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Portofolio\Landing Page\files\"/>
    </mc:Choice>
  </mc:AlternateContent>
  <xr:revisionPtr revIDLastSave="0" documentId="13_ncr:1_{259921D4-71C8-4E92-8FAA-4F844F013AF9}" xr6:coauthVersionLast="47" xr6:coauthVersionMax="47" xr10:uidLastSave="{00000000-0000-0000-0000-000000000000}"/>
  <bookViews>
    <workbookView xWindow="6045" yWindow="4185" windowWidth="21600" windowHeight="11295" xr2:uid="{395F50F3-273B-4B15-A101-B00AD73E9C3D}"/>
  </bookViews>
  <sheets>
    <sheet name="Dashboard" sheetId="8" r:id="rId1"/>
    <sheet name="Pivot" sheetId="7" state="hidden" r:id="rId2"/>
    <sheet name="Data" sheetId="1" state="hidden" r:id="rId3"/>
    <sheet name="customers" sheetId="2" state="hidden" r:id="rId4"/>
    <sheet name="orders" sheetId="3" state="hidden" r:id="rId5"/>
    <sheet name="product category" sheetId="4" state="hidden" r:id="rId6"/>
    <sheet name="product" sheetId="5" state="hidden" r:id="rId7"/>
  </sheets>
  <definedNames>
    <definedName name="_xlcn.WorksheetConnection_portoexcel.xlsxtb1Data1" hidden="1">tblData[]</definedName>
    <definedName name="Slicer_Category">#N/A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1Data" name="tb1Data" connection="WorksheetConnection_porto excel.xlsx!tb1Data"/>
        </x15:modelTables>
      </x15:dataModel>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BK8" i="8"/>
  <c r="BA8" i="8"/>
  <c r="AQ8" i="8"/>
  <c r="AG8" i="8"/>
  <c r="W8" i="8"/>
  <c r="M8" i="8"/>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623897-781E-47A5-8AC0-DE83FFC8FB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F31F313-5A85-4028-B1EE-E65F24E34F4D}" name="WorksheetConnection_porto excel.xlsx!tb1Data" type="102" refreshedVersion="8" minRefreshableVersion="5">
    <extLst>
      <ext xmlns:x15="http://schemas.microsoft.com/office/spreadsheetml/2010/11/main" uri="{DE250136-89BD-433C-8126-D09CA5730AF9}">
        <x15:connection id="tb1Data" autoDelete="1">
          <x15:rangePr sourceName="_xlcn.WorksheetConnection_portoexcel.xlsxtb1Data1"/>
        </x15:connection>
      </ext>
    </extLst>
  </connection>
</connections>
</file>

<file path=xl/sharedStrings.xml><?xml version="1.0" encoding="utf-8"?>
<sst xmlns="http://schemas.openxmlformats.org/spreadsheetml/2006/main" count="21802" uniqueCount="10928">
  <si>
    <t>CustomerID</t>
  </si>
  <si>
    <t>CustomerEmail</t>
  </si>
  <si>
    <t>CustomerPhone</t>
  </si>
  <si>
    <t>CustomerAddress</t>
  </si>
  <si>
    <t>CustomerCity</t>
  </si>
  <si>
    <t>CustomerState</t>
  </si>
  <si>
    <t>CustomerZip</t>
  </si>
  <si>
    <t>CategoryName</t>
  </si>
  <si>
    <t>ProdName</t>
  </si>
  <si>
    <t>(202) 577-2595</t>
  </si>
  <si>
    <t>628 Buhler Junction</t>
  </si>
  <si>
    <t>Washington</t>
  </si>
  <si>
    <t>District of Columbia</t>
  </si>
  <si>
    <t>Blueprints</t>
  </si>
  <si>
    <t>Bsquare Robot Blueprint</t>
  </si>
  <si>
    <t>Training Videos</t>
  </si>
  <si>
    <t>Cloud Computing</t>
  </si>
  <si>
    <t>917-903-2827</t>
  </si>
  <si>
    <t>52 Cascade Drive</t>
  </si>
  <si>
    <t>Jamaica</t>
  </si>
  <si>
    <t>New York</t>
  </si>
  <si>
    <t>Understanding Drone Regulations</t>
  </si>
  <si>
    <t>404-868-2391</t>
  </si>
  <si>
    <t>672 Comanche Way</t>
  </si>
  <si>
    <t>Atlanta</t>
  </si>
  <si>
    <t>Georgia</t>
  </si>
  <si>
    <t>Robots</t>
  </si>
  <si>
    <t>RQTE-554 Robot</t>
  </si>
  <si>
    <t>432-775-7828</t>
  </si>
  <si>
    <t>542 3rd Point</t>
  </si>
  <si>
    <t>Midland</t>
  </si>
  <si>
    <t>Texas</t>
  </si>
  <si>
    <t>eBooks</t>
  </si>
  <si>
    <t>Fixed Wing Drones</t>
  </si>
  <si>
    <t>Drone Video Techniques</t>
  </si>
  <si>
    <t>415-176-9919</t>
  </si>
  <si>
    <t>781 Larry Place</t>
  </si>
  <si>
    <t>San Francisco</t>
  </si>
  <si>
    <t>California</t>
  </si>
  <si>
    <t>Ladybug Robot Blueprint</t>
  </si>
  <si>
    <t>Drone Kits</t>
  </si>
  <si>
    <t>BYOD-350</t>
  </si>
  <si>
    <t>405-745-9826</t>
  </si>
  <si>
    <t>539 Crowley Parkway</t>
  </si>
  <si>
    <t>Oklahoma City</t>
  </si>
  <si>
    <t>Oklahoma</t>
  </si>
  <si>
    <t>Polar Robots</t>
  </si>
  <si>
    <t>585-968-0566</t>
  </si>
  <si>
    <t>579 Sugar Circle</t>
  </si>
  <si>
    <t>Rochester</t>
  </si>
  <si>
    <t>Industrial 3D Printing</t>
  </si>
  <si>
    <t>520-968-8763</t>
  </si>
  <si>
    <t>4949 Hauk Road</t>
  </si>
  <si>
    <t>Tucson</t>
  </si>
  <si>
    <t>Arizona</t>
  </si>
  <si>
    <t>Drones</t>
  </si>
  <si>
    <t>DTI-84 Drone</t>
  </si>
  <si>
    <t>315-377-2198</t>
  </si>
  <si>
    <t>8278 Scott Terrace</t>
  </si>
  <si>
    <t>Sleepy Eye Blueprint</t>
  </si>
  <si>
    <t>BYOD-550</t>
  </si>
  <si>
    <t>MICR-564K Drone</t>
  </si>
  <si>
    <t>585-418-2593</t>
  </si>
  <si>
    <t>6900 Birchwood Center</t>
  </si>
  <si>
    <t>Cartesian Robots</t>
  </si>
  <si>
    <t>405-794-2184</t>
  </si>
  <si>
    <t>27 Golf View Parkway</t>
  </si>
  <si>
    <t>Norman</t>
  </si>
  <si>
    <t>Open Source Code</t>
  </si>
  <si>
    <t>804-270-9294</t>
  </si>
  <si>
    <t>925 5th Hill</t>
  </si>
  <si>
    <t>Richmond</t>
  </si>
  <si>
    <t>Virginia</t>
  </si>
  <si>
    <t>DX-145 Drone</t>
  </si>
  <si>
    <t>Articulated Robots</t>
  </si>
  <si>
    <t>727-518-4607</t>
  </si>
  <si>
    <t>65 Commercial Terrace</t>
  </si>
  <si>
    <t>Tampa</t>
  </si>
  <si>
    <t>Florida</t>
  </si>
  <si>
    <t>BYOD-100</t>
  </si>
  <si>
    <t>DTE-QFN20 Drone</t>
  </si>
  <si>
    <t>240-191-9933</t>
  </si>
  <si>
    <t>9379 Dottie Center</t>
  </si>
  <si>
    <t>Silver Spring</t>
  </si>
  <si>
    <t>Maryland</t>
  </si>
  <si>
    <t>BYOD-500</t>
  </si>
  <si>
    <t>DA-SA702 Drone</t>
  </si>
  <si>
    <t>RXW-9807 Robot</t>
  </si>
  <si>
    <t>907-578-1249</t>
  </si>
  <si>
    <t>66891 Algoma Point</t>
  </si>
  <si>
    <t>Anchorage</t>
  </si>
  <si>
    <t>Alaska</t>
  </si>
  <si>
    <t>609-361-4610</t>
  </si>
  <si>
    <t>97 Westend Terrace</t>
  </si>
  <si>
    <t>Trenton</t>
  </si>
  <si>
    <t>New Jersey</t>
  </si>
  <si>
    <t>DC-304 Drone</t>
  </si>
  <si>
    <t>Building Your Own Drone</t>
  </si>
  <si>
    <t>608-327-8162</t>
  </si>
  <si>
    <t>60 Hoard Junction</t>
  </si>
  <si>
    <t>Madison</t>
  </si>
  <si>
    <t>Wisconsin</t>
  </si>
  <si>
    <t>Robot Kits</t>
  </si>
  <si>
    <t>BYOR-4005</t>
  </si>
  <si>
    <t>319-169-0577</t>
  </si>
  <si>
    <t>7952 Lakewood Gardens Drive</t>
  </si>
  <si>
    <t>Cedar Rapids</t>
  </si>
  <si>
    <t>Iowa</t>
  </si>
  <si>
    <t>Robotic Essentials</t>
  </si>
  <si>
    <t>423-722-2755</t>
  </si>
  <si>
    <t>702 Union Park</t>
  </si>
  <si>
    <t>Chattanooga</t>
  </si>
  <si>
    <t>Tennessee</t>
  </si>
  <si>
    <t>Cat Robot Blueprint</t>
  </si>
  <si>
    <t>BYOR-1500</t>
  </si>
  <si>
    <t>775-456-7879</t>
  </si>
  <si>
    <t>700 7th Place</t>
  </si>
  <si>
    <t>Reno</t>
  </si>
  <si>
    <t>Nevada</t>
  </si>
  <si>
    <t>602-821-1270</t>
  </si>
  <si>
    <t>87827 Forest Run Lane</t>
  </si>
  <si>
    <t>Chandler</t>
  </si>
  <si>
    <t>Creature Robot Arms Blueprint</t>
  </si>
  <si>
    <t>361-881-3664</t>
  </si>
  <si>
    <t>2367 Welch Pass</t>
  </si>
  <si>
    <t>Corpus Christi</t>
  </si>
  <si>
    <t>212-140-2024</t>
  </si>
  <si>
    <t>79830 Prairieview Terrace</t>
  </si>
  <si>
    <t>BYOD-220</t>
  </si>
  <si>
    <t>415-696-7569</t>
  </si>
  <si>
    <t>61985 Fordem Park</t>
  </si>
  <si>
    <t>504-191-9564</t>
  </si>
  <si>
    <t>16417 Marcy Place</t>
  </si>
  <si>
    <t>New Orleans</t>
  </si>
  <si>
    <t>Louisiana</t>
  </si>
  <si>
    <t>773-972-6546</t>
  </si>
  <si>
    <t>2232 Banding Terrace</t>
  </si>
  <si>
    <t>Chicago</t>
  </si>
  <si>
    <t>Illinois</t>
  </si>
  <si>
    <t>Delivery Drones</t>
  </si>
  <si>
    <t>AI for Educators</t>
  </si>
  <si>
    <t>917-492-4544</t>
  </si>
  <si>
    <t>497 Macpherson Center</t>
  </si>
  <si>
    <t>New York City</t>
  </si>
  <si>
    <t>260-886-4602</t>
  </si>
  <si>
    <t>63 Burrows Parkway</t>
  </si>
  <si>
    <t>Fort Wayne</t>
  </si>
  <si>
    <t>Indiana</t>
  </si>
  <si>
    <t>603-385-0085</t>
  </si>
  <si>
    <t>50279 Londonderry Hill</t>
  </si>
  <si>
    <t>Portsmouth</t>
  </si>
  <si>
    <t>New Hampshire</t>
  </si>
  <si>
    <t>Virtual Reality Basics</t>
  </si>
  <si>
    <t>404-738-8285</t>
  </si>
  <si>
    <t>9842 Ridgeway Place</t>
  </si>
  <si>
    <t>All Eyes Drone Blueprint</t>
  </si>
  <si>
    <t>614-135-7193</t>
  </si>
  <si>
    <t>400 Northview Circle</t>
  </si>
  <si>
    <t>Columbus</t>
  </si>
  <si>
    <t>Ohio</t>
  </si>
  <si>
    <t>602-327-8475</t>
  </si>
  <si>
    <t>47 Mesta Pass</t>
  </si>
  <si>
    <t>Phoenix</t>
  </si>
  <si>
    <t>BYOR-2640S</t>
  </si>
  <si>
    <t>MICR-23K Robot</t>
  </si>
  <si>
    <t>918-471-3145</t>
  </si>
  <si>
    <t>771 Corry Court</t>
  </si>
  <si>
    <t>Tulsa</t>
  </si>
  <si>
    <t>BYOR-3000</t>
  </si>
  <si>
    <t>570-318-3563</t>
  </si>
  <si>
    <t>4060 Anthes Drive</t>
  </si>
  <si>
    <t>Wilkes Barre</t>
  </si>
  <si>
    <t>Pennsylvania</t>
  </si>
  <si>
    <t>RWW-75 Robot</t>
  </si>
  <si>
    <t>413-210-6932</t>
  </si>
  <si>
    <t>286 Linden Pass</t>
  </si>
  <si>
    <t>Springfield</t>
  </si>
  <si>
    <t>Massachusetts</t>
  </si>
  <si>
    <t>Building Your First Robot</t>
  </si>
  <si>
    <t>216-418-5486</t>
  </si>
  <si>
    <t>28442 Florence Lane</t>
  </si>
  <si>
    <t>Cleveland</t>
  </si>
  <si>
    <t>Panda Robot Blueprint</t>
  </si>
  <si>
    <t>BYOD-400S</t>
  </si>
  <si>
    <t>605-320-8491</t>
  </si>
  <si>
    <t>81853 Lighthouse Bay Road</t>
  </si>
  <si>
    <t>Sioux Falls</t>
  </si>
  <si>
    <t>South Dakota</t>
  </si>
  <si>
    <t>312-245-5292</t>
  </si>
  <si>
    <t>7937 Pierstorff Pass</t>
  </si>
  <si>
    <t>Helicopter Drones</t>
  </si>
  <si>
    <t>405-721-4904</t>
  </si>
  <si>
    <t>92 Crescent Oaks Junction</t>
  </si>
  <si>
    <t>585-907-0841</t>
  </si>
  <si>
    <t>28 Paget Parkway</t>
  </si>
  <si>
    <t>517-467-3239</t>
  </si>
  <si>
    <t>85 Ridgeview Alley</t>
  </si>
  <si>
    <t>Lansing</t>
  </si>
  <si>
    <t>Michigan</t>
  </si>
  <si>
    <t>804-941-6408</t>
  </si>
  <si>
    <t>457 Golf Junction</t>
  </si>
  <si>
    <t>501-623-1424</t>
  </si>
  <si>
    <t>830 Kennedy Terrace</t>
  </si>
  <si>
    <t>Little Rock</t>
  </si>
  <si>
    <t>Arkansas</t>
  </si>
  <si>
    <t>917-282-5843</t>
  </si>
  <si>
    <t>70 Mallard Junction</t>
  </si>
  <si>
    <t>215-389-5413</t>
  </si>
  <si>
    <t>53479 Lerdahl Trail</t>
  </si>
  <si>
    <t>Philadelphia</t>
  </si>
  <si>
    <t>Understanding Raspberry PI</t>
  </si>
  <si>
    <t>408-960-9140</t>
  </si>
  <si>
    <t>993 Pepper Wood Pass</t>
  </si>
  <si>
    <t>San Jose</t>
  </si>
  <si>
    <t>Understanding Artificial Intelligence</t>
  </si>
  <si>
    <t>281-465-9276</t>
  </si>
  <si>
    <t>30 Hoffman Point</t>
  </si>
  <si>
    <t>Galveston</t>
  </si>
  <si>
    <t>212-956-8641</t>
  </si>
  <si>
    <t>4846 Saint Paul Place</t>
  </si>
  <si>
    <t>Brooklyn</t>
  </si>
  <si>
    <t>Multi Rotor Drones</t>
  </si>
  <si>
    <t>941-380-8925</t>
  </si>
  <si>
    <t>6112 Carpenter Alley</t>
  </si>
  <si>
    <t>Naples</t>
  </si>
  <si>
    <t>BYOD-400</t>
  </si>
  <si>
    <t>253-131-5435</t>
  </si>
  <si>
    <t>60 Doe Crossing Road</t>
  </si>
  <si>
    <t>Tacoma</t>
  </si>
  <si>
    <t>Understanding Arduino</t>
  </si>
  <si>
    <t>BYOR-3535</t>
  </si>
  <si>
    <t>508-205-2127</t>
  </si>
  <si>
    <t>265 Surrey Park</t>
  </si>
  <si>
    <t>Brockton</t>
  </si>
  <si>
    <t>248-470-0027</t>
  </si>
  <si>
    <t>725 Dixon Street</t>
  </si>
  <si>
    <t>Troy</t>
  </si>
  <si>
    <t>321-258-4425</t>
  </si>
  <si>
    <t>8618 Starling Street</t>
  </si>
  <si>
    <t>Melbourne</t>
  </si>
  <si>
    <t>BYOR-1000</t>
  </si>
  <si>
    <t>405-699-8322</t>
  </si>
  <si>
    <t>83 Gateway Crossing</t>
  </si>
  <si>
    <t>908-547-2626</t>
  </si>
  <si>
    <t>470 Longview Street</t>
  </si>
  <si>
    <t>Elizabeth</t>
  </si>
  <si>
    <t>612-620-4583</t>
  </si>
  <si>
    <t>26142 Eliot Center</t>
  </si>
  <si>
    <t>Saint Paul</t>
  </si>
  <si>
    <t>Minnesota</t>
  </si>
  <si>
    <t>RCB-889 Robot</t>
  </si>
  <si>
    <t>813-840-8303</t>
  </si>
  <si>
    <t>31452 Anniversary Avenue</t>
  </si>
  <si>
    <t>626-922-9441</t>
  </si>
  <si>
    <t>583 Village Lane</t>
  </si>
  <si>
    <t>Whittier</t>
  </si>
  <si>
    <t>920-342-8693</t>
  </si>
  <si>
    <t>203 Buena Vista Parkway</t>
  </si>
  <si>
    <t>Green Bay</t>
  </si>
  <si>
    <t>Spherical Robots</t>
  </si>
  <si>
    <t>727-644-4323</t>
  </si>
  <si>
    <t>106 8th Hill</t>
  </si>
  <si>
    <t>765-906-4874</t>
  </si>
  <si>
    <t>16541 Golden Leaf Alley</t>
  </si>
  <si>
    <t>Lafayette</t>
  </si>
  <si>
    <t>571-294-4174</t>
  </si>
  <si>
    <t>426 Marcy Trail</t>
  </si>
  <si>
    <t>Reston</t>
  </si>
  <si>
    <t>Hexacopter Drone Blueprint</t>
  </si>
  <si>
    <t>843-230-8487</t>
  </si>
  <si>
    <t>2356 Muir Way</t>
  </si>
  <si>
    <t>Myrtle Beach</t>
  </si>
  <si>
    <t>South Carolina</t>
  </si>
  <si>
    <t>864-294-3389</t>
  </si>
  <si>
    <t>22 1st Park</t>
  </si>
  <si>
    <t>Spartanburg</t>
  </si>
  <si>
    <t>425-235-2282</t>
  </si>
  <si>
    <t>8811 Wayridge Junction</t>
  </si>
  <si>
    <t>Seattle</t>
  </si>
  <si>
    <t>DTD-7000 Drone</t>
  </si>
  <si>
    <t>313-212-4085</t>
  </si>
  <si>
    <t>466 Jay Road</t>
  </si>
  <si>
    <t>Detroit</t>
  </si>
  <si>
    <t>717-288-0269</t>
  </si>
  <si>
    <t>6235 Mayfield Junction</t>
  </si>
  <si>
    <t>Harrisburg</t>
  </si>
  <si>
    <t>Single Rotor Drones</t>
  </si>
  <si>
    <t>251-377-1872</t>
  </si>
  <si>
    <t>35 Arrowood Point</t>
  </si>
  <si>
    <t>Mobile</t>
  </si>
  <si>
    <t>Alabama</t>
  </si>
  <si>
    <t>423-201-7853</t>
  </si>
  <si>
    <t>10179 Manufacturers Street</t>
  </si>
  <si>
    <t>319-871-1923</t>
  </si>
  <si>
    <t>36 Tennessee Drive</t>
  </si>
  <si>
    <t>Photograph Drones</t>
  </si>
  <si>
    <t>585-185-5026</t>
  </si>
  <si>
    <t>52209 Manley Parkway</t>
  </si>
  <si>
    <t>BYOD-200</t>
  </si>
  <si>
    <t>323-735-5951</t>
  </si>
  <si>
    <t>946 American Street</t>
  </si>
  <si>
    <t>Long Beach</t>
  </si>
  <si>
    <t>RTF Drones</t>
  </si>
  <si>
    <t>239-141-4714</t>
  </si>
  <si>
    <t>5941 Westridge Circle</t>
  </si>
  <si>
    <t>Fort Myers</t>
  </si>
  <si>
    <t>415-232-2349</t>
  </si>
  <si>
    <t>6334 Hazelcrest Crossing</t>
  </si>
  <si>
    <t>310-350-1747</t>
  </si>
  <si>
    <t>6507 Ridgeview Road</t>
  </si>
  <si>
    <t>Los Angeles</t>
  </si>
  <si>
    <t>504-532-4987</t>
  </si>
  <si>
    <t>77718 La Follette Alley</t>
  </si>
  <si>
    <t>QuadroCopter Blueprint</t>
  </si>
  <si>
    <t>408-265-6034</t>
  </si>
  <si>
    <t>508 Graedel Plaza</t>
  </si>
  <si>
    <t>704-292-9160</t>
  </si>
  <si>
    <t>86184 Gerald Place</t>
  </si>
  <si>
    <t>Charlotte</t>
  </si>
  <si>
    <t>North Carolina</t>
  </si>
  <si>
    <t>772-401-1034</t>
  </si>
  <si>
    <t>812 Londonderry Junction</t>
  </si>
  <si>
    <t>Port Saint Lucie</t>
  </si>
  <si>
    <t>402-701-2282</t>
  </si>
  <si>
    <t>91864 Warner Way</t>
  </si>
  <si>
    <t>Omaha</t>
  </si>
  <si>
    <t>Nebraska</t>
  </si>
  <si>
    <t>404-171-8432</t>
  </si>
  <si>
    <t>16905 Manufacturers Alley</t>
  </si>
  <si>
    <t>Lawrenceville</t>
  </si>
  <si>
    <t>309-646-6881</t>
  </si>
  <si>
    <t>32190 Waxwing Plaza</t>
  </si>
  <si>
    <t>Peoria</t>
  </si>
  <si>
    <t>Delta Robots</t>
  </si>
  <si>
    <t>210-697-3463</t>
  </si>
  <si>
    <t>659 Schiller Terrace</t>
  </si>
  <si>
    <t>San Antonio</t>
  </si>
  <si>
    <t>813-649-8797</t>
  </si>
  <si>
    <t>79 Golf Pass</t>
  </si>
  <si>
    <t>310-670-0381</t>
  </si>
  <si>
    <t>48951 Nancy Junction</t>
  </si>
  <si>
    <t>Inglewood</t>
  </si>
  <si>
    <t>561-148-2698</t>
  </si>
  <si>
    <t>91 Bunker Hill Parkway</t>
  </si>
  <si>
    <t>Boca Raton</t>
  </si>
  <si>
    <t>718-818-5901</t>
  </si>
  <si>
    <t>145 Briar Crest Lane</t>
  </si>
  <si>
    <t>361-224-8786</t>
  </si>
  <si>
    <t>52831 Pankratz Court</t>
  </si>
  <si>
    <t>727-347-5473</t>
  </si>
  <si>
    <t>5959 Rutledge Street</t>
  </si>
  <si>
    <t>Saint Petersburg</t>
  </si>
  <si>
    <t>330-557-6005</t>
  </si>
  <si>
    <t>24330 Randy Circle</t>
  </si>
  <si>
    <t>Canton</t>
  </si>
  <si>
    <t>518-555-9659</t>
  </si>
  <si>
    <t>39 Kenwood Circle</t>
  </si>
  <si>
    <t>Albany</t>
  </si>
  <si>
    <t>303-727-2090</t>
  </si>
  <si>
    <t>91 Pierstorff Junction</t>
  </si>
  <si>
    <t>Englewood</t>
  </si>
  <si>
    <t>Colorado</t>
  </si>
  <si>
    <t>989-456-9563</t>
  </si>
  <si>
    <t>902 Texas Pass</t>
  </si>
  <si>
    <t>Saginaw</t>
  </si>
  <si>
    <t>212-310-8122</t>
  </si>
  <si>
    <t>5508 Orin Circle</t>
  </si>
  <si>
    <t>314-240-4611</t>
  </si>
  <si>
    <t>89596 Pierstorff Circle</t>
  </si>
  <si>
    <t>Saint Louis</t>
  </si>
  <si>
    <t>Missouri</t>
  </si>
  <si>
    <t>912-562-7602</t>
  </si>
  <si>
    <t>2870 5th Trail</t>
  </si>
  <si>
    <t>Savannah</t>
  </si>
  <si>
    <t>559-235-1237</t>
  </si>
  <si>
    <t>2398 Redwing Drive</t>
  </si>
  <si>
    <t>Fullerton</t>
  </si>
  <si>
    <t>Aerial Security</t>
  </si>
  <si>
    <t>251-917-5882</t>
  </si>
  <si>
    <t>771 Carpenter Pass</t>
  </si>
  <si>
    <t>337-240-3268</t>
  </si>
  <si>
    <t>888 Pearson Avenue</t>
  </si>
  <si>
    <t>Lake Charles</t>
  </si>
  <si>
    <t>201-793-5980</t>
  </si>
  <si>
    <t>885 Pierstorff Trail</t>
  </si>
  <si>
    <t>Newark</t>
  </si>
  <si>
    <t>317-522-5510</t>
  </si>
  <si>
    <t>1332 Gina Hill</t>
  </si>
  <si>
    <t>Indianapolis</t>
  </si>
  <si>
    <t>970-596-2938</t>
  </si>
  <si>
    <t>85 Southridge Avenue</t>
  </si>
  <si>
    <t>Greeley</t>
  </si>
  <si>
    <t>920-324-0981</t>
  </si>
  <si>
    <t>58134 Bayside Center</t>
  </si>
  <si>
    <t>Appleton</t>
  </si>
  <si>
    <t>502-452-5341</t>
  </si>
  <si>
    <t>24 Stone Corner Circle</t>
  </si>
  <si>
    <t>Louisville</t>
  </si>
  <si>
    <t>Kentucky</t>
  </si>
  <si>
    <t>772-627-1160</t>
  </si>
  <si>
    <t>98780 Oak Valley Circle</t>
  </si>
  <si>
    <t>Fort Pierce</t>
  </si>
  <si>
    <t>330-285-9304</t>
  </si>
  <si>
    <t>82 Farwell Terrace</t>
  </si>
  <si>
    <t>Warren</t>
  </si>
  <si>
    <t>918-879-9183</t>
  </si>
  <si>
    <t>5051 Westend Court</t>
  </si>
  <si>
    <t>973-630-2665</t>
  </si>
  <si>
    <t>841 Grover Way</t>
  </si>
  <si>
    <t>907-593-4971</t>
  </si>
  <si>
    <t>2599 Grayhawk Terrace</t>
  </si>
  <si>
    <t>Juneau</t>
  </si>
  <si>
    <t>251-612-2332</t>
  </si>
  <si>
    <t>767 Lunder Plaza</t>
  </si>
  <si>
    <t>540-752-9926</t>
  </si>
  <si>
    <t>8767 Almo Plaza</t>
  </si>
  <si>
    <t>Roanoke</t>
  </si>
  <si>
    <t>713-334-7180</t>
  </si>
  <si>
    <t>27 Kipling Drive</t>
  </si>
  <si>
    <t>Houston</t>
  </si>
  <si>
    <t>626-430-8051</t>
  </si>
  <si>
    <t>13515 Scoville Center</t>
  </si>
  <si>
    <t>Alhambra</t>
  </si>
  <si>
    <t>313-494-1547</t>
  </si>
  <si>
    <t>27 Lakeland Terrace</t>
  </si>
  <si>
    <t>Mapping with Drones</t>
  </si>
  <si>
    <t>773-893-7290</t>
  </si>
  <si>
    <t>102 Memorial Hill</t>
  </si>
  <si>
    <t>260-960-4036</t>
  </si>
  <si>
    <t>8310 Banding Circle</t>
  </si>
  <si>
    <t>202-366-2994</t>
  </si>
  <si>
    <t>5776 Washington Point</t>
  </si>
  <si>
    <t>205-438-8465</t>
  </si>
  <si>
    <t>1613 Calypso Street</t>
  </si>
  <si>
    <t>Birmingham</t>
  </si>
  <si>
    <t>520-969-5162</t>
  </si>
  <si>
    <t>37345 Lakewood Terrace</t>
  </si>
  <si>
    <t>SCARA Robots</t>
  </si>
  <si>
    <t>315-900-9170</t>
  </si>
  <si>
    <t>50972 Prairie Rose Park</t>
  </si>
  <si>
    <t>Syracuse</t>
  </si>
  <si>
    <t>302-920-9473</t>
  </si>
  <si>
    <t>12743 Valley Edge Alley</t>
  </si>
  <si>
    <t>Wilmington</t>
  </si>
  <si>
    <t>Delaware</t>
  </si>
  <si>
    <t>503-181-7765</t>
  </si>
  <si>
    <t>49 Kingsford Road</t>
  </si>
  <si>
    <t>Beaverton</t>
  </si>
  <si>
    <t>Oregon</t>
  </si>
  <si>
    <t>816-590-3012</t>
  </si>
  <si>
    <t>492 Bowman Junction</t>
  </si>
  <si>
    <t>Shawnee Mission</t>
  </si>
  <si>
    <t>Kansas</t>
  </si>
  <si>
    <t>218-438-6633</t>
  </si>
  <si>
    <t>19867 Crowley Avenue</t>
  </si>
  <si>
    <t>Minneapolis</t>
  </si>
  <si>
    <t>818-513-0970</t>
  </si>
  <si>
    <t>39321 Oak Valley Trail</t>
  </si>
  <si>
    <t>Torrance</t>
  </si>
  <si>
    <t>302-139-0261</t>
  </si>
  <si>
    <t>79909 Buell Place</t>
  </si>
  <si>
    <t>443-554-9340</t>
  </si>
  <si>
    <t>530 Esker Plaza</t>
  </si>
  <si>
    <t>Baltimore</t>
  </si>
  <si>
    <t>202-592-4270</t>
  </si>
  <si>
    <t>93042 Veith Circle</t>
  </si>
  <si>
    <t>BYOD-300</t>
  </si>
  <si>
    <t>352-842-5449</t>
  </si>
  <si>
    <t>920 Redwing Lane</t>
  </si>
  <si>
    <t>Ocala</t>
  </si>
  <si>
    <t>785-796-8223</t>
  </si>
  <si>
    <t>934 Becker Alley</t>
  </si>
  <si>
    <t>Topeka</t>
  </si>
  <si>
    <t>770-725-4473</t>
  </si>
  <si>
    <t>787 Cambridge Pass</t>
  </si>
  <si>
    <t>Marietta</t>
  </si>
  <si>
    <t>251-217-0849</t>
  </si>
  <si>
    <t>40 Carey Junction</t>
  </si>
  <si>
    <t>225-568-5787</t>
  </si>
  <si>
    <t>65593 Orin Way</t>
  </si>
  <si>
    <t>Baton Rouge</t>
  </si>
  <si>
    <t>561-589-4452</t>
  </si>
  <si>
    <t>40 Browning Plaza</t>
  </si>
  <si>
    <t>West Palm Beach</t>
  </si>
  <si>
    <t>806-216-0370</t>
  </si>
  <si>
    <t>40083 Dakota Alley</t>
  </si>
  <si>
    <t>Lubbock</t>
  </si>
  <si>
    <t>Understanding 3D Printing</t>
  </si>
  <si>
    <t>734-977-6632</t>
  </si>
  <si>
    <t>97 Esch Park</t>
  </si>
  <si>
    <t>Ann Arbor</t>
  </si>
  <si>
    <t>GPS Drones</t>
  </si>
  <si>
    <t>614-595-7457</t>
  </si>
  <si>
    <t>42644 Oriole Road</t>
  </si>
  <si>
    <t>763-107-5720</t>
  </si>
  <si>
    <t>463 Mifflin Plaza</t>
  </si>
  <si>
    <t>Maple Plain</t>
  </si>
  <si>
    <t>559-628-8903</t>
  </si>
  <si>
    <t>552 Rockefeller Park</t>
  </si>
  <si>
    <t>Fresno</t>
  </si>
  <si>
    <t>RLK-9920 Robot</t>
  </si>
  <si>
    <t>520-585-6060</t>
  </si>
  <si>
    <t>349 Marcy Junction</t>
  </si>
  <si>
    <t>404-654-7013</t>
  </si>
  <si>
    <t>594 Everett Pass</t>
  </si>
  <si>
    <t>419-146-9873</t>
  </si>
  <si>
    <t>72450 Burning Wood Circle</t>
  </si>
  <si>
    <t>Toledo</t>
  </si>
  <si>
    <t>915-652-4261</t>
  </si>
  <si>
    <t>31 Banding Junction</t>
  </si>
  <si>
    <t>El Paso</t>
  </si>
  <si>
    <t>214-295-8652</t>
  </si>
  <si>
    <t>8297 Declaration Road</t>
  </si>
  <si>
    <t>Mesquite</t>
  </si>
  <si>
    <t>719-973-3807</t>
  </si>
  <si>
    <t>34 Leroy Parkway</t>
  </si>
  <si>
    <t>Colorado Springs</t>
  </si>
  <si>
    <t>254-171-4580</t>
  </si>
  <si>
    <t>90249 Melody Court</t>
  </si>
  <si>
    <t>Waco</t>
  </si>
  <si>
    <t>816-167-1668</t>
  </si>
  <si>
    <t>2818 Fairview Parkway</t>
  </si>
  <si>
    <t>Kansas City</t>
  </si>
  <si>
    <t>714-337-9832</t>
  </si>
  <si>
    <t>257 6th Plaza</t>
  </si>
  <si>
    <t>402-656-5698</t>
  </si>
  <si>
    <t>23 Maryland Trail</t>
  </si>
  <si>
    <t>202-970-3479</t>
  </si>
  <si>
    <t>82218 Twin Pines Avenue</t>
  </si>
  <si>
    <t>202-158-7729</t>
  </si>
  <si>
    <t>8339 Haas Road</t>
  </si>
  <si>
    <t>682-326-7927</t>
  </si>
  <si>
    <t>9211 Hayes Crossing</t>
  </si>
  <si>
    <t>Fort Worth</t>
  </si>
  <si>
    <t>702-629-4987</t>
  </si>
  <si>
    <t>34012 Elmside Junction</t>
  </si>
  <si>
    <t>Las Vegas</t>
  </si>
  <si>
    <t>651-758-7040</t>
  </si>
  <si>
    <t>24 Muir Center</t>
  </si>
  <si>
    <t>806-282-8051</t>
  </si>
  <si>
    <t>25 Monument Trail</t>
  </si>
  <si>
    <t>Amarillo</t>
  </si>
  <si>
    <t>605-755-0590</t>
  </si>
  <si>
    <t>395 Oakridge Parkway</t>
  </si>
  <si>
    <t>504-932-0002</t>
  </si>
  <si>
    <t>134 Cordelia Crossing</t>
  </si>
  <si>
    <t>309-235-8746</t>
  </si>
  <si>
    <t>93 1st Court</t>
  </si>
  <si>
    <t>Carol Stream</t>
  </si>
  <si>
    <t>Drone Building Essentials</t>
  </si>
  <si>
    <t>904-878-1880</t>
  </si>
  <si>
    <t>20389 Pine View Center</t>
  </si>
  <si>
    <t>Jacksonville</t>
  </si>
  <si>
    <t>626-899-0980</t>
  </si>
  <si>
    <t>5544 Cherokee Terrace</t>
  </si>
  <si>
    <t>Pasadena</t>
  </si>
  <si>
    <t>339-876-9436</t>
  </si>
  <si>
    <t>25 North Place</t>
  </si>
  <si>
    <t>Woburn</t>
  </si>
  <si>
    <t>862-154-7445</t>
  </si>
  <si>
    <t>911 Beilfuss Hill</t>
  </si>
  <si>
    <t>763-907-1580</t>
  </si>
  <si>
    <t>54327 Harbort Street</t>
  </si>
  <si>
    <t>407-844-9436</t>
  </si>
  <si>
    <t>277 Sherman Way</t>
  </si>
  <si>
    <t>Orlando</t>
  </si>
  <si>
    <t>801-777-0932</t>
  </si>
  <si>
    <t>31 Upham Trail</t>
  </si>
  <si>
    <t>Salt Lake City</t>
  </si>
  <si>
    <t>Utah</t>
  </si>
  <si>
    <t>505-724-7051</t>
  </si>
  <si>
    <t>967 Lunder Avenue</t>
  </si>
  <si>
    <t>Albuquerque</t>
  </si>
  <si>
    <t>New Mexico</t>
  </si>
  <si>
    <t>775-855-8568</t>
  </si>
  <si>
    <t>5307 Blaine Center</t>
  </si>
  <si>
    <t>203-246-1515</t>
  </si>
  <si>
    <t>1453 Kim Circle</t>
  </si>
  <si>
    <t>Waterbury</t>
  </si>
  <si>
    <t>Connecticut</t>
  </si>
  <si>
    <t>937-969-6670</t>
  </si>
  <si>
    <t>486 Kensington Point</t>
  </si>
  <si>
    <t>518-695-9634</t>
  </si>
  <si>
    <t>6697 Londonderry Hill</t>
  </si>
  <si>
    <t>202-759-9721</t>
  </si>
  <si>
    <t>13628 Ohio Drive</t>
  </si>
  <si>
    <t>646-291-0029</t>
  </si>
  <si>
    <t>12881 Northwestern Street</t>
  </si>
  <si>
    <t>606-688-7776</t>
  </si>
  <si>
    <t>2937 Macpherson Way</t>
  </si>
  <si>
    <t>London</t>
  </si>
  <si>
    <t>404-897-8968</t>
  </si>
  <si>
    <t>46 Del Mar Street</t>
  </si>
  <si>
    <t>509-164-4521</t>
  </si>
  <si>
    <t>40 4th Avenue</t>
  </si>
  <si>
    <t>Spokane</t>
  </si>
  <si>
    <t>313-487-7766</t>
  </si>
  <si>
    <t>61190 Doe Crossing Court</t>
  </si>
  <si>
    <t>907-578-9972</t>
  </si>
  <si>
    <t>3035 Sunfield Trail</t>
  </si>
  <si>
    <t>Fairbanks</t>
  </si>
  <si>
    <t>Understanding Automation</t>
  </si>
  <si>
    <t>330-708-9740</t>
  </si>
  <si>
    <t>2504 Norway Maple Junction</t>
  </si>
  <si>
    <t>Akron</t>
  </si>
  <si>
    <t>215-968-5092</t>
  </si>
  <si>
    <t>86840 Mayfield Trail</t>
  </si>
  <si>
    <t>912-210-1194</t>
  </si>
  <si>
    <t>6922 Golf View Junction</t>
  </si>
  <si>
    <t>650-230-5552</t>
  </si>
  <si>
    <t>90212 Esch Place</t>
  </si>
  <si>
    <t>Redwood City</t>
  </si>
  <si>
    <t>773-719-5988</t>
  </si>
  <si>
    <t>80942 Crest Line Crossing</t>
  </si>
  <si>
    <t>704-331-6063</t>
  </si>
  <si>
    <t>5787 Logan Avenue</t>
  </si>
  <si>
    <t>Winston Salem</t>
  </si>
  <si>
    <t>415-791-3528</t>
  </si>
  <si>
    <t>96723 Scott Terrace</t>
  </si>
  <si>
    <t>205-844-2402</t>
  </si>
  <si>
    <t>4319 Coleman Lane</t>
  </si>
  <si>
    <t>336-701-2488</t>
  </si>
  <si>
    <t>88921 Towne Parkway</t>
  </si>
  <si>
    <t>Greensboro</t>
  </si>
  <si>
    <t>760-972-7148</t>
  </si>
  <si>
    <t>305 American Lane</t>
  </si>
  <si>
    <t>San Bernardino</t>
  </si>
  <si>
    <t>415-743-3689</t>
  </si>
  <si>
    <t>866 Carey Trail</t>
  </si>
  <si>
    <t>203-870-1119</t>
  </si>
  <si>
    <t>71 Huxley Pass</t>
  </si>
  <si>
    <t>Fairfield</t>
  </si>
  <si>
    <t>815-659-7240</t>
  </si>
  <si>
    <t>572 Stephen Road</t>
  </si>
  <si>
    <t>Joliet</t>
  </si>
  <si>
    <t>330-647-9636</t>
  </si>
  <si>
    <t>40633 Linden Center</t>
  </si>
  <si>
    <t>612-488-9127</t>
  </si>
  <si>
    <t>54 Dunning Avenue</t>
  </si>
  <si>
    <t>860-967-3958</t>
  </si>
  <si>
    <t>604 Gale Park</t>
  </si>
  <si>
    <t>Hartford</t>
  </si>
  <si>
    <t>915-498-5006</t>
  </si>
  <si>
    <t>74976 High Crossing Center</t>
  </si>
  <si>
    <t>202-653-9458</t>
  </si>
  <si>
    <t>3724 Stuart Place</t>
  </si>
  <si>
    <t>205-464-9921</t>
  </si>
  <si>
    <t>13293 Macpherson Pass</t>
  </si>
  <si>
    <t>561-561-4825</t>
  </si>
  <si>
    <t>3214 Bonner Plaza</t>
  </si>
  <si>
    <t>Lake Worth</t>
  </si>
  <si>
    <t>816-240-3398</t>
  </si>
  <si>
    <t>7037 Bay Center</t>
  </si>
  <si>
    <t>832-585-5166</t>
  </si>
  <si>
    <t>562 Sutherland Plaza</t>
  </si>
  <si>
    <t>512-700-9863</t>
  </si>
  <si>
    <t>91004 Esker Park</t>
  </si>
  <si>
    <t>Austin</t>
  </si>
  <si>
    <t>318-973-7638</t>
  </si>
  <si>
    <t>53 Waxwing Pass</t>
  </si>
  <si>
    <t>Alexandria</t>
  </si>
  <si>
    <t>608-370-2421</t>
  </si>
  <si>
    <t>171 Iowa Parkway</t>
  </si>
  <si>
    <t>860-411-5922</t>
  </si>
  <si>
    <t>80 Bartillon Place</t>
  </si>
  <si>
    <t>202-827-8759</t>
  </si>
  <si>
    <t>18028 Green Trail</t>
  </si>
  <si>
    <t>936-781-4613</t>
  </si>
  <si>
    <t>48772 Maywood Center</t>
  </si>
  <si>
    <t>Beaumont</t>
  </si>
  <si>
    <t>925-640-5798</t>
  </si>
  <si>
    <t>25 Elka Drive</t>
  </si>
  <si>
    <t>Concord</t>
  </si>
  <si>
    <t>309-910-6377</t>
  </si>
  <si>
    <t>32 Anniversary Alley</t>
  </si>
  <si>
    <t>916-428-2995</t>
  </si>
  <si>
    <t>4576 Florence Crossing</t>
  </si>
  <si>
    <t>Sacramento</t>
  </si>
  <si>
    <t>201-498-0813</t>
  </si>
  <si>
    <t>3089 Glendale Place</t>
  </si>
  <si>
    <t>724-861-2047</t>
  </si>
  <si>
    <t>38509 Old Shore Avenue</t>
  </si>
  <si>
    <t>Pittsburgh</t>
  </si>
  <si>
    <t>518-390-0457</t>
  </si>
  <si>
    <t>9426 Dunning Drive</t>
  </si>
  <si>
    <t>Schenectady</t>
  </si>
  <si>
    <t>561-309-0608</t>
  </si>
  <si>
    <t>683 Bowman Parkway</t>
  </si>
  <si>
    <t>Boynton Beach</t>
  </si>
  <si>
    <t>571-362-6096</t>
  </si>
  <si>
    <t>465 Sunfield Crossing</t>
  </si>
  <si>
    <t>Sterling</t>
  </si>
  <si>
    <t>318-709-1564</t>
  </si>
  <si>
    <t>245 Hovde Trail</t>
  </si>
  <si>
    <t>Shreveport</t>
  </si>
  <si>
    <t>713-540-9705</t>
  </si>
  <si>
    <t>950 Melrose Lane</t>
  </si>
  <si>
    <t>915-821-4857</t>
  </si>
  <si>
    <t>92906 Hooker Center</t>
  </si>
  <si>
    <t>609-481-0552</t>
  </si>
  <si>
    <t>91 Sycamore Junction</t>
  </si>
  <si>
    <t>808-945-4067</t>
  </si>
  <si>
    <t>78 Shasta Park</t>
  </si>
  <si>
    <t>Honolulu</t>
  </si>
  <si>
    <t>Hawaii</t>
  </si>
  <si>
    <t>303-554-1838</t>
  </si>
  <si>
    <t>18867 Hagan Pass</t>
  </si>
  <si>
    <t>Denver</t>
  </si>
  <si>
    <t>202-624-7800</t>
  </si>
  <si>
    <t>62 Carioca Terrace</t>
  </si>
  <si>
    <t>757-205-1455</t>
  </si>
  <si>
    <t>9295 Ridge Oak Parkway</t>
  </si>
  <si>
    <t>Norfolk</t>
  </si>
  <si>
    <t>916-157-5425</t>
  </si>
  <si>
    <t>5707 Hayes Drive</t>
  </si>
  <si>
    <t>917-835-0404</t>
  </si>
  <si>
    <t>1852 Anniversary Plaza</t>
  </si>
  <si>
    <t>217-566-2153</t>
  </si>
  <si>
    <t>6504 Fair Oaks Hill</t>
  </si>
  <si>
    <t>813-510-6773</t>
  </si>
  <si>
    <t>21 Prairieview Avenue</t>
  </si>
  <si>
    <t>615-360-7213</t>
  </si>
  <si>
    <t>47 Crest Line Point</t>
  </si>
  <si>
    <t>Nashville</t>
  </si>
  <si>
    <t>248-355-5622</t>
  </si>
  <si>
    <t>66976 3rd Street</t>
  </si>
  <si>
    <t>713-537-2816</t>
  </si>
  <si>
    <t>2253 Ludington Plaza</t>
  </si>
  <si>
    <t>608-222-2920</t>
  </si>
  <si>
    <t>458 Vernon Place</t>
  </si>
  <si>
    <t>919-551-6420</t>
  </si>
  <si>
    <t>46324 Graedel Street</t>
  </si>
  <si>
    <t>Durham</t>
  </si>
  <si>
    <t>915-946-6197</t>
  </si>
  <si>
    <t>50 Roth Way</t>
  </si>
  <si>
    <t>718-471-4276</t>
  </si>
  <si>
    <t>92 Sunfield Park</t>
  </si>
  <si>
    <t>Bronx</t>
  </si>
  <si>
    <t>202-605-2356</t>
  </si>
  <si>
    <t>86592 School Circle</t>
  </si>
  <si>
    <t>706-970-2520</t>
  </si>
  <si>
    <t>54 Continental Hill</t>
  </si>
  <si>
    <t>267-258-0401</t>
  </si>
  <si>
    <t>1732 Pearson Court</t>
  </si>
  <si>
    <t>773-405-0755</t>
  </si>
  <si>
    <t>83 Esker Center</t>
  </si>
  <si>
    <t>862-286-6771</t>
  </si>
  <si>
    <t>22151 Victoria Alley</t>
  </si>
  <si>
    <t>Paterson</t>
  </si>
  <si>
    <t>504-666-1826</t>
  </si>
  <si>
    <t>50060 Walton Avenue</t>
  </si>
  <si>
    <t>Metairie</t>
  </si>
  <si>
    <t>602-174-5282</t>
  </si>
  <si>
    <t>1237 Leroy Avenue</t>
  </si>
  <si>
    <t>702-671-1145</t>
  </si>
  <si>
    <t>613 Sage Way</t>
  </si>
  <si>
    <t>386-984-9215</t>
  </si>
  <si>
    <t>19 Arkansas Lane</t>
  </si>
  <si>
    <t>Daytona Beach</t>
  </si>
  <si>
    <t>919-366-1962</t>
  </si>
  <si>
    <t>38 Maple Avenue</t>
  </si>
  <si>
    <t>Raleigh</t>
  </si>
  <si>
    <t>347-155-0194</t>
  </si>
  <si>
    <t>29 Larry Court</t>
  </si>
  <si>
    <t>303-385-4005</t>
  </si>
  <si>
    <t>8844 Cascade Terrace</t>
  </si>
  <si>
    <t>217-349-0823</t>
  </si>
  <si>
    <t>731 Waubesa Plaza</t>
  </si>
  <si>
    <t>Decatur</t>
  </si>
  <si>
    <t>405-772-6246</t>
  </si>
  <si>
    <t>413 Karstens Alley</t>
  </si>
  <si>
    <t>727-277-3163</t>
  </si>
  <si>
    <t>39076 Declaration Parkway</t>
  </si>
  <si>
    <t>832-758-0424</t>
  </si>
  <si>
    <t>33 Tony Center</t>
  </si>
  <si>
    <t>765-932-3539</t>
  </si>
  <si>
    <t>1863 Lillian Point</t>
  </si>
  <si>
    <t>316-915-6700</t>
  </si>
  <si>
    <t>88816 Gateway Center</t>
  </si>
  <si>
    <t>Wichita</t>
  </si>
  <si>
    <t>916-669-9932</t>
  </si>
  <si>
    <t>98131 Bultman Plaza</t>
  </si>
  <si>
    <t>502-238-4622</t>
  </si>
  <si>
    <t>96 Red Cloud Hill</t>
  </si>
  <si>
    <t>419-530-2839</t>
  </si>
  <si>
    <t>89562 Clarendon Terrace</t>
  </si>
  <si>
    <t>304-351-3677</t>
  </si>
  <si>
    <t>6498 East Parkway</t>
  </si>
  <si>
    <t>Huntington</t>
  </si>
  <si>
    <t>West Virginia</t>
  </si>
  <si>
    <t>775-598-4971</t>
  </si>
  <si>
    <t>4161 Green Ridge Circle</t>
  </si>
  <si>
    <t>202-356-4219</t>
  </si>
  <si>
    <t>168 Nobel Crossing</t>
  </si>
  <si>
    <t>805-138-3674</t>
  </si>
  <si>
    <t>75 Schurz Way</t>
  </si>
  <si>
    <t>Bakersfield</t>
  </si>
  <si>
    <t>253-316-9740</t>
  </si>
  <si>
    <t>6536 Hoepker Crossing</t>
  </si>
  <si>
    <t>915-608-1561</t>
  </si>
  <si>
    <t>37 Susan Center</t>
  </si>
  <si>
    <t>404-259-4969</t>
  </si>
  <si>
    <t>90 Fuller Pass</t>
  </si>
  <si>
    <t>402-352-7679</t>
  </si>
  <si>
    <t>12 Old Shore Pass</t>
  </si>
  <si>
    <t>415-850-8906</t>
  </si>
  <si>
    <t>3274 Fairfield Parkway</t>
  </si>
  <si>
    <t>Oakland</t>
  </si>
  <si>
    <t>617-567-1451</t>
  </si>
  <si>
    <t>625 Larry Pass</t>
  </si>
  <si>
    <t>Boston</t>
  </si>
  <si>
    <t>425-499-0693</t>
  </si>
  <si>
    <t>39443 Shoshone Circle</t>
  </si>
  <si>
    <t>907-327-2711</t>
  </si>
  <si>
    <t>23 Sunfield Street</t>
  </si>
  <si>
    <t>619-646-8593</t>
  </si>
  <si>
    <t>4399 Annamark Crossing</t>
  </si>
  <si>
    <t>San Diego</t>
  </si>
  <si>
    <t>415-848-8824</t>
  </si>
  <si>
    <t>90986 Trailsway Crossing</t>
  </si>
  <si>
    <t>904-728-9303</t>
  </si>
  <si>
    <t>33 Clarendon Drive</t>
  </si>
  <si>
    <t>518-230-9498</t>
  </si>
  <si>
    <t>227 Prentice Center</t>
  </si>
  <si>
    <t>318-849-9766</t>
  </si>
  <si>
    <t>14526 Kingsford Terrace</t>
  </si>
  <si>
    <t>765-733-6004</t>
  </si>
  <si>
    <t>35214 Lunder Place</t>
  </si>
  <si>
    <t>202-439-9901</t>
  </si>
  <si>
    <t>39984 Bowman Park</t>
  </si>
  <si>
    <t>916-354-0281</t>
  </si>
  <si>
    <t>22479 Union Drive</t>
  </si>
  <si>
    <t>478-598-9325</t>
  </si>
  <si>
    <t>1319 Acker Alley</t>
  </si>
  <si>
    <t>Macon</t>
  </si>
  <si>
    <t>614-277-1641</t>
  </si>
  <si>
    <t>9921 Scofield Point</t>
  </si>
  <si>
    <t>479-642-9878</t>
  </si>
  <si>
    <t>434 Everett Circle</t>
  </si>
  <si>
    <t>Fort Smith</t>
  </si>
  <si>
    <t>561-672-3858</t>
  </si>
  <si>
    <t>90760 Moland Avenue</t>
  </si>
  <si>
    <t>Pompano Beach</t>
  </si>
  <si>
    <t>612-407-5478</t>
  </si>
  <si>
    <t>11 Beilfuss Court</t>
  </si>
  <si>
    <t>201-627-1196</t>
  </si>
  <si>
    <t>43846 Lakewood Point</t>
  </si>
  <si>
    <t>213-335-1519</t>
  </si>
  <si>
    <t>600 Anthes Crossing</t>
  </si>
  <si>
    <t>615-661-4537</t>
  </si>
  <si>
    <t>56 Burning Wood Circle</t>
  </si>
  <si>
    <t>209-471-0868</t>
  </si>
  <si>
    <t>81 Southridge Point</t>
  </si>
  <si>
    <t>Stockton</t>
  </si>
  <si>
    <t>614-713-9393</t>
  </si>
  <si>
    <t>8479 Boyd Parkway</t>
  </si>
  <si>
    <t>661-692-2550</t>
  </si>
  <si>
    <t>9725 Rockefeller Pass</t>
  </si>
  <si>
    <t>515-787-9311</t>
  </si>
  <si>
    <t>12444 Texas Court</t>
  </si>
  <si>
    <t>Des Moines</t>
  </si>
  <si>
    <t>417-496-0012</t>
  </si>
  <si>
    <t>68 Stang Alley</t>
  </si>
  <si>
    <t>915-527-3472</t>
  </si>
  <si>
    <t>68 Forest Dale Park</t>
  </si>
  <si>
    <t>510-321-6339</t>
  </si>
  <si>
    <t>207 Pierstorff Lane</t>
  </si>
  <si>
    <t>314-836-1017</t>
  </si>
  <si>
    <t>74 Armistice Point</t>
  </si>
  <si>
    <t>706-970-9766</t>
  </si>
  <si>
    <t>618 Melody Pass</t>
  </si>
  <si>
    <t>Cumming</t>
  </si>
  <si>
    <t>801-404-0740</t>
  </si>
  <si>
    <t>4202 Northridge Road</t>
  </si>
  <si>
    <t>718-212-3804</t>
  </si>
  <si>
    <t>538 North Parkway</t>
  </si>
  <si>
    <t>786-176-6425</t>
  </si>
  <si>
    <t>43661 Coleman Court</t>
  </si>
  <si>
    <t>Miami</t>
  </si>
  <si>
    <t>269-931-8671</t>
  </si>
  <si>
    <t>83136 Northfield Avenue</t>
  </si>
  <si>
    <t>Battle Creek</t>
  </si>
  <si>
    <t>859-457-2262</t>
  </si>
  <si>
    <t>99495 Loomis Parkway</t>
  </si>
  <si>
    <t>Lexington</t>
  </si>
  <si>
    <t>610-899-2734</t>
  </si>
  <si>
    <t>869 Mariners Cove Park</t>
  </si>
  <si>
    <t>Reading</t>
  </si>
  <si>
    <t>304-986-0580</t>
  </si>
  <si>
    <t>28 Ridgeway Drive</t>
  </si>
  <si>
    <t>Charleston</t>
  </si>
  <si>
    <t>213-669-3740</t>
  </si>
  <si>
    <t>19448 Little Fleur Road</t>
  </si>
  <si>
    <t>718-500-5249</t>
  </si>
  <si>
    <t>62 Green Ridge Center</t>
  </si>
  <si>
    <t>850-528-8971</t>
  </si>
  <si>
    <t>61 Eagan Lane</t>
  </si>
  <si>
    <t>Pensacola</t>
  </si>
  <si>
    <t>216-591-0512</t>
  </si>
  <si>
    <t>72 Springs Terrace</t>
  </si>
  <si>
    <t>512-450-1953</t>
  </si>
  <si>
    <t>19076 Russell Center</t>
  </si>
  <si>
    <t>585-807-3624</t>
  </si>
  <si>
    <t>737 Twin Pines Drive</t>
  </si>
  <si>
    <t>701-238-2667</t>
  </si>
  <si>
    <t>78939 Lunder Center</t>
  </si>
  <si>
    <t>Bismarck</t>
  </si>
  <si>
    <t>North Dakota</t>
  </si>
  <si>
    <t>419-584-1392</t>
  </si>
  <si>
    <t>98 Morning Way</t>
  </si>
  <si>
    <t>714-103-8258</t>
  </si>
  <si>
    <t>76462 Hintze Point</t>
  </si>
  <si>
    <t>Irvine</t>
  </si>
  <si>
    <t>203-690-4235</t>
  </si>
  <si>
    <t>532 Dottie Parkway</t>
  </si>
  <si>
    <t>859-984-8382</t>
  </si>
  <si>
    <t>240 Clyde Gallagher Point</t>
  </si>
  <si>
    <t>832-779-7828</t>
  </si>
  <si>
    <t>40 Hooker Avenue</t>
  </si>
  <si>
    <t>601-460-4144</t>
  </si>
  <si>
    <t>76061 Bunker Hill Way</t>
  </si>
  <si>
    <t>Jackson</t>
  </si>
  <si>
    <t>Mississippi</t>
  </si>
  <si>
    <t>217-367-1101</t>
  </si>
  <si>
    <t>3712 Farwell Junction</t>
  </si>
  <si>
    <t>608-191-8536</t>
  </si>
  <si>
    <t>1632 Northland Lane</t>
  </si>
  <si>
    <t>202-103-5233</t>
  </si>
  <si>
    <t>342 Northland Crossing</t>
  </si>
  <si>
    <t>478-442-4221</t>
  </si>
  <si>
    <t>1728 Tennessee Parkway</t>
  </si>
  <si>
    <t>559-722-2479</t>
  </si>
  <si>
    <t>2216 Green Ridge Court</t>
  </si>
  <si>
    <t>510-251-1787</t>
  </si>
  <si>
    <t>4651 Boyd Circle</t>
  </si>
  <si>
    <t>251-259-1682</t>
  </si>
  <si>
    <t>127 Oak Park</t>
  </si>
  <si>
    <t>314-251-0585</t>
  </si>
  <si>
    <t>6461 Milwaukee Court</t>
  </si>
  <si>
    <t>408-617-5917</t>
  </si>
  <si>
    <t>33309 Clyde Gallagher Court</t>
  </si>
  <si>
    <t>857-539-6738</t>
  </si>
  <si>
    <t>33 Randy Drive</t>
  </si>
  <si>
    <t>214-162-0767</t>
  </si>
  <si>
    <t>665 Glacier Hill Avenue</t>
  </si>
  <si>
    <t>Dallas</t>
  </si>
  <si>
    <t>850-344-4227</t>
  </si>
  <si>
    <t>930 Anzinger Drive</t>
  </si>
  <si>
    <t>Tallahassee</t>
  </si>
  <si>
    <t>602-377-5957</t>
  </si>
  <si>
    <t>8944 Luster Alley</t>
  </si>
  <si>
    <t>312-524-4519</t>
  </si>
  <si>
    <t>436 Pawling Parkway</t>
  </si>
  <si>
    <t>915-289-5748</t>
  </si>
  <si>
    <t>62 Forest Run Center</t>
  </si>
  <si>
    <t>515-193-2721</t>
  </si>
  <si>
    <t>393 Holmberg Center</t>
  </si>
  <si>
    <t>209-434-4404</t>
  </si>
  <si>
    <t>214 Melvin Court</t>
  </si>
  <si>
    <t>785-646-6153</t>
  </si>
  <si>
    <t>49369 Utah Parkway</t>
  </si>
  <si>
    <t>405-188-4079</t>
  </si>
  <si>
    <t>878 Thackeray Hill</t>
  </si>
  <si>
    <t>801-283-4589</t>
  </si>
  <si>
    <t>180 Eastwood Pass</t>
  </si>
  <si>
    <t>339-146-4303</t>
  </si>
  <si>
    <t>66408 Heath Avenue</t>
  </si>
  <si>
    <t>432-594-4957</t>
  </si>
  <si>
    <t>441 Arkansas Plaza</t>
  </si>
  <si>
    <t>Odessa</t>
  </si>
  <si>
    <t>408-792-5776</t>
  </si>
  <si>
    <t>72740 Farragut Street</t>
  </si>
  <si>
    <t>402-485-4735</t>
  </si>
  <si>
    <t>648 Melody Park</t>
  </si>
  <si>
    <t>318-919-4455</t>
  </si>
  <si>
    <t>77244 Bultman Terrace</t>
  </si>
  <si>
    <t>347-728-4628</t>
  </si>
  <si>
    <t>3351 Cherokee Lane</t>
  </si>
  <si>
    <t>Flushing</t>
  </si>
  <si>
    <t>305-373-8290</t>
  </si>
  <si>
    <t>91 Kensington Center</t>
  </si>
  <si>
    <t>Miami Beach</t>
  </si>
  <si>
    <t>915-909-3869</t>
  </si>
  <si>
    <t>722 Thackeray Drive</t>
  </si>
  <si>
    <t>646-491-3147</t>
  </si>
  <si>
    <t>916 Corry Terrace</t>
  </si>
  <si>
    <t>757-336-1891</t>
  </si>
  <si>
    <t>8990 Hintze Road</t>
  </si>
  <si>
    <t>512-259-6968</t>
  </si>
  <si>
    <t>986 Del Sol Trail</t>
  </si>
  <si>
    <t>336-167-2296</t>
  </si>
  <si>
    <t>385 Dorton Drive</t>
  </si>
  <si>
    <t>405-534-0997</t>
  </si>
  <si>
    <t>34288 American Terrace</t>
  </si>
  <si>
    <t>786-936-0412</t>
  </si>
  <si>
    <t>98978 Weeping Birch Drive</t>
  </si>
  <si>
    <t>559-791-9902</t>
  </si>
  <si>
    <t>58 Southridge Alley</t>
  </si>
  <si>
    <t>Modesto</t>
  </si>
  <si>
    <t>937-237-3671</t>
  </si>
  <si>
    <t>91 Bluestem Drive</t>
  </si>
  <si>
    <t>Dayton</t>
  </si>
  <si>
    <t>480-353-2073</t>
  </si>
  <si>
    <t>70301 Anthes Lane</t>
  </si>
  <si>
    <t>Apache Junction</t>
  </si>
  <si>
    <t>573-707-8734</t>
  </si>
  <si>
    <t>393 Melrose Center</t>
  </si>
  <si>
    <t>Columbia</t>
  </si>
  <si>
    <t>510-783-2470</t>
  </si>
  <si>
    <t>62921 Farwell Point</t>
  </si>
  <si>
    <t>704-550-0582</t>
  </si>
  <si>
    <t>639 Anthes Crossing</t>
  </si>
  <si>
    <t>Gastonia</t>
  </si>
  <si>
    <t>702-589-2999</t>
  </si>
  <si>
    <t>19 Barby Court</t>
  </si>
  <si>
    <t>713-425-2828</t>
  </si>
  <si>
    <t>98567 Shasta Park</t>
  </si>
  <si>
    <t>678-143-6599</t>
  </si>
  <si>
    <t>26396 Warrior Street</t>
  </si>
  <si>
    <t>805-401-3418</t>
  </si>
  <si>
    <t>69473 Swallow Pass</t>
  </si>
  <si>
    <t>San Luis Obispo</t>
  </si>
  <si>
    <t>512-736-6712</t>
  </si>
  <si>
    <t>32349 Coolidge Junction</t>
  </si>
  <si>
    <t>812-921-1328</t>
  </si>
  <si>
    <t>718 Canary Pass</t>
  </si>
  <si>
    <t>Evansville</t>
  </si>
  <si>
    <t>972-775-4027</t>
  </si>
  <si>
    <t>7660 Doe Crossing Avenue</t>
  </si>
  <si>
    <t>Plano</t>
  </si>
  <si>
    <t>208-317-2219</t>
  </si>
  <si>
    <t>464 Killdeer Pass</t>
  </si>
  <si>
    <t>Boise</t>
  </si>
  <si>
    <t>Idaho</t>
  </si>
  <si>
    <t>801-820-5267</t>
  </si>
  <si>
    <t>33 Clyde Gallagher Court</t>
  </si>
  <si>
    <t>352-114-1370</t>
  </si>
  <si>
    <t>814 Buell Lane</t>
  </si>
  <si>
    <t>Gainesville</t>
  </si>
  <si>
    <t>972-444-7776</t>
  </si>
  <si>
    <t>347 Forster Avenue</t>
  </si>
  <si>
    <t>217-847-7793</t>
  </si>
  <si>
    <t>38096 Chinook Crossing</t>
  </si>
  <si>
    <t>763-220-4635</t>
  </si>
  <si>
    <t>95 Lawn Junction</t>
  </si>
  <si>
    <t>Monticello</t>
  </si>
  <si>
    <t>814-818-5186</t>
  </si>
  <si>
    <t>24 Bunker Hill Center</t>
  </si>
  <si>
    <t>Johnstown</t>
  </si>
  <si>
    <t>443-834-2340</t>
  </si>
  <si>
    <t>64 Superior Avenue</t>
  </si>
  <si>
    <t>719-392-3844</t>
  </si>
  <si>
    <t>75 Stone Corner Avenue</t>
  </si>
  <si>
    <t>Pueblo</t>
  </si>
  <si>
    <t>602-754-4213</t>
  </si>
  <si>
    <t>22 Karstens Terrace</t>
  </si>
  <si>
    <t>615-618-6057</t>
  </si>
  <si>
    <t>80805 Garrison Court</t>
  </si>
  <si>
    <t>228-248-7197</t>
  </si>
  <si>
    <t>93576 Talisman Center</t>
  </si>
  <si>
    <t>Biloxi</t>
  </si>
  <si>
    <t>937-291-7996</t>
  </si>
  <si>
    <t>50 Beilfuss Pass</t>
  </si>
  <si>
    <t>Hamilton</t>
  </si>
  <si>
    <t>408-992-2430</t>
  </si>
  <si>
    <t>44 Milwaukee Parkway</t>
  </si>
  <si>
    <t>612-125-7652</t>
  </si>
  <si>
    <t>42298 Knutson Center</t>
  </si>
  <si>
    <t>217-525-9910</t>
  </si>
  <si>
    <t>7666 Atwood Street</t>
  </si>
  <si>
    <t>410-627-0514</t>
  </si>
  <si>
    <t>5445 Sullivan Park</t>
  </si>
  <si>
    <t>Ridgely</t>
  </si>
  <si>
    <t>907-535-4785</t>
  </si>
  <si>
    <t>61020 Kipling Trail</t>
  </si>
  <si>
    <t>585-236-3171</t>
  </si>
  <si>
    <t>4908 Holy Cross Hill</t>
  </si>
  <si>
    <t>425-546-1358</t>
  </si>
  <si>
    <t>327 Milwaukee Drive</t>
  </si>
  <si>
    <t>Kent</t>
  </si>
  <si>
    <t>770-719-4641</t>
  </si>
  <si>
    <t>45538 Norway Maple Road</t>
  </si>
  <si>
    <t>208-612-5613</t>
  </si>
  <si>
    <t>9898 Union Center</t>
  </si>
  <si>
    <t>414-270-5203</t>
  </si>
  <si>
    <t>7462 Springs Lane</t>
  </si>
  <si>
    <t>Milwaukee</t>
  </si>
  <si>
    <t>713-512-9253</t>
  </si>
  <si>
    <t>43 Mayfield Avenue</t>
  </si>
  <si>
    <t>Humble</t>
  </si>
  <si>
    <t>205-527-7124</t>
  </si>
  <si>
    <t>10 Hoepker Avenue</t>
  </si>
  <si>
    <t>907-659-9515</t>
  </si>
  <si>
    <t>452 Bowman Place</t>
  </si>
  <si>
    <t>908-904-6394</t>
  </si>
  <si>
    <t>530 Lakewood Junction</t>
  </si>
  <si>
    <t>214-869-6632</t>
  </si>
  <si>
    <t>5128 Arrowood Crossing</t>
  </si>
  <si>
    <t>941-349-2749</t>
  </si>
  <si>
    <t>62 Drewry Way</t>
  </si>
  <si>
    <t>Bonita Springs</t>
  </si>
  <si>
    <t>816-977-9115</t>
  </si>
  <si>
    <t>71 Onsgard Way</t>
  </si>
  <si>
    <t>916-846-1804</t>
  </si>
  <si>
    <t>91066 Westport Terrace</t>
  </si>
  <si>
    <t>713-447-5213</t>
  </si>
  <si>
    <t>1968 Village Place</t>
  </si>
  <si>
    <t>509-980-7050</t>
  </si>
  <si>
    <t>98412 Stang Circle</t>
  </si>
  <si>
    <t>Yakima</t>
  </si>
  <si>
    <t>901-927-4282</t>
  </si>
  <si>
    <t>76125 Trailsway Parkway</t>
  </si>
  <si>
    <t>Memphis</t>
  </si>
  <si>
    <t>719-233-6001</t>
  </si>
  <si>
    <t>7026 Arizona Street</t>
  </si>
  <si>
    <t>510-778-1066</t>
  </si>
  <si>
    <t>85117 Scott Center</t>
  </si>
  <si>
    <t>Berkeley</t>
  </si>
  <si>
    <t>214-381-3294</t>
  </si>
  <si>
    <t>73 Armistice Lane</t>
  </si>
  <si>
    <t>Irving</t>
  </si>
  <si>
    <t>432-739-9231</t>
  </si>
  <si>
    <t>774 Hermina Terrace</t>
  </si>
  <si>
    <t>703-179-7835</t>
  </si>
  <si>
    <t>38236 Spohn Street</t>
  </si>
  <si>
    <t>415-514-3255</t>
  </si>
  <si>
    <t>911 Prentice Trail</t>
  </si>
  <si>
    <t>814-930-2514</t>
  </si>
  <si>
    <t>18583 Anhalt Road</t>
  </si>
  <si>
    <t>Erie</t>
  </si>
  <si>
    <t>901-183-3299</t>
  </si>
  <si>
    <t>32 Mcbride Trail</t>
  </si>
  <si>
    <t>608-660-3043</t>
  </si>
  <si>
    <t>27116 Boyd Parkway</t>
  </si>
  <si>
    <t>770-367-8457</t>
  </si>
  <si>
    <t>63405 Erie Junction</t>
  </si>
  <si>
    <t>215-676-8212</t>
  </si>
  <si>
    <t>47 Spohn Way</t>
  </si>
  <si>
    <t>304-258-9637</t>
  </si>
  <si>
    <t>10626 Gulseth Point</t>
  </si>
  <si>
    <t>Morgantown</t>
  </si>
  <si>
    <t>302-391-3666</t>
  </si>
  <si>
    <t>8329 Sundown Alley</t>
  </si>
  <si>
    <t>859-919-2069</t>
  </si>
  <si>
    <t>1260 Porter Center</t>
  </si>
  <si>
    <t>336-264-0755</t>
  </si>
  <si>
    <t>13672 Doe Crossing Pass</t>
  </si>
  <si>
    <t>916-442-5345</t>
  </si>
  <si>
    <t>4098 4th Road</t>
  </si>
  <si>
    <t>574-322-7778</t>
  </si>
  <si>
    <t>7003 Longview Circle</t>
  </si>
  <si>
    <t>South Bend</t>
  </si>
  <si>
    <t>773-183-3414</t>
  </si>
  <si>
    <t>36 Schiller Pass</t>
  </si>
  <si>
    <t>718-734-0556</t>
  </si>
  <si>
    <t>7978 Shasta Road</t>
  </si>
  <si>
    <t>719-986-8222</t>
  </si>
  <si>
    <t>973 Katie Trail</t>
  </si>
  <si>
    <t>504-415-0225</t>
  </si>
  <si>
    <t>5339 Ridgeway Center</t>
  </si>
  <si>
    <t>646-838-7389</t>
  </si>
  <si>
    <t>4438 Spaight Pass</t>
  </si>
  <si>
    <t>915-223-8095</t>
  </si>
  <si>
    <t>91808 Express Circle</t>
  </si>
  <si>
    <t>863-190-6319</t>
  </si>
  <si>
    <t>51 Lillian Street</t>
  </si>
  <si>
    <t>Lakeland</t>
  </si>
  <si>
    <t>407-193-7710</t>
  </si>
  <si>
    <t>449 Emmet Pass</t>
  </si>
  <si>
    <t>716-722-4068</t>
  </si>
  <si>
    <t>85373 Del Sol Lane</t>
  </si>
  <si>
    <t>Buffalo</t>
  </si>
  <si>
    <t>215-599-7988</t>
  </si>
  <si>
    <t>22220 Westerfield Place</t>
  </si>
  <si>
    <t>504-345-3769</t>
  </si>
  <si>
    <t>2429 Sutherland Pass</t>
  </si>
  <si>
    <t>330-632-5115</t>
  </si>
  <si>
    <t>7289 Fuller Road</t>
  </si>
  <si>
    <t>574-305-9519</t>
  </si>
  <si>
    <t>17 Dorton Avenue</t>
  </si>
  <si>
    <t>571-303-2509</t>
  </si>
  <si>
    <t>63 Arizona Point</t>
  </si>
  <si>
    <t>Fairfax</t>
  </si>
  <si>
    <t>205-266-7499</t>
  </si>
  <si>
    <t>291 Farmco Plaza</t>
  </si>
  <si>
    <t>Tuscaloosa</t>
  </si>
  <si>
    <t>303-213-8224</t>
  </si>
  <si>
    <t>4388 Dahle Trail</t>
  </si>
  <si>
    <t>Littleton</t>
  </si>
  <si>
    <t>903-562-5766</t>
  </si>
  <si>
    <t>1683 Hayes Plaza</t>
  </si>
  <si>
    <t>Texarkana</t>
  </si>
  <si>
    <t>850-997-1518</t>
  </si>
  <si>
    <t>977 Iowa Hill</t>
  </si>
  <si>
    <t>765-837-3978</t>
  </si>
  <si>
    <t>853 Sullivan Way</t>
  </si>
  <si>
    <t>Muncie</t>
  </si>
  <si>
    <t>303-367-3441</t>
  </si>
  <si>
    <t>273 Grim Center</t>
  </si>
  <si>
    <t>Aurora</t>
  </si>
  <si>
    <t>415-345-9469</t>
  </si>
  <si>
    <t>3936 Anderson Pass</t>
  </si>
  <si>
    <t>810-372-6463</t>
  </si>
  <si>
    <t>8041 Lindbergh Road</t>
  </si>
  <si>
    <t>Flint</t>
  </si>
  <si>
    <t>937-967-1110</t>
  </si>
  <si>
    <t>7789 Bowman Trail</t>
  </si>
  <si>
    <t>480-989-0446</t>
  </si>
  <si>
    <t>44 Porter Road</t>
  </si>
  <si>
    <t>260-289-5875</t>
  </si>
  <si>
    <t>41438 Kings Trail</t>
  </si>
  <si>
    <t>706-254-7982</t>
  </si>
  <si>
    <t>323 Welch Center</t>
  </si>
  <si>
    <t>915-210-9967</t>
  </si>
  <si>
    <t>62 Columbus Court</t>
  </si>
  <si>
    <t>661-592-8571</t>
  </si>
  <si>
    <t>96695 Leroy Place</t>
  </si>
  <si>
    <t>Palmdale</t>
  </si>
  <si>
    <t>314-430-0119</t>
  </si>
  <si>
    <t>506 Haas Drive</t>
  </si>
  <si>
    <t>608-958-8759</t>
  </si>
  <si>
    <t>291 Sachs Street</t>
  </si>
  <si>
    <t>325-341-0824</t>
  </si>
  <si>
    <t>15687 Del Sol Court</t>
  </si>
  <si>
    <t>Abilene</t>
  </si>
  <si>
    <t>510-822-1036</t>
  </si>
  <si>
    <t>26 Amoth Road</t>
  </si>
  <si>
    <t>501-347-8560</t>
  </si>
  <si>
    <t>3475 Sycamore Street</t>
  </si>
  <si>
    <t>Hot Springs National Park</t>
  </si>
  <si>
    <t>972-141-8548</t>
  </si>
  <si>
    <t>8562 Waxwing Alley</t>
  </si>
  <si>
    <t>Garland</t>
  </si>
  <si>
    <t>619-704-5643</t>
  </si>
  <si>
    <t>54424 Moulton Alley</t>
  </si>
  <si>
    <t>843-111-2279</t>
  </si>
  <si>
    <t>1704 Cascade Terrace</t>
  </si>
  <si>
    <t>434-150-9295</t>
  </si>
  <si>
    <t>598 Kipling Trail</t>
  </si>
  <si>
    <t>Manassas</t>
  </si>
  <si>
    <t>727-713-5831</t>
  </si>
  <si>
    <t>79520 Mcbride Lane</t>
  </si>
  <si>
    <t>Clearwater</t>
  </si>
  <si>
    <t>425-603-2806</t>
  </si>
  <si>
    <t>28 Chinook Crossing</t>
  </si>
  <si>
    <t>619-789-1594</t>
  </si>
  <si>
    <t>23281 Southridge Alley</t>
  </si>
  <si>
    <t>502-493-7347</t>
  </si>
  <si>
    <t>63 5th Street</t>
  </si>
  <si>
    <t>770-130-2276</t>
  </si>
  <si>
    <t>73 Reinke Junction</t>
  </si>
  <si>
    <t>910-567-2640</t>
  </si>
  <si>
    <t>3260 Quincy Crossing</t>
  </si>
  <si>
    <t>718-320-9968</t>
  </si>
  <si>
    <t>2296 Hazelcrest Point</t>
  </si>
  <si>
    <t>619-896-1165</t>
  </si>
  <si>
    <t>4333 Mayer Hill</t>
  </si>
  <si>
    <t>913-324-6134</t>
  </si>
  <si>
    <t>8047 Chive Hill</t>
  </si>
  <si>
    <t>504-228-6063</t>
  </si>
  <si>
    <t>6953 Comanche Hill</t>
  </si>
  <si>
    <t>202-692-5203</t>
  </si>
  <si>
    <t>41 Glacier Hill Alley</t>
  </si>
  <si>
    <t>704-658-9753</t>
  </si>
  <si>
    <t>148 Homewood Place</t>
  </si>
  <si>
    <t>202-740-6665</t>
  </si>
  <si>
    <t>573 6th Road</t>
  </si>
  <si>
    <t>850-433-6173</t>
  </si>
  <si>
    <t>48 Farwell Crossing</t>
  </si>
  <si>
    <t>303-394-5294</t>
  </si>
  <si>
    <t>92 Eastlawn Lane</t>
  </si>
  <si>
    <t>202-123-8111</t>
  </si>
  <si>
    <t>5759 Independence Drive</t>
  </si>
  <si>
    <t>786-940-9822</t>
  </si>
  <si>
    <t>90 Tony Plaza</t>
  </si>
  <si>
    <t>330-514-1664</t>
  </si>
  <si>
    <t>60 Morningstar Lane</t>
  </si>
  <si>
    <t>Youngstown</t>
  </si>
  <si>
    <t>559-122-7163</t>
  </si>
  <si>
    <t>5667 Troy Way</t>
  </si>
  <si>
    <t>302-243-6591</t>
  </si>
  <si>
    <t>53420 Basil Point</t>
  </si>
  <si>
    <t>830-241-0916</t>
  </si>
  <si>
    <t>672 Thierer Trail</t>
  </si>
  <si>
    <t>862-394-4120</t>
  </si>
  <si>
    <t>934 Shasta Terrace</t>
  </si>
  <si>
    <t>304-126-4623</t>
  </si>
  <si>
    <t>97842 Continental Avenue</t>
  </si>
  <si>
    <t>843-914-4036</t>
  </si>
  <si>
    <t>61 Kinsman Way</t>
  </si>
  <si>
    <t>Beaufort</t>
  </si>
  <si>
    <t>561-912-2066</t>
  </si>
  <si>
    <t>58 Sloan Road</t>
  </si>
  <si>
    <t>330-458-1327</t>
  </si>
  <si>
    <t>525 Little Fleur Terrace</t>
  </si>
  <si>
    <t>202-933-5194</t>
  </si>
  <si>
    <t>86 Maple Alley</t>
  </si>
  <si>
    <t>317-358-5198</t>
  </si>
  <si>
    <t>2172 Larry Terrace</t>
  </si>
  <si>
    <t>619-232-1557</t>
  </si>
  <si>
    <t>2714 Walton Park</t>
  </si>
  <si>
    <t>469-545-7623</t>
  </si>
  <si>
    <t>5380 Heath Hill</t>
  </si>
  <si>
    <t>202-832-5341</t>
  </si>
  <si>
    <t>83 Maywood Point</t>
  </si>
  <si>
    <t>616-592-3514</t>
  </si>
  <si>
    <t>62246 Norway Maple Terrace</t>
  </si>
  <si>
    <t>Grand Rapids</t>
  </si>
  <si>
    <t>812-309-5534</t>
  </si>
  <si>
    <t>27 Hoepker Parkway</t>
  </si>
  <si>
    <t>865-940-6634</t>
  </si>
  <si>
    <t>1678 Chive Junction</t>
  </si>
  <si>
    <t>Knoxville</t>
  </si>
  <si>
    <t>619-235-3930</t>
  </si>
  <si>
    <t>9007 Myrtle Center</t>
  </si>
  <si>
    <t>203-189-8203</t>
  </si>
  <si>
    <t>6239 Russell Crossing</t>
  </si>
  <si>
    <t>Norwalk</t>
  </si>
  <si>
    <t>605-977-4274</t>
  </si>
  <si>
    <t>732 Killdeer Way</t>
  </si>
  <si>
    <t>865-498-2284</t>
  </si>
  <si>
    <t>585 Forster Lane</t>
  </si>
  <si>
    <t>314-377-5588</t>
  </si>
  <si>
    <t>226 Karstens Hill</t>
  </si>
  <si>
    <t>570-716-5553</t>
  </si>
  <si>
    <t>21 North Place</t>
  </si>
  <si>
    <t>Scranton</t>
  </si>
  <si>
    <t>405-637-9724</t>
  </si>
  <si>
    <t>59 Eagan Way</t>
  </si>
  <si>
    <t>563-279-3211</t>
  </si>
  <si>
    <t>765 Del Sol Way</t>
  </si>
  <si>
    <t>Davenport</t>
  </si>
  <si>
    <t>707-147-5590</t>
  </si>
  <si>
    <t>705 Oak Valley Crossing</t>
  </si>
  <si>
    <t>Petaluma</t>
  </si>
  <si>
    <t>323-448-0622</t>
  </si>
  <si>
    <t>87 Namekagon Junction</t>
  </si>
  <si>
    <t>214-895-6012</t>
  </si>
  <si>
    <t>182 Leroy Way</t>
  </si>
  <si>
    <t>205-324-9179</t>
  </si>
  <si>
    <t>696 Graceland Lane</t>
  </si>
  <si>
    <t>304-856-3510</t>
  </si>
  <si>
    <t>8957 Kennedy Terrace</t>
  </si>
  <si>
    <t>518-317-1240</t>
  </si>
  <si>
    <t>271 Buhler Alley</t>
  </si>
  <si>
    <t>812-348-7904</t>
  </si>
  <si>
    <t>26 Eagan Parkway</t>
  </si>
  <si>
    <t>518-801-6959</t>
  </si>
  <si>
    <t>6962 Northport Alley</t>
  </si>
  <si>
    <t>786-348-6657</t>
  </si>
  <si>
    <t>5475 Goodland Court</t>
  </si>
  <si>
    <t>571-976-5117</t>
  </si>
  <si>
    <t>887 Sheridan Plaza</t>
  </si>
  <si>
    <t>Arlington</t>
  </si>
  <si>
    <t>502-903-9670</t>
  </si>
  <si>
    <t>653 Superior Crossing</t>
  </si>
  <si>
    <t>713-720-5744</t>
  </si>
  <si>
    <t>12971 Prairie Rose Terrace</t>
  </si>
  <si>
    <t>915-315-4770</t>
  </si>
  <si>
    <t>79855 Sommers Junction</t>
  </si>
  <si>
    <t>801-893-4947</t>
  </si>
  <si>
    <t>9566 Erie Alley</t>
  </si>
  <si>
    <t>214-888-4139</t>
  </si>
  <si>
    <t>90 Butterfield Court</t>
  </si>
  <si>
    <t>713-371-6630</t>
  </si>
  <si>
    <t>284 Moose Park</t>
  </si>
  <si>
    <t>626-442-9979</t>
  </si>
  <si>
    <t>4493 Macpherson Place</t>
  </si>
  <si>
    <t>775-949-6601</t>
  </si>
  <si>
    <t>824 Blaine Terrace</t>
  </si>
  <si>
    <t>Carson City</t>
  </si>
  <si>
    <t>248-645-5795</t>
  </si>
  <si>
    <t>83 Thierer Center</t>
  </si>
  <si>
    <t>Farmington</t>
  </si>
  <si>
    <t>916-728-6425</t>
  </si>
  <si>
    <t>8167 Spenser Trail</t>
  </si>
  <si>
    <t>509-711-6514</t>
  </si>
  <si>
    <t>4783 Coleman Parkway</t>
  </si>
  <si>
    <t>704-499-3352</t>
  </si>
  <si>
    <t>23601 Artisan Trail</t>
  </si>
  <si>
    <t>314-621-3413</t>
  </si>
  <si>
    <t>68562 Eastwood Pass</t>
  </si>
  <si>
    <t>217-308-8278</t>
  </si>
  <si>
    <t>728 Village Crossing</t>
  </si>
  <si>
    <t>302-330-6339</t>
  </si>
  <si>
    <t>81035 Coolidge Way</t>
  </si>
  <si>
    <t>571-477-6696</t>
  </si>
  <si>
    <t>240 Old Gate Alley</t>
  </si>
  <si>
    <t>806-822-7575</t>
  </si>
  <si>
    <t>52 Superior Parkway</t>
  </si>
  <si>
    <t>405-309-9855</t>
  </si>
  <si>
    <t>277 Luster Point</t>
  </si>
  <si>
    <t>701-504-0789</t>
  </si>
  <si>
    <t>125 Ryan Avenue</t>
  </si>
  <si>
    <t>Fargo</t>
  </si>
  <si>
    <t>404-161-6995</t>
  </si>
  <si>
    <t>546 Lyons Pass</t>
  </si>
  <si>
    <t>970-338-7988</t>
  </si>
  <si>
    <t>2030 6th Circle</t>
  </si>
  <si>
    <t>Fort Collins</t>
  </si>
  <si>
    <t>704-375-4110</t>
  </si>
  <si>
    <t>70676 Huxley Crossing</t>
  </si>
  <si>
    <t>978-589-2239</t>
  </si>
  <si>
    <t>76 Tony Trail</t>
  </si>
  <si>
    <t>210-137-0814</t>
  </si>
  <si>
    <t>32303 Mitchell Crossing</t>
  </si>
  <si>
    <t>713-180-0646</t>
  </si>
  <si>
    <t>132 Mcbride Terrace</t>
  </si>
  <si>
    <t>917-678-2151</t>
  </si>
  <si>
    <t>30 Autumn Leaf Crossing</t>
  </si>
  <si>
    <t>501-163-7051</t>
  </si>
  <si>
    <t>3907 Mayer Drive</t>
  </si>
  <si>
    <t>336-666-5534</t>
  </si>
  <si>
    <t>762 Dixon Drive</t>
  </si>
  <si>
    <t>518-417-5694</t>
  </si>
  <si>
    <t>746 Kings Trail</t>
  </si>
  <si>
    <t>585-504-4833</t>
  </si>
  <si>
    <t>2512 Macpherson Drive</t>
  </si>
  <si>
    <t>314-162-9419</t>
  </si>
  <si>
    <t>3547 Gulseth Parkway</t>
  </si>
  <si>
    <t>770-251-7441</t>
  </si>
  <si>
    <t>3723 Morrow Place</t>
  </si>
  <si>
    <t>704-120-3431</t>
  </si>
  <si>
    <t>714 Aberg Circle</t>
  </si>
  <si>
    <t>405-841-9429</t>
  </si>
  <si>
    <t>19 Delladonna Way</t>
  </si>
  <si>
    <t>202-409-8881</t>
  </si>
  <si>
    <t>17 Lien Center</t>
  </si>
  <si>
    <t>213-147-9443</t>
  </si>
  <si>
    <t>180 Myrtle Court</t>
  </si>
  <si>
    <t>203-687-8826</t>
  </si>
  <si>
    <t>954 West Park</t>
  </si>
  <si>
    <t>915-977-9922</t>
  </si>
  <si>
    <t>379 Magdeline Place</t>
  </si>
  <si>
    <t>907-154-4319</t>
  </si>
  <si>
    <t>8389 Superior Park</t>
  </si>
  <si>
    <t>518-501-1605</t>
  </si>
  <si>
    <t>54183 Monument Lane</t>
  </si>
  <si>
    <t>610-980-7330</t>
  </si>
  <si>
    <t>577 Farwell Road</t>
  </si>
  <si>
    <t>303-321-0142</t>
  </si>
  <si>
    <t>8463 Bunker Hill Terrace</t>
  </si>
  <si>
    <t>505-598-5756</t>
  </si>
  <si>
    <t>520 Colorado Point</t>
  </si>
  <si>
    <t>Santa Fe</t>
  </si>
  <si>
    <t>309-704-0850</t>
  </si>
  <si>
    <t>94 Loeprich Way</t>
  </si>
  <si>
    <t>303-823-4082</t>
  </si>
  <si>
    <t>6815 Calypso Lane</t>
  </si>
  <si>
    <t>714-916-4677</t>
  </si>
  <si>
    <t>432 Sycamore Hill</t>
  </si>
  <si>
    <t>Orange</t>
  </si>
  <si>
    <t>915-952-0770</t>
  </si>
  <si>
    <t>22311 Sage Point</t>
  </si>
  <si>
    <t>920-775-1029</t>
  </si>
  <si>
    <t>167 Raven Avenue</t>
  </si>
  <si>
    <t>619-147-1626</t>
  </si>
  <si>
    <t>51645 Delladonna Circle</t>
  </si>
  <si>
    <t>202-245-2944</t>
  </si>
  <si>
    <t>5977 Bunker Hill Crossing</t>
  </si>
  <si>
    <t>203-126-0625</t>
  </si>
  <si>
    <t>84408 Helena Circle</t>
  </si>
  <si>
    <t>205-885-5499</t>
  </si>
  <si>
    <t>368 Briar Crest Circle</t>
  </si>
  <si>
    <t>210-207-8336</t>
  </si>
  <si>
    <t>64 Brentwood Plaza</t>
  </si>
  <si>
    <t>909-648-9952</t>
  </si>
  <si>
    <t>637 Maple Plaza</t>
  </si>
  <si>
    <t>Riverside</t>
  </si>
  <si>
    <t>601-525-9532</t>
  </si>
  <si>
    <t>2158 Eastlawn Way</t>
  </si>
  <si>
    <t>Meridian</t>
  </si>
  <si>
    <t>405-677-9612</t>
  </si>
  <si>
    <t>65797 Sullivan Junction</t>
  </si>
  <si>
    <t>509-388-3211</t>
  </si>
  <si>
    <t>64 Iowa Pass</t>
  </si>
  <si>
    <t>214-964-2586</t>
  </si>
  <si>
    <t>82774 Lakewood Gardens Way</t>
  </si>
  <si>
    <t>410-659-2397</t>
  </si>
  <si>
    <t>9650 Nevada Road</t>
  </si>
  <si>
    <t>513-801-4113</t>
  </si>
  <si>
    <t>73 Manufacturers Plaza</t>
  </si>
  <si>
    <t>Cincinnati</t>
  </si>
  <si>
    <t>718-415-8610</t>
  </si>
  <si>
    <t>80898 Merry Alley</t>
  </si>
  <si>
    <t>757-575-1883</t>
  </si>
  <si>
    <t>95890 Del Mar Place</t>
  </si>
  <si>
    <t>Hampton</t>
  </si>
  <si>
    <t>951-239-4546</t>
  </si>
  <si>
    <t>1846 Ridge Oak Crossing</t>
  </si>
  <si>
    <t>314-947-2129</t>
  </si>
  <si>
    <t>5086 Buhler Street</t>
  </si>
  <si>
    <t>816-958-1524</t>
  </si>
  <si>
    <t>276 Muir Place</t>
  </si>
  <si>
    <t>831-731-5900</t>
  </si>
  <si>
    <t>78 Fairfield Pass</t>
  </si>
  <si>
    <t>Salinas</t>
  </si>
  <si>
    <t>814-490-8024</t>
  </si>
  <si>
    <t>696 Gulseth Center</t>
  </si>
  <si>
    <t>423-567-4978</t>
  </si>
  <si>
    <t>6939 Longview Hill</t>
  </si>
  <si>
    <t>281-632-1326</t>
  </si>
  <si>
    <t>23 Schlimgen Pass</t>
  </si>
  <si>
    <t>304-856-6610</t>
  </si>
  <si>
    <t>286 Cardinal Pass</t>
  </si>
  <si>
    <t>773-275-5042</t>
  </si>
  <si>
    <t>458 Gulseth Way</t>
  </si>
  <si>
    <t>770-225-1309</t>
  </si>
  <si>
    <t>78669 Kedzie Parkway</t>
  </si>
  <si>
    <t>618-864-6125</t>
  </si>
  <si>
    <t>45641 Mcguire Trail</t>
  </si>
  <si>
    <t>East Saint Louis</t>
  </si>
  <si>
    <t>916-817-3301</t>
  </si>
  <si>
    <t>44465 Sunnyside Parkway</t>
  </si>
  <si>
    <t>219-394-7960</t>
  </si>
  <si>
    <t>6966 Morningstar Center</t>
  </si>
  <si>
    <t>Gary</t>
  </si>
  <si>
    <t>316-415-9293</t>
  </si>
  <si>
    <t>32 Corry Terrace</t>
  </si>
  <si>
    <t>208-546-2209</t>
  </si>
  <si>
    <t>31498 Onsgard Trail</t>
  </si>
  <si>
    <t>202-900-7306</t>
  </si>
  <si>
    <t>1680 Crownhardt Place</t>
  </si>
  <si>
    <t>626-327-6382</t>
  </si>
  <si>
    <t>77619 Bay Plaza</t>
  </si>
  <si>
    <t>404-588-7154</t>
  </si>
  <si>
    <t>97 Warrior Lane</t>
  </si>
  <si>
    <t>571-338-7601</t>
  </si>
  <si>
    <t>84 Rowland Center</t>
  </si>
  <si>
    <t>Falls Church</t>
  </si>
  <si>
    <t>901-775-8032</t>
  </si>
  <si>
    <t>85896 Carey Crossing</t>
  </si>
  <si>
    <t>253-966-7000</t>
  </si>
  <si>
    <t>5249 Elmside Plaza</t>
  </si>
  <si>
    <t>952-830-6310</t>
  </si>
  <si>
    <t>50 Farragut Center</t>
  </si>
  <si>
    <t>Young America</t>
  </si>
  <si>
    <t>228-639-2642</t>
  </si>
  <si>
    <t>27595 Springs Terrace</t>
  </si>
  <si>
    <t>Gulfport</t>
  </si>
  <si>
    <t>626-739-5894</t>
  </si>
  <si>
    <t>18809 Montana Circle</t>
  </si>
  <si>
    <t>412-403-7993</t>
  </si>
  <si>
    <t>25972 Northfield Hill</t>
  </si>
  <si>
    <t>520-163-2920</t>
  </si>
  <si>
    <t>49 Delladonna Alley</t>
  </si>
  <si>
    <t>804-522-5292</t>
  </si>
  <si>
    <t>5317 Rusk Parkway</t>
  </si>
  <si>
    <t>619-445-3052</t>
  </si>
  <si>
    <t>7228 Colorado Road</t>
  </si>
  <si>
    <t>605-948-8467</t>
  </si>
  <si>
    <t>78803 South Pass</t>
  </si>
  <si>
    <t>713-176-9018</t>
  </si>
  <si>
    <t>59 Petterle Road</t>
  </si>
  <si>
    <t>951-835-8186</t>
  </si>
  <si>
    <t>522 Rowland Trail</t>
  </si>
  <si>
    <t>309-915-7756</t>
  </si>
  <si>
    <t>6031 Spohn Plaza</t>
  </si>
  <si>
    <t>425-909-5358</t>
  </si>
  <si>
    <t>79 Eastwood Drive</t>
  </si>
  <si>
    <t>Bellevue</t>
  </si>
  <si>
    <t>863-890-9730</t>
  </si>
  <si>
    <t>8779 Redwing Park</t>
  </si>
  <si>
    <t>661-289-2097</t>
  </si>
  <si>
    <t>44 Lakewood Gardens Plaza</t>
  </si>
  <si>
    <t>Lancaster</t>
  </si>
  <si>
    <t>330-322-9246</t>
  </si>
  <si>
    <t>95428 Nobel Trail</t>
  </si>
  <si>
    <t>904-830-0378</t>
  </si>
  <si>
    <t>95 Harbort Lane</t>
  </si>
  <si>
    <t>859-527-8227</t>
  </si>
  <si>
    <t>741 Pankratz Junction</t>
  </si>
  <si>
    <t>609-853-9558</t>
  </si>
  <si>
    <t>32 Northfield Circle</t>
  </si>
  <si>
    <t>713-806-5786</t>
  </si>
  <si>
    <t>9801 Colorado Street</t>
  </si>
  <si>
    <t>313-721-5011</t>
  </si>
  <si>
    <t>27 Myrtle Crossing</t>
  </si>
  <si>
    <t>310-411-4694</t>
  </si>
  <si>
    <t>35 Hermina Lane</t>
  </si>
  <si>
    <t>614-985-9404</t>
  </si>
  <si>
    <t>388 Southridge Street</t>
  </si>
  <si>
    <t>904-311-0446</t>
  </si>
  <si>
    <t>42 Ilene Crossing</t>
  </si>
  <si>
    <t>210-304-4439</t>
  </si>
  <si>
    <t>8522 Mcbride Circle</t>
  </si>
  <si>
    <t>503-808-7321</t>
  </si>
  <si>
    <t>20228 Dapin Junction</t>
  </si>
  <si>
    <t>312-607-3422</t>
  </si>
  <si>
    <t>20207 Pine View Street</t>
  </si>
  <si>
    <t>239-832-8667</t>
  </si>
  <si>
    <t>1375 Dakota Road</t>
  </si>
  <si>
    <t>Cape Coral</t>
  </si>
  <si>
    <t>702-572-5316</t>
  </si>
  <si>
    <t>11104 Becker Center</t>
  </si>
  <si>
    <t>281-559-5135</t>
  </si>
  <si>
    <t>8596 Dorton Court</t>
  </si>
  <si>
    <t>602-682-9926</t>
  </si>
  <si>
    <t>2633 Pond Lane</t>
  </si>
  <si>
    <t>773-613-0871</t>
  </si>
  <si>
    <t>6372 Crownhardt Circle</t>
  </si>
  <si>
    <t>712-790-2083</t>
  </si>
  <si>
    <t>59 Mccormick Junction</t>
  </si>
  <si>
    <t>Sioux City</t>
  </si>
  <si>
    <t>770-960-6820</t>
  </si>
  <si>
    <t>26 Steensland Way</t>
  </si>
  <si>
    <t>813-952-9241</t>
  </si>
  <si>
    <t>7750 Ramsey Plaza</t>
  </si>
  <si>
    <t>601-142-8783</t>
  </si>
  <si>
    <t>174 Mesta Terrace</t>
  </si>
  <si>
    <t>309-854-3405</t>
  </si>
  <si>
    <t>966 Lukken Parkway</t>
  </si>
  <si>
    <t>706-386-0118</t>
  </si>
  <si>
    <t>85 Judy Street</t>
  </si>
  <si>
    <t>510-620-4415</t>
  </si>
  <si>
    <t>50 Lawn Lane</t>
  </si>
  <si>
    <t>251-142-1149</t>
  </si>
  <si>
    <t>78175 Morningstar Place</t>
  </si>
  <si>
    <t>314-239-6111</t>
  </si>
  <si>
    <t>685 Brown Hill</t>
  </si>
  <si>
    <t>919-223-6666</t>
  </si>
  <si>
    <t>232 Village Point</t>
  </si>
  <si>
    <t>303-745-4573</t>
  </si>
  <si>
    <t>7966 Clemons Street</t>
  </si>
  <si>
    <t>940-486-3909</t>
  </si>
  <si>
    <t>871 Sauthoff Way</t>
  </si>
  <si>
    <t>Wichita Falls</t>
  </si>
  <si>
    <t>701-832-6745</t>
  </si>
  <si>
    <t>750 Utah Plaza</t>
  </si>
  <si>
    <t>229-463-8971</t>
  </si>
  <si>
    <t>2651 Alpine Street</t>
  </si>
  <si>
    <t>920-575-7737</t>
  </si>
  <si>
    <t>52749 Roxbury Avenue</t>
  </si>
  <si>
    <t>770-688-8886</t>
  </si>
  <si>
    <t>63 Gerald Plaza</t>
  </si>
  <si>
    <t>937-191-5529</t>
  </si>
  <si>
    <t>698 Farragut Avenue</t>
  </si>
  <si>
    <t>425-356-1630</t>
  </si>
  <si>
    <t>2247 Jenna Trail</t>
  </si>
  <si>
    <t>770-530-0536</t>
  </si>
  <si>
    <t>297 Rowland Court</t>
  </si>
  <si>
    <t>864-615-2351</t>
  </si>
  <si>
    <t>53773 Larry Junction</t>
  </si>
  <si>
    <t>251-940-4696</t>
  </si>
  <si>
    <t>40971 Farmco Way</t>
  </si>
  <si>
    <t>315-634-5232</t>
  </si>
  <si>
    <t>86413 Shopko Trail</t>
  </si>
  <si>
    <t>202-419-8193</t>
  </si>
  <si>
    <t>7998 Laurel Center</t>
  </si>
  <si>
    <t>805-979-0372</t>
  </si>
  <si>
    <t>887 Porter Road</t>
  </si>
  <si>
    <t>Ventura</t>
  </si>
  <si>
    <t>253-458-4383</t>
  </si>
  <si>
    <t>33 Butterfield Avenue</t>
  </si>
  <si>
    <t>Olympia</t>
  </si>
  <si>
    <t>682-686-4235</t>
  </si>
  <si>
    <t>2143 Upham Lane</t>
  </si>
  <si>
    <t>907-364-6287</t>
  </si>
  <si>
    <t>463 Trailsway Crossing</t>
  </si>
  <si>
    <t>813-953-6992</t>
  </si>
  <si>
    <t>45 Lakewood Circle</t>
  </si>
  <si>
    <t>571-246-8374</t>
  </si>
  <si>
    <t>4404 Orin Avenue</t>
  </si>
  <si>
    <t>651-601-2483</t>
  </si>
  <si>
    <t>60138 Hintze Park</t>
  </si>
  <si>
    <t>251-560-6231</t>
  </si>
  <si>
    <t>1928 Moland Crossing</t>
  </si>
  <si>
    <t>208-902-5848</t>
  </si>
  <si>
    <t>106 Birchwood Park</t>
  </si>
  <si>
    <t>Pocatello</t>
  </si>
  <si>
    <t>410-479-0981</t>
  </si>
  <si>
    <t>21932 Michigan Trail</t>
  </si>
  <si>
    <t>334-558-7800</t>
  </si>
  <si>
    <t>4064 2nd Terrace</t>
  </si>
  <si>
    <t>Montgomery</t>
  </si>
  <si>
    <t>757-631-1417</t>
  </si>
  <si>
    <t>36 Artisan Street</t>
  </si>
  <si>
    <t>Virginia Beach</t>
  </si>
  <si>
    <t>804-789-8969</t>
  </si>
  <si>
    <t>84 Schurz Court</t>
  </si>
  <si>
    <t>504-947-5654</t>
  </si>
  <si>
    <t>9992 Boyd Hill</t>
  </si>
  <si>
    <t>312-463-0682</t>
  </si>
  <si>
    <t>933 Prentice Way</t>
  </si>
  <si>
    <t>636-849-9769</t>
  </si>
  <si>
    <t>58 Farmco Point</t>
  </si>
  <si>
    <t>209-389-2651</t>
  </si>
  <si>
    <t>160 Raven Point</t>
  </si>
  <si>
    <t>404-198-9829</t>
  </si>
  <si>
    <t>4226 Banding Parkway</t>
  </si>
  <si>
    <t>321-799-2137</t>
  </si>
  <si>
    <t>519 Declaration Way</t>
  </si>
  <si>
    <t>201-627-8480</t>
  </si>
  <si>
    <t>75 Golf Course Circle</t>
  </si>
  <si>
    <t>325-170-7863</t>
  </si>
  <si>
    <t>871 Cody Circle</t>
  </si>
  <si>
    <t>San Angelo</t>
  </si>
  <si>
    <t>907-162-7982</t>
  </si>
  <si>
    <t>892 Cordelia Park</t>
  </si>
  <si>
    <t>518-616-1816</t>
  </si>
  <si>
    <t>165 Autumn Leaf Lane</t>
  </si>
  <si>
    <t>754-970-0512</t>
  </si>
  <si>
    <t>9368 Briar Crest Alley</t>
  </si>
  <si>
    <t>305-469-7894</t>
  </si>
  <si>
    <t>469 Grover Circle</t>
  </si>
  <si>
    <t>630-944-0993</t>
  </si>
  <si>
    <t>61016 Daystar Place</t>
  </si>
  <si>
    <t>337-776-5286</t>
  </si>
  <si>
    <t>58 Golden Leaf Alley</t>
  </si>
  <si>
    <t>360-991-0703</t>
  </si>
  <si>
    <t>70 Kennedy Street</t>
  </si>
  <si>
    <t>303-792-5477</t>
  </si>
  <si>
    <t>98 Towne Lane</t>
  </si>
  <si>
    <t>520-884-3493</t>
  </si>
  <si>
    <t>57 Forster Street</t>
  </si>
  <si>
    <t>Prescott</t>
  </si>
  <si>
    <t>253-661-1560</t>
  </si>
  <si>
    <t>19514 Kipling Parkway</t>
  </si>
  <si>
    <t>425-432-9446</t>
  </si>
  <si>
    <t>52 Merchant Alley</t>
  </si>
  <si>
    <t>850-337-6470</t>
  </si>
  <si>
    <t>366 Helena Way</t>
  </si>
  <si>
    <t>415-748-9965</t>
  </si>
  <si>
    <t>9770 Clove Plaza</t>
  </si>
  <si>
    <t>386-736-9111</t>
  </si>
  <si>
    <t>59559 Rieder Road</t>
  </si>
  <si>
    <t>505-663-5987</t>
  </si>
  <si>
    <t>9870 Cascade Alley</t>
  </si>
  <si>
    <t>Las Cruces</t>
  </si>
  <si>
    <t>616-480-9486</t>
  </si>
  <si>
    <t>9968 Fairfield Plaza</t>
  </si>
  <si>
    <t>704-727-5938</t>
  </si>
  <si>
    <t>72663 Linden Junction</t>
  </si>
  <si>
    <t>832-897-6760</t>
  </si>
  <si>
    <t>520 Forest Run Drive</t>
  </si>
  <si>
    <t>937-977-4017</t>
  </si>
  <si>
    <t>5190 Prairieview Crossing</t>
  </si>
  <si>
    <t>916-941-5428</t>
  </si>
  <si>
    <t>795 Artisan Lane</t>
  </si>
  <si>
    <t>608-426-7604</t>
  </si>
  <si>
    <t>778 Onsgard Junction</t>
  </si>
  <si>
    <t>917-742-2420</t>
  </si>
  <si>
    <t>92 Waywood Hill</t>
  </si>
  <si>
    <t>801-348-7036</t>
  </si>
  <si>
    <t>69 Warrior Way</t>
  </si>
  <si>
    <t>313-990-3940</t>
  </si>
  <si>
    <t>6261 Jay Terrace</t>
  </si>
  <si>
    <t>907-153-5339</t>
  </si>
  <si>
    <t>113 Comanche Road</t>
  </si>
  <si>
    <t>813-854-6502</t>
  </si>
  <si>
    <t>295 Sullivan Place</t>
  </si>
  <si>
    <t>405-935-5614</t>
  </si>
  <si>
    <t>150 Loeprich Circle</t>
  </si>
  <si>
    <t>571-641-1420</t>
  </si>
  <si>
    <t>88403 Prairie Rose Parkway</t>
  </si>
  <si>
    <t>561-315-0102</t>
  </si>
  <si>
    <t>2928 Acker Road</t>
  </si>
  <si>
    <t>706-732-1567</t>
  </si>
  <si>
    <t>809 Ridgeway Street</t>
  </si>
  <si>
    <t>281-961-9433</t>
  </si>
  <si>
    <t>53443 Arkansas Court</t>
  </si>
  <si>
    <t>515-351-7172</t>
  </si>
  <si>
    <t>89 Sherman Plaza</t>
  </si>
  <si>
    <t>206-302-6228</t>
  </si>
  <si>
    <t>8565 Sugar Park</t>
  </si>
  <si>
    <t>972-931-0516</t>
  </si>
  <si>
    <t>42206 1st Junction</t>
  </si>
  <si>
    <t>704-977-8655</t>
  </si>
  <si>
    <t>30997 Canary Avenue</t>
  </si>
  <si>
    <t>336-260-9867</t>
  </si>
  <si>
    <t>98 Graedel Court</t>
  </si>
  <si>
    <t>210-704-3087</t>
  </si>
  <si>
    <t>53 Bunker Hill Avenue</t>
  </si>
  <si>
    <t>757-527-7221</t>
  </si>
  <si>
    <t>5399 Hallows Place</t>
  </si>
  <si>
    <t>Herndon</t>
  </si>
  <si>
    <t>510-401-0835</t>
  </si>
  <si>
    <t>63 Anthes Trail</t>
  </si>
  <si>
    <t>404-251-0776</t>
  </si>
  <si>
    <t>2910 Manitowish Parkway</t>
  </si>
  <si>
    <t>419-544-9997</t>
  </si>
  <si>
    <t>84256 Derek Trail</t>
  </si>
  <si>
    <t>413-433-7289</t>
  </si>
  <si>
    <t>78 Thackeray Trail</t>
  </si>
  <si>
    <t>712-962-2122</t>
  </si>
  <si>
    <t>90 Dorton Road</t>
  </si>
  <si>
    <t>405-906-6922</t>
  </si>
  <si>
    <t>81728 Buena Vista Junction</t>
  </si>
  <si>
    <t>559-456-3212</t>
  </si>
  <si>
    <t>738 Vernon Road</t>
  </si>
  <si>
    <t>909-623-5862</t>
  </si>
  <si>
    <t>1944 Orin Plaza</t>
  </si>
  <si>
    <t>Pomona</t>
  </si>
  <si>
    <t>937-370-0536</t>
  </si>
  <si>
    <t>600 Bowman Trail</t>
  </si>
  <si>
    <t>609-870-0022</t>
  </si>
  <si>
    <t>8745 Golf Course Terrace</t>
  </si>
  <si>
    <t>210-434-8915</t>
  </si>
  <si>
    <t>6920 5th Parkway</t>
  </si>
  <si>
    <t>859-477-8978</t>
  </si>
  <si>
    <t>84 Milwaukee Court</t>
  </si>
  <si>
    <t>810-711-0085</t>
  </si>
  <si>
    <t>5620 Havey Terrace</t>
  </si>
  <si>
    <t>915-419-1740</t>
  </si>
  <si>
    <t>23783 New Castle Park</t>
  </si>
  <si>
    <t>619-680-6204</t>
  </si>
  <si>
    <t>272 Elka Way</t>
  </si>
  <si>
    <t>941-132-7084</t>
  </si>
  <si>
    <t>179 Blaine Park</t>
  </si>
  <si>
    <t>Sarasota</t>
  </si>
  <si>
    <t>313-270-5607</t>
  </si>
  <si>
    <t>378 Mosinee Center</t>
  </si>
  <si>
    <t>915-250-2164</t>
  </si>
  <si>
    <t>612 Moland Alley</t>
  </si>
  <si>
    <t>816-601-2018</t>
  </si>
  <si>
    <t>3303 Park Meadow Trail</t>
  </si>
  <si>
    <t>619-410-8955</t>
  </si>
  <si>
    <t>55 Twin Pines Parkway</t>
  </si>
  <si>
    <t>727-432-1875</t>
  </si>
  <si>
    <t>30 Talmadge Drive</t>
  </si>
  <si>
    <t>713-579-9937</t>
  </si>
  <si>
    <t>912 Ridge Oak Circle</t>
  </si>
  <si>
    <t>410-904-1000</t>
  </si>
  <si>
    <t>458 Arrowood Lane</t>
  </si>
  <si>
    <t>573-262-2713</t>
  </si>
  <si>
    <t>306 Loftsgordon Park</t>
  </si>
  <si>
    <t>773-539-8197</t>
  </si>
  <si>
    <t>786 Sachtjen Street</t>
  </si>
  <si>
    <t>860-111-3856</t>
  </si>
  <si>
    <t>904 Washington Road</t>
  </si>
  <si>
    <t>323-724-1832</t>
  </si>
  <si>
    <t>66643 Green Ridge Place</t>
  </si>
  <si>
    <t>Glendale</t>
  </si>
  <si>
    <t>619-375-2080</t>
  </si>
  <si>
    <t>333 Rowland Plaza</t>
  </si>
  <si>
    <t>702-748-8009</t>
  </si>
  <si>
    <t>20 Mayfield Terrace</t>
  </si>
  <si>
    <t>North Las Vegas</t>
  </si>
  <si>
    <t>936-886-7550</t>
  </si>
  <si>
    <t>527 Cambridge Avenue</t>
  </si>
  <si>
    <t>508-760-5676</t>
  </si>
  <si>
    <t>39 Goodland Center</t>
  </si>
  <si>
    <t>818-625-6637</t>
  </si>
  <si>
    <t>1933 Hauk Alley</t>
  </si>
  <si>
    <t>830-655-3552</t>
  </si>
  <si>
    <t>4664 Brentwood Parkway</t>
  </si>
  <si>
    <t>915-342-8160</t>
  </si>
  <si>
    <t>417 Forest Run Junction</t>
  </si>
  <si>
    <t>612-643-6385</t>
  </si>
  <si>
    <t>51 Grover Trail</t>
  </si>
  <si>
    <t>310-348-7017</t>
  </si>
  <si>
    <t>5010 Autumn Leaf Lane</t>
  </si>
  <si>
    <t>501-406-6693</t>
  </si>
  <si>
    <t>1842 Gale Place</t>
  </si>
  <si>
    <t>North Little Rock</t>
  </si>
  <si>
    <t>951-730-5687</t>
  </si>
  <si>
    <t>91887 Chive Avenue</t>
  </si>
  <si>
    <t>Moreno Valley</t>
  </si>
  <si>
    <t>503-299-6839</t>
  </si>
  <si>
    <t>731 Magdeline Trail</t>
  </si>
  <si>
    <t>Portland</t>
  </si>
  <si>
    <t>513-174-2717</t>
  </si>
  <si>
    <t>3882 Comanche Drive</t>
  </si>
  <si>
    <t>254-259-0627</t>
  </si>
  <si>
    <t>36 Bluejay Street</t>
  </si>
  <si>
    <t>Killeen</t>
  </si>
  <si>
    <t>830-258-1420</t>
  </si>
  <si>
    <t>8477 Swallow Alley</t>
  </si>
  <si>
    <t>763-211-4040</t>
  </si>
  <si>
    <t>8160 Eagan Road</t>
  </si>
  <si>
    <t>Loretto</t>
  </si>
  <si>
    <t>937-746-9437</t>
  </si>
  <si>
    <t>33517 Mockingbird Alley</t>
  </si>
  <si>
    <t>404-779-7859</t>
  </si>
  <si>
    <t>96142 Waxwing Court</t>
  </si>
  <si>
    <t>503-186-7239</t>
  </si>
  <si>
    <t>381 Havey Lane</t>
  </si>
  <si>
    <t>205-279-7028</t>
  </si>
  <si>
    <t>14 Rowland Lane</t>
  </si>
  <si>
    <t>518-158-8612</t>
  </si>
  <si>
    <t>2402 Kedzie Hill</t>
  </si>
  <si>
    <t>859-812-4649</t>
  </si>
  <si>
    <t>46 Hansons Court</t>
  </si>
  <si>
    <t>786-621-3570</t>
  </si>
  <si>
    <t>59 Carey Parkway</t>
  </si>
  <si>
    <t>818-438-5596</t>
  </si>
  <si>
    <t>42931 Superior Trail</t>
  </si>
  <si>
    <t>480-148-1281</t>
  </si>
  <si>
    <t>51 Loftsgordon Drive</t>
  </si>
  <si>
    <t>Scottsdale</t>
  </si>
  <si>
    <t>989-800-0883</t>
  </si>
  <si>
    <t>9940 Meadow Vale Road</t>
  </si>
  <si>
    <t>224-891-4108</t>
  </si>
  <si>
    <t>335 Lake View Park</t>
  </si>
  <si>
    <t>404-444-9032</t>
  </si>
  <si>
    <t>91679 Marquette Drive</t>
  </si>
  <si>
    <t>203-370-8808</t>
  </si>
  <si>
    <t>8707 Eliot Crossing</t>
  </si>
  <si>
    <t>609-861-1831</t>
  </si>
  <si>
    <t>86727 Claremont Alley</t>
  </si>
  <si>
    <t>812-811-2681</t>
  </si>
  <si>
    <t>5853 Merchant Crossing</t>
  </si>
  <si>
    <t>260-929-0447</t>
  </si>
  <si>
    <t>294 Anhalt Lane</t>
  </si>
  <si>
    <t>540-589-9892</t>
  </si>
  <si>
    <t>7324 Merry Way</t>
  </si>
  <si>
    <t>303-763-1756</t>
  </si>
  <si>
    <t>82545 Mayfield Avenue</t>
  </si>
  <si>
    <t>917-536-9138</t>
  </si>
  <si>
    <t>74 Nancy Avenue</t>
  </si>
  <si>
    <t>305-155-1572</t>
  </si>
  <si>
    <t>2730 Gina Place</t>
  </si>
  <si>
    <t>509-781-2009</t>
  </si>
  <si>
    <t>798 Dexter Terrace</t>
  </si>
  <si>
    <t>616-830-6589</t>
  </si>
  <si>
    <t>431 Rigney Center</t>
  </si>
  <si>
    <t>313-118-8270</t>
  </si>
  <si>
    <t>2255 Kennedy Way</t>
  </si>
  <si>
    <t>520-791-7119</t>
  </si>
  <si>
    <t>25 Maywood Point</t>
  </si>
  <si>
    <t>404-341-0254</t>
  </si>
  <si>
    <t>1842 7th Avenue</t>
  </si>
  <si>
    <t>Duluth</t>
  </si>
  <si>
    <t>253-592-1771</t>
  </si>
  <si>
    <t>515 Warrior Circle</t>
  </si>
  <si>
    <t>804-411-6239</t>
  </si>
  <si>
    <t>43 Morningstar Street</t>
  </si>
  <si>
    <t>609-387-4907</t>
  </si>
  <si>
    <t>81 Starling Center</t>
  </si>
  <si>
    <t>239-105-3460</t>
  </si>
  <si>
    <t>79 Sunbrook Park</t>
  </si>
  <si>
    <t>480-770-1126</t>
  </si>
  <si>
    <t>909 Dorton Drive</t>
  </si>
  <si>
    <t>303-483-2276</t>
  </si>
  <si>
    <t>65251 Sunbrook Court</t>
  </si>
  <si>
    <t>901-639-5372</t>
  </si>
  <si>
    <t>19886 Merry Junction</t>
  </si>
  <si>
    <t>408-621-0348</t>
  </si>
  <si>
    <t>6967 Schlimgen Way</t>
  </si>
  <si>
    <t>937-426-7150</t>
  </si>
  <si>
    <t>43410 Muir Lane</t>
  </si>
  <si>
    <t>917-848-5638</t>
  </si>
  <si>
    <t>2228 Sunnyside Street</t>
  </si>
  <si>
    <t>682-440-8098</t>
  </si>
  <si>
    <t>67 South Place</t>
  </si>
  <si>
    <t>650-945-7231</t>
  </si>
  <si>
    <t>9547 Butternut Street</t>
  </si>
  <si>
    <t>941-794-7947</t>
  </si>
  <si>
    <t>142 Scoville Park</t>
  </si>
  <si>
    <t>989-319-4673</t>
  </si>
  <si>
    <t>45582 Loftsgordon Plaza</t>
  </si>
  <si>
    <t>217-126-5190</t>
  </si>
  <si>
    <t>21 Brown Hill</t>
  </si>
  <si>
    <t>941-379-9132</t>
  </si>
  <si>
    <t>3746 Coolidge Avenue</t>
  </si>
  <si>
    <t>317-157-1911</t>
  </si>
  <si>
    <t>68670 Holmberg Alley</t>
  </si>
  <si>
    <t>202-636-8025</t>
  </si>
  <si>
    <t>15 Welch Plaza</t>
  </si>
  <si>
    <t>901-392-3426</t>
  </si>
  <si>
    <t>8857 Derek Lane</t>
  </si>
  <si>
    <t>817-517-8710</t>
  </si>
  <si>
    <t>5628 Leroy Avenue</t>
  </si>
  <si>
    <t>Denton</t>
  </si>
  <si>
    <t>661-511-3688</t>
  </si>
  <si>
    <t>38289 Everett Crossing</t>
  </si>
  <si>
    <t>970-156-9758</t>
  </si>
  <si>
    <t>47281 Northview Park</t>
  </si>
  <si>
    <t>Grand Junction</t>
  </si>
  <si>
    <t>937-641-3753</t>
  </si>
  <si>
    <t>94 3rd Terrace</t>
  </si>
  <si>
    <t>513-651-4419</t>
  </si>
  <si>
    <t>470 Clemons Hill</t>
  </si>
  <si>
    <t>570-930-2196</t>
  </si>
  <si>
    <t>69198 Cascade Way</t>
  </si>
  <si>
    <t>318-901-6582</t>
  </si>
  <si>
    <t>29 Arizona Drive</t>
  </si>
  <si>
    <t>516-277-4707</t>
  </si>
  <si>
    <t>7695 Crest Line Place</t>
  </si>
  <si>
    <t>New Hyde Park</t>
  </si>
  <si>
    <t>516-490-7024</t>
  </si>
  <si>
    <t>9422 Crowley Crossing</t>
  </si>
  <si>
    <t>336-838-2525</t>
  </si>
  <si>
    <t>492 Arrowood Street</t>
  </si>
  <si>
    <t>407-745-9384</t>
  </si>
  <si>
    <t>97318 Onsgard Way</t>
  </si>
  <si>
    <t>Winter Haven</t>
  </si>
  <si>
    <t>260-830-9859</t>
  </si>
  <si>
    <t>78 Park Meadow Avenue</t>
  </si>
  <si>
    <t>480-399-4651</t>
  </si>
  <si>
    <t>604 Golf Place</t>
  </si>
  <si>
    <t>573-546-8748</t>
  </si>
  <si>
    <t>5023 Everett Point</t>
  </si>
  <si>
    <t>Jefferson City</t>
  </si>
  <si>
    <t>479-133-6841</t>
  </si>
  <si>
    <t>6214 Del Mar Terrace</t>
  </si>
  <si>
    <t>303-596-0127</t>
  </si>
  <si>
    <t>3698 Walton Avenue</t>
  </si>
  <si>
    <t>724-302-4893</t>
  </si>
  <si>
    <t>127 Anderson Circle</t>
  </si>
  <si>
    <t>704-111-2507</t>
  </si>
  <si>
    <t>35364 Heffernan Drive</t>
  </si>
  <si>
    <t>515-154-6571</t>
  </si>
  <si>
    <t>7632 Rutledge Hill</t>
  </si>
  <si>
    <t>571-790-1482</t>
  </si>
  <si>
    <t>58320 Browning Lane</t>
  </si>
  <si>
    <t>952-508-6397</t>
  </si>
  <si>
    <t>32 Magdeline Circle</t>
  </si>
  <si>
    <t>615-670-3121</t>
  </si>
  <si>
    <t>18 David Point</t>
  </si>
  <si>
    <t>757-472-4442</t>
  </si>
  <si>
    <t>38505 Fisk Street</t>
  </si>
  <si>
    <t>405-718-3365</t>
  </si>
  <si>
    <t>25 Forest Dale Circle</t>
  </si>
  <si>
    <t>918-246-2505</t>
  </si>
  <si>
    <t>14904 Ramsey Crossing</t>
  </si>
  <si>
    <t>260-521-1410</t>
  </si>
  <si>
    <t>42 Schiller Street</t>
  </si>
  <si>
    <t>202-497-2434</t>
  </si>
  <si>
    <t>38 Carpenter Lane</t>
  </si>
  <si>
    <t>205-171-0996</t>
  </si>
  <si>
    <t>82475 Lindbergh Place</t>
  </si>
  <si>
    <t>614-912-8880</t>
  </si>
  <si>
    <t>15120 Pine View Way</t>
  </si>
  <si>
    <t>214-349-8512</t>
  </si>
  <si>
    <t>6170 Harbort Center</t>
  </si>
  <si>
    <t>585-401-7814</t>
  </si>
  <si>
    <t>85 Westend Point</t>
  </si>
  <si>
    <t>609-657-7146</t>
  </si>
  <si>
    <t>3018 Doe Crossing Avenue</t>
  </si>
  <si>
    <t>719-204-2619</t>
  </si>
  <si>
    <t>19 Russell Circle</t>
  </si>
  <si>
    <t>859-400-3642</t>
  </si>
  <si>
    <t>927 Dawn Crossing</t>
  </si>
  <si>
    <t>402-238-8421</t>
  </si>
  <si>
    <t>9481 Westend Park</t>
  </si>
  <si>
    <t>225-874-3502</t>
  </si>
  <si>
    <t>1506 Namekagon Circle</t>
  </si>
  <si>
    <t>616-989-7793</t>
  </si>
  <si>
    <t>32 Randy Court</t>
  </si>
  <si>
    <t>505-575-2287</t>
  </si>
  <si>
    <t>108 Oak Valley Court</t>
  </si>
  <si>
    <t>919-815-1176</t>
  </si>
  <si>
    <t>5832 Dovetail Street</t>
  </si>
  <si>
    <t>717-121-5303</t>
  </si>
  <si>
    <t>52 Pawling Drive</t>
  </si>
  <si>
    <t>York</t>
  </si>
  <si>
    <t>724-450-1226</t>
  </si>
  <si>
    <t>27756 Montana Road</t>
  </si>
  <si>
    <t>508-161-2015</t>
  </si>
  <si>
    <t>2469 Lyons Trail</t>
  </si>
  <si>
    <t>Worcester</t>
  </si>
  <si>
    <t>507-762-9532</t>
  </si>
  <si>
    <t>47 Brickson Park Court</t>
  </si>
  <si>
    <t>714-296-4939</t>
  </si>
  <si>
    <t>91 Ilene Pass</t>
  </si>
  <si>
    <t>210-477-4846</t>
  </si>
  <si>
    <t>4786 Spenser Trail</t>
  </si>
  <si>
    <t>850-425-0691</t>
  </si>
  <si>
    <t>290 Warner Park</t>
  </si>
  <si>
    <t>619-530-2876</t>
  </si>
  <si>
    <t>21294 Artisan Crossing</t>
  </si>
  <si>
    <t>423-585-0574</t>
  </si>
  <si>
    <t>74728 Annamark Center</t>
  </si>
  <si>
    <t>281-507-2690</t>
  </si>
  <si>
    <t>71057 Ronald Regan Lane</t>
  </si>
  <si>
    <t>281-439-4866</t>
  </si>
  <si>
    <t>36369 Donald Point</t>
  </si>
  <si>
    <t>619-749-4931</t>
  </si>
  <si>
    <t>5407 Waxwing Point</t>
  </si>
  <si>
    <t>202-725-5379</t>
  </si>
  <si>
    <t>54 Gale Plaza</t>
  </si>
  <si>
    <t>515-121-6982</t>
  </si>
  <si>
    <t>5091 Hooker Circle</t>
  </si>
  <si>
    <t>212-813-2234</t>
  </si>
  <si>
    <t>13 Duke Place</t>
  </si>
  <si>
    <t>316-233-4888</t>
  </si>
  <si>
    <t>41286 Dexter Street</t>
  </si>
  <si>
    <t>850-667-6136</t>
  </si>
  <si>
    <t>2746 Bluejay Place</t>
  </si>
  <si>
    <t>916-148-0676</t>
  </si>
  <si>
    <t>167 Transport Alley</t>
  </si>
  <si>
    <t>913-583-7224</t>
  </si>
  <si>
    <t>13 Cottonwood Parkway</t>
  </si>
  <si>
    <t>617-738-2147</t>
  </si>
  <si>
    <t>9993 Straubel Lane</t>
  </si>
  <si>
    <t>202-695-1827</t>
  </si>
  <si>
    <t>98840 Huxley Drive</t>
  </si>
  <si>
    <t>321-859-8946</t>
  </si>
  <si>
    <t>9092 Maple Alley</t>
  </si>
  <si>
    <t>952-913-3961</t>
  </si>
  <si>
    <t>72090 Judy Pass</t>
  </si>
  <si>
    <t>303-793-0781</t>
  </si>
  <si>
    <t>90 Ludington Circle</t>
  </si>
  <si>
    <t>336-210-9085</t>
  </si>
  <si>
    <t>84170 Commercial Road</t>
  </si>
  <si>
    <t>304-121-1752</t>
  </si>
  <si>
    <t>9662 Schurz Lane</t>
  </si>
  <si>
    <t>407-535-0110</t>
  </si>
  <si>
    <t>75881 Scoville Road</t>
  </si>
  <si>
    <t>785-829-9822</t>
  </si>
  <si>
    <t>793 Hanson Alley</t>
  </si>
  <si>
    <t>305-339-8624</t>
  </si>
  <si>
    <t>83 Stone Corner Junction</t>
  </si>
  <si>
    <t>760-123-9021</t>
  </si>
  <si>
    <t>957 Florence Junction</t>
  </si>
  <si>
    <t>Huntington Beach</t>
  </si>
  <si>
    <t>419-405-2775</t>
  </si>
  <si>
    <t>244 Ohio Street</t>
  </si>
  <si>
    <t>Lima</t>
  </si>
  <si>
    <t>334-639-4266</t>
  </si>
  <si>
    <t>6238 Oak Terrace</t>
  </si>
  <si>
    <t>303-662-2285</t>
  </si>
  <si>
    <t>383 Buell Park</t>
  </si>
  <si>
    <t>810-131-7217</t>
  </si>
  <si>
    <t>662 Rieder Center</t>
  </si>
  <si>
    <t>256-688-1784</t>
  </si>
  <si>
    <t>41 Redwing Alley</t>
  </si>
  <si>
    <t>Huntsville</t>
  </si>
  <si>
    <t>913-255-9052</t>
  </si>
  <si>
    <t>26376 American Junction</t>
  </si>
  <si>
    <t>718-136-9079</t>
  </si>
  <si>
    <t>949 Daystar Terrace</t>
  </si>
  <si>
    <t>804-682-9276</t>
  </si>
  <si>
    <t>6821 Westend Avenue</t>
  </si>
  <si>
    <t>757-374-4846</t>
  </si>
  <si>
    <t>21819 Caliangt Circle</t>
  </si>
  <si>
    <t>713-442-7802</t>
  </si>
  <si>
    <t>5477 Golf Avenue</t>
  </si>
  <si>
    <t>941-619-7696</t>
  </si>
  <si>
    <t>823 Burning Wood Point</t>
  </si>
  <si>
    <t>303-823-7990</t>
  </si>
  <si>
    <t>4153 7th Park</t>
  </si>
  <si>
    <t>408-604-5195</t>
  </si>
  <si>
    <t>69 Union Parkway</t>
  </si>
  <si>
    <t>862-343-0232</t>
  </si>
  <si>
    <t>82621 Sullivan Plaza</t>
  </si>
  <si>
    <t>414-400-1265</t>
  </si>
  <si>
    <t>999 Mariners Cove Pass</t>
  </si>
  <si>
    <t>916-277-7331</t>
  </si>
  <si>
    <t>34657 Hintze Parkway</t>
  </si>
  <si>
    <t>Chico</t>
  </si>
  <si>
    <t>217-724-8971</t>
  </si>
  <si>
    <t>30 Rieder Avenue</t>
  </si>
  <si>
    <t>212-166-6213</t>
  </si>
  <si>
    <t>41535 Havey Parkway</t>
  </si>
  <si>
    <t>208-130-9339</t>
  </si>
  <si>
    <t>7219 Gateway Pass</t>
  </si>
  <si>
    <t>Idaho Falls</t>
  </si>
  <si>
    <t>214-766-8473</t>
  </si>
  <si>
    <t>87 Dryden Park</t>
  </si>
  <si>
    <t>434-917-4976</t>
  </si>
  <si>
    <t>50917 Hintze Center</t>
  </si>
  <si>
    <t>Lynchburg</t>
  </si>
  <si>
    <t>330-745-7299</t>
  </si>
  <si>
    <t>43690 Continental Center</t>
  </si>
  <si>
    <t>918-112-7470</t>
  </si>
  <si>
    <t>4596 Crownhardt Court</t>
  </si>
  <si>
    <t>540-702-5355</t>
  </si>
  <si>
    <t>209 Commercial Road</t>
  </si>
  <si>
    <t>661-262-2696</t>
  </si>
  <si>
    <t>4171 Vidon Lane</t>
  </si>
  <si>
    <t>404-134-3964</t>
  </si>
  <si>
    <t>565 Jenna Way</t>
  </si>
  <si>
    <t>763-705-3396</t>
  </si>
  <si>
    <t>4310 Hansons Place</t>
  </si>
  <si>
    <t>347-643-0354</t>
  </si>
  <si>
    <t>662 Hoffman Hill</t>
  </si>
  <si>
    <t>206-386-5524</t>
  </si>
  <si>
    <t>89 Brown Avenue</t>
  </si>
  <si>
    <t>859-670-7047</t>
  </si>
  <si>
    <t>139 Cody Plaza</t>
  </si>
  <si>
    <t>904-443-5626</t>
  </si>
  <si>
    <t>72 Evergreen Center</t>
  </si>
  <si>
    <t>217-620-3248</t>
  </si>
  <si>
    <t>61 Luster Avenue</t>
  </si>
  <si>
    <t>312-516-0402</t>
  </si>
  <si>
    <t>7777 Golf Crossing</t>
  </si>
  <si>
    <t>305-498-2537</t>
  </si>
  <si>
    <t>90 Eliot Circle</t>
  </si>
  <si>
    <t>859-960-0351</t>
  </si>
  <si>
    <t>96 Hoepker Street</t>
  </si>
  <si>
    <t>801-421-9223</t>
  </si>
  <si>
    <t>44036 Lukken Drive</t>
  </si>
  <si>
    <t>941-894-8851</t>
  </si>
  <si>
    <t>67 Russell Road</t>
  </si>
  <si>
    <t>North Port</t>
  </si>
  <si>
    <t>863-782-8158</t>
  </si>
  <si>
    <t>6628 Havey Court</t>
  </si>
  <si>
    <t>786-110-0558</t>
  </si>
  <si>
    <t>43 Mendota Way</t>
  </si>
  <si>
    <t>330-562-6385</t>
  </si>
  <si>
    <t>6796 3rd Drive</t>
  </si>
  <si>
    <t>515-837-9110</t>
  </si>
  <si>
    <t>57328 Shopko Place</t>
  </si>
  <si>
    <t>810-912-8724</t>
  </si>
  <si>
    <t>8372 Nevada Road</t>
  </si>
  <si>
    <t>804-166-1438</t>
  </si>
  <si>
    <t>47833 Dennis Lane</t>
  </si>
  <si>
    <t>502-891-2898</t>
  </si>
  <si>
    <t>31 Dixon Place</t>
  </si>
  <si>
    <t>859-399-0934</t>
  </si>
  <si>
    <t>40716 Longview Avenue</t>
  </si>
  <si>
    <t>419-166-9761</t>
  </si>
  <si>
    <t>3719 Melrose Circle</t>
  </si>
  <si>
    <t>301-394-7113</t>
  </si>
  <si>
    <t>37 Springview Lane</t>
  </si>
  <si>
    <t>Bethesda</t>
  </si>
  <si>
    <t>210-253-5209</t>
  </si>
  <si>
    <t>59656 Lerdahl Circle</t>
  </si>
  <si>
    <t>312-516-9067</t>
  </si>
  <si>
    <t>73 Helena Drive</t>
  </si>
  <si>
    <t>217-671-8599</t>
  </si>
  <si>
    <t>73911 Charing Cross Road</t>
  </si>
  <si>
    <t>806-639-5980</t>
  </si>
  <si>
    <t>495 Hauk Court</t>
  </si>
  <si>
    <t>347-450-8545</t>
  </si>
  <si>
    <t>64487 Vermont Place</t>
  </si>
  <si>
    <t>612-774-3312</t>
  </si>
  <si>
    <t>339 Cambridge Park</t>
  </si>
  <si>
    <t>314-281-9731</t>
  </si>
  <si>
    <t>460 Northport Point</t>
  </si>
  <si>
    <t>202-802-5782</t>
  </si>
  <si>
    <t>91020 Sherman Trail</t>
  </si>
  <si>
    <t>828-128-4781</t>
  </si>
  <si>
    <t>38 Spohn Avenue</t>
  </si>
  <si>
    <t>Asheville</t>
  </si>
  <si>
    <t>713-113-7793</t>
  </si>
  <si>
    <t>8326 Sloan Drive</t>
  </si>
  <si>
    <t>702-412-2532</t>
  </si>
  <si>
    <t>18855 Dayton Lane</t>
  </si>
  <si>
    <t>321-410-5181</t>
  </si>
  <si>
    <t>9992 Coleman Pass</t>
  </si>
  <si>
    <t>210-143-3816</t>
  </si>
  <si>
    <t>39704 Kenwood Drive</t>
  </si>
  <si>
    <t>510-371-1633</t>
  </si>
  <si>
    <t>6672 Basil Road</t>
  </si>
  <si>
    <t>Hayward</t>
  </si>
  <si>
    <t>303-204-5565</t>
  </si>
  <si>
    <t>3061 Coleman Alley</t>
  </si>
  <si>
    <t>714-171-9474</t>
  </si>
  <si>
    <t>381 Carpenter Place</t>
  </si>
  <si>
    <t>Anaheim</t>
  </si>
  <si>
    <t>813-179-7771</t>
  </si>
  <si>
    <t>48 Crowley Drive</t>
  </si>
  <si>
    <t>Zephyrhills</t>
  </si>
  <si>
    <t>904-596-6916</t>
  </si>
  <si>
    <t>74726 Meadow Vale Court</t>
  </si>
  <si>
    <t>901-596-9405</t>
  </si>
  <si>
    <t>11 Shopko Alley</t>
  </si>
  <si>
    <t>608-436-3858</t>
  </si>
  <si>
    <t>293 Westend Plaza</t>
  </si>
  <si>
    <t>571-733-0022</t>
  </si>
  <si>
    <t>42 Chive Point</t>
  </si>
  <si>
    <t>217-624-5917</t>
  </si>
  <si>
    <t>36885 Rusk Crossing</t>
  </si>
  <si>
    <t>202-984-1575</t>
  </si>
  <si>
    <t>512 Comanche Circle</t>
  </si>
  <si>
    <t>501-259-0567</t>
  </si>
  <si>
    <t>89785 Lake View Crossing</t>
  </si>
  <si>
    <t>225-763-1523</t>
  </si>
  <si>
    <t>125 Nobel Place</t>
  </si>
  <si>
    <t>915-417-2848</t>
  </si>
  <si>
    <t>158 Truax Circle</t>
  </si>
  <si>
    <t>559-768-8581</t>
  </si>
  <si>
    <t>30566 Truax Point</t>
  </si>
  <si>
    <t>302-668-4455</t>
  </si>
  <si>
    <t>465 Center Place</t>
  </si>
  <si>
    <t>917-857-0221</t>
  </si>
  <si>
    <t>97979 Myrtle Way</t>
  </si>
  <si>
    <t>515-596-7963</t>
  </si>
  <si>
    <t>10670 Scofield Place</t>
  </si>
  <si>
    <t>330-630-0498</t>
  </si>
  <si>
    <t>23875 Trailsway Alley</t>
  </si>
  <si>
    <t>602-833-9960</t>
  </si>
  <si>
    <t>2470 Waxwing Place</t>
  </si>
  <si>
    <t>512-586-6164</t>
  </si>
  <si>
    <t>961 Service Terrace</t>
  </si>
  <si>
    <t>Round Rock</t>
  </si>
  <si>
    <t>202-614-5560</t>
  </si>
  <si>
    <t>98 Blaine Lane</t>
  </si>
  <si>
    <t>469-840-4435</t>
  </si>
  <si>
    <t>24993 Lukken Parkway</t>
  </si>
  <si>
    <t>323-542-7453</t>
  </si>
  <si>
    <t>7595 Russell Center</t>
  </si>
  <si>
    <t>415-884-2122</t>
  </si>
  <si>
    <t>35 Esker Hill</t>
  </si>
  <si>
    <t>605-900-3169</t>
  </si>
  <si>
    <t>31109 Marcy Avenue</t>
  </si>
  <si>
    <t>515-721-3257</t>
  </si>
  <si>
    <t>63 Grayhawk Junction</t>
  </si>
  <si>
    <t>212-623-3489</t>
  </si>
  <si>
    <t>16337 La Follette Crossing</t>
  </si>
  <si>
    <t>414-349-8236</t>
  </si>
  <si>
    <t>4931 Waxwing Center</t>
  </si>
  <si>
    <t>757-968-8016</t>
  </si>
  <si>
    <t>71290 Moland Street</t>
  </si>
  <si>
    <t>225-884-5858</t>
  </si>
  <si>
    <t>279 Eastlawn Park</t>
  </si>
  <si>
    <t>205-757-8485</t>
  </si>
  <si>
    <t>30136 Fairview Hill</t>
  </si>
  <si>
    <t>504-728-1333</t>
  </si>
  <si>
    <t>83092 Old Gate Plaza</t>
  </si>
  <si>
    <t>432-380-4820</t>
  </si>
  <si>
    <t>5625 Macpherson Hill</t>
  </si>
  <si>
    <t>215-611-9454</t>
  </si>
  <si>
    <t>2699 Brown Terrace</t>
  </si>
  <si>
    <t>210-261-3080</t>
  </si>
  <si>
    <t>2779 Marcy Drive</t>
  </si>
  <si>
    <t>970-861-1444</t>
  </si>
  <si>
    <t>58200 Cottonwood Pass</t>
  </si>
  <si>
    <t>812-412-3136</t>
  </si>
  <si>
    <t>877 Oak Valley Junction</t>
  </si>
  <si>
    <t>Terre Haute</t>
  </si>
  <si>
    <t>574-289-9414</t>
  </si>
  <si>
    <t>8425 Larry Junction</t>
  </si>
  <si>
    <t>775-989-9195</t>
  </si>
  <si>
    <t>35 Waywood Road</t>
  </si>
  <si>
    <t>810-355-7248</t>
  </si>
  <si>
    <t>31 Blackbird Park</t>
  </si>
  <si>
    <t>801-609-6147</t>
  </si>
  <si>
    <t>516 Maple Wood Alley</t>
  </si>
  <si>
    <t>479-682-5609</t>
  </si>
  <si>
    <t>69150 Cambridge Plaza</t>
  </si>
  <si>
    <t>212-739-3005</t>
  </si>
  <si>
    <t>25805 Cody Trail</t>
  </si>
  <si>
    <t>419-866-2125</t>
  </si>
  <si>
    <t>61927 Loomis Lane</t>
  </si>
  <si>
    <t>505-552-3246</t>
  </si>
  <si>
    <t>974 Grover Park</t>
  </si>
  <si>
    <t>786-405-4171</t>
  </si>
  <si>
    <t>420 Transport Center</t>
  </si>
  <si>
    <t>571-265-7062</t>
  </si>
  <si>
    <t>92282 Pleasure Terrace</t>
  </si>
  <si>
    <t>843-380-3390</t>
  </si>
  <si>
    <t>658 Hanover Pass</t>
  </si>
  <si>
    <t>513-896-5345</t>
  </si>
  <si>
    <t>330 Rowland Junction</t>
  </si>
  <si>
    <t>406-944-4848</t>
  </si>
  <si>
    <t>60 Lillian Plaza</t>
  </si>
  <si>
    <t>Billings</t>
  </si>
  <si>
    <t>Montana</t>
  </si>
  <si>
    <t>804-942-3458</t>
  </si>
  <si>
    <t>62 Mallard Road</t>
  </si>
  <si>
    <t>412-943-7336</t>
  </si>
  <si>
    <t>680 Bluestem Trail</t>
  </si>
  <si>
    <t>402-353-3493</t>
  </si>
  <si>
    <t>37099 Rowland Plaza</t>
  </si>
  <si>
    <t>Lincoln</t>
  </si>
  <si>
    <t>608-267-9606</t>
  </si>
  <si>
    <t>773 Atwood Trail</t>
  </si>
  <si>
    <t>412-921-2687</t>
  </si>
  <si>
    <t>43411 Hermina Hill</t>
  </si>
  <si>
    <t>718-552-1634</t>
  </si>
  <si>
    <t>80410 Northfield Trail</t>
  </si>
  <si>
    <t>Staten Island</t>
  </si>
  <si>
    <t>918-678-1928</t>
  </si>
  <si>
    <t>230 Forster Place</t>
  </si>
  <si>
    <t>971-527-8659</t>
  </si>
  <si>
    <t>571 Cottonwood Hill</t>
  </si>
  <si>
    <t>515-412-6534</t>
  </si>
  <si>
    <t>6288 Monica Alley</t>
  </si>
  <si>
    <t>509-393-4946</t>
  </si>
  <si>
    <t>9168 High Crossing Point</t>
  </si>
  <si>
    <t>626-180-6416</t>
  </si>
  <si>
    <t>98516 Del Sol Terrace</t>
  </si>
  <si>
    <t>217-774-7645</t>
  </si>
  <si>
    <t>5547 Ramsey Pass</t>
  </si>
  <si>
    <t>915-970-9621</t>
  </si>
  <si>
    <t>833 Birchwood Avenue</t>
  </si>
  <si>
    <t>770-523-8111</t>
  </si>
  <si>
    <t>41 Hudson Street</t>
  </si>
  <si>
    <t>806-469-2022</t>
  </si>
  <si>
    <t>235 Rusk Alley</t>
  </si>
  <si>
    <t>717-310-9275</t>
  </si>
  <si>
    <t>8813 Dunning Place</t>
  </si>
  <si>
    <t>941-434-3337</t>
  </si>
  <si>
    <t>279 Orin Circle</t>
  </si>
  <si>
    <t>952-136-0108</t>
  </si>
  <si>
    <t>94 Killdeer Terrace</t>
  </si>
  <si>
    <t>908-526-4548</t>
  </si>
  <si>
    <t>269 Kingsford Park</t>
  </si>
  <si>
    <t>Jersey City</t>
  </si>
  <si>
    <t>520-937-8245</t>
  </si>
  <si>
    <t>58789 Dayton Place</t>
  </si>
  <si>
    <t>760-980-3555</t>
  </si>
  <si>
    <t>80955 Comanche Hill</t>
  </si>
  <si>
    <t>404-385-2460</t>
  </si>
  <si>
    <t>2972 Ludington Point</t>
  </si>
  <si>
    <t>251-289-1891</t>
  </si>
  <si>
    <t>868 Spenser Drive</t>
  </si>
  <si>
    <t>251-339-6395</t>
  </si>
  <si>
    <t>751 Crest Line Junction</t>
  </si>
  <si>
    <t>469-675-2233</t>
  </si>
  <si>
    <t>296 Canary Court</t>
  </si>
  <si>
    <t>208-878-4890</t>
  </si>
  <si>
    <t>94 Dahle Trail</t>
  </si>
  <si>
    <t>304-869-8443</t>
  </si>
  <si>
    <t>13 Hanover Pass</t>
  </si>
  <si>
    <t>213-863-2947</t>
  </si>
  <si>
    <t>473 Merrick Park</t>
  </si>
  <si>
    <t>516-479-7139</t>
  </si>
  <si>
    <t>30525 Ruskin Alley</t>
  </si>
  <si>
    <t>Great Neck</t>
  </si>
  <si>
    <t>770-573-1010</t>
  </si>
  <si>
    <t>94 Kropf Point</t>
  </si>
  <si>
    <t>203-293-9407</t>
  </si>
  <si>
    <t>884 Hoard Crossing</t>
  </si>
  <si>
    <t>New Haven</t>
  </si>
  <si>
    <t>510-866-2443</t>
  </si>
  <si>
    <t>39745 Oak Valley Circle</t>
  </si>
  <si>
    <t>505-257-1643</t>
  </si>
  <si>
    <t>653 Vermont Road</t>
  </si>
  <si>
    <t>540-733-8569</t>
  </si>
  <si>
    <t>6628 Emmet Terrace</t>
  </si>
  <si>
    <t>518-776-6976</t>
  </si>
  <si>
    <t>8181 Old Shore Crossing</t>
  </si>
  <si>
    <t>305-929-3892</t>
  </si>
  <si>
    <t>18727 Elgar Place</t>
  </si>
  <si>
    <t>978-932-7070</t>
  </si>
  <si>
    <t>16 School Trail</t>
  </si>
  <si>
    <t>334-858-8369</t>
  </si>
  <si>
    <t>345 Prentice Crossing</t>
  </si>
  <si>
    <t>518-405-9160</t>
  </si>
  <si>
    <t>1540 Homewood Hill</t>
  </si>
  <si>
    <t>847-262-5168</t>
  </si>
  <si>
    <t>4427 Golden Leaf Crossing</t>
  </si>
  <si>
    <t>Palatine</t>
  </si>
  <si>
    <t>304-256-4480</t>
  </si>
  <si>
    <t>770 Bultman Alley</t>
  </si>
  <si>
    <t>704-404-6316</t>
  </si>
  <si>
    <t>4764 Stuart Crossing</t>
  </si>
  <si>
    <t>202-894-2188</t>
  </si>
  <si>
    <t>40 Jay Circle</t>
  </si>
  <si>
    <t>408-645-0310</t>
  </si>
  <si>
    <t>40 Alpine Way</t>
  </si>
  <si>
    <t>206-636-8289</t>
  </si>
  <si>
    <t>63776 Portage Court</t>
  </si>
  <si>
    <t>714-646-3179</t>
  </si>
  <si>
    <t>129 Bartillon Court</t>
  </si>
  <si>
    <t>404-534-4007</t>
  </si>
  <si>
    <t>751 Calypso Point</t>
  </si>
  <si>
    <t>806-117-4055</t>
  </si>
  <si>
    <t>82 Weeping Birch Avenue</t>
  </si>
  <si>
    <t>703-945-1919</t>
  </si>
  <si>
    <t>5393 Village Green Parkway</t>
  </si>
  <si>
    <t>205-871-2970</t>
  </si>
  <si>
    <t>89 Dennis Place</t>
  </si>
  <si>
    <t>917-247-4633</t>
  </si>
  <si>
    <t>16435 Fordem Park</t>
  </si>
  <si>
    <t>717-931-2819</t>
  </si>
  <si>
    <t>94331 Farragut Point</t>
  </si>
  <si>
    <t>503-659-9951</t>
  </si>
  <si>
    <t>87 Village Center</t>
  </si>
  <si>
    <t>740-299-7364</t>
  </si>
  <si>
    <t>65157 Arrowood Street</t>
  </si>
  <si>
    <t>386-173-1925</t>
  </si>
  <si>
    <t>78 Kim Pass</t>
  </si>
  <si>
    <t>484-149-2786</t>
  </si>
  <si>
    <t>64031 Division Terrace</t>
  </si>
  <si>
    <t>Valley Forge</t>
  </si>
  <si>
    <t>317-919-4191</t>
  </si>
  <si>
    <t>251 Lien Parkway</t>
  </si>
  <si>
    <t>602-945-2112</t>
  </si>
  <si>
    <t>5864 Nelson Hill</t>
  </si>
  <si>
    <t>813-890-7978</t>
  </si>
  <si>
    <t>357 Graedel Court</t>
  </si>
  <si>
    <t>513-612-1473</t>
  </si>
  <si>
    <t>8816 Tennyson Pass</t>
  </si>
  <si>
    <t>209-898-6368</t>
  </si>
  <si>
    <t>28716 Mcguire Parkway</t>
  </si>
  <si>
    <t>954-604-8973</t>
  </si>
  <si>
    <t>963 Jana Point</t>
  </si>
  <si>
    <t>520-127-0154</t>
  </si>
  <si>
    <t>39253 Killdeer Street</t>
  </si>
  <si>
    <t>713-385-2780</t>
  </si>
  <si>
    <t>755 Kedzie Alley</t>
  </si>
  <si>
    <t>954-110-0278</t>
  </si>
  <si>
    <t>225 Brown Court</t>
  </si>
  <si>
    <t>Fort Lauderdale</t>
  </si>
  <si>
    <t>410-767-3566</t>
  </si>
  <si>
    <t>42998 Eliot Plaza</t>
  </si>
  <si>
    <t>213-391-3212</t>
  </si>
  <si>
    <t>30504 Doe Crossing Drive</t>
  </si>
  <si>
    <t>678-946-2033</t>
  </si>
  <si>
    <t>446 Algoma Circle</t>
  </si>
  <si>
    <t>860-145-2971</t>
  </si>
  <si>
    <t>225 Ridge Oak Pass</t>
  </si>
  <si>
    <t>408-372-0118</t>
  </si>
  <si>
    <t>45305 Cascade Avenue</t>
  </si>
  <si>
    <t>Sunnyvale</t>
  </si>
  <si>
    <t>253-918-7981</t>
  </si>
  <si>
    <t>57333 South Court</t>
  </si>
  <si>
    <t>707-521-4838</t>
  </si>
  <si>
    <t>91783 Portage Terrace</t>
  </si>
  <si>
    <t>Santa Rosa</t>
  </si>
  <si>
    <t>206-953-7395</t>
  </si>
  <si>
    <t>6021 Corry Place</t>
  </si>
  <si>
    <t>562-840-3997</t>
  </si>
  <si>
    <t>92743 Emmet Terrace</t>
  </si>
  <si>
    <t>704-564-1416</t>
  </si>
  <si>
    <t>12510 Moulton Pass</t>
  </si>
  <si>
    <t>615-809-6450</t>
  </si>
  <si>
    <t>90 Blaine Lane</t>
  </si>
  <si>
    <t>619-694-2511</t>
  </si>
  <si>
    <t>90 Springview Alley</t>
  </si>
  <si>
    <t>202-251-6833</t>
  </si>
  <si>
    <t>95 Morningstar Parkway</t>
  </si>
  <si>
    <t>404-311-7215</t>
  </si>
  <si>
    <t>67 Raven Way</t>
  </si>
  <si>
    <t>253-983-6296</t>
  </si>
  <si>
    <t>131 Erie Park</t>
  </si>
  <si>
    <t>330-313-9477</t>
  </si>
  <si>
    <t>48425 Northview Trail</t>
  </si>
  <si>
    <t>415-509-1958</t>
  </si>
  <si>
    <t>1866 Karstens Alley</t>
  </si>
  <si>
    <t>386-378-7400</t>
  </si>
  <si>
    <t>119 Grayhawk Court</t>
  </si>
  <si>
    <t>608-276-9272</t>
  </si>
  <si>
    <t>4608 Rusk Center</t>
  </si>
  <si>
    <t>512-309-1608</t>
  </si>
  <si>
    <t>822 Dennis Park</t>
  </si>
  <si>
    <t>239-233-7953</t>
  </si>
  <si>
    <t>2742 Nova Street</t>
  </si>
  <si>
    <t>Lehigh Acres</t>
  </si>
  <si>
    <t>818-617-4302</t>
  </si>
  <si>
    <t>13228 American Street</t>
  </si>
  <si>
    <t>915-907-6774</t>
  </si>
  <si>
    <t>30 Bunting Park</t>
  </si>
  <si>
    <t>302-710-8827</t>
  </si>
  <si>
    <t>60 Sauthoff Terrace</t>
  </si>
  <si>
    <t>316-521-7084</t>
  </si>
  <si>
    <t>11516 Buhler Avenue</t>
  </si>
  <si>
    <t>225-579-8699</t>
  </si>
  <si>
    <t>3692 Pennsylvania Street</t>
  </si>
  <si>
    <t>609-890-5816</t>
  </si>
  <si>
    <t>925 4th Way</t>
  </si>
  <si>
    <t>516-770-7460</t>
  </si>
  <si>
    <t>306 Burning Wood Pass</t>
  </si>
  <si>
    <t>Port Washington</t>
  </si>
  <si>
    <t>775-823-2463</t>
  </si>
  <si>
    <t>16029 Ramsey Plaza</t>
  </si>
  <si>
    <t>601-651-4275</t>
  </si>
  <si>
    <t>8756 Bluejay Junction</t>
  </si>
  <si>
    <t>903-501-4121</t>
  </si>
  <si>
    <t>37 South Parkway</t>
  </si>
  <si>
    <t>Longview</t>
  </si>
  <si>
    <t>786-457-5685</t>
  </si>
  <si>
    <t>45 Hollow Ridge Pass</t>
  </si>
  <si>
    <t>662-736-1064</t>
  </si>
  <si>
    <t>44 Portage Place</t>
  </si>
  <si>
    <t>404-506-4050</t>
  </si>
  <si>
    <t>946 Bunker Hill Lane</t>
  </si>
  <si>
    <t>952-794-5973</t>
  </si>
  <si>
    <t>70935 Dakota Trail</t>
  </si>
  <si>
    <t>850-224-5946</t>
  </si>
  <si>
    <t>74028 Porter Place</t>
  </si>
  <si>
    <t>520-216-8240</t>
  </si>
  <si>
    <t>968 Green Ridge Road</t>
  </si>
  <si>
    <t>816-134-9075</t>
  </si>
  <si>
    <t>64 Sheridan Junction</t>
  </si>
  <si>
    <t>Lees Summit</t>
  </si>
  <si>
    <t>512-697-4624</t>
  </si>
  <si>
    <t>89948 Ohio Crossing</t>
  </si>
  <si>
    <t>414-624-7175</t>
  </si>
  <si>
    <t>31 Stephen Trail</t>
  </si>
  <si>
    <t>405-646-5976</t>
  </si>
  <si>
    <t>6911 Brown Center</t>
  </si>
  <si>
    <t>716-750-5439</t>
  </si>
  <si>
    <t>39969 Raven Terrace</t>
  </si>
  <si>
    <t>214-870-5666</t>
  </si>
  <si>
    <t>846 Banding Lane</t>
  </si>
  <si>
    <t>540-748-6427</t>
  </si>
  <si>
    <t>38 West Drive</t>
  </si>
  <si>
    <t>979-496-6185</t>
  </si>
  <si>
    <t>2871 Hansons Alley</t>
  </si>
  <si>
    <t>College Station</t>
  </si>
  <si>
    <t>205-191-4282</t>
  </si>
  <si>
    <t>728 Barnett Place</t>
  </si>
  <si>
    <t>704-479-5243</t>
  </si>
  <si>
    <t>861 Grover Pass</t>
  </si>
  <si>
    <t>510-387-5103</t>
  </si>
  <si>
    <t>15 Montana Avenue</t>
  </si>
  <si>
    <t>316-555-5313</t>
  </si>
  <si>
    <t>2901 Sunnyside Trail</t>
  </si>
  <si>
    <t>917-247-6911</t>
  </si>
  <si>
    <t>70884 Haas Court</t>
  </si>
  <si>
    <t>215-379-3587</t>
  </si>
  <si>
    <t>95155 Mayer Circle</t>
  </si>
  <si>
    <t>205-789-4928</t>
  </si>
  <si>
    <t>8943 Rusk Drive</t>
  </si>
  <si>
    <t>772-476-6737</t>
  </si>
  <si>
    <t>4695 Tennessee Avenue</t>
  </si>
  <si>
    <t>305-671-5937</t>
  </si>
  <si>
    <t>85 Lakewood Gardens Road</t>
  </si>
  <si>
    <t>916-383-8509</t>
  </si>
  <si>
    <t>42 Longview Plaza</t>
  </si>
  <si>
    <t>713-541-9989</t>
  </si>
  <si>
    <t>2629 Monterey Court</t>
  </si>
  <si>
    <t>727-801-9043</t>
  </si>
  <si>
    <t>8898 Del Sol Lane</t>
  </si>
  <si>
    <t>402-408-1057</t>
  </si>
  <si>
    <t>4717 Buena Vista Junction</t>
  </si>
  <si>
    <t>704-299-4564</t>
  </si>
  <si>
    <t>3975 Tennessee Court</t>
  </si>
  <si>
    <t>713-764-2077</t>
  </si>
  <si>
    <t>733 Rieder Lane</t>
  </si>
  <si>
    <t>713-420-2277</t>
  </si>
  <si>
    <t>444 Summit Hill</t>
  </si>
  <si>
    <t>214-476-5638</t>
  </si>
  <si>
    <t>397 Ohio Trail</t>
  </si>
  <si>
    <t>619-105-8973</t>
  </si>
  <si>
    <t>25824 Mccormick Trail</t>
  </si>
  <si>
    <t>913-650-6968</t>
  </si>
  <si>
    <t>86 Mcguire Terrace</t>
  </si>
  <si>
    <t>361-734-7429</t>
  </si>
  <si>
    <t>7234 Merry Lane</t>
  </si>
  <si>
    <t>810-932-9263</t>
  </si>
  <si>
    <t>90 Stone Corner Drive</t>
  </si>
  <si>
    <t>559-325-0924</t>
  </si>
  <si>
    <t>6792 International Lane</t>
  </si>
  <si>
    <t>402-204-9922</t>
  </si>
  <si>
    <t>25448 Truax Alley</t>
  </si>
  <si>
    <t>260-813-1420</t>
  </si>
  <si>
    <t>7493 Gateway Pass</t>
  </si>
  <si>
    <t>916-234-8482</t>
  </si>
  <si>
    <t>51919 Brown Plaza</t>
  </si>
  <si>
    <t>202-249-2738</t>
  </si>
  <si>
    <t>73 Mandrake Drive</t>
  </si>
  <si>
    <t>651-451-8131</t>
  </si>
  <si>
    <t>46 Red Cloud Park</t>
  </si>
  <si>
    <t>318-393-5645</t>
  </si>
  <si>
    <t>8378 Valley Edge Circle</t>
  </si>
  <si>
    <t>Monroe</t>
  </si>
  <si>
    <t>254-901-5795</t>
  </si>
  <si>
    <t>39 Memorial Alley</t>
  </si>
  <si>
    <t>309-754-9694</t>
  </si>
  <si>
    <t>10307 7th Parkway</t>
  </si>
  <si>
    <t>818-613-5833</t>
  </si>
  <si>
    <t>733 Elmside Road</t>
  </si>
  <si>
    <t>Brea</t>
  </si>
  <si>
    <t>502-808-7843</t>
  </si>
  <si>
    <t>68063 Talisman Way</t>
  </si>
  <si>
    <t>810-583-9766</t>
  </si>
  <si>
    <t>45096 Surrey Park</t>
  </si>
  <si>
    <t>405-731-1086</t>
  </si>
  <si>
    <t>45500 Caliangt Pass</t>
  </si>
  <si>
    <t>757-334-0519</t>
  </si>
  <si>
    <t>6221 Novick Alley</t>
  </si>
  <si>
    <t>302-279-9855</t>
  </si>
  <si>
    <t>102 Buell Center</t>
  </si>
  <si>
    <t>513-777-0352</t>
  </si>
  <si>
    <t>1678 Twin Pines Lane</t>
  </si>
  <si>
    <t>704-989-6711</t>
  </si>
  <si>
    <t>47598 American Ash Parkway</t>
  </si>
  <si>
    <t>502-735-1253</t>
  </si>
  <si>
    <t>532 Mallory Drive</t>
  </si>
  <si>
    <t>562-179-3866</t>
  </si>
  <si>
    <t>715 Crescent Oaks Avenue</t>
  </si>
  <si>
    <t>907-509-4716</t>
  </si>
  <si>
    <t>61 Service Pass</t>
  </si>
  <si>
    <t>808-413-3948</t>
  </si>
  <si>
    <t>285 Spenser Circle</t>
  </si>
  <si>
    <t>612-476-6728</t>
  </si>
  <si>
    <t>56612 Fairfield Avenue</t>
  </si>
  <si>
    <t>813-960-4440</t>
  </si>
  <si>
    <t>4582 Stephen Hill</t>
  </si>
  <si>
    <t>719-878-0378</t>
  </si>
  <si>
    <t>18018 Waxwing Trail</t>
  </si>
  <si>
    <t>510-106-5346</t>
  </si>
  <si>
    <t>8319 Dayton Trail</t>
  </si>
  <si>
    <t>816-956-5676</t>
  </si>
  <si>
    <t>50236 Cody Avenue</t>
  </si>
  <si>
    <t>972-970-7301</t>
  </si>
  <si>
    <t>90128 Butterfield Drive</t>
  </si>
  <si>
    <t>212-778-2595</t>
  </si>
  <si>
    <t>64458 Sycamore Trail</t>
  </si>
  <si>
    <t>816-845-8604</t>
  </si>
  <si>
    <t>4034 Corry Circle</t>
  </si>
  <si>
    <t>404-390-6872</t>
  </si>
  <si>
    <t>8863 Hintze Trail</t>
  </si>
  <si>
    <t>915-578-5438</t>
  </si>
  <si>
    <t>5179 Graedel Pass</t>
  </si>
  <si>
    <t>651-757-4921</t>
  </si>
  <si>
    <t>893 Grover Lane</t>
  </si>
  <si>
    <t>619-758-5441</t>
  </si>
  <si>
    <t>583 Glendale Hill</t>
  </si>
  <si>
    <t>504-786-5067</t>
  </si>
  <si>
    <t>3793 American Center</t>
  </si>
  <si>
    <t>601-649-2607</t>
  </si>
  <si>
    <t>11 Lillian Park</t>
  </si>
  <si>
    <t>757-362-0892</t>
  </si>
  <si>
    <t>18 Cottonwood Pass</t>
  </si>
  <si>
    <t>Chesapeake</t>
  </si>
  <si>
    <t>402-347-9359</t>
  </si>
  <si>
    <t>16 Welch Avenue</t>
  </si>
  <si>
    <t>916-287-8146</t>
  </si>
  <si>
    <t>8555 Melby Center</t>
  </si>
  <si>
    <t>602-487-8017</t>
  </si>
  <si>
    <t>84717 Marcy Hill</t>
  </si>
  <si>
    <t>Tempe</t>
  </si>
  <si>
    <t>361-625-5012</t>
  </si>
  <si>
    <t>19703 Grasskamp Road</t>
  </si>
  <si>
    <t>415-407-2186</t>
  </si>
  <si>
    <t>4309 Sloan Lane</t>
  </si>
  <si>
    <t>973-322-1697</t>
  </si>
  <si>
    <t>6139 Crownhardt Parkway</t>
  </si>
  <si>
    <t>907-144-6926</t>
  </si>
  <si>
    <t>9255 Talmadge Place</t>
  </si>
  <si>
    <t>254-866-4338</t>
  </si>
  <si>
    <t>7918 Bay Pass</t>
  </si>
  <si>
    <t>Gatesville</t>
  </si>
  <si>
    <t>952-846-8041</t>
  </si>
  <si>
    <t>13 Thompson Drive</t>
  </si>
  <si>
    <t>209-943-7338</t>
  </si>
  <si>
    <t>2203 Fordem Center</t>
  </si>
  <si>
    <t>904-969-1697</t>
  </si>
  <si>
    <t>37 Doe Crossing Terrace</t>
  </si>
  <si>
    <t>775-552-8467</t>
  </si>
  <si>
    <t>33 Pierstorff Park</t>
  </si>
  <si>
    <t>916-768-7192</t>
  </si>
  <si>
    <t>2377 Lighthouse Bay Junction</t>
  </si>
  <si>
    <t>323-784-1145</t>
  </si>
  <si>
    <t>74716 Mosinee Lane</t>
  </si>
  <si>
    <t>North Hollywood</t>
  </si>
  <si>
    <t>559-779-6307</t>
  </si>
  <si>
    <t>4043 Farwell Way</t>
  </si>
  <si>
    <t>513-697-7890</t>
  </si>
  <si>
    <t>3379 Karstens Hill</t>
  </si>
  <si>
    <t>208-890-2279</t>
  </si>
  <si>
    <t>651 Oak Junction</t>
  </si>
  <si>
    <t>864-634-8430</t>
  </si>
  <si>
    <t>22452 5th Point</t>
  </si>
  <si>
    <t>Greenville</t>
  </si>
  <si>
    <t>615-131-6827</t>
  </si>
  <si>
    <t>301 Blue Bill Park Lane</t>
  </si>
  <si>
    <t>323-986-6784</t>
  </si>
  <si>
    <t>76 Riverside Alley</t>
  </si>
  <si>
    <t>310-701-3699</t>
  </si>
  <si>
    <t>8843 4th Park</t>
  </si>
  <si>
    <t>713-321-8463</t>
  </si>
  <si>
    <t>82209 Helena Crossing</t>
  </si>
  <si>
    <t>612-771-3712</t>
  </si>
  <si>
    <t>44 Towne Plaza</t>
  </si>
  <si>
    <t>803-393-4121</t>
  </si>
  <si>
    <t>211 Duke Alley</t>
  </si>
  <si>
    <t>Aiken</t>
  </si>
  <si>
    <t>617-403-9249</t>
  </si>
  <si>
    <t>40 Hazelcrest Road</t>
  </si>
  <si>
    <t>626-790-7643</t>
  </si>
  <si>
    <t>559 Grayhawk Street</t>
  </si>
  <si>
    <t>704-334-7791</t>
  </si>
  <si>
    <t>15174 Ryan Center</t>
  </si>
  <si>
    <t>571-368-9211</t>
  </si>
  <si>
    <t>26542 Chinook Point</t>
  </si>
  <si>
    <t>502-295-4925</t>
  </si>
  <si>
    <t>254 Golf Course Park</t>
  </si>
  <si>
    <t>202-108-0938</t>
  </si>
  <si>
    <t>615 Tennyson Parkway</t>
  </si>
  <si>
    <t>818-466-4284</t>
  </si>
  <si>
    <t>26267 Esker Circle</t>
  </si>
  <si>
    <t>707-525-2518</t>
  </si>
  <si>
    <t>13288 Paget Drive</t>
  </si>
  <si>
    <t>203-613-5469</t>
  </si>
  <si>
    <t>716 Northfield Junction</t>
  </si>
  <si>
    <t>813-433-9503</t>
  </si>
  <si>
    <t>55574 Monument Street</t>
  </si>
  <si>
    <t>530-557-9326</t>
  </si>
  <si>
    <t>89789 Eastwood Place</t>
  </si>
  <si>
    <t>707-572-2225</t>
  </si>
  <si>
    <t>6553 Heath Terrace</t>
  </si>
  <si>
    <t>858-262-1743</t>
  </si>
  <si>
    <t>1520 North Park</t>
  </si>
  <si>
    <t>602-833-7435</t>
  </si>
  <si>
    <t>30 Surrey Trail</t>
  </si>
  <si>
    <t>205-731-4813</t>
  </si>
  <si>
    <t>6665 Marcy Street</t>
  </si>
  <si>
    <t>915-511-3097</t>
  </si>
  <si>
    <t>91 Johnson Center</t>
  </si>
  <si>
    <t>480-258-2950</t>
  </si>
  <si>
    <t>8477 Farmco Point</t>
  </si>
  <si>
    <t>213-548-2468</t>
  </si>
  <si>
    <t>16529 Johnson Plaza</t>
  </si>
  <si>
    <t>304-456-3100</t>
  </si>
  <si>
    <t>62886 Colorado Street</t>
  </si>
  <si>
    <t>901-680-2983</t>
  </si>
  <si>
    <t>79799 La Follette Parkway</t>
  </si>
  <si>
    <t>909-603-0979</t>
  </si>
  <si>
    <t>92621 Porter Circle</t>
  </si>
  <si>
    <t>682-754-0475</t>
  </si>
  <si>
    <t>431 Warrior Plaza</t>
  </si>
  <si>
    <t>215-667-6780</t>
  </si>
  <si>
    <t>4897 7th Parkway</t>
  </si>
  <si>
    <t>206-102-2114</t>
  </si>
  <si>
    <t>152 Forest Run Center</t>
  </si>
  <si>
    <t>202-209-1121</t>
  </si>
  <si>
    <t>2690 Grayhawk Way</t>
  </si>
  <si>
    <t>941-844-6041</t>
  </si>
  <si>
    <t>946 David Circle</t>
  </si>
  <si>
    <t>Port Charlotte</t>
  </si>
  <si>
    <t>314-609-3749</t>
  </si>
  <si>
    <t>5520 Ohio Terrace</t>
  </si>
  <si>
    <t>510-806-8861</t>
  </si>
  <si>
    <t>48 Dayton Plaza</t>
  </si>
  <si>
    <t>804-640-9232</t>
  </si>
  <si>
    <t>3907 Hintze Park</t>
  </si>
  <si>
    <t>785-724-1915</t>
  </si>
  <si>
    <t>23190 Forest Street</t>
  </si>
  <si>
    <t>203-658-1399</t>
  </si>
  <si>
    <t>318 Anzinger Street</t>
  </si>
  <si>
    <t>Stamford</t>
  </si>
  <si>
    <t>202-813-4251</t>
  </si>
  <si>
    <t>45 Susan Place</t>
  </si>
  <si>
    <t>951-203-5071</t>
  </si>
  <si>
    <t>298 Banding Point</t>
  </si>
  <si>
    <t>603-196-4669</t>
  </si>
  <si>
    <t>77407 Pennsylvania Parkway</t>
  </si>
  <si>
    <t>Manchester</t>
  </si>
  <si>
    <t>682-528-2406</t>
  </si>
  <si>
    <t>1255 Waywood Center</t>
  </si>
  <si>
    <t>775-601-7252</t>
  </si>
  <si>
    <t>92801 Oak Valley Plaza</t>
  </si>
  <si>
    <t>724-100-3431</t>
  </si>
  <si>
    <t>365 Fallview Drive</t>
  </si>
  <si>
    <t>309-521-4580</t>
  </si>
  <si>
    <t>60 Pennsylvania Street</t>
  </si>
  <si>
    <t>775-477-8077</t>
  </si>
  <si>
    <t>51807 Golf Course Place</t>
  </si>
  <si>
    <t>Sparks</t>
  </si>
  <si>
    <t>941-236-2163</t>
  </si>
  <si>
    <t>6450 Tennyson Hill</t>
  </si>
  <si>
    <t>Bradenton</t>
  </si>
  <si>
    <t>860-842-5052</t>
  </si>
  <si>
    <t>10663 Huxley Hill</t>
  </si>
  <si>
    <t>602-651-4490</t>
  </si>
  <si>
    <t>216 Vidon Road</t>
  </si>
  <si>
    <t>407-374-5208</t>
  </si>
  <si>
    <t>63048 Glendale Drive</t>
  </si>
  <si>
    <t>217-137-2011</t>
  </si>
  <si>
    <t>48471 Shoshone Road</t>
  </si>
  <si>
    <t>202-984-3482</t>
  </si>
  <si>
    <t>8318 Carberry Drive</t>
  </si>
  <si>
    <t>763-140-4470</t>
  </si>
  <si>
    <t>356 Dunning Circle</t>
  </si>
  <si>
    <t>316-469-8907</t>
  </si>
  <si>
    <t>25 Mariners Cove Drive</t>
  </si>
  <si>
    <t>812-979-6980</t>
  </si>
  <si>
    <t>4387 Chive Plaza</t>
  </si>
  <si>
    <t>716-396-6295</t>
  </si>
  <si>
    <t>234 Fulton Junction</t>
  </si>
  <si>
    <t>814-466-2354</t>
  </si>
  <si>
    <t>840 Brickson Park Parkway</t>
  </si>
  <si>
    <t>225-447-3493</t>
  </si>
  <si>
    <t>33059 Erie Plaza</t>
  </si>
  <si>
    <t>858-128-0664</t>
  </si>
  <si>
    <t>421 North Avenue</t>
  </si>
  <si>
    <t>775-467-6701</t>
  </si>
  <si>
    <t>53 Ridgeway Pass</t>
  </si>
  <si>
    <t>770-668-8604</t>
  </si>
  <si>
    <t>45233 Russell Alley</t>
  </si>
  <si>
    <t>202-532-2583</t>
  </si>
  <si>
    <t>50 Center Court</t>
  </si>
  <si>
    <t>916-748-6202</t>
  </si>
  <si>
    <t>58 Goodland Drive</t>
  </si>
  <si>
    <t>309-295-3583</t>
  </si>
  <si>
    <t>96 Dovetail Court</t>
  </si>
  <si>
    <t>304-187-0585</t>
  </si>
  <si>
    <t>34 Talmadge Parkway</t>
  </si>
  <si>
    <t>512-125-4344</t>
  </si>
  <si>
    <t>38435 Susan Parkway</t>
  </si>
  <si>
    <t>954-187-7566</t>
  </si>
  <si>
    <t>5671 Crowley Lane</t>
  </si>
  <si>
    <t>661-288-0461</t>
  </si>
  <si>
    <t>488 Dovetail Street</t>
  </si>
  <si>
    <t>Burbank</t>
  </si>
  <si>
    <t>619-416-7533</t>
  </si>
  <si>
    <t>22 Service Trail</t>
  </si>
  <si>
    <t>217-450-9824</t>
  </si>
  <si>
    <t>5716 Westerfield Park</t>
  </si>
  <si>
    <t>361-717-5995</t>
  </si>
  <si>
    <t>4638 Eastlawn Drive</t>
  </si>
  <si>
    <t>808-627-6301</t>
  </si>
  <si>
    <t>18152 Forest Dale Crossing</t>
  </si>
  <si>
    <t>334-712-4539</t>
  </si>
  <si>
    <t>80 Ridgeway Point</t>
  </si>
  <si>
    <t>512-787-3932</t>
  </si>
  <si>
    <t>49359 Onsgard Circle</t>
  </si>
  <si>
    <t>518-744-9979</t>
  </si>
  <si>
    <t>4511 Lighthouse Bay Plaza</t>
  </si>
  <si>
    <t>409-649-7964</t>
  </si>
  <si>
    <t>8119 Commercial Hill</t>
  </si>
  <si>
    <t>319-756-0997</t>
  </si>
  <si>
    <t>360 Anderson Road</t>
  </si>
  <si>
    <t>240-538-1627</t>
  </si>
  <si>
    <t>43 Loomis Drive</t>
  </si>
  <si>
    <t>Hagerstown</t>
  </si>
  <si>
    <t>405-949-8485</t>
  </si>
  <si>
    <t>475 Blackbird Street</t>
  </si>
  <si>
    <t>816-563-9779</t>
  </si>
  <si>
    <t>33 Cottonwood Drive</t>
  </si>
  <si>
    <t>208-709-0858</t>
  </si>
  <si>
    <t>86 Aberg Pass</t>
  </si>
  <si>
    <t>405-381-7193</t>
  </si>
  <si>
    <t>69 Merchant Way</t>
  </si>
  <si>
    <t>Edmond</t>
  </si>
  <si>
    <t>502-605-7490</t>
  </si>
  <si>
    <t>33 Sherman Place</t>
  </si>
  <si>
    <t>770-301-0335</t>
  </si>
  <si>
    <t>960 Judy Court</t>
  </si>
  <si>
    <t>912-983-4427</t>
  </si>
  <si>
    <t>3211 Green Parkway</t>
  </si>
  <si>
    <t>716-927-1414</t>
  </si>
  <si>
    <t>48 Kipling Hill</t>
  </si>
  <si>
    <t>717-434-5647</t>
  </si>
  <si>
    <t>7324 Porter Center</t>
  </si>
  <si>
    <t>505-547-9327</t>
  </si>
  <si>
    <t>932 Londonderry Pass</t>
  </si>
  <si>
    <t>832-987-8363</t>
  </si>
  <si>
    <t>26 Muir Lane</t>
  </si>
  <si>
    <t>Katy</t>
  </si>
  <si>
    <t>941-155-3684</t>
  </si>
  <si>
    <t>91298 Schmedeman Pass</t>
  </si>
  <si>
    <t>952-777-6533</t>
  </si>
  <si>
    <t>456 Manufacturers Street</t>
  </si>
  <si>
    <t>337-355-7190</t>
  </si>
  <si>
    <t>6656 Bluejay Road</t>
  </si>
  <si>
    <t>865-570-2574</t>
  </si>
  <si>
    <t>79403 Park Meadow Lane</t>
  </si>
  <si>
    <t>916-969-9057</t>
  </si>
  <si>
    <t>93935 Monument Point</t>
  </si>
  <si>
    <t>571-655-4179</t>
  </si>
  <si>
    <t>58867 Delaware Way</t>
  </si>
  <si>
    <t>202-793-2832</t>
  </si>
  <si>
    <t>79 Dryden Way</t>
  </si>
  <si>
    <t>571-947-0275</t>
  </si>
  <si>
    <t>44 Butterfield Trail</t>
  </si>
  <si>
    <t>Merrifield</t>
  </si>
  <si>
    <t>281-169-8447</t>
  </si>
  <si>
    <t>62272 Maryland Pass</t>
  </si>
  <si>
    <t>513-418-1518</t>
  </si>
  <si>
    <t>425 Sunfield Plaza</t>
  </si>
  <si>
    <t>508-522-0311</t>
  </si>
  <si>
    <t>269 Rieder Trail</t>
  </si>
  <si>
    <t>415-531-6315</t>
  </si>
  <si>
    <t>35 Nobel Pass</t>
  </si>
  <si>
    <t>315-853-9271</t>
  </si>
  <si>
    <t>801 Buhler Court</t>
  </si>
  <si>
    <t>305-999-0522</t>
  </si>
  <si>
    <t>5790 Stang Lane</t>
  </si>
  <si>
    <t>860-996-0694</t>
  </si>
  <si>
    <t>54 Schmedeman Drive</t>
  </si>
  <si>
    <t>713-235-8878</t>
  </si>
  <si>
    <t>9565 3rd Parkway</t>
  </si>
  <si>
    <t>706-647-2647</t>
  </si>
  <si>
    <t>93634 2nd Way</t>
  </si>
  <si>
    <t>Augusta</t>
  </si>
  <si>
    <t>830-894-2080</t>
  </si>
  <si>
    <t>2388 Russell Point</t>
  </si>
  <si>
    <t>312-802-9067</t>
  </si>
  <si>
    <t>9702 Redwing Place</t>
  </si>
  <si>
    <t>319-439-8722</t>
  </si>
  <si>
    <t>50348 Milwaukee Plaza</t>
  </si>
  <si>
    <t>Waterloo</t>
  </si>
  <si>
    <t>702-505-0627</t>
  </si>
  <si>
    <t>840 Portage Point</t>
  </si>
  <si>
    <t>Santa Barbara</t>
  </si>
  <si>
    <t>336-820-4656</t>
  </si>
  <si>
    <t>362 Bartillon Center</t>
  </si>
  <si>
    <t>972-414-8598</t>
  </si>
  <si>
    <t>68 Raven Pass</t>
  </si>
  <si>
    <t>202-197-4367</t>
  </si>
  <si>
    <t>18 Red Cloud Plaza</t>
  </si>
  <si>
    <t>609-761-8311</t>
  </si>
  <si>
    <t>398 Nobel Hill</t>
  </si>
  <si>
    <t>202-394-5426</t>
  </si>
  <si>
    <t>70 School Place</t>
  </si>
  <si>
    <t>408-799-0176</t>
  </si>
  <si>
    <t>233 Dwight Circle</t>
  </si>
  <si>
    <t>717-664-8649</t>
  </si>
  <si>
    <t>923 5th Lane</t>
  </si>
  <si>
    <t>313-388-6568</t>
  </si>
  <si>
    <t>2151 Algoma Way</t>
  </si>
  <si>
    <t>405-486-6545</t>
  </si>
  <si>
    <t>2624 Tomscot Junction</t>
  </si>
  <si>
    <t>626-169-5184</t>
  </si>
  <si>
    <t>8089 Moland Lane</t>
  </si>
  <si>
    <t>615-376-5871</t>
  </si>
  <si>
    <t>3312 Lakewood Terrace</t>
  </si>
  <si>
    <t>765-862-2587</t>
  </si>
  <si>
    <t>2593 Sommers Avenue</t>
  </si>
  <si>
    <t>606-719-5255</t>
  </si>
  <si>
    <t>79934 Utah Road</t>
  </si>
  <si>
    <t>256-667-5155</t>
  </si>
  <si>
    <t>285 Cherokee Place</t>
  </si>
  <si>
    <t>Anniston</t>
  </si>
  <si>
    <t>801-517-1671</t>
  </si>
  <si>
    <t>65938 Twin Pines Parkway</t>
  </si>
  <si>
    <t>210-821-0378</t>
  </si>
  <si>
    <t>96 Lindbergh Park</t>
  </si>
  <si>
    <t>501-867-6807</t>
  </si>
  <si>
    <t>63 Raven Crossing</t>
  </si>
  <si>
    <t>617-158-3596</t>
  </si>
  <si>
    <t>7303 Harbort Lane</t>
  </si>
  <si>
    <t>254-706-0818</t>
  </si>
  <si>
    <t>19 Straubel Park</t>
  </si>
  <si>
    <t>325-852-7266</t>
  </si>
  <si>
    <t>30211 1st Drive</t>
  </si>
  <si>
    <t>734-654-0229</t>
  </si>
  <si>
    <t>1730 Acker Hill</t>
  </si>
  <si>
    <t>Dearborn</t>
  </si>
  <si>
    <t>952-543-4000</t>
  </si>
  <si>
    <t>4735 Delladonna Court</t>
  </si>
  <si>
    <t>317-668-6922</t>
  </si>
  <si>
    <t>763 Barby Place</t>
  </si>
  <si>
    <t>540-545-7389</t>
  </si>
  <si>
    <t>4575 Rockefeller Parkway</t>
  </si>
  <si>
    <t>661-189-5642</t>
  </si>
  <si>
    <t>21272 Autumn Leaf Center</t>
  </si>
  <si>
    <t>614-765-2730</t>
  </si>
  <si>
    <t>613 Ludington Drive</t>
  </si>
  <si>
    <t>806-409-4752</t>
  </si>
  <si>
    <t>51 Summerview Way</t>
  </si>
  <si>
    <t>303-664-6664</t>
  </si>
  <si>
    <t>37582 Alpine Parkway</t>
  </si>
  <si>
    <t>281-283-3995</t>
  </si>
  <si>
    <t>1967 Aberg Parkway</t>
  </si>
  <si>
    <t>Spring</t>
  </si>
  <si>
    <t>623-752-7927</t>
  </si>
  <si>
    <t>37044 Tony Avenue</t>
  </si>
  <si>
    <t>952-881-0228</t>
  </si>
  <si>
    <t>263 Hintze Alley</t>
  </si>
  <si>
    <t>616-735-0517</t>
  </si>
  <si>
    <t>97 Elmside Crossing</t>
  </si>
  <si>
    <t>801-464-6918</t>
  </si>
  <si>
    <t>399 Katie Street</t>
  </si>
  <si>
    <t>214-667-8257</t>
  </si>
  <si>
    <t>3871 Village Circle</t>
  </si>
  <si>
    <t>520-953-8300</t>
  </si>
  <si>
    <t>10105 Elka Hill</t>
  </si>
  <si>
    <t>718-431-2310</t>
  </si>
  <si>
    <t>5091 Nancy Way</t>
  </si>
  <si>
    <t>203-932-4595</t>
  </si>
  <si>
    <t>98 Union Place</t>
  </si>
  <si>
    <t>803-129-5432</t>
  </si>
  <si>
    <t>47 Veith Junction</t>
  </si>
  <si>
    <t>504-459-0702</t>
  </si>
  <si>
    <t>847 North Parkway</t>
  </si>
  <si>
    <t>918-697-8316</t>
  </si>
  <si>
    <t>98 Pepper Wood Crossing</t>
  </si>
  <si>
    <t>843-539-4800</t>
  </si>
  <si>
    <t>170 Moulton Lane</t>
  </si>
  <si>
    <t>415-345-5335</t>
  </si>
  <si>
    <t>94886 Gateway Pass</t>
  </si>
  <si>
    <t>515-695-5334</t>
  </si>
  <si>
    <t>9861 Brown Trail</t>
  </si>
  <si>
    <t>213-844-8441</t>
  </si>
  <si>
    <t>78 Dottie Street</t>
  </si>
  <si>
    <t>559-353-6330</t>
  </si>
  <si>
    <t>70 Myrtle Lane</t>
  </si>
  <si>
    <t>903-773-0486</t>
  </si>
  <si>
    <t>408 Knutson Court</t>
  </si>
  <si>
    <t>Tyler</t>
  </si>
  <si>
    <t>352-569-1389</t>
  </si>
  <si>
    <t>340 Mallard Terrace</t>
  </si>
  <si>
    <t>772-271-1443</t>
  </si>
  <si>
    <t>75 Thackeray Alley</t>
  </si>
  <si>
    <t>850-249-4444</t>
  </si>
  <si>
    <t>596 Mccormick Way</t>
  </si>
  <si>
    <t>402-430-0500</t>
  </si>
  <si>
    <t>958 Pearson Trail</t>
  </si>
  <si>
    <t>505-180-0482</t>
  </si>
  <si>
    <t>7610 Ohio Avenue</t>
  </si>
  <si>
    <t>602-885-2988</t>
  </si>
  <si>
    <t>232 Walton Lane</t>
  </si>
  <si>
    <t>702-453-8500</t>
  </si>
  <si>
    <t>17835 Tennyson Alley</t>
  </si>
  <si>
    <t>806-580-0858</t>
  </si>
  <si>
    <t>24 Manufacturers Parkway</t>
  </si>
  <si>
    <t>713-358-4387</t>
  </si>
  <si>
    <t>1725 Hagan Road</t>
  </si>
  <si>
    <t>407-860-1768</t>
  </si>
  <si>
    <t>827 Prairieview Crossing</t>
  </si>
  <si>
    <t>210-674-0482</t>
  </si>
  <si>
    <t>116 Donald Street</t>
  </si>
  <si>
    <t>603-174-7434</t>
  </si>
  <si>
    <t>24 Orin Court</t>
  </si>
  <si>
    <t>562-443-9696</t>
  </si>
  <si>
    <t>75842 Laurel Junction</t>
  </si>
  <si>
    <t>850-877-9571</t>
  </si>
  <si>
    <t>73 Montana Junction</t>
  </si>
  <si>
    <t>508-944-5651</t>
  </si>
  <si>
    <t>588 Prairie Rose Court</t>
  </si>
  <si>
    <t>520-305-2088</t>
  </si>
  <si>
    <t>75 Amoth Point</t>
  </si>
  <si>
    <t>952-319-3377</t>
  </si>
  <si>
    <t>42363 Autumn Leaf Pass</t>
  </si>
  <si>
    <t>615-725-3719</t>
  </si>
  <si>
    <t>6537 Sherman Road</t>
  </si>
  <si>
    <t>864-902-9805</t>
  </si>
  <si>
    <t>64 Randy Place</t>
  </si>
  <si>
    <t>316-397-5015</t>
  </si>
  <si>
    <t>399 Muir Plaza</t>
  </si>
  <si>
    <t>773-497-7298</t>
  </si>
  <si>
    <t>529 Elgar Place</t>
  </si>
  <si>
    <t>860-392-1809</t>
  </si>
  <si>
    <t>20024 Stephen Trail</t>
  </si>
  <si>
    <t>805-214-8929</t>
  </si>
  <si>
    <t>82960 Glendale Lane</t>
  </si>
  <si>
    <t>Simi Valley</t>
  </si>
  <si>
    <t>574-213-5963</t>
  </si>
  <si>
    <t>8507 Sutteridge Terrace</t>
  </si>
  <si>
    <t>805-698-6902</t>
  </si>
  <si>
    <t>31731 Warrior Junction</t>
  </si>
  <si>
    <t>917-500-4796</t>
  </si>
  <si>
    <t>6870 Elgar Road</t>
  </si>
  <si>
    <t>281-452-7869</t>
  </si>
  <si>
    <t>904 Namekagon Drive</t>
  </si>
  <si>
    <t>205-133-6098</t>
  </si>
  <si>
    <t>565 Fairfield Terrace</t>
  </si>
  <si>
    <t>304-794-6384</t>
  </si>
  <si>
    <t>91 South Drive</t>
  </si>
  <si>
    <t>646-164-7966</t>
  </si>
  <si>
    <t>780 Dovetail Circle</t>
  </si>
  <si>
    <t>515-510-2799</t>
  </si>
  <si>
    <t>581 Graedel Park</t>
  </si>
  <si>
    <t>859-948-2340</t>
  </si>
  <si>
    <t>10650 Sundown Court</t>
  </si>
  <si>
    <t>419-357-5256</t>
  </si>
  <si>
    <t>27053 Vahlen Pass</t>
  </si>
  <si>
    <t>254-719-2666</t>
  </si>
  <si>
    <t>742 Pawling Road</t>
  </si>
  <si>
    <t>510-593-1754</t>
  </si>
  <si>
    <t>8303 Golf Course Alley</t>
  </si>
  <si>
    <t>804-531-6324</t>
  </si>
  <si>
    <t>39 Burning Wood Place</t>
  </si>
  <si>
    <t>785-451-5857</t>
  </si>
  <si>
    <t>2811 Bluestem Alley</t>
  </si>
  <si>
    <t>303-668-8990</t>
  </si>
  <si>
    <t>90 Vahlen Way</t>
  </si>
  <si>
    <t>314-331-0868</t>
  </si>
  <si>
    <t>40 Clove Drive</t>
  </si>
  <si>
    <t>402-493-0147</t>
  </si>
  <si>
    <t>85735 Ruskin Trail</t>
  </si>
  <si>
    <t>504-175-3040</t>
  </si>
  <si>
    <t>422 Heffernan Plaza</t>
  </si>
  <si>
    <t>651-504-8911</t>
  </si>
  <si>
    <t>61918 Luster Road</t>
  </si>
  <si>
    <t>703-238-7693</t>
  </si>
  <si>
    <t>217 Washington Way</t>
  </si>
  <si>
    <t>815-509-8373</t>
  </si>
  <si>
    <t>5140 Anzinger Hill</t>
  </si>
  <si>
    <t>Rockford</t>
  </si>
  <si>
    <t>815-527-6380</t>
  </si>
  <si>
    <t>63426 Bellgrove Avenue</t>
  </si>
  <si>
    <t>626-321-2550</t>
  </si>
  <si>
    <t>77469 Elmside Circle</t>
  </si>
  <si>
    <t>215-340-0023</t>
  </si>
  <si>
    <t>22 Atwood Terrace</t>
  </si>
  <si>
    <t>210-654-4041</t>
  </si>
  <si>
    <t>73811 Hoard Place</t>
  </si>
  <si>
    <t>913-854-8107</t>
  </si>
  <si>
    <t>25 Mendota Alley</t>
  </si>
  <si>
    <t>206-720-1828</t>
  </si>
  <si>
    <t>16961 Lakewood Road</t>
  </si>
  <si>
    <t>765-136-1119</t>
  </si>
  <si>
    <t>4801 Homewood Pass</t>
  </si>
  <si>
    <t>313-504-7970</t>
  </si>
  <si>
    <t>60813 Bonner Hill</t>
  </si>
  <si>
    <t>415-280-1606</t>
  </si>
  <si>
    <t>2162 Comanche Place</t>
  </si>
  <si>
    <t>213-310-6539</t>
  </si>
  <si>
    <t>30672 Main Trail</t>
  </si>
  <si>
    <t>Van Nuys</t>
  </si>
  <si>
    <t>205-900-6485</t>
  </si>
  <si>
    <t>4353 Mayer Park</t>
  </si>
  <si>
    <t>847-260-7042</t>
  </si>
  <si>
    <t>77 Lake View Court</t>
  </si>
  <si>
    <t>309-493-7020</t>
  </si>
  <si>
    <t>70 Golf Course Pass</t>
  </si>
  <si>
    <t>949-335-5565</t>
  </si>
  <si>
    <t>945 Birchwood Drive</t>
  </si>
  <si>
    <t>260-682-0549</t>
  </si>
  <si>
    <t>474 Texas Lane</t>
  </si>
  <si>
    <t>417-853-1183</t>
  </si>
  <si>
    <t>60 Michigan Drive</t>
  </si>
  <si>
    <t>202-470-9823</t>
  </si>
  <si>
    <t>7406 Carberry Trail</t>
  </si>
  <si>
    <t>626-924-1282</t>
  </si>
  <si>
    <t>44815 Meadow Ridge Plaza</t>
  </si>
  <si>
    <t>717-372-9166</t>
  </si>
  <si>
    <t>558 Mallory Avenue</t>
  </si>
  <si>
    <t>513-863-2101</t>
  </si>
  <si>
    <t>493 Comanche Lane</t>
  </si>
  <si>
    <t>619-322-8326</t>
  </si>
  <si>
    <t>13871 Summit Place</t>
  </si>
  <si>
    <t>805-711-8128</t>
  </si>
  <si>
    <t>83 Mayer Point</t>
  </si>
  <si>
    <t>Oxnard</t>
  </si>
  <si>
    <t>309-352-3647</t>
  </si>
  <si>
    <t>6627 Corben Plaza</t>
  </si>
  <si>
    <t>267-168-6705</t>
  </si>
  <si>
    <t>86 Farwell Junction</t>
  </si>
  <si>
    <t>424-322-7046</t>
  </si>
  <si>
    <t>92687 Gale Trail</t>
  </si>
  <si>
    <t>626-216-7870</t>
  </si>
  <si>
    <t>3904 Elmside Junction</t>
  </si>
  <si>
    <t>717-863-9284</t>
  </si>
  <si>
    <t>76577 John Wall Point</t>
  </si>
  <si>
    <t>724-796-8716</t>
  </si>
  <si>
    <t>67 Packers Hill</t>
  </si>
  <si>
    <t>New Castle</t>
  </si>
  <si>
    <t>801-981-2613</t>
  </si>
  <si>
    <t>70130 Summerview Drive</t>
  </si>
  <si>
    <t>Provo</t>
  </si>
  <si>
    <t>559-841-7710</t>
  </si>
  <si>
    <t>90 Garrison Road</t>
  </si>
  <si>
    <t>210-355-3453</t>
  </si>
  <si>
    <t>72 Vahlen Place</t>
  </si>
  <si>
    <t>205-702-0359</t>
  </si>
  <si>
    <t>548 Dawn Circle</t>
  </si>
  <si>
    <t>605-282-2699</t>
  </si>
  <si>
    <t>4598 Corben Street</t>
  </si>
  <si>
    <t>480-106-2175</t>
  </si>
  <si>
    <t>53 Annamark Alley</t>
  </si>
  <si>
    <t>352-300-5101</t>
  </si>
  <si>
    <t>3744 Utah Lane</t>
  </si>
  <si>
    <t>515-321-4710</t>
  </si>
  <si>
    <t>110 Derek Junction</t>
  </si>
  <si>
    <t>256-633-7875</t>
  </si>
  <si>
    <t>10220 Montana Lane</t>
  </si>
  <si>
    <t>210-967-1682</t>
  </si>
  <si>
    <t>11 Vernon Crossing</t>
  </si>
  <si>
    <t>808-453-7330</t>
  </si>
  <si>
    <t>591 Marquette Place</t>
  </si>
  <si>
    <t>626-269-0421</t>
  </si>
  <si>
    <t>996 Victoria Drive</t>
  </si>
  <si>
    <t>504-901-9921</t>
  </si>
  <si>
    <t>5046 Mosinee Road</t>
  </si>
  <si>
    <t>918-116-5059</t>
  </si>
  <si>
    <t>14 Mcbride Junction</t>
  </si>
  <si>
    <t>407-805-9105</t>
  </si>
  <si>
    <t>591 Esker Road</t>
  </si>
  <si>
    <t>202-884-7359</t>
  </si>
  <si>
    <t>290 Columbus Parkway</t>
  </si>
  <si>
    <t>225-414-3073</t>
  </si>
  <si>
    <t>74 Granby Lane</t>
  </si>
  <si>
    <t>386-305-8707</t>
  </si>
  <si>
    <t>91722 Dryden Park</t>
  </si>
  <si>
    <t>603-628-3760</t>
  </si>
  <si>
    <t>25306 Tennessee Parkway</t>
  </si>
  <si>
    <t>309-222-6187</t>
  </si>
  <si>
    <t>85 Claremont Avenue</t>
  </si>
  <si>
    <t>Bloomington</t>
  </si>
  <si>
    <t>315-521-0940</t>
  </si>
  <si>
    <t>18759 Karstens Alley</t>
  </si>
  <si>
    <t>850-643-1098</t>
  </si>
  <si>
    <t>824 8th Center</t>
  </si>
  <si>
    <t>Panama City</t>
  </si>
  <si>
    <t>979-513-8742</t>
  </si>
  <si>
    <t>861 Oneill Crossing</t>
  </si>
  <si>
    <t>515-495-2976</t>
  </si>
  <si>
    <t>30 Roxbury Hill</t>
  </si>
  <si>
    <t>503-870-9134</t>
  </si>
  <si>
    <t>26 Reindahl Avenue</t>
  </si>
  <si>
    <t>501-287-4304</t>
  </si>
  <si>
    <t>481 Mitchell Circle</t>
  </si>
  <si>
    <t>317-630-5960</t>
  </si>
  <si>
    <t>78 Carey Junction</t>
  </si>
  <si>
    <t>501-392-7676</t>
  </si>
  <si>
    <t>755 Maple Wood Pass</t>
  </si>
  <si>
    <t>513-924-8463</t>
  </si>
  <si>
    <t>2869 1st Alley</t>
  </si>
  <si>
    <t>803-709-5801</t>
  </si>
  <si>
    <t>49739 Marcy Court</t>
  </si>
  <si>
    <t>520-703-4730</t>
  </si>
  <si>
    <t>426 Union Street</t>
  </si>
  <si>
    <t>303-821-2331</t>
  </si>
  <si>
    <t>1043 Goodland Road</t>
  </si>
  <si>
    <t>408-693-6289</t>
  </si>
  <si>
    <t>26500 School Center</t>
  </si>
  <si>
    <t>310-279-2389</t>
  </si>
  <si>
    <t>26 Eagle Crest Terrace</t>
  </si>
  <si>
    <t>Santa Monica</t>
  </si>
  <si>
    <t>812-539-4778</t>
  </si>
  <si>
    <t>186 Derek Avenue</t>
  </si>
  <si>
    <t>901-137-4352</t>
  </si>
  <si>
    <t>2852 Schurz Place</t>
  </si>
  <si>
    <t>323-925-9266</t>
  </si>
  <si>
    <t>38 Vahlen Lane</t>
  </si>
  <si>
    <t>609-146-3752</t>
  </si>
  <si>
    <t>90 Elmside Road</t>
  </si>
  <si>
    <t>573-587-7548</t>
  </si>
  <si>
    <t>707 Golf View Junction</t>
  </si>
  <si>
    <t>303-501-3272</t>
  </si>
  <si>
    <t>236 Michigan Street</t>
  </si>
  <si>
    <t>773-997-0880</t>
  </si>
  <si>
    <t>54 Hansons Hill</t>
  </si>
  <si>
    <t>405-233-6437</t>
  </si>
  <si>
    <t>183 Green Crossing</t>
  </si>
  <si>
    <t>314-661-0084</t>
  </si>
  <si>
    <t>4846 Toban Court</t>
  </si>
  <si>
    <t>213-264-3748</t>
  </si>
  <si>
    <t>8213 Towne Point</t>
  </si>
  <si>
    <t>267-256-7311</t>
  </si>
  <si>
    <t>9815 Sugar Alley</t>
  </si>
  <si>
    <t>425-930-4097</t>
  </si>
  <si>
    <t>45 Schlimgen Lane</t>
  </si>
  <si>
    <t>Everett</t>
  </si>
  <si>
    <t>206-561-9336</t>
  </si>
  <si>
    <t>64462 Annamark Drive</t>
  </si>
  <si>
    <t>361-632-9931</t>
  </si>
  <si>
    <t>26 Service Avenue</t>
  </si>
  <si>
    <t>757-217-9804</t>
  </si>
  <si>
    <t>3510 Park Meadow Alley</t>
  </si>
  <si>
    <t>412-676-9574</t>
  </si>
  <si>
    <t>82926 Russell Trail</t>
  </si>
  <si>
    <t>217-384-3594</t>
  </si>
  <si>
    <t>62051 Onsgard Circle</t>
  </si>
  <si>
    <t>952-742-4963</t>
  </si>
  <si>
    <t>46 Lakewood Court</t>
  </si>
  <si>
    <t>510-922-0764</t>
  </si>
  <si>
    <t>23768 Ryan Hill</t>
  </si>
  <si>
    <t>304-306-7730</t>
  </si>
  <si>
    <t>23279 Fairfield Place</t>
  </si>
  <si>
    <t>785-795-0662</t>
  </si>
  <si>
    <t>46264 Merrick Street</t>
  </si>
  <si>
    <t>954-225-5883</t>
  </si>
  <si>
    <t>93 Elka Junction</t>
  </si>
  <si>
    <t>215-745-0648</t>
  </si>
  <si>
    <t>54 Anthes Crossing</t>
  </si>
  <si>
    <t>229-359-6826</t>
  </si>
  <si>
    <t>5945 Shopko Point</t>
  </si>
  <si>
    <t>603-690-9220</t>
  </si>
  <si>
    <t>7553 Fieldstone Drive</t>
  </si>
  <si>
    <t>602-787-7459</t>
  </si>
  <si>
    <t>89 Blue Bill Park Plaza</t>
  </si>
  <si>
    <t>626-767-1506</t>
  </si>
  <si>
    <t>17 Ridgeview Road</t>
  </si>
  <si>
    <t>908-130-0265</t>
  </si>
  <si>
    <t>7992 Iowa Drive</t>
  </si>
  <si>
    <t>309-978-0071</t>
  </si>
  <si>
    <t>5518 Melrose Park</t>
  </si>
  <si>
    <t>212-702-4094</t>
  </si>
  <si>
    <t>43 Ridge Oak Crossing</t>
  </si>
  <si>
    <t>415-631-8243</t>
  </si>
  <si>
    <t>8220 Arapahoe Alley</t>
  </si>
  <si>
    <t>602-822-7797</t>
  </si>
  <si>
    <t>8837 Muir Parkway</t>
  </si>
  <si>
    <t>361-774-9192</t>
  </si>
  <si>
    <t>84378 7th Center</t>
  </si>
  <si>
    <t>718-335-8868</t>
  </si>
  <si>
    <t>881 North Road</t>
  </si>
  <si>
    <t>386-590-8633</t>
  </si>
  <si>
    <t>96026 Kings Crossing</t>
  </si>
  <si>
    <t>248-152-7734</t>
  </si>
  <si>
    <t>10847 Sutteridge Center</t>
  </si>
  <si>
    <t>972-394-6649</t>
  </si>
  <si>
    <t>21761 Village Center</t>
  </si>
  <si>
    <t>847-127-1340</t>
  </si>
  <si>
    <t>9560 Summer Ridge Crossing</t>
  </si>
  <si>
    <t>Schaumburg</t>
  </si>
  <si>
    <t>954-512-5355</t>
  </si>
  <si>
    <t>8471 Anthes Road</t>
  </si>
  <si>
    <t>561-826-5930</t>
  </si>
  <si>
    <t>43374 Bay Park</t>
  </si>
  <si>
    <t>954-221-1341</t>
  </si>
  <si>
    <t>206 Eastwood Drive</t>
  </si>
  <si>
    <t>586-950-7535</t>
  </si>
  <si>
    <t>729 Artisan Terrace</t>
  </si>
  <si>
    <t>325-108-6097</t>
  </si>
  <si>
    <t>31245 John Wall Street</t>
  </si>
  <si>
    <t>608-506-0124</t>
  </si>
  <si>
    <t>1378 Corry Point</t>
  </si>
  <si>
    <t>205-426-6515</t>
  </si>
  <si>
    <t>285 Lunder Place</t>
  </si>
  <si>
    <t>909-165-9386</t>
  </si>
  <si>
    <t>33 Graedel Parkway</t>
  </si>
  <si>
    <t>214-272-0754</t>
  </si>
  <si>
    <t>99 Gale Junction</t>
  </si>
  <si>
    <t>209-260-0008</t>
  </si>
  <si>
    <t>760 Sage Center</t>
  </si>
  <si>
    <t>757-383-4783</t>
  </si>
  <si>
    <t>9303 4th Terrace</t>
  </si>
  <si>
    <t>301-107-2518</t>
  </si>
  <si>
    <t>331 Mifflin Terrace</t>
  </si>
  <si>
    <t>337-654-6362</t>
  </si>
  <si>
    <t>2139 Buena Vista Hill</t>
  </si>
  <si>
    <t>817-557-2057</t>
  </si>
  <si>
    <t>94862 Lyons Way</t>
  </si>
  <si>
    <t>315-685-1145</t>
  </si>
  <si>
    <t>53795 Pankratz Alley</t>
  </si>
  <si>
    <t>804-818-3671</t>
  </si>
  <si>
    <t>36 Luster Alley</t>
  </si>
  <si>
    <t>423-128-5318</t>
  </si>
  <si>
    <t>57500 Sutherland Park</t>
  </si>
  <si>
    <t>651-758-4753</t>
  </si>
  <si>
    <t>61 Monterey Crossing</t>
  </si>
  <si>
    <t>812-716-5136</t>
  </si>
  <si>
    <t>3475 Granby Way</t>
  </si>
  <si>
    <t>951-107-0693</t>
  </si>
  <si>
    <t>8642 Sutteridge Drive</t>
  </si>
  <si>
    <t>864-788-1380</t>
  </si>
  <si>
    <t>84 Rockefeller Plaza</t>
  </si>
  <si>
    <t>989-867-9636</t>
  </si>
  <si>
    <t>72 Bluestem Way</t>
  </si>
  <si>
    <t>816-391-5666</t>
  </si>
  <si>
    <t>71 Melody Park</t>
  </si>
  <si>
    <t>812-765-0448</t>
  </si>
  <si>
    <t>38241 Barby Lane</t>
  </si>
  <si>
    <t>713-686-0064</t>
  </si>
  <si>
    <t>5566 Eggendart Court</t>
  </si>
  <si>
    <t>704-860-5834</t>
  </si>
  <si>
    <t>3663 Gateway Center</t>
  </si>
  <si>
    <t>601-786-0195</t>
  </si>
  <si>
    <t>134 Melrose Pass</t>
  </si>
  <si>
    <t>225-349-3242</t>
  </si>
  <si>
    <t>740 Pennsylvania Drive</t>
  </si>
  <si>
    <t>410-471-4373</t>
  </si>
  <si>
    <t>669 8th Road</t>
  </si>
  <si>
    <t>309-502-2605</t>
  </si>
  <si>
    <t>511 Claremont Plaza</t>
  </si>
  <si>
    <t>206-596-7618</t>
  </si>
  <si>
    <t>496 Chinook Road</t>
  </si>
  <si>
    <t>781-658-7114</t>
  </si>
  <si>
    <t>802 Oriole Avenue</t>
  </si>
  <si>
    <t>Cambridge</t>
  </si>
  <si>
    <t>312-610-0644</t>
  </si>
  <si>
    <t>28539 Marquette Circle</t>
  </si>
  <si>
    <t>859-659-2064</t>
  </si>
  <si>
    <t>43885 Division Road</t>
  </si>
  <si>
    <t>505-803-6133</t>
  </si>
  <si>
    <t>967 Rigney Parkway</t>
  </si>
  <si>
    <t>305-763-2489</t>
  </si>
  <si>
    <t>40588 Hoffman Trail</t>
  </si>
  <si>
    <t>865-209-3514</t>
  </si>
  <si>
    <t>3178 Oakridge Parkway</t>
  </si>
  <si>
    <t>917-152-1048</t>
  </si>
  <si>
    <t>9824 Transport Plaza</t>
  </si>
  <si>
    <t>817-604-2258</t>
  </si>
  <si>
    <t>64 Valley Edge Court</t>
  </si>
  <si>
    <t>817-897-1530</t>
  </si>
  <si>
    <t>22 Garrison Hill</t>
  </si>
  <si>
    <t>513-699-7458</t>
  </si>
  <si>
    <t>97 Spohn Street</t>
  </si>
  <si>
    <t>765-730-7805</t>
  </si>
  <si>
    <t>490 Grayhawk Road</t>
  </si>
  <si>
    <t>617-402-0380</t>
  </si>
  <si>
    <t>6711 Sugar Terrace</t>
  </si>
  <si>
    <t>202-518-9751</t>
  </si>
  <si>
    <t>99 Maple Wood Avenue</t>
  </si>
  <si>
    <t>714-194-9831</t>
  </si>
  <si>
    <t>546 Esch Drive</t>
  </si>
  <si>
    <t>303-587-5734</t>
  </si>
  <si>
    <t>29 Briar Crest Junction</t>
  </si>
  <si>
    <t>520-686-5167</t>
  </si>
  <si>
    <t>59451 Onsgard Hill</t>
  </si>
  <si>
    <t>212-825-3693</t>
  </si>
  <si>
    <t>98669 Bluejay Alley</t>
  </si>
  <si>
    <t>510-577-5348</t>
  </si>
  <si>
    <t>4512 Eagan Junction</t>
  </si>
  <si>
    <t>501-928-9385</t>
  </si>
  <si>
    <t>1490 Stone Corner Point</t>
  </si>
  <si>
    <t>225-107-3323</t>
  </si>
  <si>
    <t>9849 Lukken Junction</t>
  </si>
  <si>
    <t>602-272-4053</t>
  </si>
  <si>
    <t>287 Brown Plaza</t>
  </si>
  <si>
    <t>801-797-4369</t>
  </si>
  <si>
    <t>884 Warner Lane</t>
  </si>
  <si>
    <t>775-473-1280</t>
  </si>
  <si>
    <t>36 Daystar Terrace</t>
  </si>
  <si>
    <t>267-189-4278</t>
  </si>
  <si>
    <t>829 Pepper Wood Street</t>
  </si>
  <si>
    <t>325-948-7869</t>
  </si>
  <si>
    <t>9058 David Circle</t>
  </si>
  <si>
    <t>515-827-3865</t>
  </si>
  <si>
    <t>6115 Menomonie Avenue</t>
  </si>
  <si>
    <t>801-381-7737</t>
  </si>
  <si>
    <t>50913 Del Sol Court</t>
  </si>
  <si>
    <t>603-507-7462</t>
  </si>
  <si>
    <t>3289 Fieldstone Terrace</t>
  </si>
  <si>
    <t>239-312-6375</t>
  </si>
  <si>
    <t>94905 Hanson Alley</t>
  </si>
  <si>
    <t>949-555-7810</t>
  </si>
  <si>
    <t>72312 Luster Place</t>
  </si>
  <si>
    <t>954-691-2614</t>
  </si>
  <si>
    <t>129 Bayside Street</t>
  </si>
  <si>
    <t>808-161-5549</t>
  </si>
  <si>
    <t>45744 Pearson Park</t>
  </si>
  <si>
    <t>909-110-0771</t>
  </si>
  <si>
    <t>36742 Knutson Terrace</t>
  </si>
  <si>
    <t>614-158-5244</t>
  </si>
  <si>
    <t>30400 Park Meadow Place</t>
  </si>
  <si>
    <t>520-753-9555</t>
  </si>
  <si>
    <t>2356 Mitchell Drive</t>
  </si>
  <si>
    <t>216-509-1460</t>
  </si>
  <si>
    <t>1301 Anderson Circle</t>
  </si>
  <si>
    <t>314-652-7658</t>
  </si>
  <si>
    <t>61461 Service Pass</t>
  </si>
  <si>
    <t>608-830-7602</t>
  </si>
  <si>
    <t>1361 Springview Place</t>
  </si>
  <si>
    <t>254-345-6635</t>
  </si>
  <si>
    <t>4078 Lukken Avenue</t>
  </si>
  <si>
    <t>520-496-6400</t>
  </si>
  <si>
    <t>8672 Bayside Road</t>
  </si>
  <si>
    <t>406-155-6141</t>
  </si>
  <si>
    <t>42 Morning Way</t>
  </si>
  <si>
    <t>609-309-1551</t>
  </si>
  <si>
    <t>85 Bowman Junction</t>
  </si>
  <si>
    <t>303-491-4538</t>
  </si>
  <si>
    <t>7526 Sheridan Parkway</t>
  </si>
  <si>
    <t>336-558-4392</t>
  </si>
  <si>
    <t>67176 Hovde Point</t>
  </si>
  <si>
    <t>601-921-1043</t>
  </si>
  <si>
    <t>46414 Grover Way</t>
  </si>
  <si>
    <t>202-739-4198</t>
  </si>
  <si>
    <t>5756 Sundown Junction</t>
  </si>
  <si>
    <t>501-861-2262</t>
  </si>
  <si>
    <t>49 Randy Junction</t>
  </si>
  <si>
    <t>302-891-9870</t>
  </si>
  <si>
    <t>695 Roth Place</t>
  </si>
  <si>
    <t>605-138-8756</t>
  </si>
  <si>
    <t>885 Ruskin Drive</t>
  </si>
  <si>
    <t>303-797-6149</t>
  </si>
  <si>
    <t>2750 Northland Parkway</t>
  </si>
  <si>
    <t>770-894-8703</t>
  </si>
  <si>
    <t>83640 Merchant Junction</t>
  </si>
  <si>
    <t>415-548-8883</t>
  </si>
  <si>
    <t>3877 Debra Crossing</t>
  </si>
  <si>
    <t>San Rafael</t>
  </si>
  <si>
    <t>508-932-3613</t>
  </si>
  <si>
    <t>51 Forest Run Street</t>
  </si>
  <si>
    <t>New Bedford</t>
  </si>
  <si>
    <t>213-437-5475</t>
  </si>
  <si>
    <t>64 Harper Avenue</t>
  </si>
  <si>
    <t>617-586-7398</t>
  </si>
  <si>
    <t>62 Talisman Avenue</t>
  </si>
  <si>
    <t>718-306-6112</t>
  </si>
  <si>
    <t>75 Monument Junction</t>
  </si>
  <si>
    <t>312-557-3715</t>
  </si>
  <si>
    <t>71 John Wall Point</t>
  </si>
  <si>
    <t>404-663-2101</t>
  </si>
  <si>
    <t>5208 Ronald Regan Parkway</t>
  </si>
  <si>
    <t>203-239-1492</t>
  </si>
  <si>
    <t>486 Forster Street</t>
  </si>
  <si>
    <t>202-451-7202</t>
  </si>
  <si>
    <t>33495 Scott Place</t>
  </si>
  <si>
    <t>215-489-6639</t>
  </si>
  <si>
    <t>3663 Hansons Pass</t>
  </si>
  <si>
    <t>812-932-5408</t>
  </si>
  <si>
    <t>25 Dayton Road</t>
  </si>
  <si>
    <t>626-469-5165</t>
  </si>
  <si>
    <t>96 Carey Drive</t>
  </si>
  <si>
    <t>Corona</t>
  </si>
  <si>
    <t>205-524-0796</t>
  </si>
  <si>
    <t>8848 Clove Lane</t>
  </si>
  <si>
    <t>914-962-6876</t>
  </si>
  <si>
    <t>335 Scott Point</t>
  </si>
  <si>
    <t>White Plains</t>
  </si>
  <si>
    <t>915-573-3600</t>
  </si>
  <si>
    <t>885 Dorton Drive</t>
  </si>
  <si>
    <t>281-472-9787</t>
  </si>
  <si>
    <t>77 Portage Parkway</t>
  </si>
  <si>
    <t>407-193-0931</t>
  </si>
  <si>
    <t>15 Schiller Way</t>
  </si>
  <si>
    <t>281-979-1172</t>
  </si>
  <si>
    <t>5176 Burrows Street</t>
  </si>
  <si>
    <t>702-669-5055</t>
  </si>
  <si>
    <t>896 Fuller Center</t>
  </si>
  <si>
    <t>314-799-6396</t>
  </si>
  <si>
    <t>39 Donald Pass</t>
  </si>
  <si>
    <t>585-227-2998</t>
  </si>
  <si>
    <t>3000 Moland Pass</t>
  </si>
  <si>
    <t>805-933-1947</t>
  </si>
  <si>
    <t>77890 Gina Terrace</t>
  </si>
  <si>
    <t>716-668-9289</t>
  </si>
  <si>
    <t>24257 Eagan Way</t>
  </si>
  <si>
    <t>434-533-0610</t>
  </si>
  <si>
    <t>45 Oriole Junction</t>
  </si>
  <si>
    <t>Charlottesville</t>
  </si>
  <si>
    <t>402-506-9276</t>
  </si>
  <si>
    <t>2405 Crowley Crossing</t>
  </si>
  <si>
    <t>714-918-7354</t>
  </si>
  <si>
    <t>4213 Karstens Drive</t>
  </si>
  <si>
    <t>Garden Grove</t>
  </si>
  <si>
    <t>425-634-2972</t>
  </si>
  <si>
    <t>25668 Hovde Crossing</t>
  </si>
  <si>
    <t>901-908-2696</t>
  </si>
  <si>
    <t>43690 Dapin Junction</t>
  </si>
  <si>
    <t>360-785-5703</t>
  </si>
  <si>
    <t>3609 Burning Wood Pass</t>
  </si>
  <si>
    <t>Vancouver</t>
  </si>
  <si>
    <t>812-152-7125</t>
  </si>
  <si>
    <t>21093 Anthes Pass</t>
  </si>
  <si>
    <t>215-520-1401</t>
  </si>
  <si>
    <t>43 Parkside Street</t>
  </si>
  <si>
    <t>412-373-3852</t>
  </si>
  <si>
    <t>8380 Northfield Plaza</t>
  </si>
  <si>
    <t>954-772-9943</t>
  </si>
  <si>
    <t>60 Forest Dale Crossing</t>
  </si>
  <si>
    <t>505-212-4634</t>
  </si>
  <si>
    <t>2331 Emmet Alley</t>
  </si>
  <si>
    <t>561-892-0220</t>
  </si>
  <si>
    <t>43 Grover Drive</t>
  </si>
  <si>
    <t>512-218-4938</t>
  </si>
  <si>
    <t>4000 Heffernan Plaza</t>
  </si>
  <si>
    <t>901-227-9007</t>
  </si>
  <si>
    <t>1837 Scofield Center</t>
  </si>
  <si>
    <t>706-993-5069</t>
  </si>
  <si>
    <t>86935 Oriole Terrace</t>
  </si>
  <si>
    <t>203-194-8057</t>
  </si>
  <si>
    <t>6964 Lindbergh Street</t>
  </si>
  <si>
    <t>Bridgeport</t>
  </si>
  <si>
    <t>757-328-4397</t>
  </si>
  <si>
    <t>2163 Bayside Avenue</t>
  </si>
  <si>
    <t>Newport News</t>
  </si>
  <si>
    <t>704-689-8919</t>
  </si>
  <si>
    <t>143 Vermont Point</t>
  </si>
  <si>
    <t>314-610-6543</t>
  </si>
  <si>
    <t>14614 Nobel Junction</t>
  </si>
  <si>
    <t>281-238-6091</t>
  </si>
  <si>
    <t>37 Northport Point</t>
  </si>
  <si>
    <t>719-695-4587</t>
  </si>
  <si>
    <t>678 Weeping Birch Avenue</t>
  </si>
  <si>
    <t>718-956-1357</t>
  </si>
  <si>
    <t>36888 Esch Crossing</t>
  </si>
  <si>
    <t>208-817-6664</t>
  </si>
  <si>
    <t>80 Summer Ridge Drive</t>
  </si>
  <si>
    <t>253-309-2302</t>
  </si>
  <si>
    <t>9803 Di Loreto Trail</t>
  </si>
  <si>
    <t>520-146-1040</t>
  </si>
  <si>
    <t>7098 Hoffman Terrace</t>
  </si>
  <si>
    <t>774-768-1289</t>
  </si>
  <si>
    <t>11 Jay Way</t>
  </si>
  <si>
    <t>651-770-1961</t>
  </si>
  <si>
    <t>63 Summer Ridge Trail</t>
  </si>
  <si>
    <t>914-144-0790</t>
  </si>
  <si>
    <t>4582 Arapahoe Parkway</t>
  </si>
  <si>
    <t>901-728-2743</t>
  </si>
  <si>
    <t>450 Northridge Plaza</t>
  </si>
  <si>
    <t>754-997-3345</t>
  </si>
  <si>
    <t>3986 Carberry Hill</t>
  </si>
  <si>
    <t>303-391-1984</t>
  </si>
  <si>
    <t>48343 South Junction</t>
  </si>
  <si>
    <t>727-968-5991</t>
  </si>
  <si>
    <t>1859 Petterle Circle</t>
  </si>
  <si>
    <t>646-305-9721</t>
  </si>
  <si>
    <t>96 Acker Pass</t>
  </si>
  <si>
    <t>760-832-3827</t>
  </si>
  <si>
    <t>78208 Oakridge Road</t>
  </si>
  <si>
    <t>914-438-4451</t>
  </si>
  <si>
    <t>21291 Cherokee Avenue</t>
  </si>
  <si>
    <t>Mount Vernon</t>
  </si>
  <si>
    <t>617-830-3938</t>
  </si>
  <si>
    <t>90 Northfield Court</t>
  </si>
  <si>
    <t>Lynn</t>
  </si>
  <si>
    <t>949-702-6599</t>
  </si>
  <si>
    <t>14 Gerald Center</t>
  </si>
  <si>
    <t>314-199-4927</t>
  </si>
  <si>
    <t>8964 Maple Wood Place</t>
  </si>
  <si>
    <t>309-437-0344</t>
  </si>
  <si>
    <t>2243 Jenna Center</t>
  </si>
  <si>
    <t>312-391-3075</t>
  </si>
  <si>
    <t>882 Prairieview Way</t>
  </si>
  <si>
    <t>501-544-7221</t>
  </si>
  <si>
    <t>53 Iowa Street</t>
  </si>
  <si>
    <t>202-851-2910</t>
  </si>
  <si>
    <t>71714 Bluejay Crossing</t>
  </si>
  <si>
    <t>419-500-4361</t>
  </si>
  <si>
    <t>17297 Village Drive</t>
  </si>
  <si>
    <t>805-373-6557</t>
  </si>
  <si>
    <t>76 7th Avenue</t>
  </si>
  <si>
    <t>952-195-0197</t>
  </si>
  <si>
    <t>991 Northfield Parkway</t>
  </si>
  <si>
    <t>904-828-4535</t>
  </si>
  <si>
    <t>6314 4th Drive</t>
  </si>
  <si>
    <t>805-935-2589</t>
  </si>
  <si>
    <t>6830 David Park</t>
  </si>
  <si>
    <t>775-324-9972</t>
  </si>
  <si>
    <t>72138 Mosinee Hill</t>
  </si>
  <si>
    <t>214-364-4037</t>
  </si>
  <si>
    <t>483 Farragut Trail</t>
  </si>
  <si>
    <t>218-912-2872</t>
  </si>
  <si>
    <t>300 Packers Alley</t>
  </si>
  <si>
    <t>478-149-4825</t>
  </si>
  <si>
    <t>335 Monica Hill</t>
  </si>
  <si>
    <t>727-166-4638</t>
  </si>
  <si>
    <t>3940 Goodland Parkway</t>
  </si>
  <si>
    <t>520-197-3980</t>
  </si>
  <si>
    <t>371 Transport Lane</t>
  </si>
  <si>
    <t>480-765-4865</t>
  </si>
  <si>
    <t>2362 Grim Terrace</t>
  </si>
  <si>
    <t>Gilbert</t>
  </si>
  <si>
    <t>540-174-2152</t>
  </si>
  <si>
    <t>24555 Northland Avenue</t>
  </si>
  <si>
    <t>540-102-3029</t>
  </si>
  <si>
    <t>974 Lakeland Hill</t>
  </si>
  <si>
    <t>812-361-6404</t>
  </si>
  <si>
    <t>4212 Melvin Plaza</t>
  </si>
  <si>
    <t>563-329-5171</t>
  </si>
  <si>
    <t>6048 Crescent Oaks Avenue</t>
  </si>
  <si>
    <t>719-956-1884</t>
  </si>
  <si>
    <t>64 Dunning Junction</t>
  </si>
  <si>
    <t>859-481-5328</t>
  </si>
  <si>
    <t>58964 Green Ridge Center</t>
  </si>
  <si>
    <t>505-649-2438</t>
  </si>
  <si>
    <t>60 Fisk Crossing</t>
  </si>
  <si>
    <t>786-420-2319</t>
  </si>
  <si>
    <t>38089 Stephen Circle</t>
  </si>
  <si>
    <t>754-559-2754</t>
  </si>
  <si>
    <t>6682 Mccormick Parkway</t>
  </si>
  <si>
    <t>559-106-0679</t>
  </si>
  <si>
    <t>5157 Meadow Valley Court</t>
  </si>
  <si>
    <t>619-690-7035</t>
  </si>
  <si>
    <t>10692 Kensington Crossing</t>
  </si>
  <si>
    <t>313-165-9379</t>
  </si>
  <si>
    <t>18 Leroy Road</t>
  </si>
  <si>
    <t>507-757-2143</t>
  </si>
  <si>
    <t>7819 Westerfield Lane</t>
  </si>
  <si>
    <t>801-792-1006</t>
  </si>
  <si>
    <t>94 Stuart Place</t>
  </si>
  <si>
    <t>559-989-8821</t>
  </si>
  <si>
    <t>63002 Burrows Drive</t>
  </si>
  <si>
    <t>724-384-2041</t>
  </si>
  <si>
    <t>81352 Talisman Trail</t>
  </si>
  <si>
    <t>913-816-9773</t>
  </si>
  <si>
    <t>4452 Mesta Place</t>
  </si>
  <si>
    <t>614-628-7676</t>
  </si>
  <si>
    <t>698 Carioca Pass</t>
  </si>
  <si>
    <t>571-877-8109</t>
  </si>
  <si>
    <t>3214 Stuart Trail</t>
  </si>
  <si>
    <t>412-806-2344</t>
  </si>
  <si>
    <t>94021 New Castle Circle</t>
  </si>
  <si>
    <t>727-777-8163</t>
  </si>
  <si>
    <t>11106 Cordelia Plaza</t>
  </si>
  <si>
    <t>916-470-1596</t>
  </si>
  <si>
    <t>99447 Namekagon Road</t>
  </si>
  <si>
    <t>305-148-6783</t>
  </si>
  <si>
    <t>37405 Arrowood Alley</t>
  </si>
  <si>
    <t>Hollywood</t>
  </si>
  <si>
    <t>214-698-8479</t>
  </si>
  <si>
    <t>521 Crest Line Junction</t>
  </si>
  <si>
    <t>256-521-6301</t>
  </si>
  <si>
    <t>181 Sundown Crossing</t>
  </si>
  <si>
    <t>202-984-9206</t>
  </si>
  <si>
    <t>73154 Walton Lane</t>
  </si>
  <si>
    <t>863-273-9116</t>
  </si>
  <si>
    <t>8763 Crownhardt Alley</t>
  </si>
  <si>
    <t>520-406-2310</t>
  </si>
  <si>
    <t>275 Northport Hill</t>
  </si>
  <si>
    <t>602-663-5223</t>
  </si>
  <si>
    <t>6945 Almo Park</t>
  </si>
  <si>
    <t>305-381-7932</t>
  </si>
  <si>
    <t>233 7th Hill</t>
  </si>
  <si>
    <t>713-181-2029</t>
  </si>
  <si>
    <t>620 School Trail</t>
  </si>
  <si>
    <t>713-998-3884</t>
  </si>
  <si>
    <t>36 Hermina Park</t>
  </si>
  <si>
    <t>404-557-0175</t>
  </si>
  <si>
    <t>2278 Corscot Court</t>
  </si>
  <si>
    <t>423-196-2033</t>
  </si>
  <si>
    <t>25515 Declaration Hill</t>
  </si>
  <si>
    <t>858-289-4089</t>
  </si>
  <si>
    <t>74 Oneill Point</t>
  </si>
  <si>
    <t>915-453-4320</t>
  </si>
  <si>
    <t>372 Talisman Circle</t>
  </si>
  <si>
    <t>419-340-0252</t>
  </si>
  <si>
    <t>37558 Carberry Avenue</t>
  </si>
  <si>
    <t>404-905-4941</t>
  </si>
  <si>
    <t>70 Bultman Place</t>
  </si>
  <si>
    <t>913-705-9580</t>
  </si>
  <si>
    <t>492 Grayhawk Park</t>
  </si>
  <si>
    <t>281-527-6512</t>
  </si>
  <si>
    <t>6266 Mariners Cove Trail</t>
  </si>
  <si>
    <t>615-237-6129</t>
  </si>
  <si>
    <t>8560 Hagan Crossing</t>
  </si>
  <si>
    <t>303-494-2733</t>
  </si>
  <si>
    <t>977 Schurz Hill</t>
  </si>
  <si>
    <t>859-546-4115</t>
  </si>
  <si>
    <t>28189 Algoma Plaza</t>
  </si>
  <si>
    <t>615-448-3576</t>
  </si>
  <si>
    <t>76435 Bunting Place</t>
  </si>
  <si>
    <t>970-826-7483</t>
  </si>
  <si>
    <t>46653 Lunder Circle</t>
  </si>
  <si>
    <t>702-341-0695</t>
  </si>
  <si>
    <t>699 Larry Terrace</t>
  </si>
  <si>
    <t>323-803-0514</t>
  </si>
  <si>
    <t>668 Nevada Avenue</t>
  </si>
  <si>
    <t>915-452-5732</t>
  </si>
  <si>
    <t>9655 Dottie Place</t>
  </si>
  <si>
    <t>603-967-0452</t>
  </si>
  <si>
    <t>3487 Forest Parkway</t>
  </si>
  <si>
    <t>928-506-9720</t>
  </si>
  <si>
    <t>7459 Messerschmidt Park</t>
  </si>
  <si>
    <t>Mesa</t>
  </si>
  <si>
    <t>205-726-0380</t>
  </si>
  <si>
    <t>97072 Fairfield Way</t>
  </si>
  <si>
    <t>203-469-6193</t>
  </si>
  <si>
    <t>42110 Hansons Point</t>
  </si>
  <si>
    <t>419-811-4659</t>
  </si>
  <si>
    <t>9553 Melody Plaza</t>
  </si>
  <si>
    <t>754-355-6654</t>
  </si>
  <si>
    <t>73504 Walton Drive</t>
  </si>
  <si>
    <t>336-581-3838</t>
  </si>
  <si>
    <t>4881 Schurz Street</t>
  </si>
  <si>
    <t>540-939-8833</t>
  </si>
  <si>
    <t>81898 Lillian Junction</t>
  </si>
  <si>
    <t>404-356-5415</t>
  </si>
  <si>
    <t>31522 Northfield Terrace</t>
  </si>
  <si>
    <t>772-664-3833</t>
  </si>
  <si>
    <t>33 Amoth Terrace</t>
  </si>
  <si>
    <t>Vero Beach</t>
  </si>
  <si>
    <t>502-131-2454</t>
  </si>
  <si>
    <t>13892 Tennessee Place</t>
  </si>
  <si>
    <t>254-178-8385</t>
  </si>
  <si>
    <t>82095 Sommers Drive</t>
  </si>
  <si>
    <t>Temple</t>
  </si>
  <si>
    <t>504-247-2730</t>
  </si>
  <si>
    <t>81879 Sunbrook Court</t>
  </si>
  <si>
    <t>561-448-3345</t>
  </si>
  <si>
    <t>6938 Westridge Drive</t>
  </si>
  <si>
    <t>979-530-8909</t>
  </si>
  <si>
    <t>78 Gina Place</t>
  </si>
  <si>
    <t>586-701-5693</t>
  </si>
  <si>
    <t>96898 Crownhardt Plaza</t>
  </si>
  <si>
    <t>904-499-5974</t>
  </si>
  <si>
    <t>440 Hoffman Junction</t>
  </si>
  <si>
    <t>810-434-7886</t>
  </si>
  <si>
    <t>406 Rigney Drive</t>
  </si>
  <si>
    <t>941-491-1065</t>
  </si>
  <si>
    <t>19 Sunnyside Trail</t>
  </si>
  <si>
    <t>404-165-3184</t>
  </si>
  <si>
    <t>48 Prairieview Crossing</t>
  </si>
  <si>
    <t>727-419-6625</t>
  </si>
  <si>
    <t>49 Susan Avenue</t>
  </si>
  <si>
    <t>FirstName</t>
  </si>
  <si>
    <t>LastName</t>
  </si>
  <si>
    <t>Grazia</t>
  </si>
  <si>
    <t>Rasmus</t>
  </si>
  <si>
    <t>grasmusas@i2i.jp#mailto:grasmusas@i2i.jp#</t>
  </si>
  <si>
    <t>Bunny</t>
  </si>
  <si>
    <t>Trevan</t>
  </si>
  <si>
    <t>btrevanmj@wordpress.org#mailto:btrevanmj@wordpress.org#</t>
  </si>
  <si>
    <t>Tracie</t>
  </si>
  <si>
    <t>Grayston</t>
  </si>
  <si>
    <t>tgrayston7k@pagesperso-orange.fr#mailto:tgrayston7k@pagesperso-orange.fr#</t>
  </si>
  <si>
    <t>Amerigo</t>
  </si>
  <si>
    <t>Garrelts</t>
  </si>
  <si>
    <t>agarrelts6e@oaic.gov.au#mailto:agarrelts6e@oaic.gov.au#</t>
  </si>
  <si>
    <t>415-190-3290</t>
  </si>
  <si>
    <t>8252 Village Green Hill</t>
  </si>
  <si>
    <t>Shea</t>
  </si>
  <si>
    <t>Stronghill</t>
  </si>
  <si>
    <t>sstronghillc1@google.nl#mailto:sstronghillc1@google.nl#</t>
  </si>
  <si>
    <t>Geoffry</t>
  </si>
  <si>
    <t>Bonde</t>
  </si>
  <si>
    <t>gbonde90@vimeo.com#mailto:gbonde90@vimeo.com#</t>
  </si>
  <si>
    <t>Noelle</t>
  </si>
  <si>
    <t>Carlile</t>
  </si>
  <si>
    <t>ncarlile37@mit.edu#mailto:ncarlile37@mit.edu#</t>
  </si>
  <si>
    <t>Binny</t>
  </si>
  <si>
    <t>Whetson</t>
  </si>
  <si>
    <t>bwhetsonio@amazon.de#mailto:bwhetsonio@amazon.de#</t>
  </si>
  <si>
    <t>Curran</t>
  </si>
  <si>
    <t>MacMichael</t>
  </si>
  <si>
    <t>cmacmichael5y@businesswire.com#mailto:cmacmichael5y@businesswire.com#</t>
  </si>
  <si>
    <t>Andy</t>
  </si>
  <si>
    <t>Woodruff</t>
  </si>
  <si>
    <t>awoodruffo@techcrunch.com#mailto:awoodruffo@techcrunch.com#</t>
  </si>
  <si>
    <t>Darla</t>
  </si>
  <si>
    <t>Hassen</t>
  </si>
  <si>
    <t>dhassencj@hp.com#mailto:dhassencj@hp.com#</t>
  </si>
  <si>
    <t>Gerard</t>
  </si>
  <si>
    <t>Witherdon</t>
  </si>
  <si>
    <t>gwitherdon8m@ow.ly#mailto:gwitherdon8m@ow.ly#</t>
  </si>
  <si>
    <t>Faber</t>
  </si>
  <si>
    <t>Boosey</t>
  </si>
  <si>
    <t>fbooseyjv@chicagotribune.com#mailto:fbooseyjv@chicagotribune.com#</t>
  </si>
  <si>
    <t>Jorgan</t>
  </si>
  <si>
    <t>Gregh</t>
  </si>
  <si>
    <t>jgreghik@quantcast.com#mailto:jgreghik@quantcast.com#</t>
  </si>
  <si>
    <t>Davidson</t>
  </si>
  <si>
    <t>Cramphorn</t>
  </si>
  <si>
    <t>dcramphornf7@disqus.com#mailto:dcramphornf7@disqus.com#</t>
  </si>
  <si>
    <t>754-372-3175</t>
  </si>
  <si>
    <t>9587 Crescent Oaks Junction</t>
  </si>
  <si>
    <t>Annelise</t>
  </si>
  <si>
    <t>Genders</t>
  </si>
  <si>
    <t>agenders72@virginia.edu#mailto:agenders72@virginia.edu#</t>
  </si>
  <si>
    <t>Ailsun</t>
  </si>
  <si>
    <t>Gever</t>
  </si>
  <si>
    <t>ageverpd@ft.com#mailto:ageverpd@ft.com#</t>
  </si>
  <si>
    <t>Mead</t>
  </si>
  <si>
    <t>Whiteley</t>
  </si>
  <si>
    <t>mwhiteleypw@istockphoto.com#mailto:mwhiteleypw@istockphoto.com#</t>
  </si>
  <si>
    <t>Major</t>
  </si>
  <si>
    <t>Aynold</t>
  </si>
  <si>
    <t>maynoldrp@typepad.com#mailto:maynoldrp@typepad.com#</t>
  </si>
  <si>
    <t>Waylan</t>
  </si>
  <si>
    <t>Waison</t>
  </si>
  <si>
    <t>wwaisona4@people.com.cn#mailto:wwaisona4@people.com.cn#</t>
  </si>
  <si>
    <t>Oswell</t>
  </si>
  <si>
    <t>Lissaman</t>
  </si>
  <si>
    <t>olissaman1q@apple.com#mailto:olissaman1q@apple.com#</t>
  </si>
  <si>
    <t>214-754-6089</t>
  </si>
  <si>
    <t>4385 Helena Circle</t>
  </si>
  <si>
    <t>Lucias</t>
  </si>
  <si>
    <t>Stubbins</t>
  </si>
  <si>
    <t>lstubbinsmv@livejournal.com#mailto:lstubbinsmv@livejournal.com#</t>
  </si>
  <si>
    <t>Roddy</t>
  </si>
  <si>
    <t>Dello</t>
  </si>
  <si>
    <t>rdello2i@nsw.gov.au#mailto:rdello2i@nsw.gov.au#</t>
  </si>
  <si>
    <t>318-479-6018</t>
  </si>
  <si>
    <t>8677 Shopko Place</t>
  </si>
  <si>
    <t>Worden</t>
  </si>
  <si>
    <t>Gobeau</t>
  </si>
  <si>
    <t>wgobeauk5@un.org#mailto:wgobeauk5@un.org#</t>
  </si>
  <si>
    <t>Donavon</t>
  </si>
  <si>
    <t>Gosneye</t>
  </si>
  <si>
    <t>dgosneye4y@earthlink.net#mailto:dgosneye4y@earthlink.net#</t>
  </si>
  <si>
    <t>574-817-5046</t>
  </si>
  <si>
    <t>12 Brickson Park Pass</t>
  </si>
  <si>
    <t>Gardy</t>
  </si>
  <si>
    <t>Fairfoot</t>
  </si>
  <si>
    <t>gfairfoot7g@mashable.com#mailto:gfairfoot7g@mashable.com#</t>
  </si>
  <si>
    <t>712-466-6559</t>
  </si>
  <si>
    <t>972 Pleasure Center</t>
  </si>
  <si>
    <t>Jacki</t>
  </si>
  <si>
    <t>Kleinzweig</t>
  </si>
  <si>
    <t>jkleinzweigla@bluehost.com#mailto:jkleinzweigla@bluehost.com#</t>
  </si>
  <si>
    <t>Brok</t>
  </si>
  <si>
    <t>De Morena</t>
  </si>
  <si>
    <t>bdej@posterous.com#mailto:bdej@posterous.com#</t>
  </si>
  <si>
    <t>Jermayne</t>
  </si>
  <si>
    <t>Eayrs</t>
  </si>
  <si>
    <t>jeayrs8e@hugedomains.com#mailto:jeayrs8e@hugedomains.com#</t>
  </si>
  <si>
    <t>504-696-8222</t>
  </si>
  <si>
    <t>42 Mockingbird Junction</t>
  </si>
  <si>
    <t>Emelina</t>
  </si>
  <si>
    <t>Nestle</t>
  </si>
  <si>
    <t>enestle3o@mac.com#mailto:enestle3o@mac.com#</t>
  </si>
  <si>
    <t>Jareb</t>
  </si>
  <si>
    <t>Mingardi</t>
  </si>
  <si>
    <t>jmingardie8@noaa.gov#mailto:jmingardie8@noaa.gov#</t>
  </si>
  <si>
    <t>352-281-2476</t>
  </si>
  <si>
    <t>17 Namekagon Pass</t>
  </si>
  <si>
    <t>Skelly</t>
  </si>
  <si>
    <t>Bubb</t>
  </si>
  <si>
    <t>sbubbhd@springer.com#mailto:sbubbhd@springer.com#</t>
  </si>
  <si>
    <t>Christiano</t>
  </si>
  <si>
    <t>Tuson</t>
  </si>
  <si>
    <t>ctusonh0@hc360.com#mailto:ctusonh0@hc360.com#</t>
  </si>
  <si>
    <t>Rae</t>
  </si>
  <si>
    <t>Gentil</t>
  </si>
  <si>
    <t>rgentil5k@blogger.com#mailto:rgentil5k@blogger.com#</t>
  </si>
  <si>
    <t>615-580-3031</t>
  </si>
  <si>
    <t>90732 Tennessee Court</t>
  </si>
  <si>
    <t>Izaak</t>
  </si>
  <si>
    <t>Belfelt</t>
  </si>
  <si>
    <t>ibelfelteo@dedecms.com#mailto:ibelfelteo@dedecms.com#</t>
  </si>
  <si>
    <t>Waly</t>
  </si>
  <si>
    <t>Cuthbertson</t>
  </si>
  <si>
    <t>wcuthbertson2s@wix.com#mailto:wcuthbertson2s@wix.com#</t>
  </si>
  <si>
    <t>Othilie</t>
  </si>
  <si>
    <t>Cicullo</t>
  </si>
  <si>
    <t>ocicullonm@dmoz.org#mailto:ocicullonm@dmoz.org#</t>
  </si>
  <si>
    <t>Amber</t>
  </si>
  <si>
    <t>Gully</t>
  </si>
  <si>
    <t>agully1b@cam.ac.uk#mailto:agully1b@cam.ac.uk#</t>
  </si>
  <si>
    <t>317-112-9106</t>
  </si>
  <si>
    <t>454 Menomonie Pass</t>
  </si>
  <si>
    <t>Birch</t>
  </si>
  <si>
    <t>Franchyonok</t>
  </si>
  <si>
    <t>bfranchyonok7n@house.gov#mailto:bfranchyonok7n@house.gov#</t>
  </si>
  <si>
    <t>801-210-6998</t>
  </si>
  <si>
    <t>74223 Bayside Terrace</t>
  </si>
  <si>
    <t>Kailey</t>
  </si>
  <si>
    <t>Quartermain</t>
  </si>
  <si>
    <t>kquartermainmp@ning.com#mailto:kquartermainmp@ning.com#</t>
  </si>
  <si>
    <t>Hugues</t>
  </si>
  <si>
    <t>Fraanchyonok</t>
  </si>
  <si>
    <t>hfraanchyonokhn@bbb.org#mailto:hfraanchyonokhn@bbb.org#</t>
  </si>
  <si>
    <t>323-548-3152</t>
  </si>
  <si>
    <t>4041 Rockefeller Alley</t>
  </si>
  <si>
    <t>Adrianne</t>
  </si>
  <si>
    <t>Jumonet</t>
  </si>
  <si>
    <t>ajumonetoi@cbc.ca#mailto:ajumonetoi@cbc.ca#</t>
  </si>
  <si>
    <t>Milli</t>
  </si>
  <si>
    <t>Mulcaster</t>
  </si>
  <si>
    <t>mmulcasterks@spiegel.de#mailto:mmulcasterks@spiegel.de#</t>
  </si>
  <si>
    <t>Sid</t>
  </si>
  <si>
    <t>Virgo</t>
  </si>
  <si>
    <t>svirgol@noaa.gov#mailto:svirgol@noaa.gov#</t>
  </si>
  <si>
    <t>303-931-7922</t>
  </si>
  <si>
    <t>9339 American Park</t>
  </si>
  <si>
    <t>Myca</t>
  </si>
  <si>
    <t>Kitchinghan</t>
  </si>
  <si>
    <t>mkitchinghan5p@utexas.edu#mailto:mkitchinghan5p@utexas.edu#</t>
  </si>
  <si>
    <t>Dill</t>
  </si>
  <si>
    <t>Gyrgorcewicx</t>
  </si>
  <si>
    <t>dgyrgorcewicx5@1und1.de#mailto:dgyrgorcewicx5@1und1.de#</t>
  </si>
  <si>
    <t>Gabby</t>
  </si>
  <si>
    <t>MacLennan</t>
  </si>
  <si>
    <t>gmaclennan8b@businesswire.com#mailto:gmaclennan8b@businesswire.com#</t>
  </si>
  <si>
    <t>Claude</t>
  </si>
  <si>
    <t>Nisuis</t>
  </si>
  <si>
    <t>cnisuis5v@cloudflare.com#mailto:cnisuis5v@cloudflare.com#</t>
  </si>
  <si>
    <t>Renelle</t>
  </si>
  <si>
    <t>Frangello</t>
  </si>
  <si>
    <t>rfrangello6l@icio.us#mailto:rfrangello6l@icio.us#</t>
  </si>
  <si>
    <t>Emlynne</t>
  </si>
  <si>
    <t>Crinson</t>
  </si>
  <si>
    <t>ecrinsono3@census.gov#mailto:ecrinsono3@census.gov#</t>
  </si>
  <si>
    <t>612-348-6765</t>
  </si>
  <si>
    <t>75603 Lakeland Park</t>
  </si>
  <si>
    <t>Niki</t>
  </si>
  <si>
    <t>Playdon</t>
  </si>
  <si>
    <t>nplaydoncc@shareasale.com#mailto:nplaydoncc@shareasale.com#</t>
  </si>
  <si>
    <t>817-160-2127</t>
  </si>
  <si>
    <t>9147 Nobel Terrace</t>
  </si>
  <si>
    <t>Roanna</t>
  </si>
  <si>
    <t>Lynagh</t>
  </si>
  <si>
    <t>rlynaghfg@sun.com#mailto:rlynaghfg@sun.com#</t>
  </si>
  <si>
    <t>404-177-9217</t>
  </si>
  <si>
    <t>65068 Ilene Crossing</t>
  </si>
  <si>
    <t>Lonna</t>
  </si>
  <si>
    <t>Blowfelde</t>
  </si>
  <si>
    <t>lblowfelde50@ustream.tv#mailto:lblowfelde50@ustream.tv#</t>
  </si>
  <si>
    <t>775-157-6768</t>
  </si>
  <si>
    <t>76 Spaight Crossing</t>
  </si>
  <si>
    <t>Chaunce</t>
  </si>
  <si>
    <t>Pardi</t>
  </si>
  <si>
    <t>cpardidp@wordpress.com#mailto:cpardidp@wordpress.com#</t>
  </si>
  <si>
    <t>Mala</t>
  </si>
  <si>
    <t>Meneely</t>
  </si>
  <si>
    <t>mmeneelyb@123-reg.co.uk#mailto:mmeneelyb@123-reg.co.uk#</t>
  </si>
  <si>
    <t>Jessamine</t>
  </si>
  <si>
    <t>Denney</t>
  </si>
  <si>
    <t>jdenney7x@meetup.com#mailto:jdenney7x@meetup.com#</t>
  </si>
  <si>
    <t>Angy</t>
  </si>
  <si>
    <t>Millions</t>
  </si>
  <si>
    <t>amillionspa@hc360.com#mailto:amillionspa@hc360.com#</t>
  </si>
  <si>
    <t>Kennan</t>
  </si>
  <si>
    <t>Gonnin</t>
  </si>
  <si>
    <t>kgonnin2n@4shared.com#mailto:kgonnin2n@4shared.com#</t>
  </si>
  <si>
    <t>754-399-3352</t>
  </si>
  <si>
    <t>37 Ilene Court</t>
  </si>
  <si>
    <t>Issy</t>
  </si>
  <si>
    <t>Strachan</t>
  </si>
  <si>
    <t>istrachanmg@answers.com#mailto:istrachanmg@answers.com#</t>
  </si>
  <si>
    <t>602-955-6016</t>
  </si>
  <si>
    <t>5160 La Follette Street</t>
  </si>
  <si>
    <t>Arron</t>
  </si>
  <si>
    <t>Cutcliffe</t>
  </si>
  <si>
    <t>acutcliffelh@infoseek.co.jp#mailto:acutcliffelh@infoseek.co.jp#</t>
  </si>
  <si>
    <t>Rickie</t>
  </si>
  <si>
    <t>Brumby</t>
  </si>
  <si>
    <t>rbrumby9z@abc.net.au#mailto:rbrumby9z@abc.net.au#</t>
  </si>
  <si>
    <t>Rosemonde</t>
  </si>
  <si>
    <t>Ivic</t>
  </si>
  <si>
    <t>rivicdb@indiatimes.com#mailto:rivicdb@indiatimes.com#</t>
  </si>
  <si>
    <t>Perri</t>
  </si>
  <si>
    <t>Gard</t>
  </si>
  <si>
    <t>pgardjv@smugmug.com#mailto:pgardjv@smugmug.com#</t>
  </si>
  <si>
    <t>Lynnelle</t>
  </si>
  <si>
    <t>Beckensall</t>
  </si>
  <si>
    <t>lbeckensall2c@mlb.com#mailto:lbeckensall2c@mlb.com#</t>
  </si>
  <si>
    <t>Abner</t>
  </si>
  <si>
    <t>Crowch</t>
  </si>
  <si>
    <t>acrowchox@blogger.com#mailto:acrowchox@blogger.com#</t>
  </si>
  <si>
    <t>619-379-0901</t>
  </si>
  <si>
    <t>4599 John Wall Alley</t>
  </si>
  <si>
    <t>Nickolai</t>
  </si>
  <si>
    <t>Briton</t>
  </si>
  <si>
    <t>nbritonax@miibeian.gov.cn#mailto:nbritonax@miibeian.gov.cn#</t>
  </si>
  <si>
    <t>Patience</t>
  </si>
  <si>
    <t>Menendez</t>
  </si>
  <si>
    <t>pmenendezcv@squarespace.com#mailto:pmenendezcv@squarespace.com#</t>
  </si>
  <si>
    <t>Jewell</t>
  </si>
  <si>
    <t>de Keep</t>
  </si>
  <si>
    <t>jdefg@so-net.ne.jp#mailto:jdefg@so-net.ne.jp#</t>
  </si>
  <si>
    <t>253-718-6656</t>
  </si>
  <si>
    <t>2628 Chive Court</t>
  </si>
  <si>
    <t>Constantia</t>
  </si>
  <si>
    <t>Carrick</t>
  </si>
  <si>
    <t>ccarrickj3@ed.gov#mailto:ccarrickj3@ed.gov#</t>
  </si>
  <si>
    <t>Pandora</t>
  </si>
  <si>
    <t>Punter</t>
  </si>
  <si>
    <t>ppunterlx@pcworld.com#mailto:ppunterlx@pcworld.com#</t>
  </si>
  <si>
    <t>Darb</t>
  </si>
  <si>
    <t>Meaddowcroft</t>
  </si>
  <si>
    <t>dmeaddowcrofth8@meetup.com#mailto:dmeaddowcrofth8@meetup.com#</t>
  </si>
  <si>
    <t>Morgan</t>
  </si>
  <si>
    <t>Manske</t>
  </si>
  <si>
    <t>mmanske7c@amazonaws.com#mailto:mmanske7c@amazonaws.com#</t>
  </si>
  <si>
    <t>Ed</t>
  </si>
  <si>
    <t>Tabart</t>
  </si>
  <si>
    <t>etabartf5@ezinearticles.com#mailto:etabartf5@ezinearticles.com#</t>
  </si>
  <si>
    <t>Jobyna</t>
  </si>
  <si>
    <t>Jordan</t>
  </si>
  <si>
    <t>jjordanne@prweb.com#mailto:jjordanne@prweb.com#</t>
  </si>
  <si>
    <t>Shaine</t>
  </si>
  <si>
    <t>Gumme</t>
  </si>
  <si>
    <t>sgummehu@theguardian.com#mailto:sgummehu@theguardian.com#</t>
  </si>
  <si>
    <t>Derk</t>
  </si>
  <si>
    <t>Duddan</t>
  </si>
  <si>
    <t>dduddanab@furl.net#mailto:dduddanab@furl.net#</t>
  </si>
  <si>
    <t>Mair</t>
  </si>
  <si>
    <t>Mallabar</t>
  </si>
  <si>
    <t>mmallabarc5@buzzfeed.com#mailto:mmallabarc5@buzzfeed.com#</t>
  </si>
  <si>
    <t>Sean</t>
  </si>
  <si>
    <t>Feifer</t>
  </si>
  <si>
    <t>sfeifer3z@mit.edu#mailto:sfeifer3z@mit.edu#</t>
  </si>
  <si>
    <t>Chev</t>
  </si>
  <si>
    <t>Lisett</t>
  </si>
  <si>
    <t>clisetthb@icio.us#mailto:clisetthb@icio.us#</t>
  </si>
  <si>
    <t>Allard</t>
  </si>
  <si>
    <t>Dalloway</t>
  </si>
  <si>
    <t>adallowaygg@mozilla.com#mailto:adallowaygg@mozilla.com#</t>
  </si>
  <si>
    <t>Linnet</t>
  </si>
  <si>
    <t>Bleiman</t>
  </si>
  <si>
    <t>lbleimanl4@alexa.com#mailto:lbleimanl4@alexa.com#</t>
  </si>
  <si>
    <t>Merry</t>
  </si>
  <si>
    <t>Hales</t>
  </si>
  <si>
    <t>mhalesm8@loc.gov#mailto:mhalesm8@loc.gov#</t>
  </si>
  <si>
    <t>954-511-8466</t>
  </si>
  <si>
    <t>442 Arapahoe Parkway</t>
  </si>
  <si>
    <t>Deedee</t>
  </si>
  <si>
    <t>Bernardes</t>
  </si>
  <si>
    <t>dbernardesj7@cornell.edu#mailto:dbernardesj7@cornell.edu#</t>
  </si>
  <si>
    <t>Florri</t>
  </si>
  <si>
    <t>Dubarry</t>
  </si>
  <si>
    <t>fdubarryoo@whitehouse.gov#mailto:fdubarryoo@whitehouse.gov#</t>
  </si>
  <si>
    <t>503-607-4741</t>
  </si>
  <si>
    <t>25550 Buena Vista Center</t>
  </si>
  <si>
    <t>Joannes</t>
  </si>
  <si>
    <t>Asel</t>
  </si>
  <si>
    <t>jasel3l@europa.eu#mailto:jasel3l@europa.eu#</t>
  </si>
  <si>
    <t>415-392-1768</t>
  </si>
  <si>
    <t>82782 Westridge Avenue</t>
  </si>
  <si>
    <t>Arnold</t>
  </si>
  <si>
    <t>Sommersett</t>
  </si>
  <si>
    <t>asommersettce@list-manage.com#mailto:asommersettce@list-manage.com#</t>
  </si>
  <si>
    <t>Turner</t>
  </si>
  <si>
    <t>Bodocs</t>
  </si>
  <si>
    <t>tbodocs2@tumblr.com#mailto:tbodocs2@tumblr.com#</t>
  </si>
  <si>
    <t>Cary</t>
  </si>
  <si>
    <t>Basterfield</t>
  </si>
  <si>
    <t>cbasterfieldp7@indiatimes.com#mailto:cbasterfieldp7@indiatimes.com#</t>
  </si>
  <si>
    <t>Darin</t>
  </si>
  <si>
    <t>Bliven</t>
  </si>
  <si>
    <t>dbliven6k@xing.com#mailto:dbliven6k@xing.com#</t>
  </si>
  <si>
    <t>864-442-7255</t>
  </si>
  <si>
    <t>588 Schurz Park</t>
  </si>
  <si>
    <t>Debee</t>
  </si>
  <si>
    <t>Syrad</t>
  </si>
  <si>
    <t>dsyradh0@phoca.cz#mailto:dsyradh0@phoca.cz#</t>
  </si>
  <si>
    <t>Cristi</t>
  </si>
  <si>
    <t>Dorber</t>
  </si>
  <si>
    <t>cdorbere2@dion.ne.jp#mailto:cdorbere2@dion.ne.jp#</t>
  </si>
  <si>
    <t>225-699-2078</t>
  </si>
  <si>
    <t>89954 Evergreen Avenue</t>
  </si>
  <si>
    <t>Mariel</t>
  </si>
  <si>
    <t>Silbermann</t>
  </si>
  <si>
    <t>msilbermannd0@yolasite.com#mailto:msilbermannd0@yolasite.com#</t>
  </si>
  <si>
    <t>Debbie</t>
  </si>
  <si>
    <t>McIlveen</t>
  </si>
  <si>
    <t>dmcilveen6@sciencedirect.com#mailto:dmcilveen6@sciencedirect.com#</t>
  </si>
  <si>
    <t>509-541-5445</t>
  </si>
  <si>
    <t>525 Longview Avenue</t>
  </si>
  <si>
    <t>Giff</t>
  </si>
  <si>
    <t>Deevey</t>
  </si>
  <si>
    <t>gdeevey9@springer.com#mailto:gdeevey9@springer.com#</t>
  </si>
  <si>
    <t>Birgitta</t>
  </si>
  <si>
    <t>Decourcy</t>
  </si>
  <si>
    <t>bdecourcy5n@blogspot.com#mailto:bdecourcy5n@blogspot.com#</t>
  </si>
  <si>
    <t>Alano</t>
  </si>
  <si>
    <t>Cudmore</t>
  </si>
  <si>
    <t>acudmore4i@artisteer.com#mailto:acudmore4i@artisteer.com#</t>
  </si>
  <si>
    <t>Nerita</t>
  </si>
  <si>
    <t>Arrigo</t>
  </si>
  <si>
    <t>narrigop8@delicious.com#mailto:narrigop8@delicious.com#</t>
  </si>
  <si>
    <t>520-942-0755</t>
  </si>
  <si>
    <t>9684 2nd Terrace</t>
  </si>
  <si>
    <t>Anson</t>
  </si>
  <si>
    <t>Anfusso</t>
  </si>
  <si>
    <t>aanfussojg@t-online.de#mailto:aanfussojg@t-online.de#</t>
  </si>
  <si>
    <t>Marjie</t>
  </si>
  <si>
    <t>Bodesson</t>
  </si>
  <si>
    <t>mbodessondq@admin.ch#mailto:mbodessondq@admin.ch#</t>
  </si>
  <si>
    <t>Jerrilee</t>
  </si>
  <si>
    <t>McIlvoray</t>
  </si>
  <si>
    <t>jmcilvorayv@nydailynews.com#mailto:jmcilvorayv@nydailynews.com#</t>
  </si>
  <si>
    <t>Spike</t>
  </si>
  <si>
    <t>Wedmore</t>
  </si>
  <si>
    <t>swedmorend@technorati.com#mailto:swedmorend@technorati.com#</t>
  </si>
  <si>
    <t>Carmine</t>
  </si>
  <si>
    <t>Cruz</t>
  </si>
  <si>
    <t>ccruzcn@ca.gov#mailto:ccruzcn@ca.gov#</t>
  </si>
  <si>
    <t>Lillian</t>
  </si>
  <si>
    <t>Hartus</t>
  </si>
  <si>
    <t>lhartus60@flickr.com#mailto:lhartus60@flickr.com#</t>
  </si>
  <si>
    <t>951-297-3669</t>
  </si>
  <si>
    <t>1181 Oneill Lane</t>
  </si>
  <si>
    <t>Binky</t>
  </si>
  <si>
    <t>Escale</t>
  </si>
  <si>
    <t>bescale84@ow.ly#mailto:bescale84@ow.ly#</t>
  </si>
  <si>
    <t>Umeko</t>
  </si>
  <si>
    <t>Dongate</t>
  </si>
  <si>
    <t>udongategw@soundcloud.com#mailto:udongategw@soundcloud.com#</t>
  </si>
  <si>
    <t>916-184-6313</t>
  </si>
  <si>
    <t>10 Tony Lane</t>
  </si>
  <si>
    <t>Marijn</t>
  </si>
  <si>
    <t>Alden</t>
  </si>
  <si>
    <t>maldenr@g.co#mailto:maldenr@g.co#</t>
  </si>
  <si>
    <t>Aurea</t>
  </si>
  <si>
    <t>Bluschke</t>
  </si>
  <si>
    <t>abluschkegz@narod.ru#mailto:abluschkegz@narod.ru#</t>
  </si>
  <si>
    <t>Lapthorne</t>
  </si>
  <si>
    <t>klapthorne89@buzzfeed.com#mailto:klapthorne89@buzzfeed.com#</t>
  </si>
  <si>
    <t>814-432-1439</t>
  </si>
  <si>
    <t>2021 Petterle Circle</t>
  </si>
  <si>
    <t>Maryl</t>
  </si>
  <si>
    <t>Mathet</t>
  </si>
  <si>
    <t>mmathetj1@cargocollective.com#mailto:mmathetj1@cargocollective.com#</t>
  </si>
  <si>
    <t>Kellen</t>
  </si>
  <si>
    <t>Mochan</t>
  </si>
  <si>
    <t>kmochanr6@artisteer.com#mailto:kmochanr6@artisteer.com#</t>
  </si>
  <si>
    <t>281-786-9920</t>
  </si>
  <si>
    <t>256 Waubesa Drive</t>
  </si>
  <si>
    <t>Neil</t>
  </si>
  <si>
    <t>Pitsall</t>
  </si>
  <si>
    <t>npitsalloa@baidu.com#mailto:npitsalloa@baidu.com#</t>
  </si>
  <si>
    <t>Myriam</t>
  </si>
  <si>
    <t>Ravenscroftt</t>
  </si>
  <si>
    <t>mravenscrofttap@vinaora.com#mailto:mravenscrofttap@vinaora.com#</t>
  </si>
  <si>
    <t>Angelico</t>
  </si>
  <si>
    <t>Mytton</t>
  </si>
  <si>
    <t>amyttond7@google.es#mailto:amyttond7@google.es#</t>
  </si>
  <si>
    <t>Maureen</t>
  </si>
  <si>
    <t>Tolliday</t>
  </si>
  <si>
    <t>mtollidayo5@plala.or.jp#mailto:mtollidayo5@plala.or.jp#</t>
  </si>
  <si>
    <t>Josi</t>
  </si>
  <si>
    <t>Bason</t>
  </si>
  <si>
    <t>jbasonke@cbsnews.com#mailto:jbasonke@cbsnews.com#</t>
  </si>
  <si>
    <t>614-407-0213</t>
  </si>
  <si>
    <t>83 Oneill Point</t>
  </si>
  <si>
    <t>Letti</t>
  </si>
  <si>
    <t>Baythrop</t>
  </si>
  <si>
    <t>lbaythropbi@dmoz.org#mailto:lbaythropbi@dmoz.org#</t>
  </si>
  <si>
    <t>Nissie</t>
  </si>
  <si>
    <t>Scherer</t>
  </si>
  <si>
    <t>nschererh@newsvine.com#mailto:nschererh@newsvine.com#</t>
  </si>
  <si>
    <t>480-406-5377</t>
  </si>
  <si>
    <t>32935 Dryden Parkway</t>
  </si>
  <si>
    <t>Ephrem</t>
  </si>
  <si>
    <t>Di Maria</t>
  </si>
  <si>
    <t>edii0@geocities.com#mailto:edii0@geocities.com#</t>
  </si>
  <si>
    <t>Haleigh</t>
  </si>
  <si>
    <t>Coulter</t>
  </si>
  <si>
    <t>hcoultercx@sciencedaily.com#mailto:hcoultercx@sciencedaily.com#</t>
  </si>
  <si>
    <t>Moe</t>
  </si>
  <si>
    <t>Faulo</t>
  </si>
  <si>
    <t>mfaulocn@blogtalkradio.com#mailto:mfaulocn@blogtalkradio.com#</t>
  </si>
  <si>
    <t>Raviv</t>
  </si>
  <si>
    <t>Seager</t>
  </si>
  <si>
    <t>rseager3m@godaddy.com#mailto:rseager3m@godaddy.com#</t>
  </si>
  <si>
    <t>Bary</t>
  </si>
  <si>
    <t>Daniely</t>
  </si>
  <si>
    <t>bdaniely5s@histats.com#mailto:bdaniely5s@histats.com#</t>
  </si>
  <si>
    <t>Hephzibah</t>
  </si>
  <si>
    <t>Keems</t>
  </si>
  <si>
    <t>hkeemsah@networkadvertising.org#mailto:hkeemsah@networkadvertising.org#</t>
  </si>
  <si>
    <t>304-442-7093</t>
  </si>
  <si>
    <t>24 Westport Street</t>
  </si>
  <si>
    <t>Calla</t>
  </si>
  <si>
    <t>Bonhan</t>
  </si>
  <si>
    <t>cbonhanp4@rambler.ru#mailto:cbonhanp4@rambler.ru#</t>
  </si>
  <si>
    <t>314-560-9821</t>
  </si>
  <si>
    <t>9560 Memorial Pass</t>
  </si>
  <si>
    <t>Joey</t>
  </si>
  <si>
    <t>Woodier</t>
  </si>
  <si>
    <t>jwoodiercp@netlog.com#mailto:jwoodiercp@netlog.com#</t>
  </si>
  <si>
    <t>Christoforo</t>
  </si>
  <si>
    <t>Lanney</t>
  </si>
  <si>
    <t>clanneyiu@imdb.com#mailto:clanneyiu@imdb.com#</t>
  </si>
  <si>
    <t>Riccardo</t>
  </si>
  <si>
    <t>McMurtyr</t>
  </si>
  <si>
    <t>rmcmurtyray@dot.gov#mailto:rmcmurtyray@dot.gov#</t>
  </si>
  <si>
    <t>Foale</t>
  </si>
  <si>
    <t>nfoaleda@nasa.gov#mailto:nfoaleda@nasa.gov#</t>
  </si>
  <si>
    <t>Isis</t>
  </si>
  <si>
    <t>Alvar</t>
  </si>
  <si>
    <t>ialvarhl@accuweather.com#mailto:ialvarhl@accuweather.com#</t>
  </si>
  <si>
    <t>412-206-0604</t>
  </si>
  <si>
    <t>3204 Esch Point</t>
  </si>
  <si>
    <t>Heidie</t>
  </si>
  <si>
    <t>Winyard</t>
  </si>
  <si>
    <t>hwinyardc4@i2i.jp#mailto:hwinyardc4@i2i.jp#</t>
  </si>
  <si>
    <t>Jaclyn</t>
  </si>
  <si>
    <t>Cleaton</t>
  </si>
  <si>
    <t>jcleatonh1@bandcamp.com#mailto:jcleatonh1@bandcamp.com#</t>
  </si>
  <si>
    <t>Jerrilyn</t>
  </si>
  <si>
    <t>Doubrava</t>
  </si>
  <si>
    <t>jdoubrava7@naver.com#mailto:jdoubrava7@naver.com#</t>
  </si>
  <si>
    <t>Roby</t>
  </si>
  <si>
    <t>Pitts</t>
  </si>
  <si>
    <t>rpittsel@t.co#mailto:rpittsel@t.co#</t>
  </si>
  <si>
    <t>Abramo</t>
  </si>
  <si>
    <t>Jentzsch</t>
  </si>
  <si>
    <t>ajentzschl1@de.vu#mailto:ajentzschl1@de.vu#</t>
  </si>
  <si>
    <t>Lindie</t>
  </si>
  <si>
    <t>Spoole</t>
  </si>
  <si>
    <t>lspoole4a@blogspot.com#mailto:lspoole4a@blogspot.com#</t>
  </si>
  <si>
    <t>585-768-7314</t>
  </si>
  <si>
    <t>26 Evergreen Alley</t>
  </si>
  <si>
    <t>Jessalin</t>
  </si>
  <si>
    <t>Bestwerthick</t>
  </si>
  <si>
    <t>jbestwerthick7n@sciencedaily.com#mailto:jbestwerthick7n@sciencedaily.com#</t>
  </si>
  <si>
    <t>Silvester</t>
  </si>
  <si>
    <t>Siseland</t>
  </si>
  <si>
    <t>ssiseland5p@go.com#mailto:ssiseland5p@go.com#</t>
  </si>
  <si>
    <t>Clement</t>
  </si>
  <si>
    <t>Milvarnie</t>
  </si>
  <si>
    <t>cmilvarnie24@forbes.com#mailto:cmilvarnie24@forbes.com#</t>
  </si>
  <si>
    <t>Ebony</t>
  </si>
  <si>
    <t>Roelofs</t>
  </si>
  <si>
    <t>eroelofsl6@trellian.com#mailto:eroelofsl6@trellian.com#</t>
  </si>
  <si>
    <t>Caren</t>
  </si>
  <si>
    <t>Bass</t>
  </si>
  <si>
    <t>cbassqc@cdbaby.com#mailto:cbassqc@cdbaby.com#</t>
  </si>
  <si>
    <t>Waylin</t>
  </si>
  <si>
    <t>Bernolet</t>
  </si>
  <si>
    <t>wbernolet9v@ft.com#mailto:wbernolet9v@ft.com#</t>
  </si>
  <si>
    <t>Ezequiel</t>
  </si>
  <si>
    <t>Blakeden</t>
  </si>
  <si>
    <t>eblakedenhc@imgur.com#mailto:eblakedenhc@imgur.com#</t>
  </si>
  <si>
    <t>Margery</t>
  </si>
  <si>
    <t>Pourvoieur</t>
  </si>
  <si>
    <t>mpourvoieure0@weibo.com#mailto:mpourvoieure0@weibo.com#</t>
  </si>
  <si>
    <t>Kania</t>
  </si>
  <si>
    <t>Knibley</t>
  </si>
  <si>
    <t>kknibleypk@amazon.co.jp#mailto:kknibleypk@amazon.co.jp#</t>
  </si>
  <si>
    <t>Gan</t>
  </si>
  <si>
    <t>Philipsson</t>
  </si>
  <si>
    <t>gphilipsson2r@indiegogo.com#mailto:gphilipsson2r@indiegogo.com#</t>
  </si>
  <si>
    <t>Monte</t>
  </si>
  <si>
    <t>Scutter</t>
  </si>
  <si>
    <t>mscutter9h@skype.com#mailto:mscutter9h@skype.com#</t>
  </si>
  <si>
    <t>Delila</t>
  </si>
  <si>
    <t>Biddell</t>
  </si>
  <si>
    <t>dbiddelljy@privacy.gov.au#mailto:dbiddelljy@privacy.gov.au#</t>
  </si>
  <si>
    <t>Cuthbert</t>
  </si>
  <si>
    <t>ocuthbertp9@indiatimes.com#mailto:ocuthbertp9@indiatimes.com#</t>
  </si>
  <si>
    <t>Lida</t>
  </si>
  <si>
    <t>Hasard</t>
  </si>
  <si>
    <t>lhasarddw@instagram.com#mailto:lhasarddw@instagram.com#</t>
  </si>
  <si>
    <t>Pollyanna</t>
  </si>
  <si>
    <t>Stonehewer</t>
  </si>
  <si>
    <t>pstonehewerha@state.tx.us#mailto:pstonehewerha@state.tx.us#</t>
  </si>
  <si>
    <t>Wendy</t>
  </si>
  <si>
    <t>Coit</t>
  </si>
  <si>
    <t>wcoitrg@123-reg.co.uk#mailto:wcoitrg@123-reg.co.uk#</t>
  </si>
  <si>
    <t>203-667-6831</t>
  </si>
  <si>
    <t>2232 Hagan Hill</t>
  </si>
  <si>
    <t>Margaretta</t>
  </si>
  <si>
    <t>Gales</t>
  </si>
  <si>
    <t>mgales3v@123-reg.co.uk#mailto:mgales3v@123-reg.co.uk#</t>
  </si>
  <si>
    <t>Thor</t>
  </si>
  <si>
    <t>Illiston</t>
  </si>
  <si>
    <t>tillistonmj@prlog.org#mailto:tillistonmj@prlog.org#</t>
  </si>
  <si>
    <t>Frank</t>
  </si>
  <si>
    <t>Martini</t>
  </si>
  <si>
    <t>fmartinil2@ucoz.ru#mailto:fmartinil2@ucoz.ru#</t>
  </si>
  <si>
    <t>Siobhan</t>
  </si>
  <si>
    <t>Gildea</t>
  </si>
  <si>
    <t>sgildeah4@github.io#mailto:sgildeah4@github.io#</t>
  </si>
  <si>
    <t>Eran</t>
  </si>
  <si>
    <t>Grombridge</t>
  </si>
  <si>
    <t>egrombridge88@upenn.edu#mailto:egrombridge88@upenn.edu#</t>
  </si>
  <si>
    <t>Odelia</t>
  </si>
  <si>
    <t>Halbard</t>
  </si>
  <si>
    <t>ohalbardv@booking.com#mailto:ohalbardv@booking.com#</t>
  </si>
  <si>
    <t>Aubree</t>
  </si>
  <si>
    <t>Pomphrey</t>
  </si>
  <si>
    <t>apomphreyi1@narod.ru#mailto:apomphreyi1@narod.ru#</t>
  </si>
  <si>
    <t>Rosalind</t>
  </si>
  <si>
    <t>Killik</t>
  </si>
  <si>
    <t>rkillikej@sun.com#mailto:rkillikej@sun.com#</t>
  </si>
  <si>
    <t>515-782-7623</t>
  </si>
  <si>
    <t>967 Pankratz Avenue</t>
  </si>
  <si>
    <t>Delcine</t>
  </si>
  <si>
    <t>Giffard</t>
  </si>
  <si>
    <t>dgiffard72@aboutads.info#mailto:dgiffard72@aboutads.info#</t>
  </si>
  <si>
    <t>Herbie</t>
  </si>
  <si>
    <t>Ottawell</t>
  </si>
  <si>
    <t>hottawellcs@sourceforge.net#mailto:hottawellcs@sourceforge.net#</t>
  </si>
  <si>
    <t>Gabrielle</t>
  </si>
  <si>
    <t>Willans</t>
  </si>
  <si>
    <t>gwillansih@yahoo.com#mailto:gwillansih@yahoo.com#</t>
  </si>
  <si>
    <t>Patricio</t>
  </si>
  <si>
    <t>Coils</t>
  </si>
  <si>
    <t>pcoilsrg@cam.ac.uk#mailto:pcoilsrg@cam.ac.uk#</t>
  </si>
  <si>
    <t>Reagen</t>
  </si>
  <si>
    <t>Bulstrode</t>
  </si>
  <si>
    <t>rbulstrodel4@noaa.gov#mailto:rbulstrodel4@noaa.gov#</t>
  </si>
  <si>
    <t>Wells</t>
  </si>
  <si>
    <t>Grieveson</t>
  </si>
  <si>
    <t>wgrievesonoo@latimes.com#mailto:wgrievesonoo@latimes.com#</t>
  </si>
  <si>
    <t>Lark</t>
  </si>
  <si>
    <t>Clevely</t>
  </si>
  <si>
    <t>lclevelyiq@slate.com#mailto:lclevelyiq@slate.com#</t>
  </si>
  <si>
    <t>816-685-5089</t>
  </si>
  <si>
    <t>242 Utah Drive</t>
  </si>
  <si>
    <t>Worthington</t>
  </si>
  <si>
    <t>MacGettigen</t>
  </si>
  <si>
    <t>wmacgettigenff@typepad.com#mailto:wmacgettigenff@typepad.com#</t>
  </si>
  <si>
    <t>410-858-2099</t>
  </si>
  <si>
    <t>46850 2nd Lane</t>
  </si>
  <si>
    <t>Judd</t>
  </si>
  <si>
    <t>Bignal</t>
  </si>
  <si>
    <t>jbignalcv@fastcompany.com#mailto:jbignalcv@fastcompany.com#</t>
  </si>
  <si>
    <t>210-670-0961</t>
  </si>
  <si>
    <t>93108 Waywood Hill</t>
  </si>
  <si>
    <t>Ibby</t>
  </si>
  <si>
    <t>Romer</t>
  </si>
  <si>
    <t>iromer51@merriam-webster.com#mailto:iromer51@merriam-webster.com#</t>
  </si>
  <si>
    <t>Tyrone</t>
  </si>
  <si>
    <t>Burnhams</t>
  </si>
  <si>
    <t>tburnhamsqb@deviantart.com#mailto:tburnhamsqb@deviantart.com#</t>
  </si>
  <si>
    <t>Vasily</t>
  </si>
  <si>
    <t>Ashford</t>
  </si>
  <si>
    <t>vashfordqw@nifty.com#mailto:vashfordqw@nifty.com#</t>
  </si>
  <si>
    <t>845-124-7417</t>
  </si>
  <si>
    <t>897 Truax Terrace</t>
  </si>
  <si>
    <t>Jo</t>
  </si>
  <si>
    <t>ann Murden</t>
  </si>
  <si>
    <t>jann7r@arizona.edu#mailto:jann7r@arizona.edu#</t>
  </si>
  <si>
    <t>Dannie</t>
  </si>
  <si>
    <t>Geockle</t>
  </si>
  <si>
    <t>dgeockleoi@wiley.com#mailto:dgeockleoi@wiley.com#</t>
  </si>
  <si>
    <t>Pail</t>
  </si>
  <si>
    <t>Franken</t>
  </si>
  <si>
    <t>pfranken1o@ihg.com#mailto:pfranken1o@ihg.com#</t>
  </si>
  <si>
    <t>Dierdre</t>
  </si>
  <si>
    <t>Wagg</t>
  </si>
  <si>
    <t>dwaggju@globo.com#mailto:dwaggju@globo.com#</t>
  </si>
  <si>
    <t>Ignazio</t>
  </si>
  <si>
    <t>Sipson</t>
  </si>
  <si>
    <t>isipsona0@ftc.gov#mailto:isipsona0@ftc.gov#</t>
  </si>
  <si>
    <t>Merell</t>
  </si>
  <si>
    <t>Mushet</t>
  </si>
  <si>
    <t>mmushetis@privacy.gov.au#mailto:mmushetis@privacy.gov.au#</t>
  </si>
  <si>
    <t>Jehanna</t>
  </si>
  <si>
    <t>Brodnecke</t>
  </si>
  <si>
    <t>jbrodnecke9m@tinypic.com#mailto:jbrodnecke9m@tinypic.com#</t>
  </si>
  <si>
    <t>412-247-9158</t>
  </si>
  <si>
    <t>6928 New Castle Plaza</t>
  </si>
  <si>
    <t>Aindrea</t>
  </si>
  <si>
    <t>Kingaby</t>
  </si>
  <si>
    <t>akingaby78@deviantart.com#mailto:akingaby78@deviantart.com#</t>
  </si>
  <si>
    <t>Joyce</t>
  </si>
  <si>
    <t>Brayshay</t>
  </si>
  <si>
    <t>jbrayshayq3@flavors.me#mailto:jbrayshayq3@flavors.me#</t>
  </si>
  <si>
    <t>Bibby</t>
  </si>
  <si>
    <t>Yerrington</t>
  </si>
  <si>
    <t>byerringtonct@intel.com#mailto:byerringtonct@intel.com#</t>
  </si>
  <si>
    <t>Deeann</t>
  </si>
  <si>
    <t>Poundesford</t>
  </si>
  <si>
    <t>dpoundesfordd5@twitpic.com#mailto:dpoundesfordd5@twitpic.com#</t>
  </si>
  <si>
    <t>310-468-9348</t>
  </si>
  <si>
    <t>53409 Hayes Alley</t>
  </si>
  <si>
    <t>Ricoriki</t>
  </si>
  <si>
    <t>Hargreaves</t>
  </si>
  <si>
    <t>rhargreaves2e@gizmodo.com#mailto:rhargreaves2e@gizmodo.com#</t>
  </si>
  <si>
    <t>Tim</t>
  </si>
  <si>
    <t>Honig</t>
  </si>
  <si>
    <t>thonig4c@google.ru#mailto:thonig4c@google.ru#</t>
  </si>
  <si>
    <t>Umberto</t>
  </si>
  <si>
    <t>Lamboll</t>
  </si>
  <si>
    <t>ulamboll9z@sciencedirect.com#mailto:ulamboll9z@sciencedirect.com#</t>
  </si>
  <si>
    <t>Nathanial</t>
  </si>
  <si>
    <t>Hagland</t>
  </si>
  <si>
    <t>nhaglandnj@toplist.cz#mailto:nhaglandnj@toplist.cz#</t>
  </si>
  <si>
    <t>Andrej</t>
  </si>
  <si>
    <t>Bentley</t>
  </si>
  <si>
    <t>abentleyx@miitbeian.gov.cn#mailto:abentleyx@miitbeian.gov.cn#</t>
  </si>
  <si>
    <t>Brunhilda</t>
  </si>
  <si>
    <t>Lerner</t>
  </si>
  <si>
    <t>blernerlv@umn.edu#mailto:blernerlv@umn.edu#</t>
  </si>
  <si>
    <t>Giavani</t>
  </si>
  <si>
    <t>Newlands</t>
  </si>
  <si>
    <t>gnewlandsc8@discuz.net#mailto:gnewlandsc8@discuz.net#</t>
  </si>
  <si>
    <t>Edwin</t>
  </si>
  <si>
    <t>Rowan</t>
  </si>
  <si>
    <t>erowan6h@jigsy.com#mailto:erowan6h@jigsy.com#</t>
  </si>
  <si>
    <t>Vivie</t>
  </si>
  <si>
    <t>Seeking</t>
  </si>
  <si>
    <t>vseeking2g@virginia.edu#mailto:vseeking2g@virginia.edu#</t>
  </si>
  <si>
    <t>Ignacio</t>
  </si>
  <si>
    <t>Leyzell</t>
  </si>
  <si>
    <t>ileyzell85@de.vu#mailto:ileyzell85@de.vu#</t>
  </si>
  <si>
    <t>434-416-6173</t>
  </si>
  <si>
    <t>98 Scofield Parkway</t>
  </si>
  <si>
    <t>Urbain</t>
  </si>
  <si>
    <t>Tourry</t>
  </si>
  <si>
    <t>utourrylr@delicious.com#mailto:utourrylr@delicious.com#</t>
  </si>
  <si>
    <t>Benedetto</t>
  </si>
  <si>
    <t>Disbury</t>
  </si>
  <si>
    <t>bdisbury5b@phpbb.com#mailto:bdisbury5b@phpbb.com#</t>
  </si>
  <si>
    <t>Odelle</t>
  </si>
  <si>
    <t>Kington</t>
  </si>
  <si>
    <t>okingtonlv@opera.com#mailto:okingtonlv@opera.com#</t>
  </si>
  <si>
    <t>614-840-3876</t>
  </si>
  <si>
    <t>75573 Schurz Place</t>
  </si>
  <si>
    <t>Denise</t>
  </si>
  <si>
    <t>Lardez</t>
  </si>
  <si>
    <t>dlardezgv@businessinsider.com#mailto:dlardezgv@businessinsider.com#</t>
  </si>
  <si>
    <t>Reynolds</t>
  </si>
  <si>
    <t>Landeaux</t>
  </si>
  <si>
    <t>rlandeaux3j@smh.com.au#mailto:rlandeaux3j@smh.com.au#</t>
  </si>
  <si>
    <t>307-227-8380</t>
  </si>
  <si>
    <t>84 Kennedy Place</t>
  </si>
  <si>
    <t>Cheyenne</t>
  </si>
  <si>
    <t>Wyoming</t>
  </si>
  <si>
    <t>Halley</t>
  </si>
  <si>
    <t>Brisley</t>
  </si>
  <si>
    <t>hbrisleygo@telegraph.co.uk#mailto:hbrisleygo@telegraph.co.uk#</t>
  </si>
  <si>
    <t>Alley</t>
  </si>
  <si>
    <t>Corsan</t>
  </si>
  <si>
    <t>acorsanac@slashdot.org#mailto:acorsanac@slashdot.org#</t>
  </si>
  <si>
    <t>727-464-0815</t>
  </si>
  <si>
    <t>320 Emmet Way</t>
  </si>
  <si>
    <t>Largo</t>
  </si>
  <si>
    <t>Lianne</t>
  </si>
  <si>
    <t>Chippindall</t>
  </si>
  <si>
    <t>lchippindallnr@reddit.com#mailto:lchippindallnr@reddit.com#</t>
  </si>
  <si>
    <t>Clem</t>
  </si>
  <si>
    <t>Baldin</t>
  </si>
  <si>
    <t>cbaldinjv@berkeley.edu#mailto:cbaldinjv@berkeley.edu#</t>
  </si>
  <si>
    <t>Toiboid</t>
  </si>
  <si>
    <t>Cowper</t>
  </si>
  <si>
    <t>tcowper25@netlog.com#mailto:tcowper25@netlog.com#</t>
  </si>
  <si>
    <t>Eldridge</t>
  </si>
  <si>
    <t>Winman</t>
  </si>
  <si>
    <t>ewinman95@twitter.com#mailto:ewinman95@twitter.com#</t>
  </si>
  <si>
    <t>Norrie</t>
  </si>
  <si>
    <t>Acheson</t>
  </si>
  <si>
    <t>nachesonjd@sbwire.com#mailto:nachesonjd@sbwire.com#</t>
  </si>
  <si>
    <t>Georgianna</t>
  </si>
  <si>
    <t>Harrild</t>
  </si>
  <si>
    <t>gharrild56@sogou.com#mailto:gharrild56@sogou.com#</t>
  </si>
  <si>
    <t>Buiron</t>
  </si>
  <si>
    <t>Haycock</t>
  </si>
  <si>
    <t>bhaycock23@kickstarter.com#mailto:bhaycock23@kickstarter.com#</t>
  </si>
  <si>
    <t>Cristen</t>
  </si>
  <si>
    <t>Hitchens</t>
  </si>
  <si>
    <t>chitchenset@opensource.org#mailto:chitchenset@opensource.org#</t>
  </si>
  <si>
    <t>310-555-2285</t>
  </si>
  <si>
    <t>51 Packers Center</t>
  </si>
  <si>
    <t>Tania</t>
  </si>
  <si>
    <t>Bover</t>
  </si>
  <si>
    <t>tbover26@gmpg.org#mailto:tbover26@gmpg.org#</t>
  </si>
  <si>
    <t>336-221-3999</t>
  </si>
  <si>
    <t>44 Birchwood Trail</t>
  </si>
  <si>
    <t>Earvin</t>
  </si>
  <si>
    <t>Askell</t>
  </si>
  <si>
    <t>easkella0@eventbrite.com#mailto:easkella0@eventbrite.com#</t>
  </si>
  <si>
    <t>Helene</t>
  </si>
  <si>
    <t>Speere</t>
  </si>
  <si>
    <t>hspeerefv@ezinearticles.com#mailto:hspeerefv@ezinearticles.com#</t>
  </si>
  <si>
    <t>513-443-9811</t>
  </si>
  <si>
    <t>726 Drewry Point</t>
  </si>
  <si>
    <t>Lesli</t>
  </si>
  <si>
    <t>Ormes</t>
  </si>
  <si>
    <t>lormesn9@smh.com.au#mailto:lormesn9@smh.com.au#</t>
  </si>
  <si>
    <t>David</t>
  </si>
  <si>
    <t>De Giovanni</t>
  </si>
  <si>
    <t>ddebi@chronoengine.com#mailto:ddebi@chronoengine.com#</t>
  </si>
  <si>
    <t>Isidor</t>
  </si>
  <si>
    <t>Asman</t>
  </si>
  <si>
    <t>iasman6a@wired.com#mailto:iasman6a@wired.com#</t>
  </si>
  <si>
    <t>Ogdon</t>
  </si>
  <si>
    <t>Cainey</t>
  </si>
  <si>
    <t>ocainey6t@simplemachines.org#mailto:ocainey6t@simplemachines.org#</t>
  </si>
  <si>
    <t>Brew</t>
  </si>
  <si>
    <t>Luton</t>
  </si>
  <si>
    <t>blutonbf@wunderground.com#mailto:blutonbf@wunderground.com#</t>
  </si>
  <si>
    <t>904-779-4328</t>
  </si>
  <si>
    <t>91 Brickson Park Street</t>
  </si>
  <si>
    <t>Derry</t>
  </si>
  <si>
    <t>Game</t>
  </si>
  <si>
    <t>dgamelz@cam.ac.uk#mailto:dgamelz@cam.ac.uk#</t>
  </si>
  <si>
    <t>Angelo</t>
  </si>
  <si>
    <t>Widdup</t>
  </si>
  <si>
    <t>awiddup44@addthis.com#mailto:awiddup44@addthis.com#</t>
  </si>
  <si>
    <t>Abagail</t>
  </si>
  <si>
    <t>Defraine</t>
  </si>
  <si>
    <t>adefrainecw@example.com#mailto:adefrainecw@example.com#</t>
  </si>
  <si>
    <t>Esther</t>
  </si>
  <si>
    <t>Semerad</t>
  </si>
  <si>
    <t>esemeradra@dion.ne.jp#mailto:esemeradra@dion.ne.jp#</t>
  </si>
  <si>
    <t>Francklyn</t>
  </si>
  <si>
    <t>Bagot</t>
  </si>
  <si>
    <t>fbagotl@patch.com#mailto:fbagotl@patch.com#</t>
  </si>
  <si>
    <t>260-987-8468</t>
  </si>
  <si>
    <t>505 East Avenue</t>
  </si>
  <si>
    <t>Sheena</t>
  </si>
  <si>
    <t>Steuhlmeyer</t>
  </si>
  <si>
    <t>ssteuhlmeyer35@vimeo.com#mailto:ssteuhlmeyer35@vimeo.com#</t>
  </si>
  <si>
    <t>Rosie</t>
  </si>
  <si>
    <t>Primak</t>
  </si>
  <si>
    <t>rprimak91@imageshack.us#mailto:rprimak91@imageshack.us#</t>
  </si>
  <si>
    <t>Bryn</t>
  </si>
  <si>
    <t>Gulliford</t>
  </si>
  <si>
    <t>bgulliforded@wordpress.com#mailto:bgulliforded@wordpress.com#</t>
  </si>
  <si>
    <t>Terri-jo</t>
  </si>
  <si>
    <t>Shaplin</t>
  </si>
  <si>
    <t>tshaplingu@google.de#mailto:tshaplingu@google.de#</t>
  </si>
  <si>
    <t>Ben</t>
  </si>
  <si>
    <t>Yitzhok</t>
  </si>
  <si>
    <t>byitzhokgq@blogtalkradio.com#mailto:byitzhokgq@blogtalkradio.com#</t>
  </si>
  <si>
    <t>Forest</t>
  </si>
  <si>
    <t>Gibbetts</t>
  </si>
  <si>
    <t>fgibbettsh@google.ca#mailto:fgibbettsh@google.ca#</t>
  </si>
  <si>
    <t>425-853-8886</t>
  </si>
  <si>
    <t>38 Beilfuss Pass</t>
  </si>
  <si>
    <t>Free</t>
  </si>
  <si>
    <t>Brimson</t>
  </si>
  <si>
    <t>fbrimson3e@yolasite.com#mailto:fbrimson3e@yolasite.com#</t>
  </si>
  <si>
    <t>808-125-1413</t>
  </si>
  <si>
    <t>26262 Bowman Plaza</t>
  </si>
  <si>
    <t>Tina</t>
  </si>
  <si>
    <t>Argontt</t>
  </si>
  <si>
    <t>targonttna@indiegogo.com#mailto:targonttna@indiegogo.com#</t>
  </si>
  <si>
    <t>Sibby</t>
  </si>
  <si>
    <t>Fishe</t>
  </si>
  <si>
    <t>sfishepe@163.com#mailto:sfishepe@163.com#</t>
  </si>
  <si>
    <t>Angelika</t>
  </si>
  <si>
    <t>Purchon</t>
  </si>
  <si>
    <t>apurchonep@live.com#mailto:apurchonep@live.com#</t>
  </si>
  <si>
    <t>Anissa</t>
  </si>
  <si>
    <t>Androsik</t>
  </si>
  <si>
    <t>aandrosikl8@twitter.com#mailto:aandrosikl8@twitter.com#</t>
  </si>
  <si>
    <t>Tisha</t>
  </si>
  <si>
    <t>Benezeit</t>
  </si>
  <si>
    <t>tbenezeits@ucoz.com#mailto:tbenezeits@ucoz.com#</t>
  </si>
  <si>
    <t>Harriot</t>
  </si>
  <si>
    <t>Roydon</t>
  </si>
  <si>
    <t>hroydongy@alexa.com#mailto:hroydongy@alexa.com#</t>
  </si>
  <si>
    <t>706-598-2983</t>
  </si>
  <si>
    <t>6290 David Court</t>
  </si>
  <si>
    <t>Kaspar</t>
  </si>
  <si>
    <t>Tipple</t>
  </si>
  <si>
    <t>ktipplekm@chicagotribune.com#mailto:ktipplekm@chicagotribune.com#</t>
  </si>
  <si>
    <t>Doe</t>
  </si>
  <si>
    <t>O'Luby</t>
  </si>
  <si>
    <t>doluby5t@pcworld.com#mailto:doluby5t@pcworld.com#</t>
  </si>
  <si>
    <t>Rowland</t>
  </si>
  <si>
    <t>Eldered</t>
  </si>
  <si>
    <t>relderedmw@hubpages.com#mailto:relderedmw@hubpages.com#</t>
  </si>
  <si>
    <t>Amitie</t>
  </si>
  <si>
    <t>Alyokhin</t>
  </si>
  <si>
    <t>aalyokhinho@imageshack.us#mailto:aalyokhinho@imageshack.us#</t>
  </si>
  <si>
    <t>Killy</t>
  </si>
  <si>
    <t>Balentyne</t>
  </si>
  <si>
    <t>kbalentynehr@unc.edu#mailto:kbalentynehr@unc.edu#</t>
  </si>
  <si>
    <t>801-291-2687</t>
  </si>
  <si>
    <t>67399 Becker Hill</t>
  </si>
  <si>
    <t>Karim</t>
  </si>
  <si>
    <t>Coen</t>
  </si>
  <si>
    <t>kcoen29@loc.gov#mailto:kcoen29@loc.gov#</t>
  </si>
  <si>
    <t>Corbin</t>
  </si>
  <si>
    <t>Swan</t>
  </si>
  <si>
    <t>cswanm7@ft.com#mailto:cswanm7@ft.com#</t>
  </si>
  <si>
    <t>Sara</t>
  </si>
  <si>
    <t>Gruszka</t>
  </si>
  <si>
    <t>sgruszkanv@yellowpages.com#mailto:sgruszkanv@yellowpages.com#</t>
  </si>
  <si>
    <t>Ab</t>
  </si>
  <si>
    <t>Walsh</t>
  </si>
  <si>
    <t>awalsh6a@mit.edu#mailto:awalsh6a@mit.edu#</t>
  </si>
  <si>
    <t>Darci</t>
  </si>
  <si>
    <t>Babber</t>
  </si>
  <si>
    <t>dbabber48@nytimes.com#mailto:dbabber48@nytimes.com#</t>
  </si>
  <si>
    <t>Jobie</t>
  </si>
  <si>
    <t>Pinchen</t>
  </si>
  <si>
    <t>jpinchen15@behance.net#mailto:jpinchen15@behance.net#</t>
  </si>
  <si>
    <t>Brigitta</t>
  </si>
  <si>
    <t>Dearlove</t>
  </si>
  <si>
    <t>bdearlovefl@yelp.com#mailto:bdearlovefl@yelp.com#</t>
  </si>
  <si>
    <t>Rossie</t>
  </si>
  <si>
    <t>Ruddle</t>
  </si>
  <si>
    <t>rruddle1s@hhs.gov#mailto:rruddle1s@hhs.gov#</t>
  </si>
  <si>
    <t>Vivienne</t>
  </si>
  <si>
    <t>Krolle</t>
  </si>
  <si>
    <t>vkrolleg4@fc2.com#mailto:vkrolleg4@fc2.com#</t>
  </si>
  <si>
    <t>Archy</t>
  </si>
  <si>
    <t>Crohan</t>
  </si>
  <si>
    <t>acrohanbc@dell.com#mailto:acrohanbc@dell.com#</t>
  </si>
  <si>
    <t>Hewet</t>
  </si>
  <si>
    <t>Seivwright</t>
  </si>
  <si>
    <t>hseivwright1c@omniture.com#mailto:hseivwright1c@omniture.com#</t>
  </si>
  <si>
    <t>812-759-9428</t>
  </si>
  <si>
    <t>6186 Daystar Trail</t>
  </si>
  <si>
    <t>Forrest</t>
  </si>
  <si>
    <t>Hasely</t>
  </si>
  <si>
    <t>fhaselydf@blogger.com#mailto:fhaselydf@blogger.com#</t>
  </si>
  <si>
    <t>347-211-1819</t>
  </si>
  <si>
    <t>254 Eliot Park</t>
  </si>
  <si>
    <t>Arlyne</t>
  </si>
  <si>
    <t>Ranklin</t>
  </si>
  <si>
    <t>aranklin5e@xing.com#mailto:aranklin5e@xing.com#</t>
  </si>
  <si>
    <t>563-740-6575</t>
  </si>
  <si>
    <t>114 Grover Avenue</t>
  </si>
  <si>
    <t>Aurelie</t>
  </si>
  <si>
    <t>McGeorge</t>
  </si>
  <si>
    <t>amcgeorgeog@wp.com#mailto:amcgeorgeog@wp.com#</t>
  </si>
  <si>
    <t>Dre</t>
  </si>
  <si>
    <t>Smouten</t>
  </si>
  <si>
    <t>dsmoutennv@ocn.ne.jp#mailto:dsmoutennv@ocn.ne.jp#</t>
  </si>
  <si>
    <t>303-323-1726</t>
  </si>
  <si>
    <t>362 Schlimgen Street</t>
  </si>
  <si>
    <t>Megen</t>
  </si>
  <si>
    <t>Colborn</t>
  </si>
  <si>
    <t>mcolbornlx@java.com#mailto:mcolbornlx@java.com#</t>
  </si>
  <si>
    <t>Ethelin</t>
  </si>
  <si>
    <t>Chapell</t>
  </si>
  <si>
    <t>echapell2g@unc.edu#mailto:echapell2g@unc.edu#</t>
  </si>
  <si>
    <t>Frasquito</t>
  </si>
  <si>
    <t>Honatsch</t>
  </si>
  <si>
    <t>fhonatsch4p@epa.gov#mailto:fhonatsch4p@epa.gov#</t>
  </si>
  <si>
    <t>Valaree</t>
  </si>
  <si>
    <t>Portchmouth</t>
  </si>
  <si>
    <t>vportchmouth7d@usgs.gov#mailto:vportchmouth7d@usgs.gov#</t>
  </si>
  <si>
    <t>862-369-3498</t>
  </si>
  <si>
    <t>32219 Bonner Place</t>
  </si>
  <si>
    <t>Marjory</t>
  </si>
  <si>
    <t>Burton</t>
  </si>
  <si>
    <t>mburton4z@scribd.com#mailto:mburton4z@scribd.com#</t>
  </si>
  <si>
    <t>Daisie</t>
  </si>
  <si>
    <t>Connelly</t>
  </si>
  <si>
    <t>dconnelly6d@seattletimes.com#mailto:dconnelly6d@seattletimes.com#</t>
  </si>
  <si>
    <t>Charlena</t>
  </si>
  <si>
    <t>Lille</t>
  </si>
  <si>
    <t>clillea8@nasa.gov#mailto:clillea8@nasa.gov#</t>
  </si>
  <si>
    <t>Raff</t>
  </si>
  <si>
    <t>Levay</t>
  </si>
  <si>
    <t>rlevayis@angelfire.com#mailto:rlevayis@angelfire.com#</t>
  </si>
  <si>
    <t>Granny</t>
  </si>
  <si>
    <t>Matevosian</t>
  </si>
  <si>
    <t>gmatevosianhe@domainmarket.com#mailto:gmatevosianhe@domainmarket.com#</t>
  </si>
  <si>
    <t>Mariquilla</t>
  </si>
  <si>
    <t>Stovin</t>
  </si>
  <si>
    <t>mstovin3z@indiegogo.com#mailto:mstovin3z@indiegogo.com#</t>
  </si>
  <si>
    <t>Abey</t>
  </si>
  <si>
    <t>Jacquemard</t>
  </si>
  <si>
    <t>ajacquemardml@about.me#mailto:ajacquemardml@about.me#</t>
  </si>
  <si>
    <t>713-609-9274</t>
  </si>
  <si>
    <t>42920 Union Parkway</t>
  </si>
  <si>
    <t>Devlin</t>
  </si>
  <si>
    <t>Nock</t>
  </si>
  <si>
    <t>dnockb7@ycombinator.com#mailto:dnockb7@ycombinator.com#</t>
  </si>
  <si>
    <t>Waring</t>
  </si>
  <si>
    <t>Pickering</t>
  </si>
  <si>
    <t>wpickeringii@google.com.hk#mailto:wpickeringii@google.com.hk#</t>
  </si>
  <si>
    <t>Jeanine</t>
  </si>
  <si>
    <t>Merit</t>
  </si>
  <si>
    <t>jmeritib@sphinn.com#mailto:jmeritib@sphinn.com#</t>
  </si>
  <si>
    <t>Rancell</t>
  </si>
  <si>
    <t>Hapgood</t>
  </si>
  <si>
    <t>rhapgoodpc@mapquest.com#mailto:rhapgoodpc@mapquest.com#</t>
  </si>
  <si>
    <t>208-846-4457</t>
  </si>
  <si>
    <t>77 Briar Crest Alley</t>
  </si>
  <si>
    <t>Willi</t>
  </si>
  <si>
    <t>Ortiger</t>
  </si>
  <si>
    <t>wortigerp5@noaa.gov#mailto:wortigerp5@noaa.gov#</t>
  </si>
  <si>
    <t>Gayel</t>
  </si>
  <si>
    <t>Mirrlees</t>
  </si>
  <si>
    <t>gmirrlees4v@state.tx.us#mailto:gmirrlees4v@state.tx.us#</t>
  </si>
  <si>
    <t>Beverlee</t>
  </si>
  <si>
    <t>Hards</t>
  </si>
  <si>
    <t>bhardsqu@example.com#mailto:bhardsqu@example.com#</t>
  </si>
  <si>
    <t>Hendrika</t>
  </si>
  <si>
    <t>Charlo</t>
  </si>
  <si>
    <t>hcharlor3@hao123.com#mailto:hcharlor3@hao123.com#</t>
  </si>
  <si>
    <t>Olav</t>
  </si>
  <si>
    <t>Wisbey</t>
  </si>
  <si>
    <t>owisbeyr9@microsoft.com#mailto:owisbeyr9@microsoft.com#</t>
  </si>
  <si>
    <t>Gennie</t>
  </si>
  <si>
    <t>Kinge</t>
  </si>
  <si>
    <t>gkingegn@pinterest.com#mailto:gkingegn@pinterest.com#</t>
  </si>
  <si>
    <t>Dorthea</t>
  </si>
  <si>
    <t>dmirrleesnf@sitemeter.com#mailto:dmirrleesnf@sitemeter.com#</t>
  </si>
  <si>
    <t>Anthiathia</t>
  </si>
  <si>
    <t>Dyos</t>
  </si>
  <si>
    <t>adyosmh@sohu.com#mailto:adyosmh@sohu.com#</t>
  </si>
  <si>
    <t>408-396-6831</t>
  </si>
  <si>
    <t>454 Fairfield Lane</t>
  </si>
  <si>
    <t>Stu</t>
  </si>
  <si>
    <t>Evason</t>
  </si>
  <si>
    <t>sevason91@berkeley.edu#mailto:sevason91@berkeley.edu#</t>
  </si>
  <si>
    <t>Fredericka</t>
  </si>
  <si>
    <t>Rees</t>
  </si>
  <si>
    <t>frees28@posterous.com#mailto:frees28@posterous.com#</t>
  </si>
  <si>
    <t>814-250-7914</t>
  </si>
  <si>
    <t>23 Anniversary Pass</t>
  </si>
  <si>
    <t>Pascale</t>
  </si>
  <si>
    <t>Cubuzzi</t>
  </si>
  <si>
    <t>pcubuzzi4z@studiopress.com#mailto:pcubuzzi4z@studiopress.com#</t>
  </si>
  <si>
    <t>Adeline</t>
  </si>
  <si>
    <t>McKall</t>
  </si>
  <si>
    <t>amckall6m@studiopress.com#mailto:amckall6m@studiopress.com#</t>
  </si>
  <si>
    <t>717-186-6612</t>
  </si>
  <si>
    <t>3392 Norway Maple Junction</t>
  </si>
  <si>
    <t>Malvin</t>
  </si>
  <si>
    <t>Ousley</t>
  </si>
  <si>
    <t>mousley1o@pcworld.com#mailto:mousley1o@pcworld.com#</t>
  </si>
  <si>
    <t>Marita</t>
  </si>
  <si>
    <t>Bignall</t>
  </si>
  <si>
    <t>mbignall8i@vinaora.com#mailto:mbignall8i@vinaora.com#</t>
  </si>
  <si>
    <t>Charmion</t>
  </si>
  <si>
    <t>Le Gassick</t>
  </si>
  <si>
    <t>clecm@miibeian.gov.cn#mailto:clecm@miibeian.gov.cn#</t>
  </si>
  <si>
    <t>Rebbecca</t>
  </si>
  <si>
    <t>Borland</t>
  </si>
  <si>
    <t>rborlanddf@guardian.co.uk#mailto:rborlanddf@guardian.co.uk#</t>
  </si>
  <si>
    <t>Rowena</t>
  </si>
  <si>
    <t>McCandless</t>
  </si>
  <si>
    <t>rmccandless5r@ameblo.jp#mailto:rmccandless5r@ameblo.jp#</t>
  </si>
  <si>
    <t>Berty</t>
  </si>
  <si>
    <t>Blodg</t>
  </si>
  <si>
    <t>bblodgdr@webs.com#mailto:bblodgdr@webs.com#</t>
  </si>
  <si>
    <t>Elna</t>
  </si>
  <si>
    <t>De Angelo</t>
  </si>
  <si>
    <t>edew@nba.com#mailto:edew@nba.com#</t>
  </si>
  <si>
    <t>Nancey</t>
  </si>
  <si>
    <t>Kelley</t>
  </si>
  <si>
    <t>nkelleyql@php.net#mailto:nkelleyql@php.net#</t>
  </si>
  <si>
    <t>Lonni</t>
  </si>
  <si>
    <t>Rapinett</t>
  </si>
  <si>
    <t>lrapinett43@list-manage.com#mailto:lrapinett43@list-manage.com#</t>
  </si>
  <si>
    <t>614-802-5360</t>
  </si>
  <si>
    <t>3386 Kedzie Trail</t>
  </si>
  <si>
    <t>Marcile</t>
  </si>
  <si>
    <t>Kuhnel</t>
  </si>
  <si>
    <t>mkuhnelbm@slate.com#mailto:mkuhnelbm@slate.com#</t>
  </si>
  <si>
    <t>Kahaleel</t>
  </si>
  <si>
    <t>Prium</t>
  </si>
  <si>
    <t>kpriumd9@clickbank.net#mailto:kpriumd9@clickbank.net#</t>
  </si>
  <si>
    <t>Paula</t>
  </si>
  <si>
    <t>Olivi</t>
  </si>
  <si>
    <t>polivio2@ft.com#mailto:polivio2@ft.com#</t>
  </si>
  <si>
    <t>Augustin</t>
  </si>
  <si>
    <t>Loughman</t>
  </si>
  <si>
    <t>aloughmanmb@devhub.com#mailto:aloughmanmb@devhub.com#</t>
  </si>
  <si>
    <t>Ferdinand</t>
  </si>
  <si>
    <t>Beranek</t>
  </si>
  <si>
    <t>fberanekne@hibu.com#mailto:fberanekne@hibu.com#</t>
  </si>
  <si>
    <t>716-943-4692</t>
  </si>
  <si>
    <t>5772 Nancy Point</t>
  </si>
  <si>
    <t>Red</t>
  </si>
  <si>
    <t>Winning</t>
  </si>
  <si>
    <t>rwinning5s@buzzfeed.com#mailto:rwinning5s@buzzfeed.com#</t>
  </si>
  <si>
    <t>Vassily</t>
  </si>
  <si>
    <t>Fraczek</t>
  </si>
  <si>
    <t>vfraczekka@mashable.com#mailto:vfraczekka@mashable.com#</t>
  </si>
  <si>
    <t>Nora</t>
  </si>
  <si>
    <t>Geffcock</t>
  </si>
  <si>
    <t>ngeffcock6z@weebly.com#mailto:ngeffcock6z@weebly.com#</t>
  </si>
  <si>
    <t>Bendite</t>
  </si>
  <si>
    <t>Gritsunov</t>
  </si>
  <si>
    <t>bgritsunovrj@csmonitor.com#mailto:bgritsunovrj@csmonitor.com#</t>
  </si>
  <si>
    <t>812-172-0668</t>
  </si>
  <si>
    <t>58384 Northport Hill</t>
  </si>
  <si>
    <t>Theodoris</t>
  </si>
  <si>
    <t>ptheodorisie@reuters.com#mailto:ptheodorisie@reuters.com#</t>
  </si>
  <si>
    <t>504-716-4199</t>
  </si>
  <si>
    <t>701 8th Terrace</t>
  </si>
  <si>
    <t>Katherine</t>
  </si>
  <si>
    <t>Icom</t>
  </si>
  <si>
    <t>kicomci@digg.com#mailto:kicomci@digg.com#</t>
  </si>
  <si>
    <t>Charmaine</t>
  </si>
  <si>
    <t>Bitcheno</t>
  </si>
  <si>
    <t>cbitchenomd@lycos.com#mailto:cbitchenomd@lycos.com#</t>
  </si>
  <si>
    <t>Lewie</t>
  </si>
  <si>
    <t>Roback</t>
  </si>
  <si>
    <t>lrobacknn@newyorker.com#mailto:lrobacknn@newyorker.com#</t>
  </si>
  <si>
    <t>Betsy</t>
  </si>
  <si>
    <t>Soal</t>
  </si>
  <si>
    <t>bsoalqt@chicagotribune.com#mailto:bsoalqt@chicagotribune.com#</t>
  </si>
  <si>
    <t>Stannas</t>
  </si>
  <si>
    <t>astannaskh@usatoday.com#mailto:astannaskh@usatoday.com#</t>
  </si>
  <si>
    <t>Corny</t>
  </si>
  <si>
    <t>Sowrah</t>
  </si>
  <si>
    <t>csowrahah@opera.com#mailto:csowrahah@opera.com#</t>
  </si>
  <si>
    <t>Berta</t>
  </si>
  <si>
    <t>Tuttle</t>
  </si>
  <si>
    <t>btuttlekz@webeden.co.uk#mailto:btuttlekz@webeden.co.uk#</t>
  </si>
  <si>
    <t>Jock</t>
  </si>
  <si>
    <t>Spurett</t>
  </si>
  <si>
    <t>jspurettt@exblog.jp#mailto:jspurettt@exblog.jp#</t>
  </si>
  <si>
    <t>Babara</t>
  </si>
  <si>
    <t>Abrahamsson</t>
  </si>
  <si>
    <t>babrahamssonje@twitter.com#mailto:babrahamssonje@twitter.com#</t>
  </si>
  <si>
    <t>Hyman</t>
  </si>
  <si>
    <t>Melling</t>
  </si>
  <si>
    <t>hmelling1b@miibeian.gov.cn#mailto:hmelling1b@miibeian.gov.cn#</t>
  </si>
  <si>
    <t>Ardeen</t>
  </si>
  <si>
    <t>Matusevich</t>
  </si>
  <si>
    <t>amatusevichex@pagesperso-orange.fr#mailto:amatusevichex@pagesperso-orange.fr#</t>
  </si>
  <si>
    <t>Ashlen</t>
  </si>
  <si>
    <t>Boakes</t>
  </si>
  <si>
    <t>aboakesfa@t-online.de#mailto:aboakesfa@t-online.de#</t>
  </si>
  <si>
    <t>Timmy</t>
  </si>
  <si>
    <t>Toulch</t>
  </si>
  <si>
    <t>ttoulchi5@ehow.com#mailto:ttoulchi5@ehow.com#</t>
  </si>
  <si>
    <t>Nanny</t>
  </si>
  <si>
    <t>Olsson</t>
  </si>
  <si>
    <t>nolsson50@hc360.com#mailto:nolsson50@hc360.com#</t>
  </si>
  <si>
    <t>Morgen</t>
  </si>
  <si>
    <t>Meneer</t>
  </si>
  <si>
    <t>mmeneerkx@symantec.com#mailto:mmeneerkx@symantec.com#</t>
  </si>
  <si>
    <t>Laurella</t>
  </si>
  <si>
    <t>Mewis</t>
  </si>
  <si>
    <t>lmewismy@springer.com#mailto:lmewismy@springer.com#</t>
  </si>
  <si>
    <t>972-609-1371</t>
  </si>
  <si>
    <t>47879 4th Road</t>
  </si>
  <si>
    <t>Richie</t>
  </si>
  <si>
    <t>Domoney</t>
  </si>
  <si>
    <t>rdomoney10@washingtonpost.com#mailto:rdomoney10@washingtonpost.com#</t>
  </si>
  <si>
    <t>Isadore</t>
  </si>
  <si>
    <t>Lethby</t>
  </si>
  <si>
    <t>ilethbyib@ustream.tv#mailto:ilethbyib@ustream.tv#</t>
  </si>
  <si>
    <t>Bryon</t>
  </si>
  <si>
    <t>Orbine</t>
  </si>
  <si>
    <t>borbine0@mapquest.com#mailto:borbine0@mapquest.com#</t>
  </si>
  <si>
    <t>314-731-9543</t>
  </si>
  <si>
    <t>20 Hanover Trail</t>
  </si>
  <si>
    <t>Hartwell</t>
  </si>
  <si>
    <t>Docwra</t>
  </si>
  <si>
    <t>hdocwradl@discuz.net#mailto:hdocwradl@discuz.net#</t>
  </si>
  <si>
    <t>Deck</t>
  </si>
  <si>
    <t>Riccardini</t>
  </si>
  <si>
    <t>driccardinijb@eventbrite.com#mailto:driccardinijb@eventbrite.com#</t>
  </si>
  <si>
    <t>Vicky</t>
  </si>
  <si>
    <t>Ilyinski</t>
  </si>
  <si>
    <t>vilyinskioe@amazonaws.com#mailto:vilyinskioe@amazonaws.com#</t>
  </si>
  <si>
    <t>Cristian</t>
  </si>
  <si>
    <t>Barker</t>
  </si>
  <si>
    <t>cbarker7t@clickbank.net#mailto:cbarker7t@clickbank.net#</t>
  </si>
  <si>
    <t>Alyda</t>
  </si>
  <si>
    <t>Lucchi</t>
  </si>
  <si>
    <t>alucchijb@usda.gov#mailto:alucchijb@usda.gov#</t>
  </si>
  <si>
    <t>Ken</t>
  </si>
  <si>
    <t>Vasyukov</t>
  </si>
  <si>
    <t>kvasyukovfx@cnn.com#mailto:kvasyukovfx@cnn.com#</t>
  </si>
  <si>
    <t>Gonzalo</t>
  </si>
  <si>
    <t>Kitto</t>
  </si>
  <si>
    <t>gkittokf@icq.com#mailto:gkittokf@icq.com#</t>
  </si>
  <si>
    <t>Hort</t>
  </si>
  <si>
    <t>Treske</t>
  </si>
  <si>
    <t>htresked1@i2i.jp#mailto:htresked1@i2i.jp#</t>
  </si>
  <si>
    <t>Mersey</t>
  </si>
  <si>
    <t>Shrubsall</t>
  </si>
  <si>
    <t>mshrubsallpf@psu.edu#mailto:mshrubsallpf@psu.edu#</t>
  </si>
  <si>
    <t>Cesaro</t>
  </si>
  <si>
    <t>Niland</t>
  </si>
  <si>
    <t>cnilandp@fema.gov#mailto:cnilandp@fema.gov#</t>
  </si>
  <si>
    <t>Jenda</t>
  </si>
  <si>
    <t>Wiley</t>
  </si>
  <si>
    <t>jwileyh2@wordpress.com#mailto:jwileyh2@wordpress.com#</t>
  </si>
  <si>
    <t>Wat</t>
  </si>
  <si>
    <t>Giacubo</t>
  </si>
  <si>
    <t>wgiacubokb@twitter.com#mailto:wgiacubokb@twitter.com#</t>
  </si>
  <si>
    <t>Tiena</t>
  </si>
  <si>
    <t>McGarry</t>
  </si>
  <si>
    <t>tmcgarry75@narod.ru#mailto:tmcgarry75@narod.ru#</t>
  </si>
  <si>
    <t>Velvet</t>
  </si>
  <si>
    <t>McCluney</t>
  </si>
  <si>
    <t>vmccluneyl2@pbs.org#mailto:vmccluneyl2@pbs.org#</t>
  </si>
  <si>
    <t>504-705-1585</t>
  </si>
  <si>
    <t>66670 Dennis Center</t>
  </si>
  <si>
    <t>Madelyn</t>
  </si>
  <si>
    <t>Durtnall</t>
  </si>
  <si>
    <t>mdurtnall2y@craigslist.org#mailto:mdurtnall2y@craigslist.org#</t>
  </si>
  <si>
    <t>937-710-3268</t>
  </si>
  <si>
    <t>56 Anniversary Pass</t>
  </si>
  <si>
    <t>Flinn</t>
  </si>
  <si>
    <t>Neate</t>
  </si>
  <si>
    <t>fneate3a@tinyurl.com#mailto:fneate3a@tinyurl.com#</t>
  </si>
  <si>
    <t>Clo</t>
  </si>
  <si>
    <t>Illwell</t>
  </si>
  <si>
    <t>cillwellk2@cdbaby.com#mailto:cillwellk2@cdbaby.com#</t>
  </si>
  <si>
    <t>Jewel</t>
  </si>
  <si>
    <t>Prandoni</t>
  </si>
  <si>
    <t>jprandoninu@bbb.org#mailto:jprandoninu@bbb.org#</t>
  </si>
  <si>
    <t>Ignacius</t>
  </si>
  <si>
    <t>Snalum</t>
  </si>
  <si>
    <t>isnalum23@reference.com#mailto:isnalum23@reference.com#</t>
  </si>
  <si>
    <t>706-590-5257</t>
  </si>
  <si>
    <t>344 Prairieview Center</t>
  </si>
  <si>
    <t>Silvano</t>
  </si>
  <si>
    <t>Twinterman</t>
  </si>
  <si>
    <t>stwintermanbg@e-recht24.de#mailto:stwintermanbg@e-recht24.de#</t>
  </si>
  <si>
    <t>Chase</t>
  </si>
  <si>
    <t>Watson</t>
  </si>
  <si>
    <t>cwatsongg@jimdo.com#mailto:cwatsongg@jimdo.com#</t>
  </si>
  <si>
    <t>Raimundo</t>
  </si>
  <si>
    <t>Avard</t>
  </si>
  <si>
    <t>ravardff@yelp.com#mailto:ravardff@yelp.com#</t>
  </si>
  <si>
    <t>Misti</t>
  </si>
  <si>
    <t>Vose</t>
  </si>
  <si>
    <t>mvosemk@hugedomains.com#mailto:mvosemk@hugedomains.com#</t>
  </si>
  <si>
    <t>Antin</t>
  </si>
  <si>
    <t>Kubalek</t>
  </si>
  <si>
    <t>akubalekod@cdc.gov#mailto:akubalekod@cdc.gov#</t>
  </si>
  <si>
    <t>225-276-4684</t>
  </si>
  <si>
    <t>45897 Marquette Drive</t>
  </si>
  <si>
    <t>Halimeda</t>
  </si>
  <si>
    <t>Wilce</t>
  </si>
  <si>
    <t>hwilcedu@jalbum.net#mailto:hwilcedu@jalbum.net#</t>
  </si>
  <si>
    <t>562-815-7437</t>
  </si>
  <si>
    <t>15714 Forest Center</t>
  </si>
  <si>
    <t>Roselia</t>
  </si>
  <si>
    <t>Cullip</t>
  </si>
  <si>
    <t>rcullip99@hubpages.com#mailto:rcullip99@hubpages.com#</t>
  </si>
  <si>
    <t>Winona</t>
  </si>
  <si>
    <t>Crewe</t>
  </si>
  <si>
    <t>wcreweem@ycombinator.com#mailto:wcreweem@ycombinator.com#</t>
  </si>
  <si>
    <t>Daria</t>
  </si>
  <si>
    <t>Dodge</t>
  </si>
  <si>
    <t>ddodgeob@google.cn#mailto:ddodgeob@google.cn#</t>
  </si>
  <si>
    <t>Brady</t>
  </si>
  <si>
    <t>Medeway</t>
  </si>
  <si>
    <t>bmedewaylp@dailymotion.com#mailto:bmedewaylp@dailymotion.com#</t>
  </si>
  <si>
    <t>Domenic</t>
  </si>
  <si>
    <t>Sinney</t>
  </si>
  <si>
    <t>dsinneyli@feedburner.com#mailto:dsinneyli@feedburner.com#</t>
  </si>
  <si>
    <t>Cherilyn</t>
  </si>
  <si>
    <t>Chimenti</t>
  </si>
  <si>
    <t>cchimentieu@discovery.com#mailto:cchimentieu@discovery.com#</t>
  </si>
  <si>
    <t>Moises</t>
  </si>
  <si>
    <t>Wasiel</t>
  </si>
  <si>
    <t>mwasieljz@csmonitor.com#mailto:mwasieljz@csmonitor.com#</t>
  </si>
  <si>
    <t>202-545-2976</t>
  </si>
  <si>
    <t>92811 Pankratz Road</t>
  </si>
  <si>
    <t>Vitoria</t>
  </si>
  <si>
    <t>Kirkhouse</t>
  </si>
  <si>
    <t>vkirkhousecy@squidoo.com#mailto:vkirkhousecy@squidoo.com#</t>
  </si>
  <si>
    <t>Brendan</t>
  </si>
  <si>
    <t>Leadston</t>
  </si>
  <si>
    <t>bleadstonqm@hexun.com#mailto:bleadstonqm@hexun.com#</t>
  </si>
  <si>
    <t>518-756-9807</t>
  </si>
  <si>
    <t>79 Nancy Pass</t>
  </si>
  <si>
    <t>Quintin</t>
  </si>
  <si>
    <t>Humerstone</t>
  </si>
  <si>
    <t>qhumerstone27@upenn.edu#mailto:qhumerstone27@upenn.edu#</t>
  </si>
  <si>
    <t>713-753-0273</t>
  </si>
  <si>
    <t>6856 Northport Alley</t>
  </si>
  <si>
    <t>Perle</t>
  </si>
  <si>
    <t>Shellshear</t>
  </si>
  <si>
    <t>pshellshearmk@photobucket.com#mailto:pshellshearmk@photobucket.com#</t>
  </si>
  <si>
    <t>Cathi</t>
  </si>
  <si>
    <t>Tierney</t>
  </si>
  <si>
    <t>ctierney4p@myspace.com#mailto:ctierney4p@myspace.com#</t>
  </si>
  <si>
    <t>Velma</t>
  </si>
  <si>
    <t>Haws</t>
  </si>
  <si>
    <t>vhawsii@engadget.com#mailto:vhawsii@engadget.com#</t>
  </si>
  <si>
    <t>Derril</t>
  </si>
  <si>
    <t>Durran</t>
  </si>
  <si>
    <t>ddurran9j@eepurl.com#mailto:ddurran9j@eepurl.com#</t>
  </si>
  <si>
    <t>Ethelred</t>
  </si>
  <si>
    <t>Cleworth</t>
  </si>
  <si>
    <t>ecleworthcq@hp.com#mailto:ecleworthcq@hp.com#</t>
  </si>
  <si>
    <t>Quincey</t>
  </si>
  <si>
    <t>Gowland</t>
  </si>
  <si>
    <t>qgowlanddn@jalbum.net#mailto:qgowlanddn@jalbum.net#</t>
  </si>
  <si>
    <t>Thatcher</t>
  </si>
  <si>
    <t>McQuillan</t>
  </si>
  <si>
    <t>tmcquillanl3@nps.gov#mailto:tmcquillanl3@nps.gov#</t>
  </si>
  <si>
    <t>Morten</t>
  </si>
  <si>
    <t>Aspray</t>
  </si>
  <si>
    <t>masprayr8@shareasale.com#mailto:masprayr8@shareasale.com#</t>
  </si>
  <si>
    <t>Starr</t>
  </si>
  <si>
    <t>Conochie</t>
  </si>
  <si>
    <t>sconochie8k@networksolutions.com#mailto:sconochie8k@networksolutions.com#</t>
  </si>
  <si>
    <t>Anselm</t>
  </si>
  <si>
    <t>Broke</t>
  </si>
  <si>
    <t>abrokeqg@ihg.com#mailto:abrokeqg@ihg.com#</t>
  </si>
  <si>
    <t>Archibald</t>
  </si>
  <si>
    <t>Spittal</t>
  </si>
  <si>
    <t>aspittal36@opensource.org#mailto:aspittal36@opensource.org#</t>
  </si>
  <si>
    <t>Lisette</t>
  </si>
  <si>
    <t>Stelljes</t>
  </si>
  <si>
    <t>lstelljes40@storify.com#mailto:lstelljes40@storify.com#</t>
  </si>
  <si>
    <t>Dayna</t>
  </si>
  <si>
    <t>Edgeler</t>
  </si>
  <si>
    <t>dedgeler3u@booking.com#mailto:dedgeler3u@booking.com#</t>
  </si>
  <si>
    <t>Eberto</t>
  </si>
  <si>
    <t>Chantree</t>
  </si>
  <si>
    <t>echantreeou@hp.com#mailto:echantreeou@hp.com#</t>
  </si>
  <si>
    <t>Sacha</t>
  </si>
  <si>
    <t>Camlin</t>
  </si>
  <si>
    <t>scamlin6x@chicagotribune.com#mailto:scamlin6x@chicagotribune.com#</t>
  </si>
  <si>
    <t>Petrina</t>
  </si>
  <si>
    <t>Attle</t>
  </si>
  <si>
    <t>pattleik@va.gov#mailto:pattleik@va.gov#</t>
  </si>
  <si>
    <t>682-585-7654</t>
  </si>
  <si>
    <t>7907 Marcy Center</t>
  </si>
  <si>
    <t>Madel</t>
  </si>
  <si>
    <t>Inold</t>
  </si>
  <si>
    <t>minoldj6@odnoklassniki.ru#mailto:minoldj6@odnoklassniki.ru#</t>
  </si>
  <si>
    <t>Nelia</t>
  </si>
  <si>
    <t>Tolussi</t>
  </si>
  <si>
    <t>ntolussidy@sciencedaily.com#mailto:ntolussidy@sciencedaily.com#</t>
  </si>
  <si>
    <t>Lanni</t>
  </si>
  <si>
    <t>Hyder</t>
  </si>
  <si>
    <t>lhydermu@microsoft.com#mailto:lhydermu@microsoft.com#</t>
  </si>
  <si>
    <t>Marcy</t>
  </si>
  <si>
    <t>Roderick</t>
  </si>
  <si>
    <t>mroderickm4@gizmodo.com#mailto:mroderickm4@gizmodo.com#</t>
  </si>
  <si>
    <t>Tye</t>
  </si>
  <si>
    <t>Grzelczak</t>
  </si>
  <si>
    <t>tgrzelczakgc@feedburner.com#mailto:tgrzelczakgc@feedburner.com#</t>
  </si>
  <si>
    <t>Darby</t>
  </si>
  <si>
    <t>Doram</t>
  </si>
  <si>
    <t>ddoramo8@wikipedia.org#mailto:ddoramo8@wikipedia.org#</t>
  </si>
  <si>
    <t>Maura</t>
  </si>
  <si>
    <t>Wildin</t>
  </si>
  <si>
    <t>mwildinoa@photobucket.com#mailto:mwildinoa@photobucket.com#</t>
  </si>
  <si>
    <t>610-238-9149</t>
  </si>
  <si>
    <t>592 7th Place</t>
  </si>
  <si>
    <t>Gherardo</t>
  </si>
  <si>
    <t>Gerlts</t>
  </si>
  <si>
    <t>ggerlts9y@newsvine.com#mailto:ggerlts9y@newsvine.com#</t>
  </si>
  <si>
    <t>Hamlen</t>
  </si>
  <si>
    <t>Wimes</t>
  </si>
  <si>
    <t>hwimesbb@deviantart.com#mailto:hwimesbb@deviantart.com#</t>
  </si>
  <si>
    <t>Alaster</t>
  </si>
  <si>
    <t>Chesnay</t>
  </si>
  <si>
    <t>achesnaymo@ebay.com#mailto:achesnaymo@ebay.com#</t>
  </si>
  <si>
    <t>Renato</t>
  </si>
  <si>
    <t>Wadeling</t>
  </si>
  <si>
    <t>rwadelinga6@bloglovin.com#mailto:rwadelinga6@bloglovin.com#</t>
  </si>
  <si>
    <t>Marquita</t>
  </si>
  <si>
    <t>Igglesden</t>
  </si>
  <si>
    <t>migglesdenh1@google.it#mailto:migglesdenh1@google.it#</t>
  </si>
  <si>
    <t>915-227-6129</t>
  </si>
  <si>
    <t>21966 Chinook Drive</t>
  </si>
  <si>
    <t>Vivian</t>
  </si>
  <si>
    <t>Andretti</t>
  </si>
  <si>
    <t>vandrettiro@exblog.jp#mailto:vandrettiro@exblog.jp#</t>
  </si>
  <si>
    <t>Dalli</t>
  </si>
  <si>
    <t>Self</t>
  </si>
  <si>
    <t>dself80@xing.com#mailto:dself80@xing.com#</t>
  </si>
  <si>
    <t>661-840-4196</t>
  </si>
  <si>
    <t>91896 Pawling Terrace</t>
  </si>
  <si>
    <t>Ariel</t>
  </si>
  <si>
    <t>Kayne</t>
  </si>
  <si>
    <t>akayne4c@japanpost.jp#mailto:akayne4c@japanpost.jp#</t>
  </si>
  <si>
    <t>602-146-2215</t>
  </si>
  <si>
    <t>6549 Chinook Lane</t>
  </si>
  <si>
    <t>Cathlene</t>
  </si>
  <si>
    <t>Bayless</t>
  </si>
  <si>
    <t>cbaylessm3@mayoclinic.com#mailto:cbaylessm3@mayoclinic.com#</t>
  </si>
  <si>
    <t>Zared</t>
  </si>
  <si>
    <t>Lewsy</t>
  </si>
  <si>
    <t>zlewsy9x@webeden.co.uk#mailto:zlewsy9x@webeden.co.uk#</t>
  </si>
  <si>
    <t>334-272-2661</t>
  </si>
  <si>
    <t>2404 Iowa Place</t>
  </si>
  <si>
    <t>McSperron</t>
  </si>
  <si>
    <t>nmcsperronj7@miitbeian.gov.cn#mailto:nmcsperronj7@miitbeian.gov.cn#</t>
  </si>
  <si>
    <t>Hesther</t>
  </si>
  <si>
    <t>Blaxland</t>
  </si>
  <si>
    <t>hblaxlanddp@hexun.com#mailto:hblaxlanddp@hexun.com#</t>
  </si>
  <si>
    <t>323-941-7110</t>
  </si>
  <si>
    <t>4302 Thackeray Road</t>
  </si>
  <si>
    <t>Micheil</t>
  </si>
  <si>
    <t>Woodford</t>
  </si>
  <si>
    <t>mwoodfordez@microsoft.com#mailto:mwoodfordez@microsoft.com#</t>
  </si>
  <si>
    <t>Kimberlee</t>
  </si>
  <si>
    <t>Brameld</t>
  </si>
  <si>
    <t>kbramelddc@tinyurl.com#mailto:kbramelddc@tinyurl.com#</t>
  </si>
  <si>
    <t>Anitra</t>
  </si>
  <si>
    <t>Colenutt</t>
  </si>
  <si>
    <t>acolenuttmu@ask.com#mailto:acolenuttmu@ask.com#</t>
  </si>
  <si>
    <t>Myrtie</t>
  </si>
  <si>
    <t>Feron</t>
  </si>
  <si>
    <t>mferonns@over-blog.com#mailto:mferonns@over-blog.com#</t>
  </si>
  <si>
    <t>Iacovuzzi</t>
  </si>
  <si>
    <t>miacovuzzibd@hc360.com#mailto:miacovuzzibd@hc360.com#</t>
  </si>
  <si>
    <t>727-329-3057</t>
  </si>
  <si>
    <t>474 Jana Street</t>
  </si>
  <si>
    <t>Olivero</t>
  </si>
  <si>
    <t>Hinckes</t>
  </si>
  <si>
    <t>ohinckes64@nbcnews.com#mailto:ohinckes64@nbcnews.com#</t>
  </si>
  <si>
    <t>Lilyan</t>
  </si>
  <si>
    <t>Pinching</t>
  </si>
  <si>
    <t>lpinching2o@plala.or.jp#mailto:lpinching2o@plala.or.jp#</t>
  </si>
  <si>
    <t>571-740-2573</t>
  </si>
  <si>
    <t>96 Brentwood Drive</t>
  </si>
  <si>
    <t>Vita</t>
  </si>
  <si>
    <t>Huchot</t>
  </si>
  <si>
    <t>vhuchotp0@lycos.com#mailto:vhuchotp0@lycos.com#</t>
  </si>
  <si>
    <t>Dorian</t>
  </si>
  <si>
    <t>Softley</t>
  </si>
  <si>
    <t>dsoftleykc@ehow.com#mailto:dsoftleykc@ehow.com#</t>
  </si>
  <si>
    <t>Carma</t>
  </si>
  <si>
    <t>Threlfall</t>
  </si>
  <si>
    <t>cthrelfallih@loc.gov#mailto:cthrelfallih@loc.gov#</t>
  </si>
  <si>
    <t>Johanna</t>
  </si>
  <si>
    <t>Massei</t>
  </si>
  <si>
    <t>jmasseic9@google.it#mailto:jmasseic9@google.it#</t>
  </si>
  <si>
    <t>Grant</t>
  </si>
  <si>
    <t>Scandrett</t>
  </si>
  <si>
    <t>gscandretta4@printfriendly.com#mailto:gscandretta4@printfriendly.com#</t>
  </si>
  <si>
    <t>Kiri</t>
  </si>
  <si>
    <t>MacTeague</t>
  </si>
  <si>
    <t>kmacteaguec4@uiuc.edu#mailto:kmacteaguec4@uiuc.edu#</t>
  </si>
  <si>
    <t>Kennith</t>
  </si>
  <si>
    <t>McCulley</t>
  </si>
  <si>
    <t>kmcculleykh@boston.com#mailto:kmcculleykh@boston.com#</t>
  </si>
  <si>
    <t>Atalanta</t>
  </si>
  <si>
    <t>Iveans</t>
  </si>
  <si>
    <t>aiveanskk@wired.com#mailto:aiveanskk@wired.com#</t>
  </si>
  <si>
    <t>Ajay</t>
  </si>
  <si>
    <t>Hardy</t>
  </si>
  <si>
    <t>ahardym@soup.io#mailto:ahardym@soup.io#</t>
  </si>
  <si>
    <t>Janeta</t>
  </si>
  <si>
    <t>Stein</t>
  </si>
  <si>
    <t>jsteinbl@discovery.com#mailto:jsteinbl@discovery.com#</t>
  </si>
  <si>
    <t>Justus</t>
  </si>
  <si>
    <t>Hamblington</t>
  </si>
  <si>
    <t>jhamblington1j@omniture.com#mailto:jhamblington1j@omniture.com#</t>
  </si>
  <si>
    <t>Whitby</t>
  </si>
  <si>
    <t>Shepeard</t>
  </si>
  <si>
    <t>wshepeardeq@hatena.ne.jp#mailto:wshepeardeq@hatena.ne.jp#</t>
  </si>
  <si>
    <t>571-447-1214</t>
  </si>
  <si>
    <t>5305 Pennsylvania Place</t>
  </si>
  <si>
    <t>Vienna</t>
  </si>
  <si>
    <t>Elsinore</t>
  </si>
  <si>
    <t>Scougal</t>
  </si>
  <si>
    <t>escougalda@desdev.cn#mailto:escougalda@desdev.cn#</t>
  </si>
  <si>
    <t>Loren</t>
  </si>
  <si>
    <t>Angrock</t>
  </si>
  <si>
    <t>langrockgp@opera.com#mailto:langrockgp@opera.com#</t>
  </si>
  <si>
    <t>713-248-6409</t>
  </si>
  <si>
    <t>369 Hanover Hill</t>
  </si>
  <si>
    <t>Nydia</t>
  </si>
  <si>
    <t>Gyse</t>
  </si>
  <si>
    <t>ngysehg@pagesperso-orange.fr#mailto:ngysehg@pagesperso-orange.fr#</t>
  </si>
  <si>
    <t>Torrin</t>
  </si>
  <si>
    <t>West</t>
  </si>
  <si>
    <t>twest8o@friendfeed.com#mailto:twest8o@friendfeed.com#</t>
  </si>
  <si>
    <t>Annaliese</t>
  </si>
  <si>
    <t>Sheeres</t>
  </si>
  <si>
    <t>asheeresf7@reference.com#mailto:asheeresf7@reference.com#</t>
  </si>
  <si>
    <t>Demetrius</t>
  </si>
  <si>
    <t>O' Liddy</t>
  </si>
  <si>
    <t>dofz@ftc.gov#mailto:dofz@ftc.gov#</t>
  </si>
  <si>
    <t>205-983-4144</t>
  </si>
  <si>
    <t>771 American Lane</t>
  </si>
  <si>
    <t>Hanny</t>
  </si>
  <si>
    <t>Goslin</t>
  </si>
  <si>
    <t>hgoslindk@live.com#mailto:hgoslindk@live.com#</t>
  </si>
  <si>
    <t>Jacquie</t>
  </si>
  <si>
    <t>Gethins</t>
  </si>
  <si>
    <t>jgethins4j@imageshack.us#mailto:jgethins4j@imageshack.us#</t>
  </si>
  <si>
    <t>Kary</t>
  </si>
  <si>
    <t>Pedro</t>
  </si>
  <si>
    <t>kpedro46@blog.com#mailto:kpedro46@blog.com#</t>
  </si>
  <si>
    <t>Andie</t>
  </si>
  <si>
    <t>Antognazzi</t>
  </si>
  <si>
    <t>aantognazzi9r@yellowpages.com#mailto:aantognazzi9r@yellowpages.com#</t>
  </si>
  <si>
    <t>225-861-3346</t>
  </si>
  <si>
    <t>60 Maywood Center</t>
  </si>
  <si>
    <t>Annette</t>
  </si>
  <si>
    <t>Eddisford</t>
  </si>
  <si>
    <t>aeddisforder@slate.com#mailto:aeddisforder@slate.com#</t>
  </si>
  <si>
    <t>Alexandra</t>
  </si>
  <si>
    <t>Stamp</t>
  </si>
  <si>
    <t>astampir@gizmodo.com#mailto:astampir@gizmodo.com#</t>
  </si>
  <si>
    <t>Brigham</t>
  </si>
  <si>
    <t>Kemet</t>
  </si>
  <si>
    <t>bkemet2w@nbcnews.com#mailto:bkemet2w@nbcnews.com#</t>
  </si>
  <si>
    <t>Emanuel</t>
  </si>
  <si>
    <t>Zanutti</t>
  </si>
  <si>
    <t>ezanuttii6@rakuten.co.jp#mailto:ezanuttii6@rakuten.co.jp#</t>
  </si>
  <si>
    <t>Lucita</t>
  </si>
  <si>
    <t>Lesper</t>
  </si>
  <si>
    <t>llespercx@com.com#mailto:llespercx@com.com#</t>
  </si>
  <si>
    <t>Em</t>
  </si>
  <si>
    <t>Blackader</t>
  </si>
  <si>
    <t>eblackader1@timesonline.co.uk#mailto:eblackader1@timesonline.co.uk#</t>
  </si>
  <si>
    <t>Golda</t>
  </si>
  <si>
    <t>Leverington</t>
  </si>
  <si>
    <t>gleveringtonkq@sina.com.cn#mailto:gleveringtonkq@sina.com.cn#</t>
  </si>
  <si>
    <t>Damian</t>
  </si>
  <si>
    <t>Murcutt</t>
  </si>
  <si>
    <t>dmurcutt69@irs.gov#mailto:dmurcutt69@irs.gov#</t>
  </si>
  <si>
    <t>469-643-2849</t>
  </si>
  <si>
    <t>6876 Kipling Crossing</t>
  </si>
  <si>
    <t>Christen</t>
  </si>
  <si>
    <t>Loins</t>
  </si>
  <si>
    <t>cloinsjc@mail.ru#mailto:cloinsjc@mail.ru#</t>
  </si>
  <si>
    <t>Gloria</t>
  </si>
  <si>
    <t>Spillett</t>
  </si>
  <si>
    <t>gspillettb4@usatoday.com#mailto:gspillettb4@usatoday.com#</t>
  </si>
  <si>
    <t>812-957-3351</t>
  </si>
  <si>
    <t>1717 Bartelt Avenue</t>
  </si>
  <si>
    <t>Granville</t>
  </si>
  <si>
    <t>Conti</t>
  </si>
  <si>
    <t>gconti35@springer.com#mailto:gconti35@springer.com#</t>
  </si>
  <si>
    <t>Boutell</t>
  </si>
  <si>
    <t>gboutell1p@yolasite.com#mailto:gboutell1p@yolasite.com#</t>
  </si>
  <si>
    <t>Jobye</t>
  </si>
  <si>
    <t>Dobbinson</t>
  </si>
  <si>
    <t>jdobbinson6o@globo.com#mailto:jdobbinson6o@globo.com#</t>
  </si>
  <si>
    <t>Lisbeth</t>
  </si>
  <si>
    <t>Staunton</t>
  </si>
  <si>
    <t>lstauntonfk@hexun.com#mailto:lstauntonfk@hexun.com#</t>
  </si>
  <si>
    <t>330-444-7526</t>
  </si>
  <si>
    <t>16526 New Castle Parkway</t>
  </si>
  <si>
    <t>Mehetabel</t>
  </si>
  <si>
    <t>Murkin</t>
  </si>
  <si>
    <t>mmurkin3j@de.vu#mailto:mmurkin3j@de.vu#</t>
  </si>
  <si>
    <t>Allsun</t>
  </si>
  <si>
    <t>Hattersley</t>
  </si>
  <si>
    <t>ahattersleyiy@hao123.com#mailto:ahattersleyiy@hao123.com#</t>
  </si>
  <si>
    <t>Adelheid</t>
  </si>
  <si>
    <t>Spur</t>
  </si>
  <si>
    <t>aspur17@gmpg.org#mailto:aspur17@gmpg.org#</t>
  </si>
  <si>
    <t>Peterus</t>
  </si>
  <si>
    <t>Gaskal</t>
  </si>
  <si>
    <t>pgaskalb9@webnode.com#mailto:pgaskalb9@webnode.com#</t>
  </si>
  <si>
    <t>Timotheus</t>
  </si>
  <si>
    <t>Walne</t>
  </si>
  <si>
    <t>twalne97@google.co.jp#mailto:twalne97@google.co.jp#</t>
  </si>
  <si>
    <t>303-160-6083</t>
  </si>
  <si>
    <t>57 Randy Way</t>
  </si>
  <si>
    <t>Boulder</t>
  </si>
  <si>
    <t>Rafael</t>
  </si>
  <si>
    <t>Richly</t>
  </si>
  <si>
    <t>rrichlyg8@infoseek.co.jp#mailto:rrichlyg8@infoseek.co.jp#</t>
  </si>
  <si>
    <t>Joelle</t>
  </si>
  <si>
    <t>Vollam</t>
  </si>
  <si>
    <t>jvollamlt@cam.ac.uk#mailto:jvollamlt@cam.ac.uk#</t>
  </si>
  <si>
    <t>Geneva</t>
  </si>
  <si>
    <t>Iacivelli</t>
  </si>
  <si>
    <t>giacivelli1a@skyrock.com#mailto:giacivelli1a@skyrock.com#</t>
  </si>
  <si>
    <t>Hakey</t>
  </si>
  <si>
    <t>dhakey77@businessinsider.com#mailto:dhakey77@businessinsider.com#</t>
  </si>
  <si>
    <t>Mia</t>
  </si>
  <si>
    <t>Walkden</t>
  </si>
  <si>
    <t>mwalkdenf8@springer.com#mailto:mwalkdenf8@springer.com#</t>
  </si>
  <si>
    <t>Trescha</t>
  </si>
  <si>
    <t>Queyos</t>
  </si>
  <si>
    <t>tqueyospw@oaic.gov.au#mailto:tqueyospw@oaic.gov.au#</t>
  </si>
  <si>
    <t>Tann</t>
  </si>
  <si>
    <t>Angear</t>
  </si>
  <si>
    <t>tangearrk@so-net.ne.jp#mailto:tangearrk@so-net.ne.jp#</t>
  </si>
  <si>
    <t>Lyle</t>
  </si>
  <si>
    <t>Blunkett</t>
  </si>
  <si>
    <t>lblunkettmo@phpbb.com#mailto:lblunkettmo@phpbb.com#</t>
  </si>
  <si>
    <t>Leicester</t>
  </si>
  <si>
    <t>Staines</t>
  </si>
  <si>
    <t>lstaines64@issuu.com#mailto:lstaines64@issuu.com#</t>
  </si>
  <si>
    <t>Jaquenetta</t>
  </si>
  <si>
    <t>Ginley</t>
  </si>
  <si>
    <t>jginley9y@seesaa.net#mailto:jginley9y@seesaa.net#</t>
  </si>
  <si>
    <t>Latia</t>
  </si>
  <si>
    <t>Salamon</t>
  </si>
  <si>
    <t>lsalamoncw@paginegialle.it#mailto:lsalamoncw@paginegialle.it#</t>
  </si>
  <si>
    <t>785-396-7579</t>
  </si>
  <si>
    <t>5859 Mifflin Park</t>
  </si>
  <si>
    <t>Maud</t>
  </si>
  <si>
    <t>Kattenhorn</t>
  </si>
  <si>
    <t>mkattenhorn66@sfgate.com#mailto:mkattenhorn66@sfgate.com#</t>
  </si>
  <si>
    <t>Chaim</t>
  </si>
  <si>
    <t>Artist</t>
  </si>
  <si>
    <t>cartist90@theatlantic.com#mailto:cartist90@theatlantic.com#</t>
  </si>
  <si>
    <t>Maryjo</t>
  </si>
  <si>
    <t>Jacobs</t>
  </si>
  <si>
    <t>mjacobscw@example.com#mailto:mjacobscw@example.com#</t>
  </si>
  <si>
    <t>405-498-0444</t>
  </si>
  <si>
    <t>16 Acker Pass</t>
  </si>
  <si>
    <t>Loutitia</t>
  </si>
  <si>
    <t>Cota</t>
  </si>
  <si>
    <t>lcotaeq@prweb.com#mailto:lcotaeq@prweb.com#</t>
  </si>
  <si>
    <t>Harlen</t>
  </si>
  <si>
    <t>Phelan</t>
  </si>
  <si>
    <t>hphelan93@weebly.com#mailto:hphelan93@weebly.com#</t>
  </si>
  <si>
    <t>Derick</t>
  </si>
  <si>
    <t>Balducci</t>
  </si>
  <si>
    <t>dbalducci44@google.ru#mailto:dbalducci44@google.ru#</t>
  </si>
  <si>
    <t>530-838-2262</t>
  </si>
  <si>
    <t>31 Village Street</t>
  </si>
  <si>
    <t>Tobe</t>
  </si>
  <si>
    <t>Sailor</t>
  </si>
  <si>
    <t>tsailoro4@barnesandnoble.com#mailto:tsailoro4@barnesandnoble.com#</t>
  </si>
  <si>
    <t>Ines</t>
  </si>
  <si>
    <t>Ardling</t>
  </si>
  <si>
    <t>iardlingoh@chronoengine.com#mailto:iardlingoh@chronoengine.com#</t>
  </si>
  <si>
    <t>Blackwood</t>
  </si>
  <si>
    <t>vblackwoodmf@tinyurl.com#mailto:vblackwoodmf@tinyurl.com#</t>
  </si>
  <si>
    <t>Darrelle</t>
  </si>
  <si>
    <t>Coughan</t>
  </si>
  <si>
    <t>dcoughan2i@reference.com#mailto:dcoughan2i@reference.com#</t>
  </si>
  <si>
    <t>678-822-8900</t>
  </si>
  <si>
    <t>3141 1st Avenue</t>
  </si>
  <si>
    <t>Averyl</t>
  </si>
  <si>
    <t>Farrell</t>
  </si>
  <si>
    <t>afarrell9w@pinterest.com#mailto:afarrell9w@pinterest.com#</t>
  </si>
  <si>
    <t>954-700-3460</t>
  </si>
  <si>
    <t>31486 North Center</t>
  </si>
  <si>
    <t>Sidonia</t>
  </si>
  <si>
    <t>Maffy</t>
  </si>
  <si>
    <t>smaffyjj@nbcnews.com#mailto:smaffyjj@nbcnews.com#</t>
  </si>
  <si>
    <t>Shaun</t>
  </si>
  <si>
    <t>Souttar</t>
  </si>
  <si>
    <t>ssouttarmb@senate.gov#mailto:ssouttarmb@senate.gov#</t>
  </si>
  <si>
    <t>Gratia</t>
  </si>
  <si>
    <t>Sowle</t>
  </si>
  <si>
    <t>gsowlef9@pinterest.com#mailto:gsowlef9@pinterest.com#</t>
  </si>
  <si>
    <t>Dolph</t>
  </si>
  <si>
    <t>Pople</t>
  </si>
  <si>
    <t>dpople7i@disqus.com#mailto:dpople7i@disqus.com#</t>
  </si>
  <si>
    <t>540-662-1153</t>
  </si>
  <si>
    <t>99577 Tennessee Road</t>
  </si>
  <si>
    <t>Fredericksburg</t>
  </si>
  <si>
    <t>Idell</t>
  </si>
  <si>
    <t>Dyson</t>
  </si>
  <si>
    <t>idyson1n@toplist.cz#mailto:idyson1n@toplist.cz#</t>
  </si>
  <si>
    <t>Olwen</t>
  </si>
  <si>
    <t>Aseef</t>
  </si>
  <si>
    <t>oaseef38@blogspot.com#mailto:oaseef38@blogspot.com#</t>
  </si>
  <si>
    <t>816-927-9734</t>
  </si>
  <si>
    <t>86 Dennis Crossing</t>
  </si>
  <si>
    <t>Germaine</t>
  </si>
  <si>
    <t>Farran</t>
  </si>
  <si>
    <t>gfarranbs@hugedomains.com#mailto:gfarranbs@hugedomains.com#</t>
  </si>
  <si>
    <t>Ursula</t>
  </si>
  <si>
    <t>MacAindreis</t>
  </si>
  <si>
    <t>umacaindreisle@4shared.com#mailto:umacaindreisle@4shared.com#</t>
  </si>
  <si>
    <t>Dollie</t>
  </si>
  <si>
    <t>McGroarty</t>
  </si>
  <si>
    <t>dmcgroartyq4@desdev.cn#mailto:dmcgroartyq4@desdev.cn#</t>
  </si>
  <si>
    <t>806-485-9513</t>
  </si>
  <si>
    <t>327 Farwell Place</t>
  </si>
  <si>
    <t>Mellisent</t>
  </si>
  <si>
    <t>Yashaev</t>
  </si>
  <si>
    <t>myashaev3h@ow.ly#mailto:myashaev3h@ow.ly#</t>
  </si>
  <si>
    <t>Mora</t>
  </si>
  <si>
    <t>Bisset</t>
  </si>
  <si>
    <t>mbisset68@npr.org#mailto:mbisset68@npr.org#</t>
  </si>
  <si>
    <t>Angele</t>
  </si>
  <si>
    <t>Heeley</t>
  </si>
  <si>
    <t>aheeleyna@amazon.co.jp#mailto:aheeleyna@amazon.co.jp#</t>
  </si>
  <si>
    <t>Torrie</t>
  </si>
  <si>
    <t>Coytes</t>
  </si>
  <si>
    <t>tcoytesas@technorati.com#mailto:tcoytesas@technorati.com#</t>
  </si>
  <si>
    <t>Aguste</t>
  </si>
  <si>
    <t>Olanda</t>
  </si>
  <si>
    <t>aolanda1f@cornell.edu#mailto:aolanda1f@cornell.edu#</t>
  </si>
  <si>
    <t>Cher</t>
  </si>
  <si>
    <t>Poole</t>
  </si>
  <si>
    <t>cpoole8a@europa.eu#mailto:cpoole8a@europa.eu#</t>
  </si>
  <si>
    <t>Rebeca</t>
  </si>
  <si>
    <t>Pear</t>
  </si>
  <si>
    <t>rpearfs@nytimes.com#mailto:rpearfs@nytimes.com#</t>
  </si>
  <si>
    <t>Gabriel</t>
  </si>
  <si>
    <t>Gallaher</t>
  </si>
  <si>
    <t>ggallaherhm@newsvine.com#mailto:ggallaherhm@newsvine.com#</t>
  </si>
  <si>
    <t>Wilt</t>
  </si>
  <si>
    <t>Clampton</t>
  </si>
  <si>
    <t>wclamptonjc@pen.io#mailto:wclamptonjc@pen.io#</t>
  </si>
  <si>
    <t>Grigorini</t>
  </si>
  <si>
    <t>tgrigorinik2@tinyurl.com#mailto:tgrigorinik2@tinyurl.com#</t>
  </si>
  <si>
    <t>713-913-7831</t>
  </si>
  <si>
    <t>7304 Corscot Lane</t>
  </si>
  <si>
    <t>Shell</t>
  </si>
  <si>
    <t>Huyghe</t>
  </si>
  <si>
    <t>shuyghe11@redcross.org#mailto:shuyghe11@redcross.org#</t>
  </si>
  <si>
    <t>Enrique</t>
  </si>
  <si>
    <t>Hynard</t>
  </si>
  <si>
    <t>ehynardgc@slashdot.org#mailto:ehynardgc@slashdot.org#</t>
  </si>
  <si>
    <t>Aridatha</t>
  </si>
  <si>
    <t>McEntagart</t>
  </si>
  <si>
    <t>amcentagartde@bloglovin.com#mailto:amcentagartde@bloglovin.com#</t>
  </si>
  <si>
    <t>Bobbie</t>
  </si>
  <si>
    <t>Tomczynski</t>
  </si>
  <si>
    <t>btomczynskinw@amazon.de#mailto:btomczynskinw@amazon.de#</t>
  </si>
  <si>
    <t>Lea</t>
  </si>
  <si>
    <t>Burgot</t>
  </si>
  <si>
    <t>lburgotgj@house.gov#mailto:lburgotgj@house.gov#</t>
  </si>
  <si>
    <t>937-351-8494</t>
  </si>
  <si>
    <t>10296 Leroy Plaza</t>
  </si>
  <si>
    <t>Karia</t>
  </si>
  <si>
    <t>Gladdolph</t>
  </si>
  <si>
    <t>kgladdolphln@smugmug.com#mailto:kgladdolphln@smugmug.com#</t>
  </si>
  <si>
    <t>Waylon</t>
  </si>
  <si>
    <t>Spoward</t>
  </si>
  <si>
    <t>wspowardbt@indiatimes.com#mailto:wspowardbt@indiatimes.com#</t>
  </si>
  <si>
    <t>801-407-3114</t>
  </si>
  <si>
    <t>83 Warbler Court</t>
  </si>
  <si>
    <t>Yvette</t>
  </si>
  <si>
    <t>Mayze</t>
  </si>
  <si>
    <t>ymayzebv@gravatar.com#mailto:ymayzebv@gravatar.com#</t>
  </si>
  <si>
    <t>Giovanni</t>
  </si>
  <si>
    <t>gkirkhousen3@reddit.com#mailto:gkirkhousen3@reddit.com#</t>
  </si>
  <si>
    <t>Bernardine</t>
  </si>
  <si>
    <t>McCarthy</t>
  </si>
  <si>
    <t>bmccarthyf6@1688.com#mailto:bmccarthyf6@1688.com#</t>
  </si>
  <si>
    <t>701-172-4276</t>
  </si>
  <si>
    <t>69844 Bellgrove Place</t>
  </si>
  <si>
    <t>Bernadina</t>
  </si>
  <si>
    <t>Hoys</t>
  </si>
  <si>
    <t>bhoys51@smh.com.au#mailto:bhoys51@smh.com.au#</t>
  </si>
  <si>
    <t>Wynn</t>
  </si>
  <si>
    <t>Thom</t>
  </si>
  <si>
    <t>wthom74@guardian.co.uk#mailto:wthom74@guardian.co.uk#</t>
  </si>
  <si>
    <t>Genni</t>
  </si>
  <si>
    <t>Coopey</t>
  </si>
  <si>
    <t>gcoopeydc@samsung.com#mailto:gcoopeydc@samsung.com#</t>
  </si>
  <si>
    <t>Arvin</t>
  </si>
  <si>
    <t>Olohan</t>
  </si>
  <si>
    <t>aolohanj4@state.gov#mailto:aolohanj4@state.gov#</t>
  </si>
  <si>
    <t>772-401-8527</t>
  </si>
  <si>
    <t>614 Swallow Crossing</t>
  </si>
  <si>
    <t>Karalee</t>
  </si>
  <si>
    <t>MacCawley</t>
  </si>
  <si>
    <t>kmaccawley56@japanpost.jp#mailto:kmaccawley56@japanpost.jp#</t>
  </si>
  <si>
    <t>Robby</t>
  </si>
  <si>
    <t>Dury</t>
  </si>
  <si>
    <t>rduryd9@scientificamerican.com#mailto:rduryd9@scientificamerican.com#</t>
  </si>
  <si>
    <t>Ransom</t>
  </si>
  <si>
    <t>Arthars</t>
  </si>
  <si>
    <t>rarthars3e@mysql.com#mailto:rarthars3e@mysql.com#</t>
  </si>
  <si>
    <t>Jamblin</t>
  </si>
  <si>
    <t>ojamblinbx@ycombinator.com#mailto:ojamblinbx@ycombinator.com#</t>
  </si>
  <si>
    <t>Carole</t>
  </si>
  <si>
    <t>Halliburton</t>
  </si>
  <si>
    <t>challiburtonjx@wordpress.com#mailto:challiburtonjx@wordpress.com#</t>
  </si>
  <si>
    <t>Daron</t>
  </si>
  <si>
    <t>McGrorty</t>
  </si>
  <si>
    <t>dmcgrortyin@google.co.jp#mailto:dmcgrortyin@google.co.jp#</t>
  </si>
  <si>
    <t>Rafaellle</t>
  </si>
  <si>
    <t>Blunsom</t>
  </si>
  <si>
    <t>rblunsom1w@oaic.gov.au#mailto:rblunsom1w@oaic.gov.au#</t>
  </si>
  <si>
    <t>Bert</t>
  </si>
  <si>
    <t>Girardi</t>
  </si>
  <si>
    <t>bgirardipx@istockphoto.com#mailto:bgirardipx@istockphoto.com#</t>
  </si>
  <si>
    <t>Ingamar</t>
  </si>
  <si>
    <t>Johanning</t>
  </si>
  <si>
    <t>ijohanningrq@t-online.de#mailto:ijohanningrq@t-online.de#</t>
  </si>
  <si>
    <t>Allyn</t>
  </si>
  <si>
    <t>Hallowell</t>
  </si>
  <si>
    <t>ahallowellf1@bluehost.com#mailto:ahallowellf1@bluehost.com#</t>
  </si>
  <si>
    <t>Josepha</t>
  </si>
  <si>
    <t>Seth</t>
  </si>
  <si>
    <t>jsethkt@google.fr#mailto:jsethkt@google.fr#</t>
  </si>
  <si>
    <t>Deloris</t>
  </si>
  <si>
    <t>Mechan</t>
  </si>
  <si>
    <t>dmechanfl@moonfruit.com#mailto:dmechanfl@moonfruit.com#</t>
  </si>
  <si>
    <t>512-277-2929</t>
  </si>
  <si>
    <t>579 Jackson Center</t>
  </si>
  <si>
    <t>Derrek</t>
  </si>
  <si>
    <t>Shalloo</t>
  </si>
  <si>
    <t>dshalloo5i@redcross.org#mailto:dshalloo5i@redcross.org#</t>
  </si>
  <si>
    <t>Cornela</t>
  </si>
  <si>
    <t>Bunnell</t>
  </si>
  <si>
    <t>cbunnellma@google.nl#mailto:cbunnellma@google.nl#</t>
  </si>
  <si>
    <t>Alena</t>
  </si>
  <si>
    <t>Kuhle</t>
  </si>
  <si>
    <t>akuhlen2@abc.net.au#mailto:akuhlen2@abc.net.au#</t>
  </si>
  <si>
    <t>Sara-ann</t>
  </si>
  <si>
    <t>Westby</t>
  </si>
  <si>
    <t>swestby1v@msu.edu#mailto:swestby1v@msu.edu#</t>
  </si>
  <si>
    <t>Deena</t>
  </si>
  <si>
    <t>Marrill</t>
  </si>
  <si>
    <t>dmarrillb5@sina.com.cn#mailto:dmarrillb5@sina.com.cn#</t>
  </si>
  <si>
    <t>Betta</t>
  </si>
  <si>
    <t>Armer</t>
  </si>
  <si>
    <t>barmerfi@cbsnews.com#mailto:barmerfi@cbsnews.com#</t>
  </si>
  <si>
    <t>Werner</t>
  </si>
  <si>
    <t>Spark</t>
  </si>
  <si>
    <t>wspark10@mashable.com#mailto:wspark10@mashable.com#</t>
  </si>
  <si>
    <t>Rona</t>
  </si>
  <si>
    <t>Kunisch</t>
  </si>
  <si>
    <t>rkunischfi@dion.ne.jp#mailto:rkunischfi@dion.ne.jp#</t>
  </si>
  <si>
    <t>Goncalo</t>
  </si>
  <si>
    <t>igoncalonl@1und1.de#mailto:igoncalonl@1und1.de#</t>
  </si>
  <si>
    <t>574-303-6886</t>
  </si>
  <si>
    <t>71815 Maywood Junction</t>
  </si>
  <si>
    <t>Kacey</t>
  </si>
  <si>
    <t>Meeus</t>
  </si>
  <si>
    <t>kmeeuskw@csmonitor.com#mailto:kmeeuskw@csmonitor.com#</t>
  </si>
  <si>
    <t>Hoyt</t>
  </si>
  <si>
    <t>Stainfield</t>
  </si>
  <si>
    <t>hstainfieldqj@163.com#mailto:hstainfieldqj@163.com#</t>
  </si>
  <si>
    <t>Quillan</t>
  </si>
  <si>
    <t>Bethune</t>
  </si>
  <si>
    <t>qbethuneeo@xrea.com#mailto:qbethuneeo@xrea.com#</t>
  </si>
  <si>
    <t>480-286-0284</t>
  </si>
  <si>
    <t>797 Walton Crossing</t>
  </si>
  <si>
    <t>Wildon</t>
  </si>
  <si>
    <t>Aliberti</t>
  </si>
  <si>
    <t>walibertikd@ezinearticles.com#mailto:walibertikd@ezinearticles.com#</t>
  </si>
  <si>
    <t>773-548-2365</t>
  </si>
  <si>
    <t>3404 Delaware Way</t>
  </si>
  <si>
    <t>Deborah</t>
  </si>
  <si>
    <t>Hachette</t>
  </si>
  <si>
    <t>dhachette2u@gizmodo.com#mailto:dhachette2u@gizmodo.com#</t>
  </si>
  <si>
    <t>Cassandre</t>
  </si>
  <si>
    <t>Oldall</t>
  </si>
  <si>
    <t>coldallqc@senate.gov#mailto:coldallqc@senate.gov#</t>
  </si>
  <si>
    <t>Ced</t>
  </si>
  <si>
    <t>Dunbobbin</t>
  </si>
  <si>
    <t>cdunbobbinbf@google.nl#mailto:cdunbobbinbf@google.nl#</t>
  </si>
  <si>
    <t>309-899-7334</t>
  </si>
  <si>
    <t>3443 Lillian Road</t>
  </si>
  <si>
    <t>Krystyna</t>
  </si>
  <si>
    <t>Coyte</t>
  </si>
  <si>
    <t>kcoytenm@bandcamp.com#mailto:kcoytenm@bandcamp.com#</t>
  </si>
  <si>
    <t>Quint</t>
  </si>
  <si>
    <t>Rozalski</t>
  </si>
  <si>
    <t>qrozalskip7@diigo.com#mailto:qrozalskip7@diigo.com#</t>
  </si>
  <si>
    <t>Patricia</t>
  </si>
  <si>
    <t>Sherrott</t>
  </si>
  <si>
    <t>psherrottp2@e-recht24.de#mailto:psherrottp2@e-recht24.de#</t>
  </si>
  <si>
    <t>Janaye</t>
  </si>
  <si>
    <t>Liddle</t>
  </si>
  <si>
    <t>jliddleiv@skype.com#mailto:jliddleiv@skype.com#</t>
  </si>
  <si>
    <t>Nigel</t>
  </si>
  <si>
    <t>Kittel</t>
  </si>
  <si>
    <t>nkitteln1@g.co#mailto:nkitteln1@g.co#</t>
  </si>
  <si>
    <t>Jimmie</t>
  </si>
  <si>
    <t>Gell</t>
  </si>
  <si>
    <t>jgell7c@miibeian.gov.cn#mailto:jgell7c@miibeian.gov.cn#</t>
  </si>
  <si>
    <t>Marie-ann</t>
  </si>
  <si>
    <t>Larkcum</t>
  </si>
  <si>
    <t>mlarkcum36@flavors.me#mailto:mlarkcum36@flavors.me#</t>
  </si>
  <si>
    <t>713-141-4435</t>
  </si>
  <si>
    <t>37414 Garrison Court</t>
  </si>
  <si>
    <t>Olga</t>
  </si>
  <si>
    <t>Gavagan</t>
  </si>
  <si>
    <t>ogavagan31@desdev.cn#mailto:ogavagan31@desdev.cn#</t>
  </si>
  <si>
    <t>727-420-5479</t>
  </si>
  <si>
    <t>65 Hansons Alley</t>
  </si>
  <si>
    <t>Darcy</t>
  </si>
  <si>
    <t>Rosewell</t>
  </si>
  <si>
    <t>drosewellmi@baidu.com#mailto:drosewellmi@baidu.com#</t>
  </si>
  <si>
    <t>Ynes</t>
  </si>
  <si>
    <t>ytusonk8@buzzfeed.com#mailto:ytusonk8@buzzfeed.com#</t>
  </si>
  <si>
    <t>Horatio</t>
  </si>
  <si>
    <t>Burd</t>
  </si>
  <si>
    <t>hburdfd@wired.com#mailto:hburdfd@wired.com#</t>
  </si>
  <si>
    <t>Lissa</t>
  </si>
  <si>
    <t>Hatchell</t>
  </si>
  <si>
    <t>lhatchellnb@delicious.com#mailto:lhatchellnb@delicious.com#</t>
  </si>
  <si>
    <t>801-501-5341</t>
  </si>
  <si>
    <t>70278 Sunbrook Trail</t>
  </si>
  <si>
    <t>Hakeem</t>
  </si>
  <si>
    <t>Poltone</t>
  </si>
  <si>
    <t>hpoltoneod@issuu.com#mailto:hpoltoneod@issuu.com#</t>
  </si>
  <si>
    <t>704-595-4381</t>
  </si>
  <si>
    <t>37195 Sherman Junction</t>
  </si>
  <si>
    <t>Willyt</t>
  </si>
  <si>
    <t>MacNeill</t>
  </si>
  <si>
    <t>wmacneillqg@forbes.com#mailto:wmacneillqg@forbes.com#</t>
  </si>
  <si>
    <t>Winni</t>
  </si>
  <si>
    <t>Denmead</t>
  </si>
  <si>
    <t>wdenmead7q@go.com#mailto:wdenmead7q@go.com#</t>
  </si>
  <si>
    <t>Carie</t>
  </si>
  <si>
    <t>Lowth</t>
  </si>
  <si>
    <t>clowth9p@rakuten.co.jp#mailto:clowth9p@rakuten.co.jp#</t>
  </si>
  <si>
    <t>Benedicta</t>
  </si>
  <si>
    <t>Pioch</t>
  </si>
  <si>
    <t>bpioch15@microsoft.com#mailto:bpioch15@microsoft.com#</t>
  </si>
  <si>
    <t>251-318-9513</t>
  </si>
  <si>
    <t>14 Quincy Junction</t>
  </si>
  <si>
    <t>Nissa</t>
  </si>
  <si>
    <t>Lyptrade</t>
  </si>
  <si>
    <t>nlyptradels@usa.gov#mailto:nlyptradels@usa.gov#</t>
  </si>
  <si>
    <t>Joly</t>
  </si>
  <si>
    <t>Avann</t>
  </si>
  <si>
    <t>javann71@adobe.com#mailto:javann71@adobe.com#</t>
  </si>
  <si>
    <t>Roxie</t>
  </si>
  <si>
    <t>Galea</t>
  </si>
  <si>
    <t>rgaleafx@vimeo.com#mailto:rgaleafx@vimeo.com#</t>
  </si>
  <si>
    <t>Else</t>
  </si>
  <si>
    <t>Stanyforth</t>
  </si>
  <si>
    <t>estanyforthr9@typepad.com#mailto:estanyforthr9@typepad.com#</t>
  </si>
  <si>
    <t>412-174-2712</t>
  </si>
  <si>
    <t>89 Boyd Alley</t>
  </si>
  <si>
    <t>Selinda</t>
  </si>
  <si>
    <t>Bushnell</t>
  </si>
  <si>
    <t>sbushnellp0@amazon.com#mailto:sbushnellp0@amazon.com#</t>
  </si>
  <si>
    <t>915-950-0336</t>
  </si>
  <si>
    <t>4827 Manley Circle</t>
  </si>
  <si>
    <t>Berkie</t>
  </si>
  <si>
    <t>Jentges</t>
  </si>
  <si>
    <t>bjentgese8@deliciousdays.com#mailto:bjentgese8@deliciousdays.com#</t>
  </si>
  <si>
    <t>Mikol</t>
  </si>
  <si>
    <t>Yitzhak</t>
  </si>
  <si>
    <t>myitzhakl5@stumbleupon.com#mailto:myitzhakl5@stumbleupon.com#</t>
  </si>
  <si>
    <t>Jodi</t>
  </si>
  <si>
    <t>Dallison</t>
  </si>
  <si>
    <t>jdallisongf@foxnews.com#mailto:jdallisongf@foxnews.com#</t>
  </si>
  <si>
    <t>Tessa</t>
  </si>
  <si>
    <t>Charette</t>
  </si>
  <si>
    <t>tcharette2c@google.com.br#mailto:tcharette2c@google.com.br#</t>
  </si>
  <si>
    <t>Halie</t>
  </si>
  <si>
    <t>Jeannesson</t>
  </si>
  <si>
    <t>hjeannessondp@sphinn.com#mailto:hjeannessondp@sphinn.com#</t>
  </si>
  <si>
    <t>317-343-7926</t>
  </si>
  <si>
    <t>398 Colorado Trail</t>
  </si>
  <si>
    <t>Ardis</t>
  </si>
  <si>
    <t>Jenoure</t>
  </si>
  <si>
    <t>ajenourega@state.tx.us#mailto:ajenourega@state.tx.us#</t>
  </si>
  <si>
    <t>865-621-9222</t>
  </si>
  <si>
    <t>12978 American Ash Court</t>
  </si>
  <si>
    <t>Elaina</t>
  </si>
  <si>
    <t>Jobey</t>
  </si>
  <si>
    <t>ejobeyh3@scribd.com#mailto:ejobeyh3@scribd.com#</t>
  </si>
  <si>
    <t>Lurline</t>
  </si>
  <si>
    <t>Fannin</t>
  </si>
  <si>
    <t>lfanninou@tinypic.com#mailto:lfanninou@tinypic.com#</t>
  </si>
  <si>
    <t>Sallyann</t>
  </si>
  <si>
    <t>Revington</t>
  </si>
  <si>
    <t>srevington5b@de.vu#mailto:srevington5b@de.vu#</t>
  </si>
  <si>
    <t>Amabelle</t>
  </si>
  <si>
    <t>Kleinmintz</t>
  </si>
  <si>
    <t>akleinmintz3g@xing.com#mailto:akleinmintz3g@xing.com#</t>
  </si>
  <si>
    <t>Skippie</t>
  </si>
  <si>
    <t>Anthill</t>
  </si>
  <si>
    <t>santhill3n@spotify.com#mailto:santhill3n@spotify.com#</t>
  </si>
  <si>
    <t>Benedetta</t>
  </si>
  <si>
    <t>Colly</t>
  </si>
  <si>
    <t>bcollyal@netvibes.com#mailto:bcollyal@netvibes.com#</t>
  </si>
  <si>
    <t>Chansonnau</t>
  </si>
  <si>
    <t>gchansonnauoh@bandcamp.com#mailto:gchansonnauoh@bandcamp.com#</t>
  </si>
  <si>
    <t>806-152-9879</t>
  </si>
  <si>
    <t>31 Southridge Park</t>
  </si>
  <si>
    <t>Berna</t>
  </si>
  <si>
    <t>MacDermott</t>
  </si>
  <si>
    <t>bmacdermottpj@flickr.com#mailto:bmacdermottpj@flickr.com#</t>
  </si>
  <si>
    <t>Robinet</t>
  </si>
  <si>
    <t>Attenbrow</t>
  </si>
  <si>
    <t>rattenbrowb9@jigsy.com#mailto:rattenbrowb9@jigsy.com#</t>
  </si>
  <si>
    <t>Toffanelli</t>
  </si>
  <si>
    <t>jtoffanelliqx@washington.edu#mailto:jtoffanelliqx@washington.edu#</t>
  </si>
  <si>
    <t>Nikos</t>
  </si>
  <si>
    <t>Pulteneye</t>
  </si>
  <si>
    <t>npulteneyeio@pcworld.com#mailto:npulteneyeio@pcworld.com#</t>
  </si>
  <si>
    <t>Belchem</t>
  </si>
  <si>
    <t>ibelchem2@webmd.com#mailto:ibelchem2@webmd.com#</t>
  </si>
  <si>
    <t>Betty</t>
  </si>
  <si>
    <t>Hargerie</t>
  </si>
  <si>
    <t>bhargeriehi@bandcamp.com#mailto:bhargeriehi@bandcamp.com#</t>
  </si>
  <si>
    <t>Malissia</t>
  </si>
  <si>
    <t>Lilloe</t>
  </si>
  <si>
    <t>mlilloecn@columbia.edu#mailto:mlilloecn@columbia.edu#</t>
  </si>
  <si>
    <t>Kendell</t>
  </si>
  <si>
    <t>Delleschi</t>
  </si>
  <si>
    <t>kdelleschij@howstuffworks.com#mailto:kdelleschij@howstuffworks.com#</t>
  </si>
  <si>
    <t>Gregor</t>
  </si>
  <si>
    <t>Renison</t>
  </si>
  <si>
    <t>grenisonkb@imdb.com#mailto:grenisonkb@imdb.com#</t>
  </si>
  <si>
    <t>719-291-4347</t>
  </si>
  <si>
    <t>760 Acker Point</t>
  </si>
  <si>
    <t>Marylinda</t>
  </si>
  <si>
    <t>Dunnet</t>
  </si>
  <si>
    <t>mdunnetni@google.cn#mailto:mdunnetni@google.cn#</t>
  </si>
  <si>
    <t>215-834-2102</t>
  </si>
  <si>
    <t>295 Sunbrook Center</t>
  </si>
  <si>
    <t>Sim</t>
  </si>
  <si>
    <t>Bowler</t>
  </si>
  <si>
    <t>sbowlerz@diigo.com#mailto:sbowlerz@diigo.com#</t>
  </si>
  <si>
    <t>Gavan</t>
  </si>
  <si>
    <t>Mackie</t>
  </si>
  <si>
    <t>gmackie99@clickbank.net#mailto:gmackie99@clickbank.net#</t>
  </si>
  <si>
    <t>Hails</t>
  </si>
  <si>
    <t>thails9l@theglobeandmail.com#mailto:thails9l@theglobeandmail.com#</t>
  </si>
  <si>
    <t>Elwin</t>
  </si>
  <si>
    <t>Yakobovicz</t>
  </si>
  <si>
    <t>eyakoboviczn6@fc2.com#mailto:eyakoboviczn6@fc2.com#</t>
  </si>
  <si>
    <t>Persis</t>
  </si>
  <si>
    <t>Christer</t>
  </si>
  <si>
    <t>pchristerhx@businesswire.com#mailto:pchristerhx@businesswire.com#</t>
  </si>
  <si>
    <t>Tomasina</t>
  </si>
  <si>
    <t>Belbin</t>
  </si>
  <si>
    <t>tbelbin3b@is.gd#mailto:tbelbin3b@is.gd#</t>
  </si>
  <si>
    <t>Zonnya</t>
  </si>
  <si>
    <t>Machon</t>
  </si>
  <si>
    <t>zmachoncf@rediff.com#mailto:zmachoncf@rediff.com#</t>
  </si>
  <si>
    <t>Polini</t>
  </si>
  <si>
    <t>gpolinidr@howstuffworks.com#mailto:gpolinidr@howstuffworks.com#</t>
  </si>
  <si>
    <t>Dena</t>
  </si>
  <si>
    <t>Rosberg</t>
  </si>
  <si>
    <t>drosberg6u@simplemachines.org#mailto:drosberg6u@simplemachines.org#</t>
  </si>
  <si>
    <t>Bealle</t>
  </si>
  <si>
    <t>Ferrolli</t>
  </si>
  <si>
    <t>bferrolli8c@cbsnews.com#mailto:bferrolli8c@cbsnews.com#</t>
  </si>
  <si>
    <t>Gilbey</t>
  </si>
  <si>
    <t>rgilbeyat@clickbank.net#mailto:rgilbeyat@clickbank.net#</t>
  </si>
  <si>
    <t>Debor</t>
  </si>
  <si>
    <t>Agronski</t>
  </si>
  <si>
    <t>dagronskiq9@surveymonkey.com#mailto:dagronskiq9@surveymonkey.com#</t>
  </si>
  <si>
    <t>Klara</t>
  </si>
  <si>
    <t>Cotton</t>
  </si>
  <si>
    <t>kcotton95@youtube.com#mailto:kcotton95@youtube.com#</t>
  </si>
  <si>
    <t>310-102-0796</t>
  </si>
  <si>
    <t>113 Lake View Road</t>
  </si>
  <si>
    <t>Hanna</t>
  </si>
  <si>
    <t>Harefoot</t>
  </si>
  <si>
    <t>hharefoot9m@tumblr.com#mailto:hharefoot9m@tumblr.com#</t>
  </si>
  <si>
    <t>719-489-5432</t>
  </si>
  <si>
    <t>243 Petterle Crossing</t>
  </si>
  <si>
    <t>Gabi</t>
  </si>
  <si>
    <t>Haet</t>
  </si>
  <si>
    <t>ghaethj@npr.org#mailto:ghaethj@npr.org#</t>
  </si>
  <si>
    <t>Staci</t>
  </si>
  <si>
    <t>Zollner</t>
  </si>
  <si>
    <t>szollner5m@skype.com#mailto:szollner5m@skype.com#</t>
  </si>
  <si>
    <t>Livvy</t>
  </si>
  <si>
    <t>Arthey</t>
  </si>
  <si>
    <t>lartheyd6@cnbc.com#mailto:lartheyd6@cnbc.com#</t>
  </si>
  <si>
    <t>Nancie</t>
  </si>
  <si>
    <t>Motherwell</t>
  </si>
  <si>
    <t>nmotherwello3@istockphoto.com#mailto:nmotherwello3@istockphoto.com#</t>
  </si>
  <si>
    <t>Arlena</t>
  </si>
  <si>
    <t>Hollyland</t>
  </si>
  <si>
    <t>ahollyland65@marketwatch.com#mailto:ahollyland65@marketwatch.com#</t>
  </si>
  <si>
    <t>Byran</t>
  </si>
  <si>
    <t>Bowering</t>
  </si>
  <si>
    <t>bbowering7w@buzzfeed.com#mailto:bbowering7w@buzzfeed.com#</t>
  </si>
  <si>
    <t>Lamport</t>
  </si>
  <si>
    <t>llamport2z@hatena.ne.jp#mailto:llamport2z@hatena.ne.jp#</t>
  </si>
  <si>
    <t>Glenn</t>
  </si>
  <si>
    <t>Brundle</t>
  </si>
  <si>
    <t>gbrundlek1@printfriendly.com#mailto:gbrundlek1@printfriendly.com#</t>
  </si>
  <si>
    <t>646-111-3103</t>
  </si>
  <si>
    <t>749 Brentwood Lane</t>
  </si>
  <si>
    <t>Myrlene</t>
  </si>
  <si>
    <t>Knyvett</t>
  </si>
  <si>
    <t>mknyvettt@spiegel.de#mailto:mknyvettt@spiegel.de#</t>
  </si>
  <si>
    <t>Thurstan</t>
  </si>
  <si>
    <t>Pulfer</t>
  </si>
  <si>
    <t>tpulferql@wsj.com#mailto:tpulferql@wsj.com#</t>
  </si>
  <si>
    <t>Gerrard</t>
  </si>
  <si>
    <t>Formigli</t>
  </si>
  <si>
    <t>gformiglinn@squidoo.com#mailto:gformiglinn@squidoo.com#</t>
  </si>
  <si>
    <t>512-913-5552</t>
  </si>
  <si>
    <t>858 Kings Park</t>
  </si>
  <si>
    <t>Georgena</t>
  </si>
  <si>
    <t>Brettle</t>
  </si>
  <si>
    <t>gbrettlehs@sciencedaily.com#mailto:gbrettlehs@sciencedaily.com#</t>
  </si>
  <si>
    <t>Zorah</t>
  </si>
  <si>
    <t>Sarrell</t>
  </si>
  <si>
    <t>zsarrell9r@jugem.jp#mailto:zsarrell9r@jugem.jp#</t>
  </si>
  <si>
    <t>Erroll</t>
  </si>
  <si>
    <t>Blackaller</t>
  </si>
  <si>
    <t>eblackaller1n@latimes.com#mailto:eblackaller1n@latimes.com#</t>
  </si>
  <si>
    <t>480-791-3843</t>
  </si>
  <si>
    <t>73 Michigan Road</t>
  </si>
  <si>
    <t>Nevil</t>
  </si>
  <si>
    <t>Webberley</t>
  </si>
  <si>
    <t>nwebberley8w@studiopress.com#mailto:nwebberley8w@studiopress.com#</t>
  </si>
  <si>
    <t>Orelia</t>
  </si>
  <si>
    <t>Diter</t>
  </si>
  <si>
    <t>oditernu@shutterfly.com#mailto:oditernu@shutterfly.com#</t>
  </si>
  <si>
    <t>Henlon</t>
  </si>
  <si>
    <t>dhenlonc2@blogs.com#mailto:dhenlonc2@blogs.com#</t>
  </si>
  <si>
    <t>Ximenes</t>
  </si>
  <si>
    <t>Gomme</t>
  </si>
  <si>
    <t>xgommebg@spiegel.de#mailto:xgommebg@spiegel.de#</t>
  </si>
  <si>
    <t>585-487-6587</t>
  </si>
  <si>
    <t>78520 Schurz Trail</t>
  </si>
  <si>
    <t>Beilul</t>
  </si>
  <si>
    <t>Pagan</t>
  </si>
  <si>
    <t>bpagan2m@taobao.com#mailto:bpagan2m@taobao.com#</t>
  </si>
  <si>
    <t>913-659-9800</t>
  </si>
  <si>
    <t>89 Donald Center</t>
  </si>
  <si>
    <t>Negal</t>
  </si>
  <si>
    <t>hnegal76@umn.edu#mailto:hnegal76@umn.edu#</t>
  </si>
  <si>
    <t>251-161-1110</t>
  </si>
  <si>
    <t>138 Tomscot Plaza</t>
  </si>
  <si>
    <t>Ricky</t>
  </si>
  <si>
    <t>Hutchin</t>
  </si>
  <si>
    <t>rhutchin7y@springer.com#mailto:rhutchin7y@springer.com#</t>
  </si>
  <si>
    <t>Catlaina</t>
  </si>
  <si>
    <t>Renon</t>
  </si>
  <si>
    <t>crenonny@webeden.co.uk#mailto:crenonny@webeden.co.uk#</t>
  </si>
  <si>
    <t>Winnie</t>
  </si>
  <si>
    <t>Mizzen</t>
  </si>
  <si>
    <t>wmizzenjm@go.com#mailto:wmizzenjm@go.com#</t>
  </si>
  <si>
    <t>Siffre</t>
  </si>
  <si>
    <t>Hellcat</t>
  </si>
  <si>
    <t>shellcatj9@economist.com#mailto:shellcatj9@economist.com#</t>
  </si>
  <si>
    <t>Merci</t>
  </si>
  <si>
    <t>Anning</t>
  </si>
  <si>
    <t>manningh7@nifty.com#mailto:manningh7@nifty.com#</t>
  </si>
  <si>
    <t>Gale</t>
  </si>
  <si>
    <t>Gallen</t>
  </si>
  <si>
    <t>ggallene1@moonfruit.com#mailto:ggallene1@moonfruit.com#</t>
  </si>
  <si>
    <t>Armin</t>
  </si>
  <si>
    <t>Measen</t>
  </si>
  <si>
    <t>ameasenbt@hubpages.com#mailto:ameasenbt@hubpages.com#</t>
  </si>
  <si>
    <t>Ashlee</t>
  </si>
  <si>
    <t>Ghiron</t>
  </si>
  <si>
    <t>aghironq4@123-reg.co.uk#mailto:aghironq4@123-reg.co.uk#</t>
  </si>
  <si>
    <t>Louisette</t>
  </si>
  <si>
    <t>Ditch</t>
  </si>
  <si>
    <t>lditchnu@mlb.com#mailto:lditchnu@mlb.com#</t>
  </si>
  <si>
    <t>Martainn</t>
  </si>
  <si>
    <t>Alenichicov</t>
  </si>
  <si>
    <t>malenichicovqh@ftc.gov#mailto:malenichicovqh@ftc.gov#</t>
  </si>
  <si>
    <t>Tannie</t>
  </si>
  <si>
    <t>Warlock</t>
  </si>
  <si>
    <t>twarlock1x@geocities.com#mailto:twarlock1x@geocities.com#</t>
  </si>
  <si>
    <t>Bliss</t>
  </si>
  <si>
    <t>Cordoba</t>
  </si>
  <si>
    <t>bcordobaeg@google.pl#mailto:bcordobaeg@google.pl#</t>
  </si>
  <si>
    <t>Andra</t>
  </si>
  <si>
    <t>Faucett</t>
  </si>
  <si>
    <t>afaucettat@craigslist.org#mailto:afaucettat@craigslist.org#</t>
  </si>
  <si>
    <t>Amity</t>
  </si>
  <si>
    <t>Twigge</t>
  </si>
  <si>
    <t>atwiggeny@gmpg.org#mailto:atwiggeny@gmpg.org#</t>
  </si>
  <si>
    <t>785-335-4610</t>
  </si>
  <si>
    <t>97 Tomscot Junction</t>
  </si>
  <si>
    <t>Elles</t>
  </si>
  <si>
    <t>cellesgw@barnesandnoble.com#mailto:cellesgw@barnesandnoble.com#</t>
  </si>
  <si>
    <t>Munmro</t>
  </si>
  <si>
    <t>Betke</t>
  </si>
  <si>
    <t>mbetkepi@goo.gl#mailto:mbetkepi@goo.gl#</t>
  </si>
  <si>
    <t>Zora</t>
  </si>
  <si>
    <t>Rossetti</t>
  </si>
  <si>
    <t>zrossettii7@wordpress.org#mailto:zrossettii7@wordpress.org#</t>
  </si>
  <si>
    <t>Alford</t>
  </si>
  <si>
    <t>aroddy41@dmoz.org#mailto:aroddy41@dmoz.org#</t>
  </si>
  <si>
    <t>Dennet</t>
  </si>
  <si>
    <t>Burniston</t>
  </si>
  <si>
    <t>dburnistondv@nymag.com#mailto:dburnistondv@nymag.com#</t>
  </si>
  <si>
    <t>Lonnie</t>
  </si>
  <si>
    <t>Shera</t>
  </si>
  <si>
    <t>lshera4f@opera.com#mailto:lshera4f@opera.com#</t>
  </si>
  <si>
    <t>Sharyl</t>
  </si>
  <si>
    <t>Brando</t>
  </si>
  <si>
    <t>sbrando88@cpanel.net#mailto:sbrando88@cpanel.net#</t>
  </si>
  <si>
    <t>Instrell</t>
  </si>
  <si>
    <t>sinstrell7v@newyorker.com#mailto:sinstrell7v@newyorker.com#</t>
  </si>
  <si>
    <t>Brinna</t>
  </si>
  <si>
    <t>Abramovitz</t>
  </si>
  <si>
    <t>babramovitzep@about.com#mailto:babramovitzep@about.com#</t>
  </si>
  <si>
    <t>Mareah</t>
  </si>
  <si>
    <t>Bernade</t>
  </si>
  <si>
    <t>mbernadejs@stanford.edu#mailto:mbernadejs@stanford.edu#</t>
  </si>
  <si>
    <t>612-264-8845</t>
  </si>
  <si>
    <t>12195 West Point</t>
  </si>
  <si>
    <t>Obadias</t>
  </si>
  <si>
    <t>Ingrem</t>
  </si>
  <si>
    <t>oingremmz@yahoo.co.jp#mailto:oingremmz@yahoo.co.jp#</t>
  </si>
  <si>
    <t>682-251-9639</t>
  </si>
  <si>
    <t>75 Monterey Court</t>
  </si>
  <si>
    <t>Davy</t>
  </si>
  <si>
    <t>Dunsmore</t>
  </si>
  <si>
    <t>ddunsmorehu@deliciousdays.com#mailto:ddunsmorehu@deliciousdays.com#</t>
  </si>
  <si>
    <t>Robinett</t>
  </si>
  <si>
    <t>Cossum</t>
  </si>
  <si>
    <t>rcossumba@devhub.com#mailto:rcossumba@devhub.com#</t>
  </si>
  <si>
    <t>Davie</t>
  </si>
  <si>
    <t>Ewbanks</t>
  </si>
  <si>
    <t>dewbanksf0@google.es#mailto:dewbanksf0@google.es#</t>
  </si>
  <si>
    <t>Wood</t>
  </si>
  <si>
    <t>Gallager</t>
  </si>
  <si>
    <t>wgallager55@drupal.org#mailto:wgallager55@drupal.org#</t>
  </si>
  <si>
    <t>Carlie</t>
  </si>
  <si>
    <t>Pala</t>
  </si>
  <si>
    <t>cpala1d@mysql.com#mailto:cpala1d@mysql.com#</t>
  </si>
  <si>
    <t>Julia</t>
  </si>
  <si>
    <t>Attard</t>
  </si>
  <si>
    <t>jattard4b@alexa.com#mailto:jattard4b@alexa.com#</t>
  </si>
  <si>
    <t>864-832-6205</t>
  </si>
  <si>
    <t>68894 Melody Alley</t>
  </si>
  <si>
    <t>Phyllis</t>
  </si>
  <si>
    <t>Lafranconi</t>
  </si>
  <si>
    <t>plafranconi4r@google.it#mailto:plafranconi4r@google.it#</t>
  </si>
  <si>
    <t>Brear</t>
  </si>
  <si>
    <t>Barthod</t>
  </si>
  <si>
    <t>bbarthode@sina.com.cn#mailto:bbarthode@sina.com.cn#</t>
  </si>
  <si>
    <t>Randee</t>
  </si>
  <si>
    <t>Crinion</t>
  </si>
  <si>
    <t>rcrinionei@bing.com#mailto:rcrinionei@bing.com#</t>
  </si>
  <si>
    <t>515-498-8663</t>
  </si>
  <si>
    <t>8610 Blackbird Street</t>
  </si>
  <si>
    <t>Burnard</t>
  </si>
  <si>
    <t>Stichel</t>
  </si>
  <si>
    <t>bstichelom@adobe.com#mailto:bstichelom@adobe.com#</t>
  </si>
  <si>
    <t>Ange</t>
  </si>
  <si>
    <t>Kieran</t>
  </si>
  <si>
    <t>akieranps@naver.com#mailto:akieranps@naver.com#</t>
  </si>
  <si>
    <t>Yehudi</t>
  </si>
  <si>
    <t>Sabathe</t>
  </si>
  <si>
    <t>ysabathe34@wired.com#mailto:ysabathe34@wired.com#</t>
  </si>
  <si>
    <t>Marena</t>
  </si>
  <si>
    <t>Plewman</t>
  </si>
  <si>
    <t>mplewmano7@woothemes.com#mailto:mplewmano7@woothemes.com#</t>
  </si>
  <si>
    <t>Julieta</t>
  </si>
  <si>
    <t>Robbert</t>
  </si>
  <si>
    <t>jrobbertov@people.com.cn#mailto:jrobbertov@people.com.cn#</t>
  </si>
  <si>
    <t>Deina</t>
  </si>
  <si>
    <t>Kainz</t>
  </si>
  <si>
    <t>dkainzh6@freewebs.com#mailto:dkainzh6@freewebs.com#</t>
  </si>
  <si>
    <t>Tabby</t>
  </si>
  <si>
    <t>Reford</t>
  </si>
  <si>
    <t>treford6e@bloglovin.com#mailto:treford6e@bloglovin.com#</t>
  </si>
  <si>
    <t>208-366-8852</t>
  </si>
  <si>
    <t>470 Calypso Parkway</t>
  </si>
  <si>
    <t>Huntley</t>
  </si>
  <si>
    <t>dhuntleykw@time.com#mailto:dhuntleykw@time.com#</t>
  </si>
  <si>
    <t>661-490-5980</t>
  </si>
  <si>
    <t>404 Graedel Junction</t>
  </si>
  <si>
    <t>Bunnie</t>
  </si>
  <si>
    <t>Bedboro</t>
  </si>
  <si>
    <t>bbedborohq@discuz.net#mailto:bbedborohq@discuz.net#</t>
  </si>
  <si>
    <t>Bekki</t>
  </si>
  <si>
    <t>Mayhew</t>
  </si>
  <si>
    <t>bmayhew81@people.com.cn#mailto:bmayhew81@people.com.cn#</t>
  </si>
  <si>
    <t>Yevette</t>
  </si>
  <si>
    <t>Harris</t>
  </si>
  <si>
    <t>yharrisck@google.co.jp#mailto:yharrisck@google.co.jp#</t>
  </si>
  <si>
    <t>Ava</t>
  </si>
  <si>
    <t>Fitzroy</t>
  </si>
  <si>
    <t>afitzroyao@hexun.com#mailto:afitzroyao@hexun.com#</t>
  </si>
  <si>
    <t>Farah</t>
  </si>
  <si>
    <t>Brignall</t>
  </si>
  <si>
    <t>fbrignalll3@google.com.au#mailto:fbrignalll3@google.com.au#</t>
  </si>
  <si>
    <t>Joli</t>
  </si>
  <si>
    <t>Seeler</t>
  </si>
  <si>
    <t>jseelerok@odnoklassniki.ru#mailto:jseelerok@odnoklassniki.ru#</t>
  </si>
  <si>
    <t>Lyn</t>
  </si>
  <si>
    <t>Lucken</t>
  </si>
  <si>
    <t>llucken6y@arstechnica.com#mailto:llucken6y@arstechnica.com#</t>
  </si>
  <si>
    <t>Betteanne</t>
  </si>
  <si>
    <t>Tullis</t>
  </si>
  <si>
    <t>btullisjs@digg.com#mailto:btullisjs@digg.com#</t>
  </si>
  <si>
    <t>Pooh</t>
  </si>
  <si>
    <t>Harlick</t>
  </si>
  <si>
    <t>pharlick2n@techcrunch.com#mailto:pharlick2n@techcrunch.com#</t>
  </si>
  <si>
    <t>Eduino</t>
  </si>
  <si>
    <t>Hammant</t>
  </si>
  <si>
    <t>ehammantkh@ow.ly#mailto:ehammantkh@ow.ly#</t>
  </si>
  <si>
    <t>Cordy</t>
  </si>
  <si>
    <t>Corder</t>
  </si>
  <si>
    <t>ccorderkv@bluehost.com#mailto:ccorderkv@bluehost.com#</t>
  </si>
  <si>
    <t>Jack</t>
  </si>
  <si>
    <t>Dobby</t>
  </si>
  <si>
    <t>jdobby73@ocn.ne.jp#mailto:jdobby73@ocn.ne.jp#</t>
  </si>
  <si>
    <t>Elianore</t>
  </si>
  <si>
    <t>Petegree</t>
  </si>
  <si>
    <t>epetegreem0@hhs.gov#mailto:epetegreem0@hhs.gov#</t>
  </si>
  <si>
    <t>Lily</t>
  </si>
  <si>
    <t>Holbury</t>
  </si>
  <si>
    <t>lholburybk@furl.net#mailto:lholburybk@furl.net#</t>
  </si>
  <si>
    <t>Leif</t>
  </si>
  <si>
    <t>Bleakley</t>
  </si>
  <si>
    <t>lbleakley86@w3.org#mailto:lbleakley86@w3.org#</t>
  </si>
  <si>
    <t>Haroun</t>
  </si>
  <si>
    <t>Donaldson</t>
  </si>
  <si>
    <t>hdonaldsonnr@myspace.com#mailto:hdonaldsonnr@myspace.com#</t>
  </si>
  <si>
    <t>Quincy</t>
  </si>
  <si>
    <t>Gors</t>
  </si>
  <si>
    <t>qgorsc3@wikipedia.org#mailto:qgorsc3@wikipedia.org#</t>
  </si>
  <si>
    <t>Normie</t>
  </si>
  <si>
    <t>Shaw</t>
  </si>
  <si>
    <t>nshaw9u@craigslist.org#mailto:nshaw9u@craigslist.org#</t>
  </si>
  <si>
    <t>Philipa</t>
  </si>
  <si>
    <t>Tomeo</t>
  </si>
  <si>
    <t>ptomeod@cpanel.net#mailto:ptomeod@cpanel.net#</t>
  </si>
  <si>
    <t>Arabelle</t>
  </si>
  <si>
    <t>Breewood</t>
  </si>
  <si>
    <t>abreewoodmm@studiopress.com#mailto:abreewoodmm@studiopress.com#</t>
  </si>
  <si>
    <t>Zonda</t>
  </si>
  <si>
    <t>Poolman</t>
  </si>
  <si>
    <t>zpoolmaniz@linkedin.com#mailto:zpoolmaniz@linkedin.com#</t>
  </si>
  <si>
    <t>Edythe</t>
  </si>
  <si>
    <t>Burgoin</t>
  </si>
  <si>
    <t>eburgoinng@gmpg.org#mailto:eburgoinng@gmpg.org#</t>
  </si>
  <si>
    <t>Nike</t>
  </si>
  <si>
    <t>Vero</t>
  </si>
  <si>
    <t>nverok5@businesswire.com#mailto:nverok5@businesswire.com#</t>
  </si>
  <si>
    <t>407-562-6861</t>
  </si>
  <si>
    <t>772 Hoard Crossing</t>
  </si>
  <si>
    <t>Ondrea</t>
  </si>
  <si>
    <t>Franck</t>
  </si>
  <si>
    <t>ofranckdd@artisteer.com#mailto:ofranckdd@artisteer.com#</t>
  </si>
  <si>
    <t>816-490-3604</t>
  </si>
  <si>
    <t>10454 Beilfuss Road</t>
  </si>
  <si>
    <t>Lemar</t>
  </si>
  <si>
    <t>Judgkins</t>
  </si>
  <si>
    <t>ljudgkinsji@godaddy.com#mailto:ljudgkinsji@godaddy.com#</t>
  </si>
  <si>
    <t>Swen</t>
  </si>
  <si>
    <t>Godsell</t>
  </si>
  <si>
    <t>sgodsell65@aol.com#mailto:sgodsell65@aol.com#</t>
  </si>
  <si>
    <t>Krollmann</t>
  </si>
  <si>
    <t>akrollmannnc@google.ru#mailto:akrollmannnc@google.ru#</t>
  </si>
  <si>
    <t>Kristofer</t>
  </si>
  <si>
    <t>Kneath</t>
  </si>
  <si>
    <t>kkneathqp@spotify.com#mailto:kkneathqp@spotify.com#</t>
  </si>
  <si>
    <t>Bathsheba</t>
  </si>
  <si>
    <t>Toothill</t>
  </si>
  <si>
    <t>btoothillfo@ezinearticles.com#mailto:btoothillfo@ezinearticles.com#</t>
  </si>
  <si>
    <t>Minny</t>
  </si>
  <si>
    <t>Possek</t>
  </si>
  <si>
    <t>mpossekfo@google.nl#mailto:mpossekfo@google.nl#</t>
  </si>
  <si>
    <t>Netta</t>
  </si>
  <si>
    <t>Prowse</t>
  </si>
  <si>
    <t>nprowseps@nationalgeographic.com#mailto:nprowseps@nationalgeographic.com#</t>
  </si>
  <si>
    <t>Glenine</t>
  </si>
  <si>
    <t>Bruniges</t>
  </si>
  <si>
    <t>gbrunigesq5@soup.io#mailto:gbrunigesq5@soup.io#</t>
  </si>
  <si>
    <t>Duky</t>
  </si>
  <si>
    <t>dtheodoris2s@drupal.org#mailto:dtheodoris2s@drupal.org#</t>
  </si>
  <si>
    <t>Danyette</t>
  </si>
  <si>
    <t>Piatek</t>
  </si>
  <si>
    <t>dpiatek2j@printfriendly.com#mailto:dpiatek2j@printfriendly.com#</t>
  </si>
  <si>
    <t>Lucais</t>
  </si>
  <si>
    <t>Pettus</t>
  </si>
  <si>
    <t>lpettusgl@domainmarket.com#mailto:lpettusgl@domainmarket.com#</t>
  </si>
  <si>
    <t>Taylor</t>
  </si>
  <si>
    <t>Joutapaitis</t>
  </si>
  <si>
    <t>tjoutapaitisj7@nifty.com#mailto:tjoutapaitisj7@nifty.com#</t>
  </si>
  <si>
    <t>269-243-4866</t>
  </si>
  <si>
    <t>40 Straubel Terrace</t>
  </si>
  <si>
    <t>Dido</t>
  </si>
  <si>
    <t>Thomazet</t>
  </si>
  <si>
    <t>dthomazetc2@merriam-webster.com#mailto:dthomazetc2@merriam-webster.com#</t>
  </si>
  <si>
    <t>Christyna</t>
  </si>
  <si>
    <t>Ciobutaru</t>
  </si>
  <si>
    <t>cciobutaru6v@netlog.com#mailto:cciobutaru6v@netlog.com#</t>
  </si>
  <si>
    <t>Starlene</t>
  </si>
  <si>
    <t>Klausen</t>
  </si>
  <si>
    <t>sklausenr8@github.com#mailto:sklausenr8@github.com#</t>
  </si>
  <si>
    <t>Giacinta</t>
  </si>
  <si>
    <t>Semered</t>
  </si>
  <si>
    <t>gsemered1u@dot.gov#mailto:gsemered1u@dot.gov#</t>
  </si>
  <si>
    <t>Wailes</t>
  </si>
  <si>
    <t>bwailes4a@mac.com#mailto:bwailes4a@mac.com#</t>
  </si>
  <si>
    <t>Georgeanne</t>
  </si>
  <si>
    <t>Eaves</t>
  </si>
  <si>
    <t>geavesa6@discuz.net#mailto:geavesa6@discuz.net#</t>
  </si>
  <si>
    <t>Cornelle</t>
  </si>
  <si>
    <t>Van der Hoeven</t>
  </si>
  <si>
    <t>cvanaw@creativecommons.org#mailto:cvanaw@creativecommons.org#</t>
  </si>
  <si>
    <t>Guthrie</t>
  </si>
  <si>
    <t>Volkers</t>
  </si>
  <si>
    <t>gvolkersk9@oracle.com#mailto:gvolkersk9@oracle.com#</t>
  </si>
  <si>
    <t>313-583-3728</t>
  </si>
  <si>
    <t>5561 Caliangt Pass</t>
  </si>
  <si>
    <t>Benji</t>
  </si>
  <si>
    <t>Minkin</t>
  </si>
  <si>
    <t>bminkinan@mtv.com#mailto:bminkinan@mtv.com#</t>
  </si>
  <si>
    <t>Andee</t>
  </si>
  <si>
    <t>Ambrosi</t>
  </si>
  <si>
    <t>aambrosi3s@sogou.com#mailto:aambrosi3s@sogou.com#</t>
  </si>
  <si>
    <t>Garrek</t>
  </si>
  <si>
    <t>Gabbot</t>
  </si>
  <si>
    <t>ggabbot5d@ihg.com#mailto:ggabbot5d@ihg.com#</t>
  </si>
  <si>
    <t>619-758-6378</t>
  </si>
  <si>
    <t>2451 Sundown Crossing</t>
  </si>
  <si>
    <t>Birk</t>
  </si>
  <si>
    <t>Foort</t>
  </si>
  <si>
    <t>bfoortdl@vimeo.com#mailto:bfoortdl@vimeo.com#</t>
  </si>
  <si>
    <t>Robin</t>
  </si>
  <si>
    <t>Kidwell</t>
  </si>
  <si>
    <t>rkidwellim@oracle.com#mailto:rkidwellim@oracle.com#</t>
  </si>
  <si>
    <t>423-688-2651</t>
  </si>
  <si>
    <t>54 Glendale Circle</t>
  </si>
  <si>
    <t>Johnson City</t>
  </si>
  <si>
    <t>Arluene</t>
  </si>
  <si>
    <t>Kolis</t>
  </si>
  <si>
    <t>akolis81@last.fm#mailto:akolis81@last.fm#</t>
  </si>
  <si>
    <t>240-104-8068</t>
  </si>
  <si>
    <t>714 Duke Circle</t>
  </si>
  <si>
    <t>Bowie</t>
  </si>
  <si>
    <t>Amargo</t>
  </si>
  <si>
    <t>Funcheon</t>
  </si>
  <si>
    <t>afuncheondo@kickstarter.com#mailto:afuncheondo@kickstarter.com#</t>
  </si>
  <si>
    <t>Morganne</t>
  </si>
  <si>
    <t>Waiton</t>
  </si>
  <si>
    <t>mwaitonpx@fda.gov#mailto:mwaitonpx@fda.gov#</t>
  </si>
  <si>
    <t>Zeb</t>
  </si>
  <si>
    <t>McWaters</t>
  </si>
  <si>
    <t>zmcwaterskc@hostgator.com#mailto:zmcwaterskc@hostgator.com#</t>
  </si>
  <si>
    <t>843-197-8536</t>
  </si>
  <si>
    <t>9677 Melvin Terrace</t>
  </si>
  <si>
    <t>Daile</t>
  </si>
  <si>
    <t>Weedenburg</t>
  </si>
  <si>
    <t>dweedenburga6@unc.edu#mailto:dweedenburga6@unc.edu#</t>
  </si>
  <si>
    <t>Hillyer</t>
  </si>
  <si>
    <t>Pead</t>
  </si>
  <si>
    <t>hpeadq5@wikia.com#mailto:hpeadq5@wikia.com#</t>
  </si>
  <si>
    <t>Cordie</t>
  </si>
  <si>
    <t>Roseby</t>
  </si>
  <si>
    <t>crosebym3@twitter.com#mailto:crosebym3@twitter.com#</t>
  </si>
  <si>
    <t>Ellette</t>
  </si>
  <si>
    <t>Kondratowicz</t>
  </si>
  <si>
    <t>ekondratowiczqh@photobucket.com#mailto:ekondratowiczqh@photobucket.com#</t>
  </si>
  <si>
    <t>Randal</t>
  </si>
  <si>
    <t>Slocomb</t>
  </si>
  <si>
    <t>rslocombbh@wunderground.com#mailto:rslocombbh@wunderground.com#</t>
  </si>
  <si>
    <t>Chet</t>
  </si>
  <si>
    <t>Seage</t>
  </si>
  <si>
    <t>cseageev@slate.com#mailto:cseageev@slate.com#</t>
  </si>
  <si>
    <t>Roobbie</t>
  </si>
  <si>
    <t>Dermot</t>
  </si>
  <si>
    <t>rdermotm7@spotify.com#mailto:rdermotm7@spotify.com#</t>
  </si>
  <si>
    <t>Gabbi</t>
  </si>
  <si>
    <t>Engeham</t>
  </si>
  <si>
    <t>gengehamer@timesonline.co.uk#mailto:gengehamer@timesonline.co.uk#</t>
  </si>
  <si>
    <t>718-495-2459</t>
  </si>
  <si>
    <t>52 Hollow Ridge Circle</t>
  </si>
  <si>
    <t>Delaney</t>
  </si>
  <si>
    <t>Bulleyn</t>
  </si>
  <si>
    <t>dbulleynqx@deliciousdays.com#mailto:dbulleynqx@deliciousdays.com#</t>
  </si>
  <si>
    <t>585-509-8044</t>
  </si>
  <si>
    <t>34267 Butterfield Drive</t>
  </si>
  <si>
    <t>Flin</t>
  </si>
  <si>
    <t>Inkin</t>
  </si>
  <si>
    <t>finkinb5@economist.com#mailto:finkinb5@economist.com#</t>
  </si>
  <si>
    <t>Olenolin</t>
  </si>
  <si>
    <t>Foord</t>
  </si>
  <si>
    <t>ofoord6i@virginia.edu#mailto:ofoord6i@virginia.edu#</t>
  </si>
  <si>
    <t>615-702-7423</t>
  </si>
  <si>
    <t>1051 Luster Circle</t>
  </si>
  <si>
    <t>Esmeralda</t>
  </si>
  <si>
    <t>McRory</t>
  </si>
  <si>
    <t>emcrory6y@mac.com#mailto:emcrory6y@mac.com#</t>
  </si>
  <si>
    <t>Brnaby</t>
  </si>
  <si>
    <t>Waszczyk</t>
  </si>
  <si>
    <t>bwaszczykpm@fda.gov#mailto:bwaszczykpm@fda.gov#</t>
  </si>
  <si>
    <t>Dionne</t>
  </si>
  <si>
    <t>Armytage</t>
  </si>
  <si>
    <t>darmytagehc@mediafire.com#mailto:darmytagehc@mediafire.com#</t>
  </si>
  <si>
    <t>Worth</t>
  </si>
  <si>
    <t>Fideler</t>
  </si>
  <si>
    <t>wfidelerfc@elpais.com#mailto:wfidelerfc@elpais.com#</t>
  </si>
  <si>
    <t>Althea</t>
  </si>
  <si>
    <t>Addison</t>
  </si>
  <si>
    <t>aaddison4w@omniture.com#mailto:aaddison4w@omniture.com#</t>
  </si>
  <si>
    <t>260-209-7445</t>
  </si>
  <si>
    <t>8652 Transport Parkway</t>
  </si>
  <si>
    <t>Edwina</t>
  </si>
  <si>
    <t>Byrd</t>
  </si>
  <si>
    <t>ebyrdcf@twitter.com#mailto:ebyrdcf@twitter.com#</t>
  </si>
  <si>
    <t>Brittney</t>
  </si>
  <si>
    <t>Whiteman</t>
  </si>
  <si>
    <t>bwhitemanpf@dailymail.co.uk#mailto:bwhitemanpf@dailymail.co.uk#</t>
  </si>
  <si>
    <t>Broderick</t>
  </si>
  <si>
    <t>Martine</t>
  </si>
  <si>
    <t>bmartinedl@spotify.com#mailto:bmartinedl@spotify.com#</t>
  </si>
  <si>
    <t>803-775-4368</t>
  </si>
  <si>
    <t>38017 Hudson Plaza</t>
  </si>
  <si>
    <t>Fitzsimons</t>
  </si>
  <si>
    <t>lfitzsimonsb1@gmpg.org#mailto:lfitzsimonsb1@gmpg.org#</t>
  </si>
  <si>
    <t>508-480-4963</t>
  </si>
  <si>
    <t>81 Green Circle</t>
  </si>
  <si>
    <t>Kennie</t>
  </si>
  <si>
    <t>kkington20@barnesandnoble.com#mailto:kkington20@barnesandnoble.com#</t>
  </si>
  <si>
    <t>Marty</t>
  </si>
  <si>
    <t>Tokley</t>
  </si>
  <si>
    <t>mtokley66@topsy.com#mailto:mtokley66@topsy.com#</t>
  </si>
  <si>
    <t>Udell</t>
  </si>
  <si>
    <t>Filochov</t>
  </si>
  <si>
    <t>ufilochov4r@nytimes.com#mailto:ufilochov4r@nytimes.com#</t>
  </si>
  <si>
    <t>Janek</t>
  </si>
  <si>
    <t>Yerborn</t>
  </si>
  <si>
    <t>jyerbornfe@tumblr.com#mailto:jyerbornfe@tumblr.com#</t>
  </si>
  <si>
    <t>Krissie</t>
  </si>
  <si>
    <t>Krienke</t>
  </si>
  <si>
    <t>kkrienke78@amazon.co.uk#mailto:kkrienke78@amazon.co.uk#</t>
  </si>
  <si>
    <t>Hambelton</t>
  </si>
  <si>
    <t>jhambelton76@moonfruit.com#mailto:jhambelton76@moonfruit.com#</t>
  </si>
  <si>
    <t>Rhody</t>
  </si>
  <si>
    <t>Hankey</t>
  </si>
  <si>
    <t>rhankey71@jigsy.com#mailto:rhankey71@jigsy.com#</t>
  </si>
  <si>
    <t>Royall</t>
  </si>
  <si>
    <t>Burnet</t>
  </si>
  <si>
    <t>rburnet82@bbb.org#mailto:rburnet82@bbb.org#</t>
  </si>
  <si>
    <t>218-175-0052</t>
  </si>
  <si>
    <t>53 Hanson Pass</t>
  </si>
  <si>
    <t>Alta</t>
  </si>
  <si>
    <t>Shakesby</t>
  </si>
  <si>
    <t>ashakesbycp@forbes.com#mailto:ashakesbycp@forbes.com#</t>
  </si>
  <si>
    <t>Portia</t>
  </si>
  <si>
    <t>Kock</t>
  </si>
  <si>
    <t>pkockkj@npr.org#mailto:pkockkj@npr.org#</t>
  </si>
  <si>
    <t>Weeden</t>
  </si>
  <si>
    <t>eweedeneb@google.ca#mailto:eweedeneb@google.ca#</t>
  </si>
  <si>
    <t>Siouxie</t>
  </si>
  <si>
    <t>Chattington</t>
  </si>
  <si>
    <t>schattingtonqk@qq.com#mailto:schattingtonqk@qq.com#</t>
  </si>
  <si>
    <t>Anne-marie</t>
  </si>
  <si>
    <t>Guion</t>
  </si>
  <si>
    <t>aguiongo@behance.net#mailto:aguiongo@behance.net#</t>
  </si>
  <si>
    <t>Olivier</t>
  </si>
  <si>
    <t>Royse</t>
  </si>
  <si>
    <t>oroyseom@last.fm#mailto:oroyseom@last.fm#</t>
  </si>
  <si>
    <t>Charmian</t>
  </si>
  <si>
    <t>Vanderson</t>
  </si>
  <si>
    <t>cvanderson92@vimeo.com#mailto:cvanderson92@vimeo.com#</t>
  </si>
  <si>
    <t>Nerte</t>
  </si>
  <si>
    <t>Shillabeer</t>
  </si>
  <si>
    <t>nshillabeerle@skype.com#mailto:nshillabeerle@skype.com#</t>
  </si>
  <si>
    <t>Lorant</t>
  </si>
  <si>
    <t>Thumann</t>
  </si>
  <si>
    <t>lthumanno7@sakura.ne.jp#mailto:lthumanno7@sakura.ne.jp#</t>
  </si>
  <si>
    <t>Tanney</t>
  </si>
  <si>
    <t>Hawkswood</t>
  </si>
  <si>
    <t>thawkswoodbp@prweb.com#mailto:thawkswoodbp@prweb.com#</t>
  </si>
  <si>
    <t>Kizzie</t>
  </si>
  <si>
    <t>Hatchette</t>
  </si>
  <si>
    <t>khatchette6f@timesonline.co.uk#mailto:khatchette6f@timesonline.co.uk#</t>
  </si>
  <si>
    <t>Mart</t>
  </si>
  <si>
    <t>Bettis</t>
  </si>
  <si>
    <t>mbettis6i@sciencedirect.com#mailto:mbettis6i@sciencedirect.com#</t>
  </si>
  <si>
    <t>Roxi</t>
  </si>
  <si>
    <t>Ellice</t>
  </si>
  <si>
    <t>rellice9c@reference.com#mailto:rellice9c@reference.com#</t>
  </si>
  <si>
    <t>407-171-8453</t>
  </si>
  <si>
    <t>1472 Anthes Hill</t>
  </si>
  <si>
    <t>Hubey</t>
  </si>
  <si>
    <t>Haw</t>
  </si>
  <si>
    <t>hhaw9q@answers.com#mailto:hhaw9q@answers.com#</t>
  </si>
  <si>
    <t>Ermin</t>
  </si>
  <si>
    <t>Matlock</t>
  </si>
  <si>
    <t>ematlockrn@xrea.com#mailto:ematlockrn@xrea.com#</t>
  </si>
  <si>
    <t>Claire</t>
  </si>
  <si>
    <t>Crowther</t>
  </si>
  <si>
    <t>ccrowtherlf@huffingtonpost.com#mailto:ccrowtherlf@huffingtonpost.com#</t>
  </si>
  <si>
    <t>Dara</t>
  </si>
  <si>
    <t>Preble</t>
  </si>
  <si>
    <t>dpreblef3@fda.gov#mailto:dpreblef3@fda.gov#</t>
  </si>
  <si>
    <t>334-165-6313</t>
  </si>
  <si>
    <t>70658 Thompson Plaza</t>
  </si>
  <si>
    <t>MacDavitt</t>
  </si>
  <si>
    <t>rmacdavitt6z@dagondesign.com#mailto:rmacdavitt6z@dagondesign.com#</t>
  </si>
  <si>
    <t>Kendra</t>
  </si>
  <si>
    <t>Twallin</t>
  </si>
  <si>
    <t>ktwallinin@berkeley.edu#mailto:ktwallinin@berkeley.edu#</t>
  </si>
  <si>
    <t>Chuck</t>
  </si>
  <si>
    <t>Sarvar</t>
  </si>
  <si>
    <t>csarvarl6@freewebs.com#mailto:csarvarl6@freewebs.com#</t>
  </si>
  <si>
    <t>Susana</t>
  </si>
  <si>
    <t>Baglow</t>
  </si>
  <si>
    <t>sbaglow4r@columbia.edu#mailto:sbaglow4r@columbia.edu#</t>
  </si>
  <si>
    <t>Jenna</t>
  </si>
  <si>
    <t>Crofts</t>
  </si>
  <si>
    <t>jcrofts3q@howstuffworks.com#mailto:jcrofts3q@howstuffworks.com#</t>
  </si>
  <si>
    <t>Tony</t>
  </si>
  <si>
    <t>Weinberg</t>
  </si>
  <si>
    <t>tweinbergf6@vkontakte.ru#mailto:tweinbergf6@vkontakte.ru#</t>
  </si>
  <si>
    <t>952-516-2755</t>
  </si>
  <si>
    <t>142 Grayhawk Plaza</t>
  </si>
  <si>
    <t>Nettle</t>
  </si>
  <si>
    <t>Buttriss</t>
  </si>
  <si>
    <t>nbuttrissl8@istockphoto.com#mailto:nbuttrissl8@istockphoto.com#</t>
  </si>
  <si>
    <t>718-600-8665</t>
  </si>
  <si>
    <t>71 Roth Avenue</t>
  </si>
  <si>
    <t>Cally</t>
  </si>
  <si>
    <t>Roughley</t>
  </si>
  <si>
    <t>croughleyhg@paypal.com#mailto:croughleyhg@paypal.com#</t>
  </si>
  <si>
    <t>Cawston</t>
  </si>
  <si>
    <t>scawstoni0@imgur.com#mailto:scawstoni0@imgur.com#</t>
  </si>
  <si>
    <t>Carolyn</t>
  </si>
  <si>
    <t>MacGhee</t>
  </si>
  <si>
    <t>cmacghee1w@si.edu#mailto:cmacghee1w@si.edu#</t>
  </si>
  <si>
    <t>704-332-5288</t>
  </si>
  <si>
    <t>487 Bayside Avenue</t>
  </si>
  <si>
    <t>Mordy</t>
  </si>
  <si>
    <t>Scrafton</t>
  </si>
  <si>
    <t>mscraftonb2@psu.edu#mailto:mscraftonb2@psu.edu#</t>
  </si>
  <si>
    <t>585-396-1221</t>
  </si>
  <si>
    <t>693 Truax Place</t>
  </si>
  <si>
    <t>Angelia</t>
  </si>
  <si>
    <t>Ferrarone</t>
  </si>
  <si>
    <t>aferrarone2v@alexa.com#mailto:aferrarone2v@alexa.com#</t>
  </si>
  <si>
    <t>202-683-5543</t>
  </si>
  <si>
    <t>29476 Sunnyside Lane</t>
  </si>
  <si>
    <t>Wayne</t>
  </si>
  <si>
    <t>Pailin</t>
  </si>
  <si>
    <t>wpailinb@mayoclinic.com#mailto:wpailinb@mayoclinic.com#</t>
  </si>
  <si>
    <t>Pennells</t>
  </si>
  <si>
    <t>dpennellsju@businessweek.com#mailto:dpennellsju@businessweek.com#</t>
  </si>
  <si>
    <t>Jamesy</t>
  </si>
  <si>
    <t>Dorrian</t>
  </si>
  <si>
    <t>jdorrianqr@yellowpages.com#mailto:jdorrianqr@yellowpages.com#</t>
  </si>
  <si>
    <t>970-458-0440</t>
  </si>
  <si>
    <t>189 Aberg Circle</t>
  </si>
  <si>
    <t>Stebbings</t>
  </si>
  <si>
    <t>fstebbings6w@latimes.com#mailto:fstebbings6w@latimes.com#</t>
  </si>
  <si>
    <t>Wandie</t>
  </si>
  <si>
    <t>Lyness</t>
  </si>
  <si>
    <t>wlyness2x@twitpic.com#mailto:wlyness2x@twitpic.com#</t>
  </si>
  <si>
    <t>Linea</t>
  </si>
  <si>
    <t>Yardy</t>
  </si>
  <si>
    <t>lyardy2t@psu.edu#mailto:lyardy2t@psu.edu#</t>
  </si>
  <si>
    <t>Aylmar</t>
  </si>
  <si>
    <t>Cornick</t>
  </si>
  <si>
    <t>acornickg2@spiegel.de#mailto:acornickg2@spiegel.de#</t>
  </si>
  <si>
    <t>Fraser</t>
  </si>
  <si>
    <t>Wardroper</t>
  </si>
  <si>
    <t>fwardroperhw@domainmarket.com#mailto:fwardroperhw@domainmarket.com#</t>
  </si>
  <si>
    <t>Roselle</t>
  </si>
  <si>
    <t>Knevit</t>
  </si>
  <si>
    <t>rknevitp@odnoklassniki.ru#mailto:rknevitp@odnoklassniki.ru#</t>
  </si>
  <si>
    <t>Ahmad</t>
  </si>
  <si>
    <t>Lonie</t>
  </si>
  <si>
    <t>aloniep3@pinterest.com#mailto:aloniep3@pinterest.com#</t>
  </si>
  <si>
    <t>Ida</t>
  </si>
  <si>
    <t>Skurm</t>
  </si>
  <si>
    <t>iskurme4@jiathis.com#mailto:iskurme4@jiathis.com#</t>
  </si>
  <si>
    <t>Bob</t>
  </si>
  <si>
    <t>bchattingtonkm@un.org#mailto:bchattingtonkm@un.org#</t>
  </si>
  <si>
    <t>Charil</t>
  </si>
  <si>
    <t>Seear</t>
  </si>
  <si>
    <t>cseear5f@mashable.com#mailto:cseear5f@mashable.com#</t>
  </si>
  <si>
    <t>Dedie</t>
  </si>
  <si>
    <t>Pabelik</t>
  </si>
  <si>
    <t>dpabelik52@lulu.com#mailto:dpabelik52@lulu.com#</t>
  </si>
  <si>
    <t>Dulciana</t>
  </si>
  <si>
    <t>Pickup</t>
  </si>
  <si>
    <t>dpickupj4@amazon.co.jp#mailto:dpickupj4@amazon.co.jp#</t>
  </si>
  <si>
    <t>Tibold</t>
  </si>
  <si>
    <t>Gumby</t>
  </si>
  <si>
    <t>tgumby1g@arstechnica.com#mailto:tgumby1g@arstechnica.com#</t>
  </si>
  <si>
    <t>Madlin</t>
  </si>
  <si>
    <t>Joberne</t>
  </si>
  <si>
    <t>mjoberneh5@cam.ac.uk#mailto:mjoberneh5@cam.ac.uk#</t>
  </si>
  <si>
    <t>Carolynn</t>
  </si>
  <si>
    <t>Botler</t>
  </si>
  <si>
    <t>cbotlerch@hhs.gov#mailto:cbotlerch@hhs.gov#</t>
  </si>
  <si>
    <t>409-872-0940</t>
  </si>
  <si>
    <t>6766 Melvin Park</t>
  </si>
  <si>
    <t>Vivi</t>
  </si>
  <si>
    <t>Stendall</t>
  </si>
  <si>
    <t>vstendall4k@list-manage.com#mailto:vstendall4k@list-manage.com#</t>
  </si>
  <si>
    <t>865-963-1111</t>
  </si>
  <si>
    <t>5188 Tennessee Way</t>
  </si>
  <si>
    <t>Adolf</t>
  </si>
  <si>
    <t>Kitchenham</t>
  </si>
  <si>
    <t>akitchenhamga@tripadvisor.com#mailto:akitchenhamga@tripadvisor.com#</t>
  </si>
  <si>
    <t>Adlai</t>
  </si>
  <si>
    <t>Clemo</t>
  </si>
  <si>
    <t>aclemokv@ask.com#mailto:aclemokv@ask.com#</t>
  </si>
  <si>
    <t>720-320-1267</t>
  </si>
  <si>
    <t>76 Monterey Pass</t>
  </si>
  <si>
    <t>Drusy</t>
  </si>
  <si>
    <t>Fison</t>
  </si>
  <si>
    <t>dfison78@163.com#mailto:dfison78@163.com#</t>
  </si>
  <si>
    <t>Dugald</t>
  </si>
  <si>
    <t>Shuter</t>
  </si>
  <si>
    <t>dshuterl0@dot.gov#mailto:dshuterl0@dot.gov#</t>
  </si>
  <si>
    <t>Collie</t>
  </si>
  <si>
    <t>Ansty</t>
  </si>
  <si>
    <t>cansty8j@oaic.gov.au#mailto:cansty8j@oaic.gov.au#</t>
  </si>
  <si>
    <t>Sabra</t>
  </si>
  <si>
    <t>Battell</t>
  </si>
  <si>
    <t>sbattellj4@soundcloud.com#mailto:sbattellj4@soundcloud.com#</t>
  </si>
  <si>
    <t>Tanya</t>
  </si>
  <si>
    <t>Annies</t>
  </si>
  <si>
    <t>tannies8u@ucsd.edu#mailto:tannies8u@ucsd.edu#</t>
  </si>
  <si>
    <t>Charissa</t>
  </si>
  <si>
    <t>Blowers</t>
  </si>
  <si>
    <t>cblowersdn@amazon.de#mailto:cblowersdn@amazon.de#</t>
  </si>
  <si>
    <t>Stormie</t>
  </si>
  <si>
    <t>Gwilym</t>
  </si>
  <si>
    <t>sgwilymhh@mapy.cz#mailto:sgwilymhh@mapy.cz#</t>
  </si>
  <si>
    <t>Tallie</t>
  </si>
  <si>
    <t>Niezen</t>
  </si>
  <si>
    <t>tniezen6u@symantec.com#mailto:tniezen6u@symantec.com#</t>
  </si>
  <si>
    <t>Vynoll</t>
  </si>
  <si>
    <t>bvynoll5o@gizmodo.com#mailto:bvynoll5o@gizmodo.com#</t>
  </si>
  <si>
    <t>415-153-7580</t>
  </si>
  <si>
    <t>72439 Longview Point</t>
  </si>
  <si>
    <t>Jimmy</t>
  </si>
  <si>
    <t>Pidgeley</t>
  </si>
  <si>
    <t>jpidgeleyo6@hp.com#mailto:jpidgeleyo6@hp.com#</t>
  </si>
  <si>
    <t>801-948-6443</t>
  </si>
  <si>
    <t>92 Milwaukee Place</t>
  </si>
  <si>
    <t>Ilise</t>
  </si>
  <si>
    <t>Wasiela</t>
  </si>
  <si>
    <t>iwasielaal@amazon.co.jp#mailto:iwasielaal@amazon.co.jp#</t>
  </si>
  <si>
    <t>Klemens</t>
  </si>
  <si>
    <t>Bolf</t>
  </si>
  <si>
    <t>kbolf8z@smh.com.au#mailto:kbolf8z@smh.com.au#</t>
  </si>
  <si>
    <t>Haydon</t>
  </si>
  <si>
    <t>Ogles</t>
  </si>
  <si>
    <t>hoglesag@illinois.edu#mailto:hoglesag@illinois.edu#</t>
  </si>
  <si>
    <t>404-872-7611</t>
  </si>
  <si>
    <t>5123 Raven Drive</t>
  </si>
  <si>
    <t>Fairleigh</t>
  </si>
  <si>
    <t>Spencley</t>
  </si>
  <si>
    <t>fspencleyqv@posterous.com#mailto:fspencleyqv@posterous.com#</t>
  </si>
  <si>
    <t>Roderigo</t>
  </si>
  <si>
    <t>Anstie</t>
  </si>
  <si>
    <t>ranstie17@wp.com#mailto:ranstie17@wp.com#</t>
  </si>
  <si>
    <t>619-302-0240</t>
  </si>
  <si>
    <t>82 Burning Wood Alley</t>
  </si>
  <si>
    <t>Purcell</t>
  </si>
  <si>
    <t>Dubose</t>
  </si>
  <si>
    <t>pduboself@photobucket.com#mailto:pduboself@photobucket.com#</t>
  </si>
  <si>
    <t>Mason</t>
  </si>
  <si>
    <t>Caddan</t>
  </si>
  <si>
    <t>mcaddan7a@tinyurl.com#mailto:mcaddan7a@tinyurl.com#</t>
  </si>
  <si>
    <t>Duffy</t>
  </si>
  <si>
    <t>Durban</t>
  </si>
  <si>
    <t>ddurbanjn@privacy.gov.au#mailto:ddurbanjn@privacy.gov.au#</t>
  </si>
  <si>
    <t>818-146-6353</t>
  </si>
  <si>
    <t>81317 Independence Lane</t>
  </si>
  <si>
    <t>Shelley</t>
  </si>
  <si>
    <t>Shee</t>
  </si>
  <si>
    <t>ssheerj@photobucket.com#mailto:ssheerj@photobucket.com#</t>
  </si>
  <si>
    <t>Ronny</t>
  </si>
  <si>
    <t>Knolles-Green</t>
  </si>
  <si>
    <t>rknollesgreeno0@patch.com#mailto:rknollesgreeno0@patch.com#</t>
  </si>
  <si>
    <t>415-551-4579</t>
  </si>
  <si>
    <t>21549 Starling Parkway</t>
  </si>
  <si>
    <t>Garret</t>
  </si>
  <si>
    <t>Pritchett</t>
  </si>
  <si>
    <t>gpritchett9i@wikipedia.org#mailto:gpritchett9i@wikipedia.org#</t>
  </si>
  <si>
    <t>Fonzie</t>
  </si>
  <si>
    <t>Casero</t>
  </si>
  <si>
    <t>fcaseroes@cnet.com#mailto:fcaseroes@cnet.com#</t>
  </si>
  <si>
    <t>Devi</t>
  </si>
  <si>
    <t>Shelborne</t>
  </si>
  <si>
    <t>dshelborne6w@4shared.com#mailto:dshelborne6w@4shared.com#</t>
  </si>
  <si>
    <t>Collete</t>
  </si>
  <si>
    <t>Corbitt</t>
  </si>
  <si>
    <t>ccorbittif@java.com#mailto:ccorbittif@java.com#</t>
  </si>
  <si>
    <t>Adah</t>
  </si>
  <si>
    <t>Illyes</t>
  </si>
  <si>
    <t>aillyesic@answers.com#mailto:aillyesic@answers.com#</t>
  </si>
  <si>
    <t>Bethany</t>
  </si>
  <si>
    <t>Scogin</t>
  </si>
  <si>
    <t>bscoginm3@yelp.com#mailto:bscoginm3@yelp.com#</t>
  </si>
  <si>
    <t>Bertram</t>
  </si>
  <si>
    <t>Scopham</t>
  </si>
  <si>
    <t>bscophamor@homestead.com#mailto:bscophamor@homestead.com#</t>
  </si>
  <si>
    <t>Holmes</t>
  </si>
  <si>
    <t>Snadden</t>
  </si>
  <si>
    <t>hsnadden6o@simplemachines.org#mailto:hsnadden6o@simplemachines.org#</t>
  </si>
  <si>
    <t>863-408-3196</t>
  </si>
  <si>
    <t>53538 Lighthouse Bay Court</t>
  </si>
  <si>
    <t>De Banke</t>
  </si>
  <si>
    <t>ndemv@skyrock.com#mailto:ndemv@skyrock.com#</t>
  </si>
  <si>
    <t>Keri</t>
  </si>
  <si>
    <t>Kingwell</t>
  </si>
  <si>
    <t>kkingwell2k@sphinn.com#mailto:kkingwell2k@sphinn.com#</t>
  </si>
  <si>
    <t>Boyce</t>
  </si>
  <si>
    <t>Sorton</t>
  </si>
  <si>
    <t>bsortongk@amazon.de#mailto:bsortongk@amazon.de#</t>
  </si>
  <si>
    <t>Odele</t>
  </si>
  <si>
    <t>Cianni</t>
  </si>
  <si>
    <t>ociannifh@nifty.com#mailto:ociannifh@nifty.com#</t>
  </si>
  <si>
    <t>574-737-5920</t>
  </si>
  <si>
    <t>5909 Bayside Way</t>
  </si>
  <si>
    <t>Aurore</t>
  </si>
  <si>
    <t>Clampe</t>
  </si>
  <si>
    <t>aclampe8f@geocities.jp#mailto:aclampe8f@geocities.jp#</t>
  </si>
  <si>
    <t>Torin</t>
  </si>
  <si>
    <t>Jacomb</t>
  </si>
  <si>
    <t>tjacombom@huffingtonpost.com#mailto:tjacombom@huffingtonpost.com#</t>
  </si>
  <si>
    <t>515-396-8003</t>
  </si>
  <si>
    <t>91 Amoth Way</t>
  </si>
  <si>
    <t>Remy</t>
  </si>
  <si>
    <t>Rehm</t>
  </si>
  <si>
    <t>rrehm6a@yandex.ru#mailto:rrehm6a@yandex.ru#</t>
  </si>
  <si>
    <t>Baron</t>
  </si>
  <si>
    <t>Beathem</t>
  </si>
  <si>
    <t>bbeathemd8@themeforest.net#mailto:bbeathemd8@themeforest.net#</t>
  </si>
  <si>
    <t>Carolin</t>
  </si>
  <si>
    <t>Athelstan</t>
  </si>
  <si>
    <t>cathelstan2d@unicef.org#mailto:cathelstan2d@unicef.org#</t>
  </si>
  <si>
    <t>972-655-1712</t>
  </si>
  <si>
    <t>98 Lighthouse Bay Road</t>
  </si>
  <si>
    <t>Alvan</t>
  </si>
  <si>
    <t>Hawkslee</t>
  </si>
  <si>
    <t>ahawksleea7@hubpages.com#mailto:ahawksleea7@hubpages.com#</t>
  </si>
  <si>
    <t>Dniren</t>
  </si>
  <si>
    <t>Choudhury</t>
  </si>
  <si>
    <t>dchoudhury7a@yale.edu#mailto:dchoudhury7a@yale.edu#</t>
  </si>
  <si>
    <t>Ariela</t>
  </si>
  <si>
    <t>Berick</t>
  </si>
  <si>
    <t>aberickkg@intel.com#mailto:aberickkg@intel.com#</t>
  </si>
  <si>
    <t>Kirby</t>
  </si>
  <si>
    <t>Brownlea</t>
  </si>
  <si>
    <t>kbrownlea7p@fema.gov#mailto:kbrownlea7p@fema.gov#</t>
  </si>
  <si>
    <t>Sollie</t>
  </si>
  <si>
    <t>Ixer</t>
  </si>
  <si>
    <t>sixer2o@wikipedia.org#mailto:sixer2o@wikipedia.org#</t>
  </si>
  <si>
    <t>Reeta</t>
  </si>
  <si>
    <t>Deere</t>
  </si>
  <si>
    <t>rdeerec6@china.com.cn#mailto:rdeerec6@china.com.cn#</t>
  </si>
  <si>
    <t>Jake</t>
  </si>
  <si>
    <t>Zellick</t>
  </si>
  <si>
    <t>jzellick84@ustream.tv#mailto:jzellick84@ustream.tv#</t>
  </si>
  <si>
    <t>Odo</t>
  </si>
  <si>
    <t>Rummer</t>
  </si>
  <si>
    <t>orummer4e@vkontakte.ru#mailto:orummer4e@vkontakte.ru#</t>
  </si>
  <si>
    <t>818-137-8584</t>
  </si>
  <si>
    <t>101 Carioca Junction</t>
  </si>
  <si>
    <t>Albers</t>
  </si>
  <si>
    <t>aalbersq1@pbs.org#mailto:aalbersq1@pbs.org#</t>
  </si>
  <si>
    <t>Reinwald</t>
  </si>
  <si>
    <t>Alekseev</t>
  </si>
  <si>
    <t>ralekseev5o@elpais.com#mailto:ralekseev5o@elpais.com#</t>
  </si>
  <si>
    <t>Jackqueline</t>
  </si>
  <si>
    <t>Romanet</t>
  </si>
  <si>
    <t>jromanetqs@google.co.jp#mailto:jromanetqs@google.co.jp#</t>
  </si>
  <si>
    <t>Mayworth</t>
  </si>
  <si>
    <t>cmayworthi2@time.com#mailto:cmayworthi2@time.com#</t>
  </si>
  <si>
    <t>Emanuelli</t>
  </si>
  <si>
    <t>eemanuelli28@cafepress.com#mailto:eemanuelli28@cafepress.com#</t>
  </si>
  <si>
    <t>Thorn</t>
  </si>
  <si>
    <t>Logan</t>
  </si>
  <si>
    <t>tlogann1@bbc.co.uk#mailto:tlogann1@bbc.co.uk#</t>
  </si>
  <si>
    <t>785-336-9591</t>
  </si>
  <si>
    <t>93 Norway Maple Park</t>
  </si>
  <si>
    <t>Simeon</t>
  </si>
  <si>
    <t>Demkowicz</t>
  </si>
  <si>
    <t>sdemkowiczb0@people.com.cn#mailto:sdemkowiczb0@people.com.cn#</t>
  </si>
  <si>
    <t>402-404-0427</t>
  </si>
  <si>
    <t>1250 Fallview Avenue</t>
  </si>
  <si>
    <t>Nicolle</t>
  </si>
  <si>
    <t>Mees</t>
  </si>
  <si>
    <t>nmeesix@w3.org#mailto:nmeesix@w3.org#</t>
  </si>
  <si>
    <t>651-493-8830</t>
  </si>
  <si>
    <t>358 Little Fleur Park</t>
  </si>
  <si>
    <t>Ludwig</t>
  </si>
  <si>
    <t>Colman</t>
  </si>
  <si>
    <t>lcolmandv@free.fr#mailto:lcolmandv@free.fr#</t>
  </si>
  <si>
    <t>Analise</t>
  </si>
  <si>
    <t>Philo</t>
  </si>
  <si>
    <t>aphiloji@state.tx.us#mailto:aphiloji@state.tx.us#</t>
  </si>
  <si>
    <t>Krysta</t>
  </si>
  <si>
    <t>Djurdjevic</t>
  </si>
  <si>
    <t>kdjurdjevicim@harvard.edu#mailto:kdjurdjevicim@harvard.edu#</t>
  </si>
  <si>
    <t>Peiser</t>
  </si>
  <si>
    <t>fpeiser7b@yale.edu#mailto:fpeiser7b@yale.edu#</t>
  </si>
  <si>
    <t>Addy</t>
  </si>
  <si>
    <t>Toohey</t>
  </si>
  <si>
    <t>atooheyid@ucsd.edu#mailto:atooheyid@ucsd.edu#</t>
  </si>
  <si>
    <t>Marcello</t>
  </si>
  <si>
    <t>Swaby</t>
  </si>
  <si>
    <t>mswabybz@google.com#mailto:mswabybz@google.com#</t>
  </si>
  <si>
    <t>404-346-3603</t>
  </si>
  <si>
    <t>5353 Nevada Alley</t>
  </si>
  <si>
    <t>Merilee</t>
  </si>
  <si>
    <t>Denis</t>
  </si>
  <si>
    <t>mdeniscc@angelfire.com#mailto:mdeniscc@angelfire.com#</t>
  </si>
  <si>
    <t>Catlee</t>
  </si>
  <si>
    <t>Royle</t>
  </si>
  <si>
    <t>croylede@dot.gov#mailto:croylede@dot.gov#</t>
  </si>
  <si>
    <t>Fey</t>
  </si>
  <si>
    <t>Grinikhinov</t>
  </si>
  <si>
    <t>fgrinikhinovmr@amazon.co.uk#mailto:fgrinikhinovmr@amazon.co.uk#</t>
  </si>
  <si>
    <t>Christoph</t>
  </si>
  <si>
    <t>Elsdon</t>
  </si>
  <si>
    <t>celsdonjw@flavors.me#mailto:celsdonjw@flavors.me#</t>
  </si>
  <si>
    <t>Kimmie</t>
  </si>
  <si>
    <t>Bucke</t>
  </si>
  <si>
    <t>kbuckepn@4shared.com#mailto:kbuckepn@4shared.com#</t>
  </si>
  <si>
    <t>Randolph</t>
  </si>
  <si>
    <t>Seson</t>
  </si>
  <si>
    <t>rseson7w@google.it#mailto:rseson7w@google.it#</t>
  </si>
  <si>
    <t>Sayres</t>
  </si>
  <si>
    <t>McAlindon</t>
  </si>
  <si>
    <t>smcalindonb8@state.tx.us#mailto:smcalindonb8@state.tx.us#</t>
  </si>
  <si>
    <t>Alishoner</t>
  </si>
  <si>
    <t>calishonerj5@merriam-webster.com#mailto:calishonerj5@merriam-webster.com#</t>
  </si>
  <si>
    <t>940-514-9083</t>
  </si>
  <si>
    <t>93585 Talisman Crossing</t>
  </si>
  <si>
    <t>Carl</t>
  </si>
  <si>
    <t>Dennistoun</t>
  </si>
  <si>
    <t>cdennistounep@harvard.edu#mailto:cdennistounep@harvard.edu#</t>
  </si>
  <si>
    <t>251-244-6324</t>
  </si>
  <si>
    <t>53 Buhler Hill</t>
  </si>
  <si>
    <t>Carlynn</t>
  </si>
  <si>
    <t>Kobierzycki</t>
  </si>
  <si>
    <t>ckobierzyckipr@sogou.com#mailto:ckobierzyckipr@sogou.com#</t>
  </si>
  <si>
    <t>Tome</t>
  </si>
  <si>
    <t>Beller</t>
  </si>
  <si>
    <t>tbeller7o@addtoany.com#mailto:tbeller7o@addtoany.com#</t>
  </si>
  <si>
    <t>Helaina</t>
  </si>
  <si>
    <t>Bambury</t>
  </si>
  <si>
    <t>hbamburyil@aol.com#mailto:hbamburyil@aol.com#</t>
  </si>
  <si>
    <t>Sharleen</t>
  </si>
  <si>
    <t>Ricciardo</t>
  </si>
  <si>
    <t>sricciardo57@creativecommons.org#mailto:sricciardo57@creativecommons.org#</t>
  </si>
  <si>
    <t>Tamarah</t>
  </si>
  <si>
    <t>Baynton</t>
  </si>
  <si>
    <t>tbayntonjh@blogtalkradio.com#mailto:tbayntonjh@blogtalkradio.com#</t>
  </si>
  <si>
    <t>Wolfy</t>
  </si>
  <si>
    <t>Halgarth</t>
  </si>
  <si>
    <t>whalgarth13@bloomberg.com#mailto:whalgarth13@bloomberg.com#</t>
  </si>
  <si>
    <t>Ethel</t>
  </si>
  <si>
    <t>Woolforde</t>
  </si>
  <si>
    <t>ewoolfordeil@google.co.jp#mailto:ewoolfordeil@google.co.jp#</t>
  </si>
  <si>
    <t>Vassili</t>
  </si>
  <si>
    <t>Lanfare</t>
  </si>
  <si>
    <t>vlanfare8n@java.com#mailto:vlanfare8n@java.com#</t>
  </si>
  <si>
    <t>Carly</t>
  </si>
  <si>
    <t>Neno</t>
  </si>
  <si>
    <t>cnenolz@mediafire.com#mailto:cnenolz@mediafire.com#</t>
  </si>
  <si>
    <t>Dov</t>
  </si>
  <si>
    <t>Bamsey</t>
  </si>
  <si>
    <t>dbamsey14@admin.ch#mailto:dbamsey14@admin.ch#</t>
  </si>
  <si>
    <t>Twiggs</t>
  </si>
  <si>
    <t>atwiggs6n@typepad.com#mailto:atwiggs6n@typepad.com#</t>
  </si>
  <si>
    <t>O'Rudden</t>
  </si>
  <si>
    <t>morudden88@linkedin.com#mailto:morudden88@linkedin.com#</t>
  </si>
  <si>
    <t>314-175-8397</t>
  </si>
  <si>
    <t>9254 Crescent Oaks Park</t>
  </si>
  <si>
    <t>Pegden</t>
  </si>
  <si>
    <t>tpegden7c@google.de#mailto:tpegden7c@google.de#</t>
  </si>
  <si>
    <t>Sherwood</t>
  </si>
  <si>
    <t>Waddingham</t>
  </si>
  <si>
    <t>swaddingham6c@businessweek.com#mailto:swaddingham6c@businessweek.com#</t>
  </si>
  <si>
    <t>Donovan</t>
  </si>
  <si>
    <t>Linzee</t>
  </si>
  <si>
    <t>dlinzee4e@wsj.com#mailto:dlinzee4e@wsj.com#</t>
  </si>
  <si>
    <t>Marigold</t>
  </si>
  <si>
    <t>Spencer</t>
  </si>
  <si>
    <t>mspencerj5@unblog.fr#mailto:mspencerj5@unblog.fr#</t>
  </si>
  <si>
    <t>Trudy</t>
  </si>
  <si>
    <t>Leishman</t>
  </si>
  <si>
    <t>tleishmanmi@msu.edu#mailto:tleishmanmi@msu.edu#</t>
  </si>
  <si>
    <t>Gardie</t>
  </si>
  <si>
    <t>Morriss</t>
  </si>
  <si>
    <t>gmorriss2p@google.co.jp#mailto:gmorriss2p@google.co.jp#</t>
  </si>
  <si>
    <t>Hearse</t>
  </si>
  <si>
    <t>whearseno@liveinternet.ru#mailto:whearseno@liveinternet.ru#</t>
  </si>
  <si>
    <t>Yuma</t>
  </si>
  <si>
    <t>Thies</t>
  </si>
  <si>
    <t>ythies3y@digg.com#mailto:ythies3y@digg.com#</t>
  </si>
  <si>
    <t>Thebault</t>
  </si>
  <si>
    <t>Bust</t>
  </si>
  <si>
    <t>tbusten@si.edu#mailto:tbusten@si.edu#</t>
  </si>
  <si>
    <t>Merrel</t>
  </si>
  <si>
    <t>Dincey</t>
  </si>
  <si>
    <t>mdinceypy@cbsnews.com#mailto:mdinceypy@cbsnews.com#</t>
  </si>
  <si>
    <t>651-500-1473</t>
  </si>
  <si>
    <t>983 Twin Pines Lane</t>
  </si>
  <si>
    <t>Myrah</t>
  </si>
  <si>
    <t>Smullen</t>
  </si>
  <si>
    <t>msmullenh1@yelp.com#mailto:msmullenh1@yelp.com#</t>
  </si>
  <si>
    <t>Kassey</t>
  </si>
  <si>
    <t>Winfindale</t>
  </si>
  <si>
    <t>kwinfindale8t@sciencedaily.com#mailto:kwinfindale8t@sciencedaily.com#</t>
  </si>
  <si>
    <t>Alina</t>
  </si>
  <si>
    <t>Lockley</t>
  </si>
  <si>
    <t>alockleyn8@behance.net#mailto:alockleyn8@behance.net#</t>
  </si>
  <si>
    <t>Stedman</t>
  </si>
  <si>
    <t>cstedmanby@prnewswire.com#mailto:cstedmanby@prnewswire.com#</t>
  </si>
  <si>
    <t>bwaiton1@geocities.com#mailto:bwaiton1@geocities.com#</t>
  </si>
  <si>
    <t>Cecilius</t>
  </si>
  <si>
    <t>Bentinck</t>
  </si>
  <si>
    <t>cbentinckn0@indiegogo.com#mailto:cbentinckn0@indiegogo.com#</t>
  </si>
  <si>
    <t>Bobby</t>
  </si>
  <si>
    <t>Froom</t>
  </si>
  <si>
    <t>bfroomq@acquirethisname.com#mailto:bfroomq@acquirethisname.com#</t>
  </si>
  <si>
    <t>Pennie</t>
  </si>
  <si>
    <t>Sima</t>
  </si>
  <si>
    <t>psima2w@whitehouse.gov#mailto:psima2w@whitehouse.gov#</t>
  </si>
  <si>
    <t>213-914-3690</t>
  </si>
  <si>
    <t>46501 Monterey Parkway</t>
  </si>
  <si>
    <t>Veronica</t>
  </si>
  <si>
    <t>McFee</t>
  </si>
  <si>
    <t>vmcfeee7@wiley.com#mailto:vmcfeee7@wiley.com#</t>
  </si>
  <si>
    <t>Thibaud</t>
  </si>
  <si>
    <t>Elloy</t>
  </si>
  <si>
    <t>telloy3x@bigcartel.com#mailto:telloy3x@bigcartel.com#</t>
  </si>
  <si>
    <t>Montague</t>
  </si>
  <si>
    <t>Wherry</t>
  </si>
  <si>
    <t>mwherry9r@csmonitor.com#mailto:mwherry9r@csmonitor.com#</t>
  </si>
  <si>
    <t>Julee</t>
  </si>
  <si>
    <t>Rozanski</t>
  </si>
  <si>
    <t>jrozanski9k@parallels.com#mailto:jrozanski9k@parallels.com#</t>
  </si>
  <si>
    <t>Isahella</t>
  </si>
  <si>
    <t>Bastock</t>
  </si>
  <si>
    <t>ibastock3e@noaa.gov#mailto:ibastock3e@noaa.gov#</t>
  </si>
  <si>
    <t>Amy</t>
  </si>
  <si>
    <t>Kelwaybamber</t>
  </si>
  <si>
    <t>akelwaybamber47@pinterest.com#mailto:akelwaybamber47@pinterest.com#</t>
  </si>
  <si>
    <t>Idalia</t>
  </si>
  <si>
    <t>Stanlick</t>
  </si>
  <si>
    <t>istanlickmq@constantcontact.com#mailto:istanlickmq@constantcontact.com#</t>
  </si>
  <si>
    <t>Don</t>
  </si>
  <si>
    <t>Ramelot</t>
  </si>
  <si>
    <t>dramelotbs@dailymotion.com#mailto:dramelotbs@dailymotion.com#</t>
  </si>
  <si>
    <t>936-901-1016</t>
  </si>
  <si>
    <t>779 Westend Plaza</t>
  </si>
  <si>
    <t>Marchetti</t>
  </si>
  <si>
    <t>bmarchettimf@yelp.com#mailto:bmarchettimf@yelp.com#</t>
  </si>
  <si>
    <t>305-884-1957</t>
  </si>
  <si>
    <t>60242 Rutledge Alley</t>
  </si>
  <si>
    <t>Garrett</t>
  </si>
  <si>
    <t>Chaloner</t>
  </si>
  <si>
    <t>gchaloneri6@about.com#mailto:gchaloneri6@about.com#</t>
  </si>
  <si>
    <t>Charlotta</t>
  </si>
  <si>
    <t>Downse</t>
  </si>
  <si>
    <t>cdownseol@google.com#mailto:cdownseol@google.com#</t>
  </si>
  <si>
    <t>Deane</t>
  </si>
  <si>
    <t>Bromage</t>
  </si>
  <si>
    <t>dbromagem4@tuttocitta.it#mailto:dbromagem4@tuttocitta.it#</t>
  </si>
  <si>
    <t>Bartholemy</t>
  </si>
  <si>
    <t>Dunseath</t>
  </si>
  <si>
    <t>bdunseathai@cisco.com#mailto:bdunseathai@cisco.com#</t>
  </si>
  <si>
    <t>Eadith</t>
  </si>
  <si>
    <t>Chicchelli</t>
  </si>
  <si>
    <t>echicchelliko@surveymonkey.com#mailto:echicchelliko@surveymonkey.com#</t>
  </si>
  <si>
    <t>Betti</t>
  </si>
  <si>
    <t>Scriven</t>
  </si>
  <si>
    <t>bscrivengs@va.gov#mailto:bscrivengs@va.gov#</t>
  </si>
  <si>
    <t>541-387-9152</t>
  </si>
  <si>
    <t>28838 Schmedeman Hill</t>
  </si>
  <si>
    <t>Eugene</t>
  </si>
  <si>
    <t>Aime</t>
  </si>
  <si>
    <t>Burhouse</t>
  </si>
  <si>
    <t>aburhouseke@a8.net#mailto:aburhouseke@a8.net#</t>
  </si>
  <si>
    <t>Joannet</t>
  </si>
  <si>
    <t>rjoannet8r@prnewswire.com#mailto:rjoannet8r@prnewswire.com#</t>
  </si>
  <si>
    <t>Patsy</t>
  </si>
  <si>
    <t>Colthard</t>
  </si>
  <si>
    <t>pcoltharddt@nature.com#mailto:pcoltharddt@nature.com#</t>
  </si>
  <si>
    <t>Wendye</t>
  </si>
  <si>
    <t>Bowstead</t>
  </si>
  <si>
    <t>wbowsteadlr@nyu.edu#mailto:wbowsteadlr@nyu.edu#</t>
  </si>
  <si>
    <t>646-566-6202</t>
  </si>
  <si>
    <t>56213 Mesta Center</t>
  </si>
  <si>
    <t>Elke</t>
  </si>
  <si>
    <t>Porter</t>
  </si>
  <si>
    <t>eporter9k@google.co.uk#mailto:eporter9k@google.co.uk#</t>
  </si>
  <si>
    <t>Hetty</t>
  </si>
  <si>
    <t>Insworth</t>
  </si>
  <si>
    <t>hinsworthi8@miibeian.gov.cn#mailto:hinsworthi8@miibeian.gov.cn#</t>
  </si>
  <si>
    <t>Adair</t>
  </si>
  <si>
    <t>Vanyukhin</t>
  </si>
  <si>
    <t>avanyukhinmp@imageshack.us#mailto:avanyukhinmp@imageshack.us#</t>
  </si>
  <si>
    <t>865-340-7502</t>
  </si>
  <si>
    <t>99 Dunning Parkway</t>
  </si>
  <si>
    <t>Ned</t>
  </si>
  <si>
    <t>Valentinuzzi</t>
  </si>
  <si>
    <t>nvalentinuzzi9g@jigsy.com#mailto:nvalentinuzzi9g@jigsy.com#</t>
  </si>
  <si>
    <t>Kristen</t>
  </si>
  <si>
    <t>Bolingbroke</t>
  </si>
  <si>
    <t>kbolingbrokeq1@posterous.com#mailto:kbolingbrokeq1@posterous.com#</t>
  </si>
  <si>
    <t>Helli</t>
  </si>
  <si>
    <t>Bamlet</t>
  </si>
  <si>
    <t>hbamletr9@google.nl#mailto:hbamletr9@google.nl#</t>
  </si>
  <si>
    <t>Dean</t>
  </si>
  <si>
    <t>Wharin</t>
  </si>
  <si>
    <t>dwharindh@sina.com.cn#mailto:dwharindh@sina.com.cn#</t>
  </si>
  <si>
    <t>Afton</t>
  </si>
  <si>
    <t>Commuzzo</t>
  </si>
  <si>
    <t>acommuzzo9i@disqus.com#mailto:acommuzzo9i@disqus.com#</t>
  </si>
  <si>
    <t>678-177-1403</t>
  </si>
  <si>
    <t>4749 Blaine Pass</t>
  </si>
  <si>
    <t>Prisca</t>
  </si>
  <si>
    <t>McTerlagh</t>
  </si>
  <si>
    <t>pmcterlaghct@joomla.org#mailto:pmcterlaghct@joomla.org#</t>
  </si>
  <si>
    <t>Andreana</t>
  </si>
  <si>
    <t>Filipiak</t>
  </si>
  <si>
    <t>afilipiakjl@livejournal.com#mailto:afilipiakjl@livejournal.com#</t>
  </si>
  <si>
    <t>915-626-3873</t>
  </si>
  <si>
    <t>84556 Barnett Junction</t>
  </si>
  <si>
    <t>Karel</t>
  </si>
  <si>
    <t>Whitters</t>
  </si>
  <si>
    <t>kwhittersma@wiley.com#mailto:kwhittersma@wiley.com#</t>
  </si>
  <si>
    <t>213-922-0666</t>
  </si>
  <si>
    <t>17783 Mosinee Circle</t>
  </si>
  <si>
    <t>Kenny</t>
  </si>
  <si>
    <t>Coffey</t>
  </si>
  <si>
    <t>kcoffeych@posterous.com#mailto:kcoffeych@posterous.com#</t>
  </si>
  <si>
    <t>Julissa</t>
  </si>
  <si>
    <t>Brannan</t>
  </si>
  <si>
    <t>jbrannanq9@ustream.tv#mailto:jbrannanq9@ustream.tv#</t>
  </si>
  <si>
    <t>Robb</t>
  </si>
  <si>
    <t>Keelan</t>
  </si>
  <si>
    <t>rkeelanoc@yolasite.com#mailto:rkeelanoc@yolasite.com#</t>
  </si>
  <si>
    <t>Rourke</t>
  </si>
  <si>
    <t>Bernardt</t>
  </si>
  <si>
    <t>rbernardtdm@etsy.com#mailto:rbernardtdm@etsy.com#</t>
  </si>
  <si>
    <t>915-397-6216</t>
  </si>
  <si>
    <t>38 Thompson Junction</t>
  </si>
  <si>
    <t>Berenice</t>
  </si>
  <si>
    <t>Sambeck</t>
  </si>
  <si>
    <t>bsambeck4f@wisc.edu#mailto:bsambeck4f@wisc.edu#</t>
  </si>
  <si>
    <t>Fawnia</t>
  </si>
  <si>
    <t>Follacaro</t>
  </si>
  <si>
    <t>ffollacaro85@nbcnews.com#mailto:ffollacaro85@nbcnews.com#</t>
  </si>
  <si>
    <t>Kitty</t>
  </si>
  <si>
    <t>Brewitt</t>
  </si>
  <si>
    <t>kbrewittgf@mac.com#mailto:kbrewittgf@mac.com#</t>
  </si>
  <si>
    <t>Myrtia</t>
  </si>
  <si>
    <t>Scupham</t>
  </si>
  <si>
    <t>mscuphamj1@oaic.gov.au#mailto:mscuphamj1@oaic.gov.au#</t>
  </si>
  <si>
    <t>Fonsie</t>
  </si>
  <si>
    <t>Aron</t>
  </si>
  <si>
    <t>faron9f@51.la#mailto:faron9f@51.la#</t>
  </si>
  <si>
    <t>gdeere62@joomla.org#mailto:gdeere62@joomla.org#</t>
  </si>
  <si>
    <t>Hyacinth</t>
  </si>
  <si>
    <t>Slark</t>
  </si>
  <si>
    <t>hslarkpp@csmonitor.com#mailto:hslarkpp@csmonitor.com#</t>
  </si>
  <si>
    <t>Charmine</t>
  </si>
  <si>
    <t>Eyers</t>
  </si>
  <si>
    <t>ceyersj9@usatoday.com#mailto:ceyersj9@usatoday.com#</t>
  </si>
  <si>
    <t>Jillane</t>
  </si>
  <si>
    <t>McKirton</t>
  </si>
  <si>
    <t>jmckirtonb6@merriam-webster.com#mailto:jmckirtonb6@merriam-webster.com#</t>
  </si>
  <si>
    <t>Eleonora</t>
  </si>
  <si>
    <t>Copperwaite</t>
  </si>
  <si>
    <t>ecopperwaite5y@angelfire.com#mailto:ecopperwaite5y@angelfire.com#</t>
  </si>
  <si>
    <t>330-329-3948</t>
  </si>
  <si>
    <t>42088 Hovde Terrace</t>
  </si>
  <si>
    <t>MacDowal</t>
  </si>
  <si>
    <t>wmacdowalb6@themeforest.net#mailto:wmacdowalb6@themeforest.net#</t>
  </si>
  <si>
    <t>Henrieta</t>
  </si>
  <si>
    <t>Geeraert</t>
  </si>
  <si>
    <t>hgeeraerteh@npr.org#mailto:hgeeraerteh@npr.org#</t>
  </si>
  <si>
    <t>Cockrill</t>
  </si>
  <si>
    <t>icockrillb2@jimdo.com#mailto:icockrillb2@jimdo.com#</t>
  </si>
  <si>
    <t>916-127-1516</t>
  </si>
  <si>
    <t>912 Coolidge Plaza</t>
  </si>
  <si>
    <t>Jesse</t>
  </si>
  <si>
    <t>Scrowston</t>
  </si>
  <si>
    <t>jscrowstonfr@squidoo.com#mailto:jscrowstonfr@squidoo.com#</t>
  </si>
  <si>
    <t>412-379-4173</t>
  </si>
  <si>
    <t>5032 Mccormick Center</t>
  </si>
  <si>
    <t>Mc Keesport</t>
  </si>
  <si>
    <t>Stuart</t>
  </si>
  <si>
    <t>Varley</t>
  </si>
  <si>
    <t>svarleyfe@nsw.gov.au#mailto:svarleyfe@nsw.gov.au#</t>
  </si>
  <si>
    <t>Link</t>
  </si>
  <si>
    <t>De Domenico</t>
  </si>
  <si>
    <t>ldeig@sogou.com#mailto:ldeig@sogou.com#</t>
  </si>
  <si>
    <t>217-441-3395</t>
  </si>
  <si>
    <t>209 Norway Maple Court</t>
  </si>
  <si>
    <t>Jamal</t>
  </si>
  <si>
    <t>Markson</t>
  </si>
  <si>
    <t>jmarkson1e@ox.ac.uk#mailto:jmarkson1e@ox.ac.uk#</t>
  </si>
  <si>
    <t>918-260-5032</t>
  </si>
  <si>
    <t>5383 Ridgeview Junction</t>
  </si>
  <si>
    <t>Pavla</t>
  </si>
  <si>
    <t>Chree</t>
  </si>
  <si>
    <t>pchree4g@cargocollective.com#mailto:pchree4g@cargocollective.com#</t>
  </si>
  <si>
    <t>D'Ambrogi</t>
  </si>
  <si>
    <t>ldambrogiij@merriam-webster.com#mailto:ldambrogiij@merriam-webster.com#</t>
  </si>
  <si>
    <t>Kolodziejski</t>
  </si>
  <si>
    <t>fkolodziejskie@about.com#mailto:fkolodziejskie@about.com#</t>
  </si>
  <si>
    <t>Paddell</t>
  </si>
  <si>
    <t>mpaddell6k@jiathis.com#mailto:mpaddell6k@jiathis.com#</t>
  </si>
  <si>
    <t>Phillie</t>
  </si>
  <si>
    <t>Waylett</t>
  </si>
  <si>
    <t>pwaylett1r@nymag.com#mailto:pwaylett1r@nymag.com#</t>
  </si>
  <si>
    <t>Tan</t>
  </si>
  <si>
    <t>Traves</t>
  </si>
  <si>
    <t>ttraves98@google.it#mailto:ttraves98@google.it#</t>
  </si>
  <si>
    <t>209-818-2743</t>
  </si>
  <si>
    <t>7003 Scofield Avenue</t>
  </si>
  <si>
    <t>Keslie</t>
  </si>
  <si>
    <t>Bachnic</t>
  </si>
  <si>
    <t>kbachnic63@amazonaws.com#mailto:kbachnic63@amazonaws.com#</t>
  </si>
  <si>
    <t>210-598-5181</t>
  </si>
  <si>
    <t>24 Clyde Gallagher Avenue</t>
  </si>
  <si>
    <t>Lise</t>
  </si>
  <si>
    <t>Jacklin</t>
  </si>
  <si>
    <t>ljacklinci@hatena.ne.jp#mailto:ljacklinci@hatena.ne.jp#</t>
  </si>
  <si>
    <t>Laney</t>
  </si>
  <si>
    <t>Olford</t>
  </si>
  <si>
    <t>lolfordpj@marriott.com#mailto:lolfordpj@marriott.com#</t>
  </si>
  <si>
    <t>Jessey</t>
  </si>
  <si>
    <t>Tonnesen</t>
  </si>
  <si>
    <t>jtonnesenll@wordpress.org#mailto:jtonnesenll@wordpress.org#</t>
  </si>
  <si>
    <t>410-194-1042</t>
  </si>
  <si>
    <t>440 Upham Lane</t>
  </si>
  <si>
    <t>Rodi</t>
  </si>
  <si>
    <t>Barff</t>
  </si>
  <si>
    <t>rbarfflh@oracle.com#mailto:rbarfflh@oracle.com#</t>
  </si>
  <si>
    <t>Dalston</t>
  </si>
  <si>
    <t>Monahan</t>
  </si>
  <si>
    <t>dmonahanjn@youku.com#mailto:dmonahanjn@youku.com#</t>
  </si>
  <si>
    <t>Roana</t>
  </si>
  <si>
    <t>Rubrow</t>
  </si>
  <si>
    <t>rrubrowjk@cornell.edu#mailto:rrubrowjk@cornell.edu#</t>
  </si>
  <si>
    <t>502-424-2927</t>
  </si>
  <si>
    <t>32 Eastwood Road</t>
  </si>
  <si>
    <t>Evangeline</t>
  </si>
  <si>
    <t>Bartolozzi</t>
  </si>
  <si>
    <t>ebartolozzigq@time.com#mailto:ebartolozzigq@time.com#</t>
  </si>
  <si>
    <t>Massimo</t>
  </si>
  <si>
    <t>Ells</t>
  </si>
  <si>
    <t>mellskr@chicagotribune.com#mailto:mellskr@chicagotribune.com#</t>
  </si>
  <si>
    <t>Alaric</t>
  </si>
  <si>
    <t>Eschalotte</t>
  </si>
  <si>
    <t>aeschalotteih@virginia.edu#mailto:aeschalotteih@virginia.edu#</t>
  </si>
  <si>
    <t>Hyacinthe</t>
  </si>
  <si>
    <t>Amor</t>
  </si>
  <si>
    <t>hamorpf@huffingtonpost.com#mailto:hamorpf@huffingtonpost.com#</t>
  </si>
  <si>
    <t>772-314-9171</t>
  </si>
  <si>
    <t>25914 Waywood Parkway</t>
  </si>
  <si>
    <t>Langsdon</t>
  </si>
  <si>
    <t>Freschini</t>
  </si>
  <si>
    <t>lfreschini59@histats.com#mailto:lfreschini59@histats.com#</t>
  </si>
  <si>
    <t>Allen</t>
  </si>
  <si>
    <t>Havers</t>
  </si>
  <si>
    <t>ahaversqe@behance.net#mailto:ahaversqe@behance.net#</t>
  </si>
  <si>
    <t>601-577-2932</t>
  </si>
  <si>
    <t>86791 Pepper Wood Point</t>
  </si>
  <si>
    <t>Hattiesburg</t>
  </si>
  <si>
    <t>Beatrisa</t>
  </si>
  <si>
    <t>Drew-Clifton</t>
  </si>
  <si>
    <t>bdrewclifton8y@nps.gov#mailto:bdrewclifton8y@nps.gov#</t>
  </si>
  <si>
    <t>Geri</t>
  </si>
  <si>
    <t>Haddock</t>
  </si>
  <si>
    <t>ghaddock54@live.com#mailto:ghaddock54@live.com#</t>
  </si>
  <si>
    <t>Eziechiele</t>
  </si>
  <si>
    <t>Grindlay</t>
  </si>
  <si>
    <t>egrindlaynw@chicagotribune.com#mailto:egrindlaynw@chicagotribune.com#</t>
  </si>
  <si>
    <t>Vonnie</t>
  </si>
  <si>
    <t>Purvey</t>
  </si>
  <si>
    <t>vpurveykv@w3.org#mailto:vpurveykv@w3.org#</t>
  </si>
  <si>
    <t>Crellin</t>
  </si>
  <si>
    <t>acrellinm4@marketwatch.com#mailto:acrellinm4@marketwatch.com#</t>
  </si>
  <si>
    <t>Bloxholm</t>
  </si>
  <si>
    <t>lbloxholmx@cloudflare.com#mailto:lbloxholmx@cloudflare.com#</t>
  </si>
  <si>
    <t>Roselin</t>
  </si>
  <si>
    <t>Coupland</t>
  </si>
  <si>
    <t>rcouplandgz@google.com.br#mailto:rcouplandgz@google.com.br#</t>
  </si>
  <si>
    <t>Melly</t>
  </si>
  <si>
    <t>Burk</t>
  </si>
  <si>
    <t>mburk5c@slate.com#mailto:mburk5c@slate.com#</t>
  </si>
  <si>
    <t>951-915-0907</t>
  </si>
  <si>
    <t>84 Vahlen Trail</t>
  </si>
  <si>
    <t>Kalle</t>
  </si>
  <si>
    <t>Bagge</t>
  </si>
  <si>
    <t>kbagge8x@so-net.ne.jp#mailto:kbagge8x@so-net.ne.jp#</t>
  </si>
  <si>
    <t>562-129-0493</t>
  </si>
  <si>
    <t>15 Ruskin Lane</t>
  </si>
  <si>
    <t>Barty</t>
  </si>
  <si>
    <t>Dennerly</t>
  </si>
  <si>
    <t>bdennerly7h@si.edu#mailto:bdennerly7h@si.edu#</t>
  </si>
  <si>
    <t>Winfield</t>
  </si>
  <si>
    <t>Uren</t>
  </si>
  <si>
    <t>wurenec@uiuc.edu#mailto:wurenec@uiuc.edu#</t>
  </si>
  <si>
    <t>Thelma</t>
  </si>
  <si>
    <t>Mougin</t>
  </si>
  <si>
    <t>tmouginej@phoca.cz#mailto:tmouginej@phoca.cz#</t>
  </si>
  <si>
    <t>Zsa</t>
  </si>
  <si>
    <t>zsa Wilshere</t>
  </si>
  <si>
    <t>zzsa1s@quantcast.com#mailto:zzsa1s@quantcast.com#</t>
  </si>
  <si>
    <t>Joline</t>
  </si>
  <si>
    <t>Rapper</t>
  </si>
  <si>
    <t>jrapperet@arstechnica.com#mailto:jrapperet@arstechnica.com#</t>
  </si>
  <si>
    <t>757-114-6976</t>
  </si>
  <si>
    <t>277 Westridge Avenue</t>
  </si>
  <si>
    <t>Llewellyn</t>
  </si>
  <si>
    <t>Fromont</t>
  </si>
  <si>
    <t>lfromonte9@de.vu#mailto:lfromonte9@de.vu#</t>
  </si>
  <si>
    <t>Fairpo</t>
  </si>
  <si>
    <t>afairpoge@joomla.org#mailto:afairpoge@joomla.org#</t>
  </si>
  <si>
    <t>Brandon</t>
  </si>
  <si>
    <t>Zorer</t>
  </si>
  <si>
    <t>bzorer79@squarespace.com#mailto:bzorer79@squarespace.com#</t>
  </si>
  <si>
    <t>Ezmeralda</t>
  </si>
  <si>
    <t>Gert</t>
  </si>
  <si>
    <t>egert1j@uol.com.br#mailto:egert1j@uol.com.br#</t>
  </si>
  <si>
    <t>518-371-8480</t>
  </si>
  <si>
    <t>526 Springview Street</t>
  </si>
  <si>
    <t>Huddart</t>
  </si>
  <si>
    <t>dhuddartht@networksolutions.com#mailto:dhuddartht@networksolutions.com#</t>
  </si>
  <si>
    <t>Gabriella</t>
  </si>
  <si>
    <t>McDirmid</t>
  </si>
  <si>
    <t>gmcdirmidmm@yolasite.com#mailto:gmcdirmidmm@yolasite.com#</t>
  </si>
  <si>
    <t>Franny</t>
  </si>
  <si>
    <t>McCarver</t>
  </si>
  <si>
    <t>fmccarverhy@t.co#mailto:fmccarverhy@t.co#</t>
  </si>
  <si>
    <t>570-616-1732</t>
  </si>
  <si>
    <t>33 Annamark Drive</t>
  </si>
  <si>
    <t>Legra</t>
  </si>
  <si>
    <t>Domenget</t>
  </si>
  <si>
    <t>ldomengetg1@nsw.gov.au#mailto:ldomengetg1@nsw.gov.au#</t>
  </si>
  <si>
    <t>Nari</t>
  </si>
  <si>
    <t>Sexcey</t>
  </si>
  <si>
    <t>nsexceyar@state.tx.us#mailto:nsexceyar@state.tx.us#</t>
  </si>
  <si>
    <t>Emyle</t>
  </si>
  <si>
    <t>Capron</t>
  </si>
  <si>
    <t>ecapron4l@tripadvisor.com#mailto:ecapron4l@tripadvisor.com#</t>
  </si>
  <si>
    <t>Verine</t>
  </si>
  <si>
    <t>Dilgarno</t>
  </si>
  <si>
    <t>vdilgarno2u@360.cn#mailto:vdilgarno2u@360.cn#</t>
  </si>
  <si>
    <t>Andonis</t>
  </si>
  <si>
    <t>Barszczewski</t>
  </si>
  <si>
    <t>abarszczewski6m@github.io#mailto:abarszczewski6m@github.io#</t>
  </si>
  <si>
    <t>Yuri</t>
  </si>
  <si>
    <t>O'Daly</t>
  </si>
  <si>
    <t>yodalyoa@bing.com#mailto:yodalyoa@bing.com#</t>
  </si>
  <si>
    <t>Loria</t>
  </si>
  <si>
    <t>Breukelman</t>
  </si>
  <si>
    <t>lbreukelman2q@pinterest.com#mailto:lbreukelman2q@pinterest.com#</t>
  </si>
  <si>
    <t>Tommie</t>
  </si>
  <si>
    <t>Schultze</t>
  </si>
  <si>
    <t>tschultzeq@thetimes.co.uk#mailto:tschultzeq@thetimes.co.uk#</t>
  </si>
  <si>
    <t>Lilly</t>
  </si>
  <si>
    <t>Burrill</t>
  </si>
  <si>
    <t>lburrillo@techcrunch.com#mailto:lburrillo@techcrunch.com#</t>
  </si>
  <si>
    <t>646-398-5505</t>
  </si>
  <si>
    <t>13 Basil Street</t>
  </si>
  <si>
    <t>Magdalena</t>
  </si>
  <si>
    <t>Nurdin</t>
  </si>
  <si>
    <t>mnurdinku@nydailynews.com#mailto:mnurdinku@nydailynews.com#</t>
  </si>
  <si>
    <t>Maddy</t>
  </si>
  <si>
    <t>Baume</t>
  </si>
  <si>
    <t>mbaumer2@wikispaces.com#mailto:mbaumer2@wikispaces.com#</t>
  </si>
  <si>
    <t>Obed</t>
  </si>
  <si>
    <t>Graith</t>
  </si>
  <si>
    <t>ograithaq@bbc.co.uk#mailto:ograithaq@bbc.co.uk#</t>
  </si>
  <si>
    <t>Matty</t>
  </si>
  <si>
    <t>Brabender</t>
  </si>
  <si>
    <t>mbrabenderar@wikipedia.org#mailto:mbrabenderar@wikipedia.org#</t>
  </si>
  <si>
    <t>Leslie</t>
  </si>
  <si>
    <t>Probet</t>
  </si>
  <si>
    <t>lprobeten@youtube.com#mailto:lprobeten@youtube.com#</t>
  </si>
  <si>
    <t>Panchito</t>
  </si>
  <si>
    <t>Kirrage</t>
  </si>
  <si>
    <t>pkirrage5q@discovery.com#mailto:pkirrage5q@discovery.com#</t>
  </si>
  <si>
    <t>213-619-9768</t>
  </si>
  <si>
    <t>69268 Towne Hill</t>
  </si>
  <si>
    <t>Nicolai</t>
  </si>
  <si>
    <t>Wardrop</t>
  </si>
  <si>
    <t>nwardropob@netlog.com#mailto:nwardropob@netlog.com#</t>
  </si>
  <si>
    <t>Lynnet</t>
  </si>
  <si>
    <t>Pickavant</t>
  </si>
  <si>
    <t>lpickavant69@mac.com#mailto:lpickavant69@mac.com#</t>
  </si>
  <si>
    <t>McConnell</t>
  </si>
  <si>
    <t>mmcconnell2h@ning.com#mailto:mmcconnell2h@ning.com#</t>
  </si>
  <si>
    <t>Bria</t>
  </si>
  <si>
    <t>Bartosch</t>
  </si>
  <si>
    <t>bbartosch86@admin.ch#mailto:bbartosch86@admin.ch#</t>
  </si>
  <si>
    <t>Jaymee</t>
  </si>
  <si>
    <t>Aucourte</t>
  </si>
  <si>
    <t>jaucourteen@imageshack.us#mailto:jaucourteen@imageshack.us#</t>
  </si>
  <si>
    <t>Nata</t>
  </si>
  <si>
    <t>Cockett</t>
  </si>
  <si>
    <t>ncockettj0@ibm.com#mailto:ncockettj0@ibm.com#</t>
  </si>
  <si>
    <t>Atlante</t>
  </si>
  <si>
    <t>Calladine</t>
  </si>
  <si>
    <t>acalladineai@narod.ru#mailto:acalladineai@narod.ru#</t>
  </si>
  <si>
    <t>Ivette</t>
  </si>
  <si>
    <t>MacGillreich</t>
  </si>
  <si>
    <t>imacgillreichfg@ucoz.ru#mailto:imacgillreichfg@ucoz.ru#</t>
  </si>
  <si>
    <t>Pavlov</t>
  </si>
  <si>
    <t>Rowesby</t>
  </si>
  <si>
    <t>prowesbydm@parallels.com#mailto:prowesbydm@parallels.com#</t>
  </si>
  <si>
    <t>336-962-9319</t>
  </si>
  <si>
    <t>5658 Esker Alley</t>
  </si>
  <si>
    <t>Abbey</t>
  </si>
  <si>
    <t>Cussins</t>
  </si>
  <si>
    <t>acussinsax@bloomberg.com#mailto:acussinsax@bloomberg.com#</t>
  </si>
  <si>
    <t>Joye</t>
  </si>
  <si>
    <t>Coase</t>
  </si>
  <si>
    <t>jcoasedw@deliciousdays.com#mailto:jcoasedw@deliciousdays.com#</t>
  </si>
  <si>
    <t>727-148-6849</t>
  </si>
  <si>
    <t>3661 Evergreen Trail</t>
  </si>
  <si>
    <t>Etti</t>
  </si>
  <si>
    <t>Belamy</t>
  </si>
  <si>
    <t>ebelamyq5@t-online.de#mailto:ebelamyq5@t-online.de#</t>
  </si>
  <si>
    <t>Eamon</t>
  </si>
  <si>
    <t>Salway</t>
  </si>
  <si>
    <t>esalwaygc@cnn.com#mailto:esalwaygc@cnn.com#</t>
  </si>
  <si>
    <t>Kubala</t>
  </si>
  <si>
    <t>akubalalk@geocities.com#mailto:akubalalk@geocities.com#</t>
  </si>
  <si>
    <t>212-440-8357</t>
  </si>
  <si>
    <t>22813 Beilfuss Center</t>
  </si>
  <si>
    <t>Anastasie</t>
  </si>
  <si>
    <t>Lawlings</t>
  </si>
  <si>
    <t>alawlings6s@cpanel.net#mailto:alawlings6s@cpanel.net#</t>
  </si>
  <si>
    <t>Padriac</t>
  </si>
  <si>
    <t>Gow</t>
  </si>
  <si>
    <t>pgowfy@businessweek.com#mailto:pgowfy@businessweek.com#</t>
  </si>
  <si>
    <t>Harv</t>
  </si>
  <si>
    <t>hflinnds@newsvine.com#mailto:hflinnds@newsvine.com#</t>
  </si>
  <si>
    <t>954-894-3701</t>
  </si>
  <si>
    <t>320 Everett Street</t>
  </si>
  <si>
    <t>Maje</t>
  </si>
  <si>
    <t>Arens</t>
  </si>
  <si>
    <t>marensn4@omniture.com#mailto:marensn4@omniture.com#</t>
  </si>
  <si>
    <t>Tallou</t>
  </si>
  <si>
    <t>Mallya</t>
  </si>
  <si>
    <t>tmallyael@php.net#mailto:tmallyael@php.net#</t>
  </si>
  <si>
    <t>Arvy</t>
  </si>
  <si>
    <t>Farris</t>
  </si>
  <si>
    <t>afarris5j@mediafire.com#mailto:afarris5j@mediafire.com#</t>
  </si>
  <si>
    <t>Lazaro</t>
  </si>
  <si>
    <t>Philip</t>
  </si>
  <si>
    <t>lphilip3t@nationalgeographic.com#mailto:lphilip3t@nationalgeographic.com#</t>
  </si>
  <si>
    <t>443-194-1750</t>
  </si>
  <si>
    <t>50092 Sullivan Drive</t>
  </si>
  <si>
    <t>Norris</t>
  </si>
  <si>
    <t>Maven</t>
  </si>
  <si>
    <t>nmaven3o@go.com#mailto:nmaven3o@go.com#</t>
  </si>
  <si>
    <t>Jasen</t>
  </si>
  <si>
    <t>Lattka</t>
  </si>
  <si>
    <t>jlattka2f@tuttocitta.it#mailto:jlattka2f@tuttocitta.it#</t>
  </si>
  <si>
    <t>Judas</t>
  </si>
  <si>
    <t>Bruneau</t>
  </si>
  <si>
    <t>jbruneau5d@blinklist.com#mailto:jbruneau5d@blinklist.com#</t>
  </si>
  <si>
    <t>Alameda</t>
  </si>
  <si>
    <t>MacElroy</t>
  </si>
  <si>
    <t>amacelroy7h@guardian.co.uk#mailto:amacelroy7h@guardian.co.uk#</t>
  </si>
  <si>
    <t>Youll</t>
  </si>
  <si>
    <t>syoull17@house.gov#mailto:syoull17@house.gov#</t>
  </si>
  <si>
    <t>Selia</t>
  </si>
  <si>
    <t>Albrighton</t>
  </si>
  <si>
    <t>salbrightonbf@paginegialle.it#mailto:salbrightonbf@paginegialle.it#</t>
  </si>
  <si>
    <t>Barde</t>
  </si>
  <si>
    <t>Le feuvre</t>
  </si>
  <si>
    <t>bleek@creativecommons.org#mailto:bleek@creativecommons.org#</t>
  </si>
  <si>
    <t>Priestnall</t>
  </si>
  <si>
    <t>cpriestnalli5@japanpost.jp#mailto:cpriestnalli5@japanpost.jp#</t>
  </si>
  <si>
    <t>Pearl</t>
  </si>
  <si>
    <t>Rollason</t>
  </si>
  <si>
    <t>prollasoneg@washingtonpost.com#mailto:prollasoneg@washingtonpost.com#</t>
  </si>
  <si>
    <t>Betteann</t>
  </si>
  <si>
    <t>Grace</t>
  </si>
  <si>
    <t>bgraceg3@nih.gov#mailto:bgraceg3@nih.gov#</t>
  </si>
  <si>
    <t>Melina</t>
  </si>
  <si>
    <t>Hawford</t>
  </si>
  <si>
    <t>mhawfordpq@smh.com.au#mailto:mhawfordpq@smh.com.au#</t>
  </si>
  <si>
    <t>281-898-6758</t>
  </si>
  <si>
    <t>55187 Marquette Junction</t>
  </si>
  <si>
    <t>Gui</t>
  </si>
  <si>
    <t>Pirnie</t>
  </si>
  <si>
    <t>gpirnie8f@uol.com.br#mailto:gpirnie8f@uol.com.br#</t>
  </si>
  <si>
    <t>Lavinie</t>
  </si>
  <si>
    <t>Florentine</t>
  </si>
  <si>
    <t>lflorentiner6@intel.com#mailto:lflorentiner6@intel.com#</t>
  </si>
  <si>
    <t>973-112-1496</t>
  </si>
  <si>
    <t>87255 Raven Street</t>
  </si>
  <si>
    <t>Fredrika</t>
  </si>
  <si>
    <t>Steers</t>
  </si>
  <si>
    <t>fsteersiy@hatena.ne.jp#mailto:fsteersiy@hatena.ne.jp#</t>
  </si>
  <si>
    <t>Tilda</t>
  </si>
  <si>
    <t>Pistol</t>
  </si>
  <si>
    <t>tpistol34@mashable.com#mailto:tpistol34@mashable.com#</t>
  </si>
  <si>
    <t>Berk</t>
  </si>
  <si>
    <t>Feenan</t>
  </si>
  <si>
    <t>bfeenanej@hc360.com#mailto:bfeenanej@hc360.com#</t>
  </si>
  <si>
    <t>Ardene</t>
  </si>
  <si>
    <t>Davidi</t>
  </si>
  <si>
    <t>adavidih9@vinaora.com#mailto:adavidih9@vinaora.com#</t>
  </si>
  <si>
    <t>Saundra</t>
  </si>
  <si>
    <t>Mixture</t>
  </si>
  <si>
    <t>smixturere@businesswire.com#mailto:smixturere@businesswire.com#</t>
  </si>
  <si>
    <t>Glynis</t>
  </si>
  <si>
    <t>Laguerre</t>
  </si>
  <si>
    <t>glaguerrej6@ftc.gov#mailto:glaguerrej6@ftc.gov#</t>
  </si>
  <si>
    <t>O'Reilly</t>
  </si>
  <si>
    <t>loreillyk9@noaa.gov#mailto:loreillyk9@noaa.gov#</t>
  </si>
  <si>
    <t>Maurizio</t>
  </si>
  <si>
    <t>Dando</t>
  </si>
  <si>
    <t>mdandoq7@desdev.cn#mailto:mdandoq7@desdev.cn#</t>
  </si>
  <si>
    <t>863-201-9422</t>
  </si>
  <si>
    <t>975 Cherokee Hill</t>
  </si>
  <si>
    <t>Dalenna</t>
  </si>
  <si>
    <t>Oliver-Paull</t>
  </si>
  <si>
    <t>doliverpaullmb@vinaora.com#mailto:doliverpaullmb@vinaora.com#</t>
  </si>
  <si>
    <t>Ursola</t>
  </si>
  <si>
    <t>Brigshaw</t>
  </si>
  <si>
    <t>ubrigshawkp@mac.com#mailto:ubrigshawkp@mac.com#</t>
  </si>
  <si>
    <t>Conway</t>
  </si>
  <si>
    <t>Baudy</t>
  </si>
  <si>
    <t>cbaudy7w@phoca.cz#mailto:cbaudy7w@phoca.cz#</t>
  </si>
  <si>
    <t>202-847-0992</t>
  </si>
  <si>
    <t>71 Chive Point</t>
  </si>
  <si>
    <t>Hazel</t>
  </si>
  <si>
    <t>Butlin</t>
  </si>
  <si>
    <t>hbutlinaa@whitehouse.gov#mailto:hbutlinaa@whitehouse.gov#</t>
  </si>
  <si>
    <t>Kevina</t>
  </si>
  <si>
    <t>krichmond9g@mozilla.org#mailto:krichmond9g@mozilla.org#</t>
  </si>
  <si>
    <t>Doralyn</t>
  </si>
  <si>
    <t>Candey</t>
  </si>
  <si>
    <t>dcandey3b@cocolog-nifty.com#mailto:dcandey3b@cocolog-nifty.com#</t>
  </si>
  <si>
    <t>Connie</t>
  </si>
  <si>
    <t>Blatcher</t>
  </si>
  <si>
    <t>cblatcher2y@163.com#mailto:cblatcher2y@163.com#</t>
  </si>
  <si>
    <t>Tommy</t>
  </si>
  <si>
    <t>Pickworth</t>
  </si>
  <si>
    <t>tpickworth4k@rambler.ru#mailto:tpickworth4k@rambler.ru#</t>
  </si>
  <si>
    <t>Jayne</t>
  </si>
  <si>
    <t>Stallworth</t>
  </si>
  <si>
    <t>jstallworthcq@github.io#mailto:jstallworthcq@github.io#</t>
  </si>
  <si>
    <t>928-276-6711</t>
  </si>
  <si>
    <t>18768 Spaight Street</t>
  </si>
  <si>
    <t>Vyky</t>
  </si>
  <si>
    <t>Stobbie</t>
  </si>
  <si>
    <t>vstobbieae@diigo.com#mailto:vstobbieae@diigo.com#</t>
  </si>
  <si>
    <t>Eb</t>
  </si>
  <si>
    <t>Jurczik</t>
  </si>
  <si>
    <t>ejurczik1j@booking.com#mailto:ejurczik1j@booking.com#</t>
  </si>
  <si>
    <t>Celestina</t>
  </si>
  <si>
    <t>McGahern</t>
  </si>
  <si>
    <t>cmcgaherncd@ucoz.ru#mailto:cmcgaherncd@ucoz.ru#</t>
  </si>
  <si>
    <t>Tove</t>
  </si>
  <si>
    <t>Gianilli</t>
  </si>
  <si>
    <t>tgianilli6c@newsvine.com#mailto:tgianilli6c@newsvine.com#</t>
  </si>
  <si>
    <t>Gladys</t>
  </si>
  <si>
    <t>O'Donnell</t>
  </si>
  <si>
    <t>godonnellal@freewebs.com#mailto:godonnellal@freewebs.com#</t>
  </si>
  <si>
    <t>Stacy</t>
  </si>
  <si>
    <t>Duxbury</t>
  </si>
  <si>
    <t>sduxbury2c@dell.com#mailto:sduxbury2c@dell.com#</t>
  </si>
  <si>
    <t>Bunni</t>
  </si>
  <si>
    <t>Lapthorn</t>
  </si>
  <si>
    <t>blapthorne1@spotify.com#mailto:blapthorne1@spotify.com#</t>
  </si>
  <si>
    <t>Adorne</t>
  </si>
  <si>
    <t>Zappel</t>
  </si>
  <si>
    <t>azappeley@intel.com#mailto:azappeley@intel.com#</t>
  </si>
  <si>
    <t>Tabbatha</t>
  </si>
  <si>
    <t>Little</t>
  </si>
  <si>
    <t>tlittlejd@liveinternet.ru#mailto:tlittlejd@liveinternet.ru#</t>
  </si>
  <si>
    <t>Ginger</t>
  </si>
  <si>
    <t>Daspar</t>
  </si>
  <si>
    <t>gdaspark4@unesco.org#mailto:gdaspark4@unesco.org#</t>
  </si>
  <si>
    <t>Arlinda</t>
  </si>
  <si>
    <t>Hegge</t>
  </si>
  <si>
    <t>aheggeg1@yellowpages.com#mailto:aheggeg1@yellowpages.com#</t>
  </si>
  <si>
    <t>Cynthie</t>
  </si>
  <si>
    <t>Slocum</t>
  </si>
  <si>
    <t>cslocumlm@constantcontact.com#mailto:cslocumlm@constantcontact.com#</t>
  </si>
  <si>
    <t>Audrie</t>
  </si>
  <si>
    <t>Nuschke</t>
  </si>
  <si>
    <t>anuschke5l@devhub.com#mailto:anuschke5l@devhub.com#</t>
  </si>
  <si>
    <t>Michaelina</t>
  </si>
  <si>
    <t>Lincke</t>
  </si>
  <si>
    <t>mlinckeh5@ebay.com#mailto:mlinckeh5@ebay.com#</t>
  </si>
  <si>
    <t>Orhrt</t>
  </si>
  <si>
    <t>dorhrtjc@sciencedaily.com#mailto:dorhrtjc@sciencedaily.com#</t>
  </si>
  <si>
    <t>Poland</t>
  </si>
  <si>
    <t>lpolandmi@goodreads.com#mailto:lpolandmi@goodreads.com#</t>
  </si>
  <si>
    <t>Gwyneth</t>
  </si>
  <si>
    <t>Goodere</t>
  </si>
  <si>
    <t>ggoodere4q@scientificamerican.com#mailto:ggoodere4q@scientificamerican.com#</t>
  </si>
  <si>
    <t>Jeanelle</t>
  </si>
  <si>
    <t>Rayhill</t>
  </si>
  <si>
    <t>jrayhille0@chronoengine.com#mailto:jrayhille0@chronoengine.com#</t>
  </si>
  <si>
    <t>Maisey</t>
  </si>
  <si>
    <t>Coultas</t>
  </si>
  <si>
    <t>mcoultas1v@npr.org#mailto:mcoultas1v@npr.org#</t>
  </si>
  <si>
    <t>Dunn</t>
  </si>
  <si>
    <t>Tawton</t>
  </si>
  <si>
    <t>dtawtonh@prweb.com#mailto:dtawtonh@prweb.com#</t>
  </si>
  <si>
    <t>Beadel</t>
  </si>
  <si>
    <t>gbeadel7t@spiegel.de#mailto:gbeadel7t@spiegel.de#</t>
  </si>
  <si>
    <t>Cole</t>
  </si>
  <si>
    <t>Harriman</t>
  </si>
  <si>
    <t>charrimanlo@meetup.com#mailto:charrimanlo@meetup.com#</t>
  </si>
  <si>
    <t>Johann</t>
  </si>
  <si>
    <t>Misken</t>
  </si>
  <si>
    <t>jmiskenoj@symantec.com#mailto:jmiskenoj@symantec.com#</t>
  </si>
  <si>
    <t>Stormi</t>
  </si>
  <si>
    <t>Forty</t>
  </si>
  <si>
    <t>sforty6@fc2.com#mailto:sforty6@fc2.com#</t>
  </si>
  <si>
    <t>Gabe</t>
  </si>
  <si>
    <t>Craise</t>
  </si>
  <si>
    <t>gcraiseo1@weibo.com#mailto:gcraiseo1@weibo.com#</t>
  </si>
  <si>
    <t>Row</t>
  </si>
  <si>
    <t>Hebner</t>
  </si>
  <si>
    <t>rhebner7v@hugedomains.com#mailto:rhebner7v@hugedomains.com#</t>
  </si>
  <si>
    <t>Crin</t>
  </si>
  <si>
    <t>Mahady</t>
  </si>
  <si>
    <t>cmahadyik@1und1.de#mailto:cmahadyik@1und1.de#</t>
  </si>
  <si>
    <t>Ave</t>
  </si>
  <si>
    <t>Coggeshall</t>
  </si>
  <si>
    <t>acoggeshalloz@ucoz.com#mailto:acoggeshalloz@ucoz.com#</t>
  </si>
  <si>
    <t>Suddock</t>
  </si>
  <si>
    <t>bsuddock1z@oaic.gov.au#mailto:bsuddock1z@oaic.gov.au#</t>
  </si>
  <si>
    <t>Rey</t>
  </si>
  <si>
    <t>Attersoll</t>
  </si>
  <si>
    <t>rattersoll29@soundcloud.com#mailto:rattersoll29@soundcloud.com#</t>
  </si>
  <si>
    <t>Elicia</t>
  </si>
  <si>
    <t>Scorrer</t>
  </si>
  <si>
    <t>escorrere3@cyberchimps.com#mailto:escorrere3@cyberchimps.com#</t>
  </si>
  <si>
    <t>Lots</t>
  </si>
  <si>
    <t>clotse8@arizona.edu#mailto:clotse8@arizona.edu#</t>
  </si>
  <si>
    <t>Anjanette</t>
  </si>
  <si>
    <t>Glendza</t>
  </si>
  <si>
    <t>aglendzafn@istockphoto.com#mailto:aglendzafn@istockphoto.com#</t>
  </si>
  <si>
    <t>Leland</t>
  </si>
  <si>
    <t>Andrysek</t>
  </si>
  <si>
    <t>landryseko1@time.com#mailto:landryseko1@time.com#</t>
  </si>
  <si>
    <t>Bernita</t>
  </si>
  <si>
    <t>Zahor</t>
  </si>
  <si>
    <t>bzahor4t@exblog.jp#mailto:bzahor4t@exblog.jp#</t>
  </si>
  <si>
    <t>Candra</t>
  </si>
  <si>
    <t>Burgyn</t>
  </si>
  <si>
    <t>cburgynqf@jugem.jp#mailto:cburgynqf@jugem.jp#</t>
  </si>
  <si>
    <t>Nancy</t>
  </si>
  <si>
    <t>Le Conte</t>
  </si>
  <si>
    <t>nle6u@nbcnews.com#mailto:nle6u@nbcnews.com#</t>
  </si>
  <si>
    <t>Hadleigh</t>
  </si>
  <si>
    <t>Skyner</t>
  </si>
  <si>
    <t>hskyner9o@arizona.edu#mailto:hskyner9o@arizona.edu#</t>
  </si>
  <si>
    <t>Spence</t>
  </si>
  <si>
    <t>Yakobovitz</t>
  </si>
  <si>
    <t>syakobovitz2r@newsvine.com#mailto:syakobovitz2r@newsvine.com#</t>
  </si>
  <si>
    <t>602-669-5612</t>
  </si>
  <si>
    <t>1804 American Lane</t>
  </si>
  <si>
    <t>Minna</t>
  </si>
  <si>
    <t>marrigoly@hibu.com#mailto:marrigoly@hibu.com#</t>
  </si>
  <si>
    <t>Isabel</t>
  </si>
  <si>
    <t>Climson</t>
  </si>
  <si>
    <t>iclimson4j@surveymonkey.com#mailto:iclimson4j@surveymonkey.com#</t>
  </si>
  <si>
    <t>Jachtym</t>
  </si>
  <si>
    <t>rjachtym3c@usda.gov#mailto:rjachtym3c@usda.gov#</t>
  </si>
  <si>
    <t>Cherey</t>
  </si>
  <si>
    <t>Davydochkin</t>
  </si>
  <si>
    <t>cdavydochkini3@google.com.hk#mailto:cdavydochkini3@google.com.hk#</t>
  </si>
  <si>
    <t>Elroy</t>
  </si>
  <si>
    <t>Anfonsi</t>
  </si>
  <si>
    <t>eanfonsipu@wunderground.com#mailto:eanfonsipu@wunderground.com#</t>
  </si>
  <si>
    <t>Rodolfo</t>
  </si>
  <si>
    <t>Freear</t>
  </si>
  <si>
    <t>rfreearew@deviantart.com#mailto:rfreearew@deviantart.com#</t>
  </si>
  <si>
    <t>Cubberley</t>
  </si>
  <si>
    <t>hcubberley92@devhub.com#mailto:hcubberley92@devhub.com#</t>
  </si>
  <si>
    <t>Jenilee</t>
  </si>
  <si>
    <t>Deaconson</t>
  </si>
  <si>
    <t>jdeaconsonqb@usgs.gov#mailto:jdeaconsonqb@usgs.gov#</t>
  </si>
  <si>
    <t>Tamra</t>
  </si>
  <si>
    <t>Huett</t>
  </si>
  <si>
    <t>thuettkq@last.fm#mailto:thuettkq@last.fm#</t>
  </si>
  <si>
    <t>Timoteo</t>
  </si>
  <si>
    <t>Panton</t>
  </si>
  <si>
    <t>tpantonld@51.la#mailto:tpantonld@51.la#</t>
  </si>
  <si>
    <t>Hashim</t>
  </si>
  <si>
    <t>Colerick</t>
  </si>
  <si>
    <t>hcolerickm6@zdnet.com#mailto:hcolerickm6@zdnet.com#</t>
  </si>
  <si>
    <t>608-755-3273</t>
  </si>
  <si>
    <t>10654 Emmet Road</t>
  </si>
  <si>
    <t>Beulah</t>
  </si>
  <si>
    <t>Lorey</t>
  </si>
  <si>
    <t>bloreyz@liveinternet.ru#mailto:bloreyz@liveinternet.ru#</t>
  </si>
  <si>
    <t>701-757-7655</t>
  </si>
  <si>
    <t>9998 Ridgeview Trail</t>
  </si>
  <si>
    <t>Grand Forks</t>
  </si>
  <si>
    <t>Johnathan</t>
  </si>
  <si>
    <t>Ramsbotham</t>
  </si>
  <si>
    <t>jramsbothamly@pagesperso-orange.fr#mailto:jramsbothamly@pagesperso-orange.fr#</t>
  </si>
  <si>
    <t>Marie-jeanne</t>
  </si>
  <si>
    <t>Fryett</t>
  </si>
  <si>
    <t>mfryettav@liveinternet.ru#mailto:mfryettav@liveinternet.ru#</t>
  </si>
  <si>
    <t>Javier</t>
  </si>
  <si>
    <t>Peggrem</t>
  </si>
  <si>
    <t>jpeggrem25@narod.ru#mailto:jpeggrem25@narod.ru#</t>
  </si>
  <si>
    <t>786-325-4240</t>
  </si>
  <si>
    <t>6372 Brickson Park Crossing</t>
  </si>
  <si>
    <t>Hialeah</t>
  </si>
  <si>
    <t>Chickie</t>
  </si>
  <si>
    <t>Pickover</t>
  </si>
  <si>
    <t>cpickover2l@apache.org#mailto:cpickover2l@apache.org#</t>
  </si>
  <si>
    <t>Ginnie</t>
  </si>
  <si>
    <t>ghalgarthnt@domainmarket.com#mailto:ghalgarthnt@domainmarket.com#</t>
  </si>
  <si>
    <t>757-675-0267</t>
  </si>
  <si>
    <t>490 Bay Court</t>
  </si>
  <si>
    <t>Fiorenze</t>
  </si>
  <si>
    <t>Uebel</t>
  </si>
  <si>
    <t>fuebeli@army.mil#mailto:fuebeli@army.mil#</t>
  </si>
  <si>
    <t>Clemmy</t>
  </si>
  <si>
    <t>Scarr</t>
  </si>
  <si>
    <t>cscarr9m@yahoo.com#mailto:cscarr9m@yahoo.com#</t>
  </si>
  <si>
    <t>Sherill</t>
  </si>
  <si>
    <t>Heis</t>
  </si>
  <si>
    <t>sheis9c@blogtalkradio.com#mailto:sheis9c@blogtalkradio.com#</t>
  </si>
  <si>
    <t>Petheridge</t>
  </si>
  <si>
    <t>bpetheridged7@aboutads.info#mailto:bpetheridged7@aboutads.info#</t>
  </si>
  <si>
    <t>Lenci</t>
  </si>
  <si>
    <t>Tomovic</t>
  </si>
  <si>
    <t>ltomovicpp@symantec.com#mailto:ltomovicpp@symantec.com#</t>
  </si>
  <si>
    <t>Leela</t>
  </si>
  <si>
    <t>Wisniewski</t>
  </si>
  <si>
    <t>lwisniewskif0@buzzfeed.com#mailto:lwisniewskif0@buzzfeed.com#</t>
  </si>
  <si>
    <t>Regine</t>
  </si>
  <si>
    <t>Tobias</t>
  </si>
  <si>
    <t>rtobiasnt@alexa.com#mailto:rtobiasnt@alexa.com#</t>
  </si>
  <si>
    <t>Candie</t>
  </si>
  <si>
    <t>Frere</t>
  </si>
  <si>
    <t>cfrerehs@upenn.edu#mailto:cfrerehs@upenn.edu#</t>
  </si>
  <si>
    <t>Cliff</t>
  </si>
  <si>
    <t>Stanion</t>
  </si>
  <si>
    <t>cstanionpm@photobucket.com#mailto:cstanionpm@photobucket.com#</t>
  </si>
  <si>
    <t>Nappie</t>
  </si>
  <si>
    <t>Seagood</t>
  </si>
  <si>
    <t>nseagood4@paginegialle.it#mailto:nseagood4@paginegialle.it#</t>
  </si>
  <si>
    <t>Isidore</t>
  </si>
  <si>
    <t>Stronack</t>
  </si>
  <si>
    <t>istronacki1@discuz.net#mailto:istronacki1@discuz.net#</t>
  </si>
  <si>
    <t>Katerina</t>
  </si>
  <si>
    <t>Kempstone</t>
  </si>
  <si>
    <t>kkempstone3t@harvard.edu#mailto:kkempstone3t@harvard.edu#</t>
  </si>
  <si>
    <t>Rollins</t>
  </si>
  <si>
    <t>Devil</t>
  </si>
  <si>
    <t>rdevil97@feedburner.com#mailto:rdevil97@feedburner.com#</t>
  </si>
  <si>
    <t>Johannes</t>
  </si>
  <si>
    <t>Smalls</t>
  </si>
  <si>
    <t>jsmallsgz@topsy.com#mailto:jsmallsgz@topsy.com#</t>
  </si>
  <si>
    <t>Arie</t>
  </si>
  <si>
    <t>Blues</t>
  </si>
  <si>
    <t>ablues8t@multiply.com#mailto:ablues8t@multiply.com#</t>
  </si>
  <si>
    <t>502-184-1632</t>
  </si>
  <si>
    <t>95619 Crownhardt Terrace</t>
  </si>
  <si>
    <t>Migrate</t>
  </si>
  <si>
    <t>Yves</t>
  </si>
  <si>
    <t>Althrop</t>
  </si>
  <si>
    <t>yalthrop8n@google.co.jp#mailto:yalthrop8n@google.co.jp#</t>
  </si>
  <si>
    <t>Tracy</t>
  </si>
  <si>
    <t>Lynock</t>
  </si>
  <si>
    <t>tlynock21@wunderground.com#mailto:tlynock21@wunderground.com#</t>
  </si>
  <si>
    <t>Rebekah</t>
  </si>
  <si>
    <t>Haresnape</t>
  </si>
  <si>
    <t>rharesnape60@mozilla.org#mailto:rharesnape60@mozilla.org#</t>
  </si>
  <si>
    <t>408-232-7375</t>
  </si>
  <si>
    <t>3419 Golden Leaf Crossing</t>
  </si>
  <si>
    <t>Lotti</t>
  </si>
  <si>
    <t>Cridlon</t>
  </si>
  <si>
    <t>lcridlonkj@sina.com.cn#mailto:lcridlonkj@sina.com.cn#</t>
  </si>
  <si>
    <t>Roland</t>
  </si>
  <si>
    <t>Shiel</t>
  </si>
  <si>
    <t>rshielcz@photobucket.com#mailto:rshielcz@photobucket.com#</t>
  </si>
  <si>
    <t>Adolphe</t>
  </si>
  <si>
    <t>Volker</t>
  </si>
  <si>
    <t>avolkernk@pen.io#mailto:avolkernk@pen.io#</t>
  </si>
  <si>
    <t>Anneliese</t>
  </si>
  <si>
    <t>Wingar</t>
  </si>
  <si>
    <t>awingarpi@fastcompany.com#mailto:awingarpi@fastcompany.com#</t>
  </si>
  <si>
    <t>615-721-4152</t>
  </si>
  <si>
    <t>84366 Jenna Road</t>
  </si>
  <si>
    <t>Lucila</t>
  </si>
  <si>
    <t>Aylward</t>
  </si>
  <si>
    <t>laylwardde@jalbum.net#mailto:laylwardde@jalbum.net#</t>
  </si>
  <si>
    <t>Calhoun</t>
  </si>
  <si>
    <t>Albiston</t>
  </si>
  <si>
    <t>calbiston9x@abc.net.au#mailto:calbiston9x@abc.net.au#</t>
  </si>
  <si>
    <t>770-132-8820</t>
  </si>
  <si>
    <t>842 Reinke Terrace</t>
  </si>
  <si>
    <t>Daniela</t>
  </si>
  <si>
    <t>Hallard</t>
  </si>
  <si>
    <t>dhallard4v@admin.ch#mailto:dhallard4v@admin.ch#</t>
  </si>
  <si>
    <t>Kirsti</t>
  </si>
  <si>
    <t>Clericoates</t>
  </si>
  <si>
    <t>kclericoatesko@engadget.com#mailto:kclericoatesko@engadget.com#</t>
  </si>
  <si>
    <t>Gail</t>
  </si>
  <si>
    <t>Baldack</t>
  </si>
  <si>
    <t>gbaldack5e@state.gov#mailto:gbaldack5e@state.gov#</t>
  </si>
  <si>
    <t>Karlotte</t>
  </si>
  <si>
    <t>Brookesbie</t>
  </si>
  <si>
    <t>kbrookesbie95@opera.com#mailto:kbrookesbie95@opera.com#</t>
  </si>
  <si>
    <t>Chrysler</t>
  </si>
  <si>
    <t>Chadwick</t>
  </si>
  <si>
    <t>cchadwickg2@craigslist.org#mailto:cchadwickg2@craigslist.org#</t>
  </si>
  <si>
    <t>Marianna</t>
  </si>
  <si>
    <t>Folland</t>
  </si>
  <si>
    <t>mfollandm0@cnet.com#mailto:mfollandm0@cnet.com#</t>
  </si>
  <si>
    <t>573-760-5625</t>
  </si>
  <si>
    <t>17 Linden Court</t>
  </si>
  <si>
    <t>Arnuad</t>
  </si>
  <si>
    <t>Kellaway</t>
  </si>
  <si>
    <t>akellawayds@github.io#mailto:akellawayds@github.io#</t>
  </si>
  <si>
    <t>Benedikt</t>
  </si>
  <si>
    <t>Isson</t>
  </si>
  <si>
    <t>bissonrn@wufoo.com#mailto:bissonrn@wufoo.com#</t>
  </si>
  <si>
    <t>Evanne</t>
  </si>
  <si>
    <t>Bruce</t>
  </si>
  <si>
    <t>ebrucejk@ftc.gov#mailto:ebrucejk@ftc.gov#</t>
  </si>
  <si>
    <t>Terry</t>
  </si>
  <si>
    <t>Fern</t>
  </si>
  <si>
    <t>tfernhk@trellian.com#mailto:tfernhk@trellian.com#</t>
  </si>
  <si>
    <t>Ermentrude</t>
  </si>
  <si>
    <t>Hegley</t>
  </si>
  <si>
    <t>ehegley5f@amazon.co.jp#mailto:ehegley5f@amazon.co.jp#</t>
  </si>
  <si>
    <t>Kareem</t>
  </si>
  <si>
    <t>Cavan</t>
  </si>
  <si>
    <t>kcavanbe@bbb.org#mailto:kcavanbe@bbb.org#</t>
  </si>
  <si>
    <t>Godfry</t>
  </si>
  <si>
    <t>Macenzy</t>
  </si>
  <si>
    <t>gmacenzy8g@constantcontact.com#mailto:gmacenzy8g@constantcontact.com#</t>
  </si>
  <si>
    <t>Kiersten</t>
  </si>
  <si>
    <t>Alasdair</t>
  </si>
  <si>
    <t>kalasdairce@tmall.com#mailto:kalasdairce@tmall.com#</t>
  </si>
  <si>
    <t>Jon</t>
  </si>
  <si>
    <t>Pau</t>
  </si>
  <si>
    <t>jpaug4@wordpress.org#mailto:jpaug4@wordpress.org#</t>
  </si>
  <si>
    <t>Billie</t>
  </si>
  <si>
    <t>Barnewille</t>
  </si>
  <si>
    <t>bbarnewille5a@ycombinator.com#mailto:bbarnewille5a@ycombinator.com#</t>
  </si>
  <si>
    <t>Nina</t>
  </si>
  <si>
    <t>Bukac</t>
  </si>
  <si>
    <t>nbukacrm@nymag.com#mailto:nbukacrm@nymag.com#</t>
  </si>
  <si>
    <t>O' Molan</t>
  </si>
  <si>
    <t>eo79@wikimedia.org#mailto:eo79@wikimedia.org#</t>
  </si>
  <si>
    <t>Carmelia</t>
  </si>
  <si>
    <t>Rohfsen</t>
  </si>
  <si>
    <t>crohfsenoz@umn.edu#mailto:crohfsenoz@umn.edu#</t>
  </si>
  <si>
    <t>Christan</t>
  </si>
  <si>
    <t>Winston</t>
  </si>
  <si>
    <t>cwinstonds@toplist.cz#mailto:cwinstonds@toplist.cz#</t>
  </si>
  <si>
    <t>Joby</t>
  </si>
  <si>
    <t>Carlesi</t>
  </si>
  <si>
    <t>jcarlesicf@disqus.com#mailto:jcarlesicf@disqus.com#</t>
  </si>
  <si>
    <t>817-805-6042</t>
  </si>
  <si>
    <t>23 Mosinee Way</t>
  </si>
  <si>
    <t>Konstanze</t>
  </si>
  <si>
    <t>khearsepd@jugem.jp#mailto:khearsepd@jugem.jp#</t>
  </si>
  <si>
    <t>Twyla</t>
  </si>
  <si>
    <t>Dinsdale</t>
  </si>
  <si>
    <t>tdinsdale2g@nytimes.com#mailto:tdinsdale2g@nytimes.com#</t>
  </si>
  <si>
    <t>202-525-5658</t>
  </si>
  <si>
    <t>6190 Tennyson Way</t>
  </si>
  <si>
    <t>Irita</t>
  </si>
  <si>
    <t>Foulkes</t>
  </si>
  <si>
    <t>ifoulkes16@t-online.de#mailto:ifoulkes16@t-online.de#</t>
  </si>
  <si>
    <t>Simona</t>
  </si>
  <si>
    <t>Moylan</t>
  </si>
  <si>
    <t>smoylan83@etsy.com#mailto:smoylan83@etsy.com#</t>
  </si>
  <si>
    <t>Diana</t>
  </si>
  <si>
    <t>Sollett</t>
  </si>
  <si>
    <t>dsollettq0@1und1.de#mailto:dsollettq0@1und1.de#</t>
  </si>
  <si>
    <t>Yerby</t>
  </si>
  <si>
    <t>byerbymh@oakley.com#mailto:byerbymh@oakley.com#</t>
  </si>
  <si>
    <t>Dorine</t>
  </si>
  <si>
    <t>Esslement</t>
  </si>
  <si>
    <t>desslementa3@people.com.cn#mailto:desslementa3@people.com.cn#</t>
  </si>
  <si>
    <t>202-950-6887</t>
  </si>
  <si>
    <t>6576 Di Loreto Plaza</t>
  </si>
  <si>
    <t>Parysowna</t>
  </si>
  <si>
    <t>dparysowna48@multiply.com#mailto:dparysowna48@multiply.com#</t>
  </si>
  <si>
    <t>Jeniffer</t>
  </si>
  <si>
    <t>Bernaert</t>
  </si>
  <si>
    <t>jbernaertqo@microsoft.com#mailto:jbernaertqo@microsoft.com#</t>
  </si>
  <si>
    <t>Honoria</t>
  </si>
  <si>
    <t>Thew</t>
  </si>
  <si>
    <t>hthewqd@hhs.gov#mailto:hthewqd@hhs.gov#</t>
  </si>
  <si>
    <t>Freeland</t>
  </si>
  <si>
    <t>Sharple</t>
  </si>
  <si>
    <t>fsharplemr@ezinearticles.com#mailto:fsharplemr@ezinearticles.com#</t>
  </si>
  <si>
    <t>Alison</t>
  </si>
  <si>
    <t>Scranny</t>
  </si>
  <si>
    <t>ascranny8u@tmall.com#mailto:ascranny8u@tmall.com#</t>
  </si>
  <si>
    <t>Isidora</t>
  </si>
  <si>
    <t>Frie</t>
  </si>
  <si>
    <t>ifrieof@themeforest.net#mailto:ifrieof@themeforest.net#</t>
  </si>
  <si>
    <t>651-968-0947</t>
  </si>
  <si>
    <t>7400 Fairview Alley</t>
  </si>
  <si>
    <t>Rivi</t>
  </si>
  <si>
    <t>Mikalski</t>
  </si>
  <si>
    <t>rmikalski4q@joomla.org#mailto:rmikalski4q@joomla.org#</t>
  </si>
  <si>
    <t>Rasla</t>
  </si>
  <si>
    <t>Greening</t>
  </si>
  <si>
    <t>rgreening1f@webeden.co.uk#mailto:rgreening1f@webeden.co.uk#</t>
  </si>
  <si>
    <t>Darius</t>
  </si>
  <si>
    <t>McQuaid</t>
  </si>
  <si>
    <t>dmcquaidnq@wunderground.com#mailto:dmcquaidnq@wunderground.com#</t>
  </si>
  <si>
    <t>404-484-3320</t>
  </si>
  <si>
    <t>26560 Gale Parkway</t>
  </si>
  <si>
    <t>Joachim</t>
  </si>
  <si>
    <t>Carass</t>
  </si>
  <si>
    <t>jcarass7r@webeden.co.uk#mailto:jcarass7r@webeden.co.uk#</t>
  </si>
  <si>
    <t>Kaylil</t>
  </si>
  <si>
    <t>Landsborough</t>
  </si>
  <si>
    <t>klandsborougho2@ovh.net#mailto:klandsborougho2@ovh.net#</t>
  </si>
  <si>
    <t>713-817-3116</t>
  </si>
  <si>
    <t>70 Marquette Circle</t>
  </si>
  <si>
    <t>Ulrica</t>
  </si>
  <si>
    <t>Kopecka</t>
  </si>
  <si>
    <t>ukopecka4h@ox.ac.uk#mailto:ukopecka4h@ox.ac.uk#</t>
  </si>
  <si>
    <t>Guinna</t>
  </si>
  <si>
    <t>Garces</t>
  </si>
  <si>
    <t>ggarces8d@cisco.com#mailto:ggarces8d@cisco.com#</t>
  </si>
  <si>
    <t>Erika</t>
  </si>
  <si>
    <t>Jurzyk</t>
  </si>
  <si>
    <t>ejurzykpb@sciencedaily.com#mailto:ejurzykpb@sciencedaily.com#</t>
  </si>
  <si>
    <t>Margarette</t>
  </si>
  <si>
    <t>Tebbit</t>
  </si>
  <si>
    <t>mtebbitk9@constantcontact.com#mailto:mtebbitk9@constantcontact.com#</t>
  </si>
  <si>
    <t>Janaya</t>
  </si>
  <si>
    <t>Cozzi</t>
  </si>
  <si>
    <t>jcozzieb@newyorker.com#mailto:jcozzieb@newyorker.com#</t>
  </si>
  <si>
    <t>240-572-9850</t>
  </si>
  <si>
    <t>488 Namekagon Place</t>
  </si>
  <si>
    <t>Agius</t>
  </si>
  <si>
    <t>gagius9a@about.me#mailto:gagius9a@about.me#</t>
  </si>
  <si>
    <t>Judi</t>
  </si>
  <si>
    <t>Craddy</t>
  </si>
  <si>
    <t>jcraddy4@angelfire.com#mailto:jcraddy4@angelfire.com#</t>
  </si>
  <si>
    <t>512-243-5070</t>
  </si>
  <si>
    <t>2393 Aberg Trail</t>
  </si>
  <si>
    <t>Vonny</t>
  </si>
  <si>
    <t>Moreton</t>
  </si>
  <si>
    <t>vmoretonpv@google.co.jp#mailto:vmoretonpv@google.co.jp#</t>
  </si>
  <si>
    <t>Deb</t>
  </si>
  <si>
    <t>Altimas</t>
  </si>
  <si>
    <t>daltimasm6@jalbum.net#mailto:daltimasm6@jalbum.net#</t>
  </si>
  <si>
    <t>217-854-9880</t>
  </si>
  <si>
    <t>63 Marquette Parkway</t>
  </si>
  <si>
    <t>Cobby</t>
  </si>
  <si>
    <t>Kiessel</t>
  </si>
  <si>
    <t>ckiesselg6@state.tx.us#mailto:ckiesselg6@state.tx.us#</t>
  </si>
  <si>
    <t>Eugenia</t>
  </si>
  <si>
    <t>Heindl</t>
  </si>
  <si>
    <t>eheindlme@vinaora.com#mailto:eheindlme@vinaora.com#</t>
  </si>
  <si>
    <t>803-610-8329</t>
  </si>
  <si>
    <t>806 Grayhawk Drive</t>
  </si>
  <si>
    <t>Lucky</t>
  </si>
  <si>
    <t>Hollibone</t>
  </si>
  <si>
    <t>lholliboneai@columbia.edu#mailto:lholliboneai@columbia.edu#</t>
  </si>
  <si>
    <t>Ernestus</t>
  </si>
  <si>
    <t>Sandbrook</t>
  </si>
  <si>
    <t>esandbrook9v@dagondesign.com#mailto:esandbrook9v@dagondesign.com#</t>
  </si>
  <si>
    <t>Dareen</t>
  </si>
  <si>
    <t>Kunes</t>
  </si>
  <si>
    <t>dkunes4g@dyndns.org#mailto:dkunes4g@dyndns.org#</t>
  </si>
  <si>
    <t>Ronalda</t>
  </si>
  <si>
    <t>Wisniowski</t>
  </si>
  <si>
    <t>rwisniowskig8@baidu.com#mailto:rwisniowskig8@baidu.com#</t>
  </si>
  <si>
    <t>Gabie</t>
  </si>
  <si>
    <t>Enoch</t>
  </si>
  <si>
    <t>genochef@networkadvertising.org#mailto:genochef@networkadvertising.org#</t>
  </si>
  <si>
    <t>Danice</t>
  </si>
  <si>
    <t>Bannell</t>
  </si>
  <si>
    <t>dbannellcg@google.ru#mailto:dbannellcg@google.ru#</t>
  </si>
  <si>
    <t>Logsdale</t>
  </si>
  <si>
    <t>ulogsdale5w@joomla.org#mailto:ulogsdale5w@joomla.org#</t>
  </si>
  <si>
    <t>Poppleston</t>
  </si>
  <si>
    <t>epoppleston1m@gizmodo.com#mailto:epoppleston1m@gizmodo.com#</t>
  </si>
  <si>
    <t>Lorain</t>
  </si>
  <si>
    <t>Siebert</t>
  </si>
  <si>
    <t>lsiebertr7@vk.com#mailto:lsiebertr7@vk.com#</t>
  </si>
  <si>
    <t>302-966-7244</t>
  </si>
  <si>
    <t>4770 Orin Plaza</t>
  </si>
  <si>
    <t>Yardley</t>
  </si>
  <si>
    <t>Kikke</t>
  </si>
  <si>
    <t>ykikkec5@bing.com#mailto:ykikkec5@bing.com#</t>
  </si>
  <si>
    <t>Gherardesci</t>
  </si>
  <si>
    <t>cgherardescipa@altervista.org#mailto:cgherardescipa@altervista.org#</t>
  </si>
  <si>
    <t>Kalindi</t>
  </si>
  <si>
    <t>Brimblecomb</t>
  </si>
  <si>
    <t>kbrimblecombqg@diigo.com#mailto:kbrimblecombqg@diigo.com#</t>
  </si>
  <si>
    <t>Mella</t>
  </si>
  <si>
    <t>Duffell</t>
  </si>
  <si>
    <t>mduffellri@123-reg.co.uk#mailto:mduffellri@123-reg.co.uk#</t>
  </si>
  <si>
    <t>619-968-7306</t>
  </si>
  <si>
    <t>9431 Arrowood Lane</t>
  </si>
  <si>
    <t>Lolita</t>
  </si>
  <si>
    <t>Dreschler</t>
  </si>
  <si>
    <t>ldreschler65@reverbnation.com#mailto:ldreschler65@reverbnation.com#</t>
  </si>
  <si>
    <t>Jethro</t>
  </si>
  <si>
    <t>Breagan</t>
  </si>
  <si>
    <t>jbreagancl@symantec.com#mailto:jbreagancl@symantec.com#</t>
  </si>
  <si>
    <t>Philippa</t>
  </si>
  <si>
    <t>Goatman</t>
  </si>
  <si>
    <t>pgoatman7m@alibaba.com#mailto:pgoatman7m@alibaba.com#</t>
  </si>
  <si>
    <t>Kalil</t>
  </si>
  <si>
    <t>Antyukhin</t>
  </si>
  <si>
    <t>kantyukhingx@com.com#mailto:kantyukhingx@com.com#</t>
  </si>
  <si>
    <t>Monnoyer</t>
  </si>
  <si>
    <t>mmonnoyercu@deviantart.com#mailto:mmonnoyercu@deviantart.com#</t>
  </si>
  <si>
    <t>Johannah</t>
  </si>
  <si>
    <t>Jackways</t>
  </si>
  <si>
    <t>jjackwaysgw@wiley.com#mailto:jjackwaysgw@wiley.com#</t>
  </si>
  <si>
    <t>Giffy</t>
  </si>
  <si>
    <t>Douglas</t>
  </si>
  <si>
    <t>gdouglasgv@macromedia.com#mailto:gdouglasgv@macromedia.com#</t>
  </si>
  <si>
    <t>251-457-1078</t>
  </si>
  <si>
    <t>604 Columbus Lane</t>
  </si>
  <si>
    <t>Fallow</t>
  </si>
  <si>
    <t>afallow74@vistaprint.com#mailto:afallow74@vistaprint.com#</t>
  </si>
  <si>
    <t>Hillier</t>
  </si>
  <si>
    <t>Endrizzi</t>
  </si>
  <si>
    <t>hendrizzik4@japanpost.jp#mailto:hendrizzik4@japanpost.jp#</t>
  </si>
  <si>
    <t>Hope</t>
  </si>
  <si>
    <t>Trask</t>
  </si>
  <si>
    <t>htrask5m@oaic.gov.au#mailto:htrask5m@oaic.gov.au#</t>
  </si>
  <si>
    <t>Hannie</t>
  </si>
  <si>
    <t>Furnival</t>
  </si>
  <si>
    <t>hfurnivall1@bing.com#mailto:hfurnivall1@bing.com#</t>
  </si>
  <si>
    <t>Dell</t>
  </si>
  <si>
    <t>MacIntosh</t>
  </si>
  <si>
    <t>dmacintoshv@unesco.org#mailto:dmacintoshv@unesco.org#</t>
  </si>
  <si>
    <t>Darcee</t>
  </si>
  <si>
    <t>McConway</t>
  </si>
  <si>
    <t>dmcconwayf7@yale.edu#mailto:dmcconwayf7@yale.edu#</t>
  </si>
  <si>
    <t>661-337-1212</t>
  </si>
  <si>
    <t>4588 Mayfield Point</t>
  </si>
  <si>
    <t>Ghelerdini</t>
  </si>
  <si>
    <t>mghelerdini45@studiopress.com#mailto:mghelerdini45@studiopress.com#</t>
  </si>
  <si>
    <t>Haslett</t>
  </si>
  <si>
    <t>Grayling</t>
  </si>
  <si>
    <t>hgrayling8b@flavors.me#mailto:hgrayling8b@flavors.me#</t>
  </si>
  <si>
    <t>Glad</t>
  </si>
  <si>
    <t>Crozier</t>
  </si>
  <si>
    <t>gcrozier42@upenn.edu#mailto:gcrozier42@upenn.edu#</t>
  </si>
  <si>
    <t>213-459-0323</t>
  </si>
  <si>
    <t>388 Ryan Point</t>
  </si>
  <si>
    <t>Malinde</t>
  </si>
  <si>
    <t>Proffer</t>
  </si>
  <si>
    <t>mproffer8g@reference.com#mailto:mproffer8g@reference.com#</t>
  </si>
  <si>
    <t>850-731-5997</t>
  </si>
  <si>
    <t>31478 Mitchell Terrace</t>
  </si>
  <si>
    <t>Mahmud</t>
  </si>
  <si>
    <t>Mitroshinov</t>
  </si>
  <si>
    <t>mmitroshinovr@sfgate.com#mailto:mmitroshinovr@sfgate.com#</t>
  </si>
  <si>
    <t>Winship</t>
  </si>
  <si>
    <t>rwinship67@ox.ac.uk#mailto:rwinship67@ox.ac.uk#</t>
  </si>
  <si>
    <t>Brock</t>
  </si>
  <si>
    <t>Ottiwill</t>
  </si>
  <si>
    <t>bottiwillnq@hatena.ne.jp#mailto:bottiwillnq@hatena.ne.jp#</t>
  </si>
  <si>
    <t>626-406-2166</t>
  </si>
  <si>
    <t>77875 Vidon Pass</t>
  </si>
  <si>
    <t>Thea</t>
  </si>
  <si>
    <t>Ferroni</t>
  </si>
  <si>
    <t>tferronibc@instagram.com#mailto:tferronibc@instagram.com#</t>
  </si>
  <si>
    <t>Baroch</t>
  </si>
  <si>
    <t>cbarochm2@dion.ne.jp#mailto:cbarochm2@dion.ne.jp#</t>
  </si>
  <si>
    <t>Susi</t>
  </si>
  <si>
    <t>Brendeke</t>
  </si>
  <si>
    <t>sbrendekeq6@mit.edu#mailto:sbrendekeq6@mit.edu#</t>
  </si>
  <si>
    <t>973-198-0194</t>
  </si>
  <si>
    <t>97 Hoard Road</t>
  </si>
  <si>
    <t>Corrinne</t>
  </si>
  <si>
    <t>Tacey</t>
  </si>
  <si>
    <t>ctaceydb@hp.com#mailto:ctaceydb@hp.com#</t>
  </si>
  <si>
    <t>Darnall</t>
  </si>
  <si>
    <t>Berns</t>
  </si>
  <si>
    <t>dbernsgt@soundcloud.com#mailto:dbernsgt@soundcloud.com#</t>
  </si>
  <si>
    <t>Viv</t>
  </si>
  <si>
    <t>Frankton</t>
  </si>
  <si>
    <t>vfranktonpt@ustream.tv#mailto:vfranktonpt@ustream.tv#</t>
  </si>
  <si>
    <t>Buncombe</t>
  </si>
  <si>
    <t>bbuncombeqn@goodreads.com#mailto:bbuncombeqn@goodreads.com#</t>
  </si>
  <si>
    <t>Lauri</t>
  </si>
  <si>
    <t>Richter</t>
  </si>
  <si>
    <t>lrichter8e@163.com#mailto:lrichter8e@163.com#</t>
  </si>
  <si>
    <t>Rudinger</t>
  </si>
  <si>
    <t>arudingerbh@nps.gov#mailto:arudingerbh@nps.gov#</t>
  </si>
  <si>
    <t>Hollie</t>
  </si>
  <si>
    <t>Albrecht</t>
  </si>
  <si>
    <t>halbrecht0@stumbleupon.com#mailto:halbrecht0@stumbleupon.com#</t>
  </si>
  <si>
    <t>727-401-0547</t>
  </si>
  <si>
    <t>2689 Gina Hill</t>
  </si>
  <si>
    <t>Jepps</t>
  </si>
  <si>
    <t>ajeppsjo@skype.com#mailto:ajeppsjo@skype.com#</t>
  </si>
  <si>
    <t>Bald</t>
  </si>
  <si>
    <t>Pettisall</t>
  </si>
  <si>
    <t>bpettisallnx@usatoday.com#mailto:bpettisallnx@usatoday.com#</t>
  </si>
  <si>
    <t>Masic</t>
  </si>
  <si>
    <t>gmasic8k@whitehouse.gov#mailto:gmasic8k@whitehouse.gov#</t>
  </si>
  <si>
    <t>Rebeka</t>
  </si>
  <si>
    <t>Espinosa</t>
  </si>
  <si>
    <t>respinosard@ebay.com#mailto:respinosard@ebay.com#</t>
  </si>
  <si>
    <t>Fedora</t>
  </si>
  <si>
    <t>Phebee</t>
  </si>
  <si>
    <t>fphebee40@seattletimes.com#mailto:fphebee40@seattletimes.com#</t>
  </si>
  <si>
    <t>Perrine</t>
  </si>
  <si>
    <t>Lampke</t>
  </si>
  <si>
    <t>plampkefp@umn.edu#mailto:plampkefp@umn.edu#</t>
  </si>
  <si>
    <t>Gruczka</t>
  </si>
  <si>
    <t>ngruczkara@google.it#mailto:ngruczkara@google.it#</t>
  </si>
  <si>
    <t>Sky</t>
  </si>
  <si>
    <t>Moxom</t>
  </si>
  <si>
    <t>smoxomg6@fastcompany.com#mailto:smoxomg6@fastcompany.com#</t>
  </si>
  <si>
    <t>Lemmy</t>
  </si>
  <si>
    <t>Kubatsch</t>
  </si>
  <si>
    <t>lkubatsch2v@tamu.edu#mailto:lkubatsch2v@tamu.edu#</t>
  </si>
  <si>
    <t>Braunston</t>
  </si>
  <si>
    <t>mbraunstonn3@histats.com#mailto:mbraunstonn3@histats.com#</t>
  </si>
  <si>
    <t>Serge</t>
  </si>
  <si>
    <t>Shafto</t>
  </si>
  <si>
    <t>sshaftolx@hostgator.com#mailto:sshaftolx@hostgator.com#</t>
  </si>
  <si>
    <t>Elga</t>
  </si>
  <si>
    <t>Pollicote</t>
  </si>
  <si>
    <t>epollicote1l@is.gd#mailto:epollicote1l@is.gd#</t>
  </si>
  <si>
    <t>217-383-2752</t>
  </si>
  <si>
    <t>7098 Lawn Road</t>
  </si>
  <si>
    <t>Fredric</t>
  </si>
  <si>
    <t>Gibbs</t>
  </si>
  <si>
    <t>fgibbs5u@edublogs.org#mailto:fgibbs5u@edublogs.org#</t>
  </si>
  <si>
    <t>865-997-1800</t>
  </si>
  <si>
    <t>96945 Clemons Park</t>
  </si>
  <si>
    <t>Blaydon</t>
  </si>
  <si>
    <t>tblaydon36@wsj.com#mailto:tblaydon36@wsj.com#</t>
  </si>
  <si>
    <t>Sumpner</t>
  </si>
  <si>
    <t>jsumpner5u@google.com.au#mailto:jsumpner5u@google.com.au#</t>
  </si>
  <si>
    <t>Ola</t>
  </si>
  <si>
    <t>Punch</t>
  </si>
  <si>
    <t>opunchm8@123-reg.co.uk#mailto:opunchm8@123-reg.co.uk#</t>
  </si>
  <si>
    <t>Tomowicz</t>
  </si>
  <si>
    <t>jtomowicz8y@mac.com#mailto:jtomowicz8y@mac.com#</t>
  </si>
  <si>
    <t>518-230-5432</t>
  </si>
  <si>
    <t>168 Oak Valley Street</t>
  </si>
  <si>
    <t>Ellery</t>
  </si>
  <si>
    <t>Harry</t>
  </si>
  <si>
    <t>eharryf5@simplemachines.org#mailto:eharryf5@simplemachines.org#</t>
  </si>
  <si>
    <t>601-139-8816</t>
  </si>
  <si>
    <t>49554 Farmco Crossing</t>
  </si>
  <si>
    <t>Kenna</t>
  </si>
  <si>
    <t>Ashelford</t>
  </si>
  <si>
    <t>kashelfordnf@ftc.gov#mailto:kashelfordnf@ftc.gov#</t>
  </si>
  <si>
    <t>212-239-4991</t>
  </si>
  <si>
    <t>791 Mccormick Alley</t>
  </si>
  <si>
    <t>Symon</t>
  </si>
  <si>
    <t>Burmaster</t>
  </si>
  <si>
    <t>sburmaster31@mashable.com#mailto:sburmaster31@mashable.com#</t>
  </si>
  <si>
    <t>Cassandry</t>
  </si>
  <si>
    <t>Schult</t>
  </si>
  <si>
    <t>cschultca@economist.com#mailto:cschultca@economist.com#</t>
  </si>
  <si>
    <t>Willis</t>
  </si>
  <si>
    <t>Tatton</t>
  </si>
  <si>
    <t>wtattonog@miitbeian.gov.cn#mailto:wtattonog@miitbeian.gov.cn#</t>
  </si>
  <si>
    <t>209-510-4123</t>
  </si>
  <si>
    <t>11 Sunfield Lane</t>
  </si>
  <si>
    <t>Aaron</t>
  </si>
  <si>
    <t>McGookin</t>
  </si>
  <si>
    <t>amcgookinis@yandex.ru#mailto:amcgookinis@yandex.ru#</t>
  </si>
  <si>
    <t>412-640-3010</t>
  </si>
  <si>
    <t>3404 Prairieview Way</t>
  </si>
  <si>
    <t>Pascal</t>
  </si>
  <si>
    <t>Leber</t>
  </si>
  <si>
    <t>pleberkj@sitemeter.com#mailto:pleberkj@sitemeter.com#</t>
  </si>
  <si>
    <t>Castelijn</t>
  </si>
  <si>
    <t>acastelijnca@google.fr#mailto:acastelijnca@google.fr#</t>
  </si>
  <si>
    <t>Chelsy</t>
  </si>
  <si>
    <t>Collop</t>
  </si>
  <si>
    <t>ccollopoi@delicious.com#mailto:ccollopoi@delicious.com#</t>
  </si>
  <si>
    <t>Bail</t>
  </si>
  <si>
    <t>MacKintosh</t>
  </si>
  <si>
    <t>bmackintoshiu@google.co.jp#mailto:bmackintoshiu@google.co.jp#</t>
  </si>
  <si>
    <t>Ravid</t>
  </si>
  <si>
    <t>Scoines</t>
  </si>
  <si>
    <t>rscoinesk6@blogspot.com#mailto:rscoinesk6@blogspot.com#</t>
  </si>
  <si>
    <t>Renault</t>
  </si>
  <si>
    <t>Savatier</t>
  </si>
  <si>
    <t>rsavatieraq@answers.com#mailto:rsavatieraq@answers.com#</t>
  </si>
  <si>
    <t>Whilde</t>
  </si>
  <si>
    <t>awhildege@free.fr#mailto:awhildege@free.fr#</t>
  </si>
  <si>
    <t>301-271-8692</t>
  </si>
  <si>
    <t>3977 Nancy Road</t>
  </si>
  <si>
    <t>Hyattsville</t>
  </si>
  <si>
    <t>Rosita</t>
  </si>
  <si>
    <t>Baswall</t>
  </si>
  <si>
    <t>rbaswall9t@topsy.com#mailto:rbaswall9t@topsy.com#</t>
  </si>
  <si>
    <t>Blythe</t>
  </si>
  <si>
    <t>Vanshin</t>
  </si>
  <si>
    <t>bvanshinjo@forbes.com#mailto:bvanshinjo@forbes.com#</t>
  </si>
  <si>
    <t>Susie</t>
  </si>
  <si>
    <t>Raffels</t>
  </si>
  <si>
    <t>sraffelsm2@time.com#mailto:sraffelsm2@time.com#</t>
  </si>
  <si>
    <t>Riki</t>
  </si>
  <si>
    <t>Oxtiby</t>
  </si>
  <si>
    <t>roxtibyp1@slashdot.org#mailto:roxtibyp1@slashdot.org#</t>
  </si>
  <si>
    <t>Francoise</t>
  </si>
  <si>
    <t>Langelaan</t>
  </si>
  <si>
    <t>flangelaanac@globo.com#mailto:flangelaanac@globo.com#</t>
  </si>
  <si>
    <t>508-682-7240</t>
  </si>
  <si>
    <t>20725 Victoria Center</t>
  </si>
  <si>
    <t>Seana</t>
  </si>
  <si>
    <t>Hinge</t>
  </si>
  <si>
    <t>shinged4@ustream.tv#mailto:shinged4@ustream.tv#</t>
  </si>
  <si>
    <t>Ettles</t>
  </si>
  <si>
    <t>tettlescg@wikimedia.org#mailto:tettlescg@wikimedia.org#</t>
  </si>
  <si>
    <t>Robbie</t>
  </si>
  <si>
    <t>rmorrissek@cyberchimps.com#mailto:rmorrissek@cyberchimps.com#</t>
  </si>
  <si>
    <t>562-781-2202</t>
  </si>
  <si>
    <t>99 Portage Trail</t>
  </si>
  <si>
    <t>Vonni</t>
  </si>
  <si>
    <t>Haslam</t>
  </si>
  <si>
    <t>vhaslam4m@mit.edu#mailto:vhaslam4m@mit.edu#</t>
  </si>
  <si>
    <t>Matignon</t>
  </si>
  <si>
    <t>jmatignon7o@dailymotion.com#mailto:jmatignon7o@dailymotion.com#</t>
  </si>
  <si>
    <t>Shauna</t>
  </si>
  <si>
    <t>Gallehawk</t>
  </si>
  <si>
    <t>sgallehawkmy@tinyurl.com#mailto:sgallehawkmy@tinyurl.com#</t>
  </si>
  <si>
    <t>Mattie</t>
  </si>
  <si>
    <t>Janicki</t>
  </si>
  <si>
    <t>mjanicki6y@amazon.co.uk#mailto:mjanicki6y@amazon.co.uk#</t>
  </si>
  <si>
    <t>Laurianne</t>
  </si>
  <si>
    <t>Tippetts</t>
  </si>
  <si>
    <t>ltippettsfq@aol.com#mailto:ltippettsfq@aol.com#</t>
  </si>
  <si>
    <t>Marta</t>
  </si>
  <si>
    <t>Diben</t>
  </si>
  <si>
    <t>mdibenn6@blogger.com#mailto:mdibenn6@blogger.com#</t>
  </si>
  <si>
    <t>Stanfield</t>
  </si>
  <si>
    <t>Weall</t>
  </si>
  <si>
    <t>sweallf8@infoseek.co.jp#mailto:sweallf8@infoseek.co.jp#</t>
  </si>
  <si>
    <t>Sal</t>
  </si>
  <si>
    <t>Tettley</t>
  </si>
  <si>
    <t>stettley8e@ovh.net#mailto:stettley8e@ovh.net#</t>
  </si>
  <si>
    <t>754-259-9611</t>
  </si>
  <si>
    <t>960 Mayfield Junction</t>
  </si>
  <si>
    <t>Tarrance</t>
  </si>
  <si>
    <t>Faye</t>
  </si>
  <si>
    <t>tfaye3w@newsvine.com#mailto:tfaye3w@newsvine.com#</t>
  </si>
  <si>
    <t>Arendsen</t>
  </si>
  <si>
    <t>aarendsenpl@state.tx.us#mailto:aarendsenpl@state.tx.us#</t>
  </si>
  <si>
    <t>Lon</t>
  </si>
  <si>
    <t>Petru</t>
  </si>
  <si>
    <t>lpetrumx@columbia.edu#mailto:lpetrumx@columbia.edu#</t>
  </si>
  <si>
    <t>214-386-9454</t>
  </si>
  <si>
    <t>51413 Northridge Park</t>
  </si>
  <si>
    <t>Oaks</t>
  </si>
  <si>
    <t>coaks1g@gravatar.com#mailto:coaks1g@gravatar.com#</t>
  </si>
  <si>
    <t>Mavra</t>
  </si>
  <si>
    <t>Yekel</t>
  </si>
  <si>
    <t>myekelex@tinyurl.com#mailto:myekelex@tinyurl.com#</t>
  </si>
  <si>
    <t>415-264-9672</t>
  </si>
  <si>
    <t>6369 Anhalt Street</t>
  </si>
  <si>
    <t>Chrissie</t>
  </si>
  <si>
    <t>Gothliff</t>
  </si>
  <si>
    <t>cgothlifffm@jalbum.net#mailto:cgothlifffm@jalbum.net#</t>
  </si>
  <si>
    <t>Yoko</t>
  </si>
  <si>
    <t>Kennham</t>
  </si>
  <si>
    <t>ykennhambj@army.mil#mailto:ykennhambj@army.mil#</t>
  </si>
  <si>
    <t>915-969-3162</t>
  </si>
  <si>
    <t>55 Old Gate Park</t>
  </si>
  <si>
    <t>Greg</t>
  </si>
  <si>
    <t>Sprull</t>
  </si>
  <si>
    <t>gsprulli4@angelfire.com#mailto:gsprulli4@angelfire.com#</t>
  </si>
  <si>
    <t>Roger</t>
  </si>
  <si>
    <t>Gilbee</t>
  </si>
  <si>
    <t>rgilbeekq@cdbaby.com#mailto:rgilbeekq@cdbaby.com#</t>
  </si>
  <si>
    <t>Essame</t>
  </si>
  <si>
    <t>kessamehc@github.com#mailto:kessamehc@github.com#</t>
  </si>
  <si>
    <t>Physick</t>
  </si>
  <si>
    <t>mphysickms@vistaprint.com#mailto:mphysickms@vistaprint.com#</t>
  </si>
  <si>
    <t>Benito</t>
  </si>
  <si>
    <t>Chitty</t>
  </si>
  <si>
    <t>bchittyft@admin.ch#mailto:bchittyft@admin.ch#</t>
  </si>
  <si>
    <t>Diahann</t>
  </si>
  <si>
    <t>Hoult</t>
  </si>
  <si>
    <t>dhoultek@exblog.jp#mailto:dhoultek@exblog.jp#</t>
  </si>
  <si>
    <t>Clemenzi</t>
  </si>
  <si>
    <t>eclemenzih0@rediff.com#mailto:eclemenzih0@rediff.com#</t>
  </si>
  <si>
    <t>Bird</t>
  </si>
  <si>
    <t>Pieracci</t>
  </si>
  <si>
    <t>bpieraccirk@addtoany.com#mailto:bpieraccirk@addtoany.com#</t>
  </si>
  <si>
    <t>775-468-3546</t>
  </si>
  <si>
    <t>37691 Derek Alley</t>
  </si>
  <si>
    <t>Buck</t>
  </si>
  <si>
    <t>Knowlman</t>
  </si>
  <si>
    <t>bknowlmanki@rediff.com#mailto:bknowlmanki@rediff.com#</t>
  </si>
  <si>
    <t>Murdoch</t>
  </si>
  <si>
    <t>Panks</t>
  </si>
  <si>
    <t>mpanksjd@live.com#mailto:mpanksjd@live.com#</t>
  </si>
  <si>
    <t>Ferrel</t>
  </si>
  <si>
    <t>Colpus</t>
  </si>
  <si>
    <t>fcolpus9b@prlog.org#mailto:fcolpus9b@prlog.org#</t>
  </si>
  <si>
    <t>Skelbeck</t>
  </si>
  <si>
    <t>hskelbeck49@admin.ch#mailto:hskelbeck49@admin.ch#</t>
  </si>
  <si>
    <t>Hasty</t>
  </si>
  <si>
    <t>Fontell</t>
  </si>
  <si>
    <t>hfontelldn@wix.com#mailto:hfontelldn@wix.com#</t>
  </si>
  <si>
    <t>John</t>
  </si>
  <si>
    <t>Nowland</t>
  </si>
  <si>
    <t>jnowlandms@cbsnews.com#mailto:jnowlandms@cbsnews.com#</t>
  </si>
  <si>
    <t>Jolley</t>
  </si>
  <si>
    <t>ljolleyiw@google.de#mailto:ljolleyiw@google.de#</t>
  </si>
  <si>
    <t>Bev</t>
  </si>
  <si>
    <t>Megainey</t>
  </si>
  <si>
    <t>bmegaineyhk@blogtalkradio.com#mailto:bmegaineyhk@blogtalkradio.com#</t>
  </si>
  <si>
    <t>Bourthoumieux</t>
  </si>
  <si>
    <t>cbourthoumieuxlg@behance.net#mailto:cbourthoumieuxlg@behance.net#</t>
  </si>
  <si>
    <t>Lynelle</t>
  </si>
  <si>
    <t>Teal</t>
  </si>
  <si>
    <t>lteal2l@cbc.ca#mailto:lteal2l@cbc.ca#</t>
  </si>
  <si>
    <t>Ethelind</t>
  </si>
  <si>
    <t>Geeve</t>
  </si>
  <si>
    <t>egeevegm@t.co#mailto:egeevegm@t.co#</t>
  </si>
  <si>
    <t>315-462-6878</t>
  </si>
  <si>
    <t>50039 Caliangt Crossing</t>
  </si>
  <si>
    <t>Chesman</t>
  </si>
  <si>
    <t>mchesmanfc@mit.edu#mailto:mchesmanfc@mit.edu#</t>
  </si>
  <si>
    <t>Karon</t>
  </si>
  <si>
    <t>Lemasney</t>
  </si>
  <si>
    <t>klemasneyga@cpanel.net#mailto:klemasneyga@cpanel.net#</t>
  </si>
  <si>
    <t>Floyd</t>
  </si>
  <si>
    <t>Narbett</t>
  </si>
  <si>
    <t>fnarbett3p@exblog.jp#mailto:fnarbett3p@exblog.jp#</t>
  </si>
  <si>
    <t>915-570-2781</t>
  </si>
  <si>
    <t>723 Roth Point</t>
  </si>
  <si>
    <t>Plowman</t>
  </si>
  <si>
    <t>tplowman7y@ucoz.com#mailto:tplowman7y@ucoz.com#</t>
  </si>
  <si>
    <t>Dyan</t>
  </si>
  <si>
    <t>Atwood</t>
  </si>
  <si>
    <t>datwood4f@diigo.com#mailto:datwood4f@diigo.com#</t>
  </si>
  <si>
    <t>Sibelle</t>
  </si>
  <si>
    <t>Vassie</t>
  </si>
  <si>
    <t>svassie59@cam.ac.uk#mailto:svassie59@cam.ac.uk#</t>
  </si>
  <si>
    <t>Hamlin</t>
  </si>
  <si>
    <t>Minto</t>
  </si>
  <si>
    <t>hmintong@qq.com#mailto:hmintong@qq.com#</t>
  </si>
  <si>
    <t>727-257-0358</t>
  </si>
  <si>
    <t>921 Aberg Pass</t>
  </si>
  <si>
    <t>Ewan</t>
  </si>
  <si>
    <t>Skerrett</t>
  </si>
  <si>
    <t>eskerrett4y@bravesites.com#mailto:eskerrett4y@bravesites.com#</t>
  </si>
  <si>
    <t>Nicola</t>
  </si>
  <si>
    <t>Hullbrook</t>
  </si>
  <si>
    <t>nhullbrooklj@accuweather.com#mailto:nhullbrooklj@accuweather.com#</t>
  </si>
  <si>
    <t>Edison</t>
  </si>
  <si>
    <t>yedisongm@comcast.net#mailto:yedisongm@comcast.net#</t>
  </si>
  <si>
    <t>Trueman</t>
  </si>
  <si>
    <t>Zanneli</t>
  </si>
  <si>
    <t>tzannelibe@jimdo.com#mailto:tzannelibe@jimdo.com#</t>
  </si>
  <si>
    <t>Roy</t>
  </si>
  <si>
    <t>Cheson</t>
  </si>
  <si>
    <t>rcheson5g@umn.edu#mailto:rcheson5g@umn.edu#</t>
  </si>
  <si>
    <t>336-579-9620</t>
  </si>
  <si>
    <t>97 South Court</t>
  </si>
  <si>
    <t>Harriette</t>
  </si>
  <si>
    <t>Cuckoo</t>
  </si>
  <si>
    <t>hcuckoooy@nba.com#mailto:hcuckoooy@nba.com#</t>
  </si>
  <si>
    <t>Bryanty</t>
  </si>
  <si>
    <t>Issit</t>
  </si>
  <si>
    <t>bissitbb@oaic.gov.au#mailto:bissitbb@oaic.gov.au#</t>
  </si>
  <si>
    <t>Tasia</t>
  </si>
  <si>
    <t>Asling</t>
  </si>
  <si>
    <t>taslinglw@123-reg.co.uk#mailto:taslinglw@123-reg.co.uk#</t>
  </si>
  <si>
    <t>337-187-0926</t>
  </si>
  <si>
    <t>32 Blaine Plaza</t>
  </si>
  <si>
    <t>Virginie</t>
  </si>
  <si>
    <t>Fadian</t>
  </si>
  <si>
    <t>vfadian2a@flickr.com#mailto:vfadian2a@flickr.com#</t>
  </si>
  <si>
    <t>Acton</t>
  </si>
  <si>
    <t>sactonhe@amazon.co.jp#mailto:sactonhe@amazon.co.jp#</t>
  </si>
  <si>
    <t>Jany</t>
  </si>
  <si>
    <t>Halliday</t>
  </si>
  <si>
    <t>jhallidayrl@dell.com#mailto:jhallidayrl@dell.com#</t>
  </si>
  <si>
    <t>Shela</t>
  </si>
  <si>
    <t>Welman</t>
  </si>
  <si>
    <t>swelmanod@google.it#mailto:swelmanod@google.it#</t>
  </si>
  <si>
    <t>Alexei</t>
  </si>
  <si>
    <t>Southall</t>
  </si>
  <si>
    <t>asouthallg@sohu.com#mailto:asouthallg@sohu.com#</t>
  </si>
  <si>
    <t>Scottie</t>
  </si>
  <si>
    <t>Winear</t>
  </si>
  <si>
    <t>swinear7e@reddit.com#mailto:swinear7e@reddit.com#</t>
  </si>
  <si>
    <t>Godiva</t>
  </si>
  <si>
    <t>Jirusek</t>
  </si>
  <si>
    <t>gjirusekby@360.cn#mailto:gjirusekby@360.cn#</t>
  </si>
  <si>
    <t>Ruberti</t>
  </si>
  <si>
    <t>sruberti9l@dion.ne.jp#mailto:sruberti9l@dion.ne.jp#</t>
  </si>
  <si>
    <t>Nettie</t>
  </si>
  <si>
    <t>Overel</t>
  </si>
  <si>
    <t>noverel1y@taobao.com#mailto:noverel1y@taobao.com#</t>
  </si>
  <si>
    <t>Theodore</t>
  </si>
  <si>
    <t>Housecroft</t>
  </si>
  <si>
    <t>thousecroftfp@taobao.com#mailto:thousecroftfp@taobao.com#</t>
  </si>
  <si>
    <t>Eugenie</t>
  </si>
  <si>
    <t>Carmo</t>
  </si>
  <si>
    <t>ecarmojq@aol.com#mailto:ecarmojq@aol.com#</t>
  </si>
  <si>
    <t>Trish</t>
  </si>
  <si>
    <t>Lednor</t>
  </si>
  <si>
    <t>tlednor7r@forbes.com#mailto:tlednor7r@forbes.com#</t>
  </si>
  <si>
    <t>Newton</t>
  </si>
  <si>
    <t>Iglesia</t>
  </si>
  <si>
    <t>niglesia2s@stumbleupon.com#mailto:niglesia2s@stumbleupon.com#</t>
  </si>
  <si>
    <t>Vernice</t>
  </si>
  <si>
    <t>Elvidge</t>
  </si>
  <si>
    <t>velvidgeid@thetimes.co.uk#mailto:velvidgeid@thetimes.co.uk#</t>
  </si>
  <si>
    <t>Janis</t>
  </si>
  <si>
    <t>Rix</t>
  </si>
  <si>
    <t>jrix82@yelp.com#mailto:jrix82@yelp.com#</t>
  </si>
  <si>
    <t>850-232-8523</t>
  </si>
  <si>
    <t>85 Manufacturers Trail</t>
  </si>
  <si>
    <t>Thaddus</t>
  </si>
  <si>
    <t>Widdicombe</t>
  </si>
  <si>
    <t>twiddicombem5@ucoz.ru#mailto:twiddicombem5@ucoz.ru#</t>
  </si>
  <si>
    <t>Christoffe</t>
  </si>
  <si>
    <t>rchristoffelw@so-net.ne.jp#mailto:rchristoffelw@so-net.ne.jp#</t>
  </si>
  <si>
    <t>Una</t>
  </si>
  <si>
    <t>Crosier</t>
  </si>
  <si>
    <t>ucrosier1e@go.com#mailto:ucrosier1e@go.com#</t>
  </si>
  <si>
    <t>Pat</t>
  </si>
  <si>
    <t>Wallwork</t>
  </si>
  <si>
    <t>pwallworke9@blogs.com#mailto:pwallworke9@blogs.com#</t>
  </si>
  <si>
    <t>Daryl</t>
  </si>
  <si>
    <t>Wimbury</t>
  </si>
  <si>
    <t>dwimburya7@nationalgeographic.com#mailto:dwimburya7@nationalgeographic.com#</t>
  </si>
  <si>
    <t>Olly</t>
  </si>
  <si>
    <t>Fedoronko</t>
  </si>
  <si>
    <t>ofedoronkonk@salon.com#mailto:ofedoronkonk@salon.com#</t>
  </si>
  <si>
    <t>Sigvard</t>
  </si>
  <si>
    <t>Canon</t>
  </si>
  <si>
    <t>scanonhz@smugmug.com#mailto:scanonhz@smugmug.com#</t>
  </si>
  <si>
    <t>Hamel</t>
  </si>
  <si>
    <t>Jamme</t>
  </si>
  <si>
    <t>hjammeqo@comcast.net#mailto:hjammeqo@comcast.net#</t>
  </si>
  <si>
    <t>Kathe</t>
  </si>
  <si>
    <t>Duesbury</t>
  </si>
  <si>
    <t>kduesbury8d@tripod.com#mailto:kduesbury8d@tripod.com#</t>
  </si>
  <si>
    <t>Alvey</t>
  </si>
  <si>
    <t>balveyf@vimeo.com#mailto:balveyf@vimeo.com#</t>
  </si>
  <si>
    <t>Bronson</t>
  </si>
  <si>
    <t>Lunnon</t>
  </si>
  <si>
    <t>blunnonqi@soundcloud.com#mailto:blunnonqi@soundcloud.com#</t>
  </si>
  <si>
    <t>904-214-3238</t>
  </si>
  <si>
    <t>112 Cascade Place</t>
  </si>
  <si>
    <t>Sabine</t>
  </si>
  <si>
    <t>Abrahamian</t>
  </si>
  <si>
    <t>sabrahamian3i@zimbio.com#mailto:sabrahamian3i@zimbio.com#</t>
  </si>
  <si>
    <t>Gratiana</t>
  </si>
  <si>
    <t>Miere</t>
  </si>
  <si>
    <t>gmieren4@taobao.com#mailto:gmieren4@taobao.com#</t>
  </si>
  <si>
    <t>Christian</t>
  </si>
  <si>
    <t>Kluger</t>
  </si>
  <si>
    <t>cklugerlg@sfgate.com#mailto:cklugerlg@sfgate.com#</t>
  </si>
  <si>
    <t>Martie</t>
  </si>
  <si>
    <t>Spittall</t>
  </si>
  <si>
    <t>mspittalld3@ustream.tv#mailto:mspittalld3@ustream.tv#</t>
  </si>
  <si>
    <t>516-734-2667</t>
  </si>
  <si>
    <t>9247 Birchwood Road</t>
  </si>
  <si>
    <t>Ingaberg</t>
  </si>
  <si>
    <t>MacKeogh</t>
  </si>
  <si>
    <t>imackeoghhh@foxnews.com#mailto:imackeoghhh@foxnews.com#</t>
  </si>
  <si>
    <t>Perritt</t>
  </si>
  <si>
    <t>cperrittov@homestead.com#mailto:cperrittov@homestead.com#</t>
  </si>
  <si>
    <t>Nannizzi</t>
  </si>
  <si>
    <t>lnannizzigb@hugedomains.com#mailto:lnannizzigb@hugedomains.com#</t>
  </si>
  <si>
    <t>Greer</t>
  </si>
  <si>
    <t>Bednell</t>
  </si>
  <si>
    <t>gbednellqw@examiner.com#mailto:gbednellqw@examiner.com#</t>
  </si>
  <si>
    <t>Donalt</t>
  </si>
  <si>
    <t>Tilbey</t>
  </si>
  <si>
    <t>dtilbey5p@ow.ly#mailto:dtilbey5p@ow.ly#</t>
  </si>
  <si>
    <t>Tresa</t>
  </si>
  <si>
    <t>Derrington</t>
  </si>
  <si>
    <t>tderrington6x@mit.edu#mailto:tderrington6x@mit.edu#</t>
  </si>
  <si>
    <t>Nisse</t>
  </si>
  <si>
    <t>Ambrodi</t>
  </si>
  <si>
    <t>nambrodii1@hao123.com#mailto:nambrodii1@hao123.com#</t>
  </si>
  <si>
    <t>225-748-4723</t>
  </si>
  <si>
    <t>333 Kensington Alley</t>
  </si>
  <si>
    <t>Buddie</t>
  </si>
  <si>
    <t>Rowles</t>
  </si>
  <si>
    <t>browlesiq@godaddy.com#mailto:browlesiq@godaddy.com#</t>
  </si>
  <si>
    <t>Gennifer</t>
  </si>
  <si>
    <t>De Souza</t>
  </si>
  <si>
    <t>gde6n@dmoz.org#mailto:gde6n@dmoz.org#</t>
  </si>
  <si>
    <t>Lynette</t>
  </si>
  <si>
    <t>McIver</t>
  </si>
  <si>
    <t>lmciverr0@linkedin.com#mailto:lmciverr0@linkedin.com#</t>
  </si>
  <si>
    <t>Broddy</t>
  </si>
  <si>
    <t>Scotland</t>
  </si>
  <si>
    <t>bscotlandi@netlog.com#mailto:bscotlandi@netlog.com#</t>
  </si>
  <si>
    <t>608-659-7054</t>
  </si>
  <si>
    <t>2879 Hanover Point</t>
  </si>
  <si>
    <t>Debera</t>
  </si>
  <si>
    <t>McKinlay</t>
  </si>
  <si>
    <t>dmckinlayoj@google.fr#mailto:dmckinlayoj@google.fr#</t>
  </si>
  <si>
    <t>Alejandra</t>
  </si>
  <si>
    <t>Brayne</t>
  </si>
  <si>
    <t>abrayneja@parallels.com#mailto:abrayneja@parallels.com#</t>
  </si>
  <si>
    <t>330-552-1071</t>
  </si>
  <si>
    <t>58181 Dryden Crossing</t>
  </si>
  <si>
    <t>Cilka</t>
  </si>
  <si>
    <t>Bonifant</t>
  </si>
  <si>
    <t>cbonifant8g@wisc.edu#mailto:cbonifant8g@wisc.edu#</t>
  </si>
  <si>
    <t>Becka</t>
  </si>
  <si>
    <t>Hegden</t>
  </si>
  <si>
    <t>bhegden7x@scientificamerican.com#mailto:bhegden7x@scientificamerican.com#</t>
  </si>
  <si>
    <t>Deloria</t>
  </si>
  <si>
    <t>Haddy</t>
  </si>
  <si>
    <t>dhaddy14@slate.com#mailto:dhaddy14@slate.com#</t>
  </si>
  <si>
    <t>Erik</t>
  </si>
  <si>
    <t>Grinley</t>
  </si>
  <si>
    <t>egrinleyfb@slate.com#mailto:egrinleyfb@slate.com#</t>
  </si>
  <si>
    <t>Adel</t>
  </si>
  <si>
    <t>Duberry</t>
  </si>
  <si>
    <t>aduberryoq@hugedomains.com#mailto:aduberryoq@hugedomains.com#</t>
  </si>
  <si>
    <t>Elora</t>
  </si>
  <si>
    <t>Ponde</t>
  </si>
  <si>
    <t>epondei9@1688.com#mailto:epondei9@1688.com#</t>
  </si>
  <si>
    <t>Ellse</t>
  </si>
  <si>
    <t>mellseo8@engadget.com#mailto:mellseo8@engadget.com#</t>
  </si>
  <si>
    <t>Joane</t>
  </si>
  <si>
    <t>Newlin</t>
  </si>
  <si>
    <t>jnewlinq9@admin.ch#mailto:jnewlinq9@admin.ch#</t>
  </si>
  <si>
    <t>Dieter</t>
  </si>
  <si>
    <t>Coppens</t>
  </si>
  <si>
    <t>dcoppensp9@ucla.edu#mailto:dcoppensp9@ucla.edu#</t>
  </si>
  <si>
    <t>256-278-7167</t>
  </si>
  <si>
    <t>55 Northwestern Center</t>
  </si>
  <si>
    <t>Daven</t>
  </si>
  <si>
    <t>Tondeur</t>
  </si>
  <si>
    <t>dtondeura@baidu.com#mailto:dtondeura@baidu.com#</t>
  </si>
  <si>
    <t>Uriel</t>
  </si>
  <si>
    <t>Castanho</t>
  </si>
  <si>
    <t>ucastanhoq7@who.int#mailto:ucastanhoq7@who.int#</t>
  </si>
  <si>
    <t>Anthe</t>
  </si>
  <si>
    <t>Sudron</t>
  </si>
  <si>
    <t>asudrona9@whitehouse.gov#mailto:asudrona9@whitehouse.gov#</t>
  </si>
  <si>
    <t>612-758-7868</t>
  </si>
  <si>
    <t>12 Magdeline Street</t>
  </si>
  <si>
    <t>Far</t>
  </si>
  <si>
    <t>Pow</t>
  </si>
  <si>
    <t>fpow1y@mlb.com#mailto:fpow1y@mlb.com#</t>
  </si>
  <si>
    <t>Ferd</t>
  </si>
  <si>
    <t>Sline</t>
  </si>
  <si>
    <t>fsline8d@marketwatch.com#mailto:fsline8d@marketwatch.com#</t>
  </si>
  <si>
    <t>Doris</t>
  </si>
  <si>
    <t>Friel</t>
  </si>
  <si>
    <t>dfriel54@howstuffworks.com#mailto:dfriel54@howstuffworks.com#</t>
  </si>
  <si>
    <t>Petronia</t>
  </si>
  <si>
    <t>Tibbles</t>
  </si>
  <si>
    <t>ptibbles6v@netvibes.com#mailto:ptibbles6v@netvibes.com#</t>
  </si>
  <si>
    <t>302-906-9079</t>
  </si>
  <si>
    <t>76 Canary Terrace</t>
  </si>
  <si>
    <t>Cyndia</t>
  </si>
  <si>
    <t>Gunny</t>
  </si>
  <si>
    <t>cgunnyj2@nyu.edu#mailto:cgunnyj2@nyu.edu#</t>
  </si>
  <si>
    <t>Phaidra</t>
  </si>
  <si>
    <t>Ingerson</t>
  </si>
  <si>
    <t>pingerson9f@webmd.com#mailto:pingerson9f@webmd.com#</t>
  </si>
  <si>
    <t>Danell</t>
  </si>
  <si>
    <t>Willwood</t>
  </si>
  <si>
    <t>dwillwoodg5@sbwire.com#mailto:dwillwoodg5@sbwire.com#</t>
  </si>
  <si>
    <t>704-740-2906</t>
  </si>
  <si>
    <t>248 Westport Drive</t>
  </si>
  <si>
    <t>Thaxter</t>
  </si>
  <si>
    <t>rthaxter82@intel.com#mailto:rthaxter82@intel.com#</t>
  </si>
  <si>
    <t>Jerrine</t>
  </si>
  <si>
    <t>Anlay</t>
  </si>
  <si>
    <t>janlaykw@google.cn#mailto:janlaykw@google.cn#</t>
  </si>
  <si>
    <t>540-853-1052</t>
  </si>
  <si>
    <t>3009 Dunning Junction</t>
  </si>
  <si>
    <t>Caitlin</t>
  </si>
  <si>
    <t>ccaitlinlc@shutterfly.com#mailto:ccaitlinlc@shutterfly.com#</t>
  </si>
  <si>
    <t>gatwood6i@stanford.edu#mailto:gatwood6i@stanford.edu#</t>
  </si>
  <si>
    <t>Sigmund</t>
  </si>
  <si>
    <t>Bodycote</t>
  </si>
  <si>
    <t>sbodycotekg@jalbum.net#mailto:sbodycotekg@jalbum.net#</t>
  </si>
  <si>
    <t>Tailor</t>
  </si>
  <si>
    <t>Pride</t>
  </si>
  <si>
    <t>tprideku@1688.com#mailto:tprideku@1688.com#</t>
  </si>
  <si>
    <t>Bendle</t>
  </si>
  <si>
    <t>fbendle6o@cbc.ca#mailto:fbendle6o@cbc.ca#</t>
  </si>
  <si>
    <t>Julietta</t>
  </si>
  <si>
    <t>Milby</t>
  </si>
  <si>
    <t>jmilbyft@flavors.me#mailto:jmilbyft@flavors.me#</t>
  </si>
  <si>
    <t>Elisha</t>
  </si>
  <si>
    <t>Harmstone</t>
  </si>
  <si>
    <t>eharmstone9d@unicef.org#mailto:eharmstone9d@unicef.org#</t>
  </si>
  <si>
    <t>Scarface</t>
  </si>
  <si>
    <t>Bouskill</t>
  </si>
  <si>
    <t>sbouskill4w@usatoday.com#mailto:sbouskill4w@usatoday.com#</t>
  </si>
  <si>
    <t>316-233-1443</t>
  </si>
  <si>
    <t>6817 Daystar Circle</t>
  </si>
  <si>
    <t>Aleksandr</t>
  </si>
  <si>
    <t>Matthai</t>
  </si>
  <si>
    <t>amatthaim0@domainmarket.com#mailto:amatthaim0@domainmarket.com#</t>
  </si>
  <si>
    <t>515-194-6000</t>
  </si>
  <si>
    <t>32616 Summerview Alley</t>
  </si>
  <si>
    <t>Lowdeane</t>
  </si>
  <si>
    <t>flowdeaneb7@google.ca#mailto:flowdeaneb7@google.ca#</t>
  </si>
  <si>
    <t>Geaves</t>
  </si>
  <si>
    <t>mgeavesab@hibu.com#mailto:mgeavesab@hibu.com#</t>
  </si>
  <si>
    <t>Issie</t>
  </si>
  <si>
    <t>Charlewood</t>
  </si>
  <si>
    <t>icharlewood3x@columbia.edu#mailto:icharlewood3x@columbia.edu#</t>
  </si>
  <si>
    <t>757-253-3186</t>
  </si>
  <si>
    <t>1298 Annamark Hill</t>
  </si>
  <si>
    <t>Minnnie</t>
  </si>
  <si>
    <t>Wilbraham</t>
  </si>
  <si>
    <t>mwilbrahame@cnn.com#mailto:mwilbrahame@cnn.com#</t>
  </si>
  <si>
    <t>Harcourt</t>
  </si>
  <si>
    <t>dharcourthv@is.gd#mailto:dharcourthv@is.gd#</t>
  </si>
  <si>
    <t>Kaleb</t>
  </si>
  <si>
    <t>Jones</t>
  </si>
  <si>
    <t>kjonesor@addthis.com#mailto:kjonesor@addthis.com#</t>
  </si>
  <si>
    <t>Isaiah</t>
  </si>
  <si>
    <t>Arrol</t>
  </si>
  <si>
    <t>iarrolog@bloglines.com#mailto:iarrolog@bloglines.com#</t>
  </si>
  <si>
    <t>Abbott</t>
  </si>
  <si>
    <t>May</t>
  </si>
  <si>
    <t>amayc1@friendfeed.com#mailto:amayc1@friendfeed.com#</t>
  </si>
  <si>
    <t>352-628-1824</t>
  </si>
  <si>
    <t>568 Mendota Road</t>
  </si>
  <si>
    <t>Meiklam</t>
  </si>
  <si>
    <t>bmeiklamiv@myspace.com#mailto:bmeiklamiv@myspace.com#</t>
  </si>
  <si>
    <t>Nellie</t>
  </si>
  <si>
    <t>Itchingham</t>
  </si>
  <si>
    <t>nitchinghamaw@sakura.ne.jp#mailto:nitchinghamaw@sakura.ne.jp#</t>
  </si>
  <si>
    <t>Maury</t>
  </si>
  <si>
    <t>Tarr</t>
  </si>
  <si>
    <t>mtarrjp@theglobeandmail.com#mailto:mtarrjp@theglobeandmail.com#</t>
  </si>
  <si>
    <t>Nissy</t>
  </si>
  <si>
    <t>nguionk1@artisteer.com#mailto:nguionk1@artisteer.com#</t>
  </si>
  <si>
    <t>Karisa</t>
  </si>
  <si>
    <t>Saddington</t>
  </si>
  <si>
    <t>ksaddingtond@foxnews.com#mailto:ksaddingtond@foxnews.com#</t>
  </si>
  <si>
    <t>202-689-8481</t>
  </si>
  <si>
    <t>739 Hanover Parkway</t>
  </si>
  <si>
    <t>Leone</t>
  </si>
  <si>
    <t>Bossons</t>
  </si>
  <si>
    <t>lbossonsd1@github.com#mailto:lbossonsd1@github.com#</t>
  </si>
  <si>
    <t>Lakes</t>
  </si>
  <si>
    <t>olakesar@tripadvisor.com#mailto:olakesar@tripadvisor.com#</t>
  </si>
  <si>
    <t>Ailee</t>
  </si>
  <si>
    <t>Chantrell</t>
  </si>
  <si>
    <t>achantrell7i@pagesperso-orange.fr#mailto:achantrell7i@pagesperso-orange.fr#</t>
  </si>
  <si>
    <t>Abels</t>
  </si>
  <si>
    <t>eabelsrh@domainmarket.com#mailto:eabelsrh@domainmarket.com#</t>
  </si>
  <si>
    <t>Bonni</t>
  </si>
  <si>
    <t>Hustings</t>
  </si>
  <si>
    <t>bhustingsfb@furl.net#mailto:bhustingsfb@furl.net#</t>
  </si>
  <si>
    <t>559-610-7607</t>
  </si>
  <si>
    <t>27 Melby Terrace</t>
  </si>
  <si>
    <t>Rikki</t>
  </si>
  <si>
    <t>Bevir</t>
  </si>
  <si>
    <t>rbevirnj@blogspot.com#mailto:rbevirnj@blogspot.com#</t>
  </si>
  <si>
    <t>Adelaide</t>
  </si>
  <si>
    <t>Harriagn</t>
  </si>
  <si>
    <t>aharriagnfu@google.ru#mailto:aharriagnfu@google.ru#</t>
  </si>
  <si>
    <t>Brewster</t>
  </si>
  <si>
    <t>Tucsell</t>
  </si>
  <si>
    <t>btucsellgm@hud.gov#mailto:btucsellgm@hud.gov#</t>
  </si>
  <si>
    <t>Barbabra</t>
  </si>
  <si>
    <t>Dows</t>
  </si>
  <si>
    <t>bdowsh4@mozilla.com#mailto:bdowsh4@mozilla.com#</t>
  </si>
  <si>
    <t>Margaretha</t>
  </si>
  <si>
    <t>Bentall</t>
  </si>
  <si>
    <t>mbentallbe@canalblog.com#mailto:mbentallbe@canalblog.com#</t>
  </si>
  <si>
    <t>Rubi</t>
  </si>
  <si>
    <t>Benedek</t>
  </si>
  <si>
    <t>rbenedekhm@gmpg.org#mailto:rbenedekhm@gmpg.org#</t>
  </si>
  <si>
    <t>Demcik</t>
  </si>
  <si>
    <t>pdemcikbn@wordpress.org#mailto:pdemcikbn@wordpress.org#</t>
  </si>
  <si>
    <t>202-100-1563</t>
  </si>
  <si>
    <t>629 Raven Way</t>
  </si>
  <si>
    <t>Annadiana</t>
  </si>
  <si>
    <t>Belch</t>
  </si>
  <si>
    <t>abelch59@chron.com#mailto:abelch59@chron.com#</t>
  </si>
  <si>
    <t>Miltie</t>
  </si>
  <si>
    <t>Menlove</t>
  </si>
  <si>
    <t>mmenlovelb@sbwire.com#mailto:mmenlovelb@sbwire.com#</t>
  </si>
  <si>
    <t>Heatherington</t>
  </si>
  <si>
    <t>eheatherington2p@google.fr#mailto:eheatherington2p@google.fr#</t>
  </si>
  <si>
    <t>Blunsden</t>
  </si>
  <si>
    <t>sblunsdenkd@geocities.jp#mailto:sblunsdenkd@geocities.jp#</t>
  </si>
  <si>
    <t>Skipper</t>
  </si>
  <si>
    <t>Bolger</t>
  </si>
  <si>
    <t>sbolgerfn@epa.gov#mailto:sbolgerfn@epa.gov#</t>
  </si>
  <si>
    <t>Maddie</t>
  </si>
  <si>
    <t>Fowlston</t>
  </si>
  <si>
    <t>mfowlston58@mozilla.org#mailto:mfowlston58@mozilla.org#</t>
  </si>
  <si>
    <t>Abbie</t>
  </si>
  <si>
    <t>Holsey</t>
  </si>
  <si>
    <t>aholseyl0@wix.com#mailto:aholseyl0@wix.com#</t>
  </si>
  <si>
    <t>562-716-5380</t>
  </si>
  <si>
    <t>79 Florence Point</t>
  </si>
  <si>
    <t>Gianina</t>
  </si>
  <si>
    <t>Rewcassell</t>
  </si>
  <si>
    <t>grewcassellp5@noaa.gov#mailto:grewcassellp5@noaa.gov#</t>
  </si>
  <si>
    <t>Tommei</t>
  </si>
  <si>
    <t>rtommei67@narod.ru#mailto:rtommei67@narod.ru#</t>
  </si>
  <si>
    <t>303-525-8735</t>
  </si>
  <si>
    <t>881 Homewood Parkway</t>
  </si>
  <si>
    <t>Daisi</t>
  </si>
  <si>
    <t>Hothersall</t>
  </si>
  <si>
    <t>dhothersall9z@printfriendly.com#mailto:dhothersall9z@printfriendly.com#</t>
  </si>
  <si>
    <t>Letitia</t>
  </si>
  <si>
    <t>Geare</t>
  </si>
  <si>
    <t>lgearem6@weather.com#mailto:lgearem6@weather.com#</t>
  </si>
  <si>
    <t>Gierhard</t>
  </si>
  <si>
    <t>kgierhard5v@ftc.gov#mailto:kgierhard5v@ftc.gov#</t>
  </si>
  <si>
    <t>Creagh</t>
  </si>
  <si>
    <t>lcreagh2h@weather.com#mailto:lcreagh2h@weather.com#</t>
  </si>
  <si>
    <t>Noam</t>
  </si>
  <si>
    <t>Mariyushkin</t>
  </si>
  <si>
    <t>nmariyushkinp6@instagram.com#mailto:nmariyushkinp6@instagram.com#</t>
  </si>
  <si>
    <t>Marco</t>
  </si>
  <si>
    <t>Buckmaster</t>
  </si>
  <si>
    <t>mbuckmaster6b@mediafire.com#mailto:mbuckmaster6b@mediafire.com#</t>
  </si>
  <si>
    <t>Arni</t>
  </si>
  <si>
    <t>Maylin</t>
  </si>
  <si>
    <t>amaylin91@cbc.ca#mailto:amaylin91@cbc.ca#</t>
  </si>
  <si>
    <t>Raphael</t>
  </si>
  <si>
    <t>Kedie</t>
  </si>
  <si>
    <t>rkediebz@uol.com.br#mailto:rkediebz@uol.com.br#</t>
  </si>
  <si>
    <t>Laurene</t>
  </si>
  <si>
    <t>Jameson</t>
  </si>
  <si>
    <t>ljamesonng@google.es#mailto:ljamesonng@google.es#</t>
  </si>
  <si>
    <t>910-488-3731</t>
  </si>
  <si>
    <t>1808 Fieldstone Terrace</t>
  </si>
  <si>
    <t>Fayetteville</t>
  </si>
  <si>
    <t>Lucinda</t>
  </si>
  <si>
    <t>Dangerfield</t>
  </si>
  <si>
    <t>ldangerfield5h@geocities.com#mailto:ldangerfield5h@geocities.com#</t>
  </si>
  <si>
    <t>Harvey</t>
  </si>
  <si>
    <t>Mallows</t>
  </si>
  <si>
    <t>hmallowsnk@walmart.com#mailto:hmallowsnk@walmart.com#</t>
  </si>
  <si>
    <t>Maddalena</t>
  </si>
  <si>
    <t>Mowen</t>
  </si>
  <si>
    <t>mmowen5a@umn.edu#mailto:mmowen5a@umn.edu#</t>
  </si>
  <si>
    <t>617-412-5319</t>
  </si>
  <si>
    <t>66 Kropf Crossing</t>
  </si>
  <si>
    <t>Daphene</t>
  </si>
  <si>
    <t>Torrecilla</t>
  </si>
  <si>
    <t>dtorrecilla46@indiegogo.com#mailto:dtorrecilla46@indiegogo.com#</t>
  </si>
  <si>
    <t>Kati</t>
  </si>
  <si>
    <t>Genery</t>
  </si>
  <si>
    <t>kgeneryda@howstuffworks.com#mailto:kgeneryda@howstuffworks.com#</t>
  </si>
  <si>
    <t>Abry</t>
  </si>
  <si>
    <t>aabryaw@hibu.com#mailto:aabryaw@hibu.com#</t>
  </si>
  <si>
    <t>Perelli</t>
  </si>
  <si>
    <t>dperellihx@dagondesign.com#mailto:dperellihx@dagondesign.com#</t>
  </si>
  <si>
    <t>Fran</t>
  </si>
  <si>
    <t>Barnsdale</t>
  </si>
  <si>
    <t>fbarnsdaleea@stanford.edu#mailto:fbarnsdaleea@stanford.edu#</t>
  </si>
  <si>
    <t>Ruthanne</t>
  </si>
  <si>
    <t>Vernon</t>
  </si>
  <si>
    <t>rvernon5i@dion.ne.jp#mailto:rvernon5i@dion.ne.jp#</t>
  </si>
  <si>
    <t>Morry</t>
  </si>
  <si>
    <t>Crank</t>
  </si>
  <si>
    <t>mcrankld@twitter.com#mailto:mcrankld@twitter.com#</t>
  </si>
  <si>
    <t>Stacee</t>
  </si>
  <si>
    <t>Stollenhof</t>
  </si>
  <si>
    <t>sstollenhofco@shinystat.com#mailto:sstollenhofco@shinystat.com#</t>
  </si>
  <si>
    <t>Klemenz</t>
  </si>
  <si>
    <t>cklemenzmn@ezinearticles.com#mailto:cklemenzmn@ezinearticles.com#</t>
  </si>
  <si>
    <t>Albert</t>
  </si>
  <si>
    <t>Gouldthorpe</t>
  </si>
  <si>
    <t>agouldthorpegr@virginia.edu#mailto:agouldthorpegr@virginia.edu#</t>
  </si>
  <si>
    <t>Tissington</t>
  </si>
  <si>
    <t>btissington3f@apple.com#mailto:btissington3f@apple.com#</t>
  </si>
  <si>
    <t>Upton</t>
  </si>
  <si>
    <t>Brighouse</t>
  </si>
  <si>
    <t>ubrighouse5w@elegantthemes.com#mailto:ubrighouse5w@elegantthemes.com#</t>
  </si>
  <si>
    <t>Stanleigh</t>
  </si>
  <si>
    <t>Geater</t>
  </si>
  <si>
    <t>sgeater52@mashable.com#mailto:sgeater52@mashable.com#</t>
  </si>
  <si>
    <t>Luce</t>
  </si>
  <si>
    <t>Loxly</t>
  </si>
  <si>
    <t>lloxlyc7@berkeley.edu#mailto:lloxlyc7@berkeley.edu#</t>
  </si>
  <si>
    <t>336-753-0615</t>
  </si>
  <si>
    <t>3641 Graedel Way</t>
  </si>
  <si>
    <t>McCuis</t>
  </si>
  <si>
    <t>lmccuisbj@digg.com#mailto:lmccuisbj@digg.com#</t>
  </si>
  <si>
    <t>Joanie</t>
  </si>
  <si>
    <t>Ponsford</t>
  </si>
  <si>
    <t>jponsford2o@booking.com#mailto:jponsford2o@booking.com#</t>
  </si>
  <si>
    <t>Aikman</t>
  </si>
  <si>
    <t>zaikmanjo@bing.com#mailto:zaikmanjo@bing.com#</t>
  </si>
  <si>
    <t>212-864-1419</t>
  </si>
  <si>
    <t>5598 Atwood Street</t>
  </si>
  <si>
    <t>Manifould</t>
  </si>
  <si>
    <t>fmanifouldg6@irs.gov#mailto:fmanifouldg6@irs.gov#</t>
  </si>
  <si>
    <t>508-974-2464</t>
  </si>
  <si>
    <t>132 Barby Avenue</t>
  </si>
  <si>
    <t>Tupling</t>
  </si>
  <si>
    <t>ctuplingcx@cornell.edu#mailto:ctuplingcx@cornell.edu#</t>
  </si>
  <si>
    <t>Reck</t>
  </si>
  <si>
    <t>areckkc@blogspot.com#mailto:areckkc@blogspot.com#</t>
  </si>
  <si>
    <t>Tami</t>
  </si>
  <si>
    <t>Antonopoulos</t>
  </si>
  <si>
    <t>tantonopoulos8f@virginia.edu#mailto:tantonopoulos8f@virginia.edu#</t>
  </si>
  <si>
    <t>Rainer</t>
  </si>
  <si>
    <t>Hazart</t>
  </si>
  <si>
    <t>rhazartc6@hp.com#mailto:rhazartc6@hp.com#</t>
  </si>
  <si>
    <t>Correy</t>
  </si>
  <si>
    <t>Sandford</t>
  </si>
  <si>
    <t>csandford4m@over-blog.com#mailto:csandford4m@over-blog.com#</t>
  </si>
  <si>
    <t>Kathryn</t>
  </si>
  <si>
    <t>Barnish</t>
  </si>
  <si>
    <t>kbarnishc1@freewebs.com#mailto:kbarnishc1@freewebs.com#</t>
  </si>
  <si>
    <t>251-128-7201</t>
  </si>
  <si>
    <t>61830 Sheridan Alley</t>
  </si>
  <si>
    <t>Sauveur</t>
  </si>
  <si>
    <t>Sein</t>
  </si>
  <si>
    <t>ssein9u@unesco.org#mailto:ssein9u@unesco.org#</t>
  </si>
  <si>
    <t>Joycelin</t>
  </si>
  <si>
    <t>Colthurst</t>
  </si>
  <si>
    <t>jcolthurstgu@cbsnews.com#mailto:jcolthurstgu@cbsnews.com#</t>
  </si>
  <si>
    <t>Ryun</t>
  </si>
  <si>
    <t>Gemson</t>
  </si>
  <si>
    <t>rgemsongx@dropbox.com#mailto:rgemsongx@dropbox.com#</t>
  </si>
  <si>
    <t>Revett</t>
  </si>
  <si>
    <t>arevettrq@boston.com#mailto:arevettrq@boston.com#</t>
  </si>
  <si>
    <t>Fulham</t>
  </si>
  <si>
    <t>nfulham5t@fda.gov#mailto:nfulham5t@fda.gov#</t>
  </si>
  <si>
    <t>Dede</t>
  </si>
  <si>
    <t>Templar</t>
  </si>
  <si>
    <t>dtemplarnm@slideshare.net#mailto:dtemplarnm@slideshare.net#</t>
  </si>
  <si>
    <t>Dorie</t>
  </si>
  <si>
    <t>Westmacott</t>
  </si>
  <si>
    <t>dwestmacottdo@hubpages.com#mailto:dwestmacottdo@hubpages.com#</t>
  </si>
  <si>
    <t>Marchall</t>
  </si>
  <si>
    <t>Scholard</t>
  </si>
  <si>
    <t>mscholard2z@blinklist.com#mailto:mscholard2z@blinklist.com#</t>
  </si>
  <si>
    <t>Eveleen</t>
  </si>
  <si>
    <t>Ceney</t>
  </si>
  <si>
    <t>eceney3@odnoklassniki.ru#mailto:eceney3@odnoklassniki.ru#</t>
  </si>
  <si>
    <t>Drinkale</t>
  </si>
  <si>
    <t>rdrinkale8z@tripod.com#mailto:rdrinkale8z@tripod.com#</t>
  </si>
  <si>
    <t>Melesa</t>
  </si>
  <si>
    <t>Rosbotham</t>
  </si>
  <si>
    <t>mrosbothamrr@techcrunch.com#mailto:mrosbothamrr@techcrunch.com#</t>
  </si>
  <si>
    <t>Efren</t>
  </si>
  <si>
    <t>Corley</t>
  </si>
  <si>
    <t>ecorleyee@jiathis.com#mailto:ecorleyee@jiathis.com#</t>
  </si>
  <si>
    <t>Miguel</t>
  </si>
  <si>
    <t>McCobb</t>
  </si>
  <si>
    <t>mmccobb9w@youtu.be#mailto:mmccobb9w@youtu.be#</t>
  </si>
  <si>
    <t>Antoinet</t>
  </si>
  <si>
    <t>aantoinetlj@simplemachines.org#mailto:aantoinetlj@simplemachines.org#</t>
  </si>
  <si>
    <t>432-207-9713</t>
  </si>
  <si>
    <t>880 Killdeer Lane</t>
  </si>
  <si>
    <t>Markos</t>
  </si>
  <si>
    <t>Ede</t>
  </si>
  <si>
    <t>mede1c@diigo.com#mailto:mede1c@diigo.com#</t>
  </si>
  <si>
    <t>Inna</t>
  </si>
  <si>
    <t>Durnill</t>
  </si>
  <si>
    <t>idurnillms@vinaora.com#mailto:idurnillms@vinaora.com#</t>
  </si>
  <si>
    <t>Harborow</t>
  </si>
  <si>
    <t>jharborowia@rambler.ru#mailto:jharborowia@rambler.ru#</t>
  </si>
  <si>
    <t>Mace</t>
  </si>
  <si>
    <t>mponde11@cnet.com#mailto:mponde11@cnet.com#</t>
  </si>
  <si>
    <t>Elston</t>
  </si>
  <si>
    <t>Littleproud</t>
  </si>
  <si>
    <t>elittleproudqf@bigcartel.com#mailto:elittleproudqf@bigcartel.com#</t>
  </si>
  <si>
    <t>Zara</t>
  </si>
  <si>
    <t>Penwell</t>
  </si>
  <si>
    <t>zpenwell5r@themeforest.net#mailto:zpenwell5r@themeforest.net#</t>
  </si>
  <si>
    <t>360-732-0376</t>
  </si>
  <si>
    <t>44523 Roth Drive</t>
  </si>
  <si>
    <t>Estel</t>
  </si>
  <si>
    <t>Hamprecht</t>
  </si>
  <si>
    <t>ehamprecht18@dot.gov#mailto:ehamprecht18@dot.gov#</t>
  </si>
  <si>
    <t>Lenette</t>
  </si>
  <si>
    <t>Tremellier</t>
  </si>
  <si>
    <t>ltremellier83@hubpages.com#mailto:ltremellier83@hubpages.com#</t>
  </si>
  <si>
    <t>Darnell</t>
  </si>
  <si>
    <t>Lafee</t>
  </si>
  <si>
    <t>dlafeemx@youtube.com#mailto:dlafeemx@youtube.com#</t>
  </si>
  <si>
    <t>Cronk</t>
  </si>
  <si>
    <t>rcronk30@europa.eu#mailto:rcronk30@europa.eu#</t>
  </si>
  <si>
    <t>Gottschalk</t>
  </si>
  <si>
    <t>ogottschalk7l@vinaora.com#mailto:ogottschalk7l@vinaora.com#</t>
  </si>
  <si>
    <t>Thorndike</t>
  </si>
  <si>
    <t>Barday</t>
  </si>
  <si>
    <t>tbardayjl@google.cn#mailto:tbardayjl@google.cn#</t>
  </si>
  <si>
    <t>412-290-7650</t>
  </si>
  <si>
    <t>18 Northridge Way</t>
  </si>
  <si>
    <t>Caryl</t>
  </si>
  <si>
    <t>Millyard</t>
  </si>
  <si>
    <t>cmillyard19@google.fr#mailto:cmillyard19@google.fr#</t>
  </si>
  <si>
    <t>949-894-0365</t>
  </si>
  <si>
    <t>95415 Hanson Trail</t>
  </si>
  <si>
    <t>Daveen</t>
  </si>
  <si>
    <t>Ottey</t>
  </si>
  <si>
    <t>dotteyf0@scribd.com#mailto:dotteyf0@scribd.com#</t>
  </si>
  <si>
    <t>Hobie</t>
  </si>
  <si>
    <t>Grigs</t>
  </si>
  <si>
    <t>hgrigs3y@microsoft.com#mailto:hgrigs3y@microsoft.com#</t>
  </si>
  <si>
    <t>Warden</t>
  </si>
  <si>
    <t>Schmuhl</t>
  </si>
  <si>
    <t>wschmuhl5x@mediafire.com#mailto:wschmuhl5x@mediafire.com#</t>
  </si>
  <si>
    <t>Lucille</t>
  </si>
  <si>
    <t>lmonnoyerc@nyu.edu#mailto:lmonnoyerc@nyu.edu#</t>
  </si>
  <si>
    <t>Hyatt</t>
  </si>
  <si>
    <t>Darwent</t>
  </si>
  <si>
    <t>hdarwentx@csmonitor.com#mailto:hdarwentx@csmonitor.com#</t>
  </si>
  <si>
    <t>Brandea</t>
  </si>
  <si>
    <t>Adamsson</t>
  </si>
  <si>
    <t>badamssonfa@webeden.co.uk#mailto:badamssonfa@webeden.co.uk#</t>
  </si>
  <si>
    <t>Cawsby</t>
  </si>
  <si>
    <t>bcawsbyol@economist.com#mailto:bcawsbyol@economist.com#</t>
  </si>
  <si>
    <t>Margalit</t>
  </si>
  <si>
    <t>Calvie</t>
  </si>
  <si>
    <t>mcalviekn@yale.edu#mailto:mcalviekn@yale.edu#</t>
  </si>
  <si>
    <t>504-943-6348</t>
  </si>
  <si>
    <t>55 Springs Center</t>
  </si>
  <si>
    <t>Bee</t>
  </si>
  <si>
    <t>Bockh</t>
  </si>
  <si>
    <t>bbockhc0@jimdo.com#mailto:bbockhc0@jimdo.com#</t>
  </si>
  <si>
    <t>Lizzie</t>
  </si>
  <si>
    <t>Kiely</t>
  </si>
  <si>
    <t>lkielyhx@abc.net.au#mailto:lkielyhx@abc.net.au#</t>
  </si>
  <si>
    <t>251-989-9816</t>
  </si>
  <si>
    <t>883 Lyons Court</t>
  </si>
  <si>
    <t>Linoel</t>
  </si>
  <si>
    <t>Tommis</t>
  </si>
  <si>
    <t>ltommise9@hatena.ne.jp#mailto:ltommise9@hatena.ne.jp#</t>
  </si>
  <si>
    <t>917-470-2622</t>
  </si>
  <si>
    <t>6222 Mesta Junction</t>
  </si>
  <si>
    <t>Milty</t>
  </si>
  <si>
    <t>Taree</t>
  </si>
  <si>
    <t>mtareefc@google.com#mailto:mtareefc@google.com#</t>
  </si>
  <si>
    <t>MacKowle</t>
  </si>
  <si>
    <t>mmackowler@blogs.com#mailto:mmackowler@blogs.com#</t>
  </si>
  <si>
    <t>718-190-3600</t>
  </si>
  <si>
    <t>7642 Onsgard Plaza</t>
  </si>
  <si>
    <t>Gunilla</t>
  </si>
  <si>
    <t>Devanney</t>
  </si>
  <si>
    <t>gdevanney19@globo.com#mailto:gdevanney19@globo.com#</t>
  </si>
  <si>
    <t>305-570-5496</t>
  </si>
  <si>
    <t>902 Prairie Rose Plaza</t>
  </si>
  <si>
    <t>Eva</t>
  </si>
  <si>
    <t>Goretti</t>
  </si>
  <si>
    <t>egorettilc@spiegel.de#mailto:egorettilc@spiegel.de#</t>
  </si>
  <si>
    <t>Ira</t>
  </si>
  <si>
    <t>Hale</t>
  </si>
  <si>
    <t>ihalei4@nifty.com#mailto:ihalei4@nifty.com#</t>
  </si>
  <si>
    <t>Wynne</t>
  </si>
  <si>
    <t>Dalliwater</t>
  </si>
  <si>
    <t>wdalliwatergh@paginegialle.it#mailto:wdalliwatergh@paginegialle.it#</t>
  </si>
  <si>
    <t>904-505-7006</t>
  </si>
  <si>
    <t>526 Green Ridge Plaza</t>
  </si>
  <si>
    <t>Myrna</t>
  </si>
  <si>
    <t>Bermingham</t>
  </si>
  <si>
    <t>mbermingham2d@php.net#mailto:mbermingham2d@php.net#</t>
  </si>
  <si>
    <t>Munns</t>
  </si>
  <si>
    <t>dmunnsme@oakley.com#mailto:dmunnsme@oakley.com#</t>
  </si>
  <si>
    <t>502-374-9718</t>
  </si>
  <si>
    <t>927 Thackeray Crossing</t>
  </si>
  <si>
    <t>Care</t>
  </si>
  <si>
    <t>Espinas</t>
  </si>
  <si>
    <t>cespinasn4@nih.gov#mailto:cespinasn4@nih.gov#</t>
  </si>
  <si>
    <t>Aleta</t>
  </si>
  <si>
    <t>Jenckes</t>
  </si>
  <si>
    <t>ajenckes83@mozilla.org#mailto:ajenckes83@mozilla.org#</t>
  </si>
  <si>
    <t>206-906-8775</t>
  </si>
  <si>
    <t>16368 Northview Parkway</t>
  </si>
  <si>
    <t>Duffie</t>
  </si>
  <si>
    <t>Wolton</t>
  </si>
  <si>
    <t>dwoltonay@engadget.com#mailto:dwoltonay@engadget.com#</t>
  </si>
  <si>
    <t>Lilith</t>
  </si>
  <si>
    <t>Hughes</t>
  </si>
  <si>
    <t>lhughes8y@qq.com#mailto:lhughes8y@qq.com#</t>
  </si>
  <si>
    <t>Bryna</t>
  </si>
  <si>
    <t>Cumberpatch</t>
  </si>
  <si>
    <t>bcumberpatchjr@auda.org.au#mailto:bcumberpatchjr@auda.org.au#</t>
  </si>
  <si>
    <t>Viviyan</t>
  </si>
  <si>
    <t>De Micoli</t>
  </si>
  <si>
    <t>vdej0@live.com#mailto:vdej0@live.com#</t>
  </si>
  <si>
    <t>Gracie</t>
  </si>
  <si>
    <t>Moens</t>
  </si>
  <si>
    <t>gmoensqa@gnu.org#mailto:gmoensqa@gnu.org#</t>
  </si>
  <si>
    <t>Weber</t>
  </si>
  <si>
    <t>Tippell</t>
  </si>
  <si>
    <t>wtippelldy@cdc.gov#mailto:wtippelldy@cdc.gov#</t>
  </si>
  <si>
    <t>Fairlie</t>
  </si>
  <si>
    <t>Patesel</t>
  </si>
  <si>
    <t>fpatesel7u@slideshare.net#mailto:fpatesel7u@slideshare.net#</t>
  </si>
  <si>
    <t>Randall</t>
  </si>
  <si>
    <t>Brusin</t>
  </si>
  <si>
    <t>rbrusin2r@comcast.net#mailto:rbrusin2r@comcast.net#</t>
  </si>
  <si>
    <t>Selby</t>
  </si>
  <si>
    <t>Stranahan</t>
  </si>
  <si>
    <t>sstranahanfj@gmpg.org#mailto:sstranahanfj@gmpg.org#</t>
  </si>
  <si>
    <t>812-905-1038</t>
  </si>
  <si>
    <t>6494 South Trail</t>
  </si>
  <si>
    <t>Herold</t>
  </si>
  <si>
    <t>hdunnetix@slideshare.net#mailto:hdunnetix@slideshare.net#</t>
  </si>
  <si>
    <t>Mayer</t>
  </si>
  <si>
    <t>Twydell</t>
  </si>
  <si>
    <t>mtwydell6r@bravesites.com#mailto:mtwydell6r@bravesites.com#</t>
  </si>
  <si>
    <t>Nixie</t>
  </si>
  <si>
    <t>Corday</t>
  </si>
  <si>
    <t>ncordayee@boston.com#mailto:ncordayee@boston.com#</t>
  </si>
  <si>
    <t>Benyamin</t>
  </si>
  <si>
    <t>Armfirld</t>
  </si>
  <si>
    <t>barmfirlda5@dailymotion.com#mailto:barmfirlda5@dailymotion.com#</t>
  </si>
  <si>
    <t>Dee</t>
  </si>
  <si>
    <t>dee Garbott</t>
  </si>
  <si>
    <t>ddeek@unicef.org#mailto:ddeek@unicef.org#</t>
  </si>
  <si>
    <t>704-703-9081</t>
  </si>
  <si>
    <t>355 Holmberg Plaza</t>
  </si>
  <si>
    <t>Cobbie</t>
  </si>
  <si>
    <t>Tunny</t>
  </si>
  <si>
    <t>ctunnyhk@nytimes.com#mailto:ctunnyhk@nytimes.com#</t>
  </si>
  <si>
    <t>Alexina</t>
  </si>
  <si>
    <t>Ould</t>
  </si>
  <si>
    <t>aouldip@reference.com#mailto:aouldip@reference.com#</t>
  </si>
  <si>
    <t>Mitham</t>
  </si>
  <si>
    <t>dmithamcb@narod.ru#mailto:dmithamcb@narod.ru#</t>
  </si>
  <si>
    <t>Aloysia</t>
  </si>
  <si>
    <t>McErlaine</t>
  </si>
  <si>
    <t>amcerlaineqm@admin.ch#mailto:amcerlaineqm@admin.ch#</t>
  </si>
  <si>
    <t>951-406-7189</t>
  </si>
  <si>
    <t>1774 Portage Junction</t>
  </si>
  <si>
    <t>Haversham</t>
  </si>
  <si>
    <t>ahaversham6f@abc.net.au#mailto:ahaversham6f@abc.net.au#</t>
  </si>
  <si>
    <t>Alverta</t>
  </si>
  <si>
    <t>Riddeough</t>
  </si>
  <si>
    <t>ariddeoughjm@ehow.com#mailto:ariddeoughjm@ehow.com#</t>
  </si>
  <si>
    <t>Clair</t>
  </si>
  <si>
    <t>Gretham</t>
  </si>
  <si>
    <t>cgrethambu@mashable.com#mailto:cgrethambu@mashable.com#</t>
  </si>
  <si>
    <t>Hewie</t>
  </si>
  <si>
    <t>hflinnlb@whitehouse.gov#mailto:hflinnlb@whitehouse.gov#</t>
  </si>
  <si>
    <t>208-277-0571</t>
  </si>
  <si>
    <t>53 Florence Pass</t>
  </si>
  <si>
    <t>Pattin</t>
  </si>
  <si>
    <t>Wallman</t>
  </si>
  <si>
    <t>pwallmanam@booking.com#mailto:pwallmanam@booking.com#</t>
  </si>
  <si>
    <t>Dudley</t>
  </si>
  <si>
    <t>ydudley9o@salon.com#mailto:ydudley9o@salon.com#</t>
  </si>
  <si>
    <t>Thorvald</t>
  </si>
  <si>
    <t>Rippen</t>
  </si>
  <si>
    <t>trippenig@wunderground.com#mailto:trippenig@wunderground.com#</t>
  </si>
  <si>
    <t>Wansbury</t>
  </si>
  <si>
    <t>bwansburyfy@cbsnews.com#mailto:bwansburyfy@cbsnews.com#</t>
  </si>
  <si>
    <t>Lorilee</t>
  </si>
  <si>
    <t>Horsley</t>
  </si>
  <si>
    <t>lhorsley6m@geocities.com#mailto:lhorsley6m@geocities.com#</t>
  </si>
  <si>
    <t>Marlin</t>
  </si>
  <si>
    <t>Haskins</t>
  </si>
  <si>
    <t>mhaskins5@ibm.com#mailto:mhaskins5@ibm.com#</t>
  </si>
  <si>
    <t>Strapp</t>
  </si>
  <si>
    <t>jstrapplm@clickbank.net#mailto:jstrapplm@clickbank.net#</t>
  </si>
  <si>
    <t>212-109-7978</t>
  </si>
  <si>
    <t>7349 Basil Center</t>
  </si>
  <si>
    <t>Cirilo</t>
  </si>
  <si>
    <t>Bristoe</t>
  </si>
  <si>
    <t>cbristoe99@answers.com#mailto:cbristoe99@answers.com#</t>
  </si>
  <si>
    <t>Oralle</t>
  </si>
  <si>
    <t>Zoellner</t>
  </si>
  <si>
    <t>ozoellner21@mediafire.com#mailto:ozoellner21@mediafire.com#</t>
  </si>
  <si>
    <t>Andromache</t>
  </si>
  <si>
    <t>Ruvel</t>
  </si>
  <si>
    <t>aruvel1u@vk.com#mailto:aruvel1u@vk.com#</t>
  </si>
  <si>
    <t>Nikki</t>
  </si>
  <si>
    <t>Kettlestringe</t>
  </si>
  <si>
    <t>nkettlestringegi@deliciousdays.com#mailto:nkettlestringegi@deliciousdays.com#</t>
  </si>
  <si>
    <t>785-566-2258</t>
  </si>
  <si>
    <t>34 Holy Cross Way</t>
  </si>
  <si>
    <t>Nanette</t>
  </si>
  <si>
    <t>Alaway</t>
  </si>
  <si>
    <t>nalaway6q@cam.ac.uk#mailto:nalaway6q@cam.ac.uk#</t>
  </si>
  <si>
    <t>210-445-8024</t>
  </si>
  <si>
    <t>4227 Morningstar Circle</t>
  </si>
  <si>
    <t>Benjy</t>
  </si>
  <si>
    <t>Epp</t>
  </si>
  <si>
    <t>beppkl@latimes.com#mailto:beppkl@latimes.com#</t>
  </si>
  <si>
    <t>Yorgos</t>
  </si>
  <si>
    <t>Dunton</t>
  </si>
  <si>
    <t>ydunton8s@joomla.org#mailto:ydunton8s@joomla.org#</t>
  </si>
  <si>
    <t>Garrard</t>
  </si>
  <si>
    <t>Kave</t>
  </si>
  <si>
    <t>gkaveo9@latimes.com#mailto:gkaveo9@latimes.com#</t>
  </si>
  <si>
    <t>360-955-0759</t>
  </si>
  <si>
    <t>6971 Hermina Hill</t>
  </si>
  <si>
    <t>Lemmanbie</t>
  </si>
  <si>
    <t>hlemmanbie20@canalblog.com#mailto:hlemmanbie20@canalblog.com#</t>
  </si>
  <si>
    <t>Hiley</t>
  </si>
  <si>
    <t>ahileycr@hc360.com#mailto:ahileycr@hc360.com#</t>
  </si>
  <si>
    <t>Clarine</t>
  </si>
  <si>
    <t>Kohrding</t>
  </si>
  <si>
    <t>ckohrdingos@opensource.org#mailto:ckohrdingos@opensource.org#</t>
  </si>
  <si>
    <t>209-755-7288</t>
  </si>
  <si>
    <t>77 Utah Alley</t>
  </si>
  <si>
    <t>Conrade</t>
  </si>
  <si>
    <t>Allder</t>
  </si>
  <si>
    <t>callderhy@oaic.gov.au#mailto:callderhy@oaic.gov.au#</t>
  </si>
  <si>
    <t>Cherry</t>
  </si>
  <si>
    <t>Lockey</t>
  </si>
  <si>
    <t>clockeyq4@dagondesign.com#mailto:clockeyq4@dagondesign.com#</t>
  </si>
  <si>
    <t>574-810-5058</t>
  </si>
  <si>
    <t>6798 Kipling Plaza</t>
  </si>
  <si>
    <t>Jeanne</t>
  </si>
  <si>
    <t>Easter</t>
  </si>
  <si>
    <t>jeasterop@tinypic.com#mailto:jeasterop@tinypic.com#</t>
  </si>
  <si>
    <t>Constanta</t>
  </si>
  <si>
    <t>Addams</t>
  </si>
  <si>
    <t>caddams8p@google.it#mailto:caddams8p@google.it#</t>
  </si>
  <si>
    <t>Badder</t>
  </si>
  <si>
    <t>cbaddera4@adobe.com#mailto:cbaddera4@adobe.com#</t>
  </si>
  <si>
    <t>937-559-2123</t>
  </si>
  <si>
    <t>8053 Blaine Lane</t>
  </si>
  <si>
    <t>Stephan</t>
  </si>
  <si>
    <t>Elliott</t>
  </si>
  <si>
    <t>selliottqs@google.cn#mailto:selliottqs@google.cn#</t>
  </si>
  <si>
    <t>Buffy</t>
  </si>
  <si>
    <t>Mourant</t>
  </si>
  <si>
    <t>bmourant33@bluehost.com#mailto:bmourant33@bluehost.com#</t>
  </si>
  <si>
    <t>Willetta</t>
  </si>
  <si>
    <t>Ellingham</t>
  </si>
  <si>
    <t>wellinghamho@npr.org#mailto:wellinghamho@npr.org#</t>
  </si>
  <si>
    <t>Townsend</t>
  </si>
  <si>
    <t>tenochkr@odnoklassniki.ru#mailto:tenochkr@odnoklassniki.ru#</t>
  </si>
  <si>
    <t>Arnie</t>
  </si>
  <si>
    <t>Wace</t>
  </si>
  <si>
    <t>awace1k@google.com.au#mailto:awace1k@google.com.au#</t>
  </si>
  <si>
    <t>318-351-7792</t>
  </si>
  <si>
    <t>87526 Quincy Plaza</t>
  </si>
  <si>
    <t>Godfree</t>
  </si>
  <si>
    <t>Reside</t>
  </si>
  <si>
    <t>gresideno@aol.com#mailto:gresideno@aol.com#</t>
  </si>
  <si>
    <t>Salomon</t>
  </si>
  <si>
    <t>Griswood</t>
  </si>
  <si>
    <t>sgriswood9u@forbes.com#mailto:sgriswood9u@forbes.com#</t>
  </si>
  <si>
    <t>Jefferson</t>
  </si>
  <si>
    <t>Aers</t>
  </si>
  <si>
    <t>jaerso5@taobao.com#mailto:jaerso5@taobao.com#</t>
  </si>
  <si>
    <t>Iorgos</t>
  </si>
  <si>
    <t>Priden</t>
  </si>
  <si>
    <t>ipridenn5@cocolog-nifty.com#mailto:ipridenn5@cocolog-nifty.com#</t>
  </si>
  <si>
    <t>Britt</t>
  </si>
  <si>
    <t>Martygin</t>
  </si>
  <si>
    <t>bmartygineg@4shared.com#mailto:bmartygineg@4shared.com#</t>
  </si>
  <si>
    <t>Cyrus</t>
  </si>
  <si>
    <t>Ranking</t>
  </si>
  <si>
    <t>crankingmd@shareasale.com#mailto:crankingmd@shareasale.com#</t>
  </si>
  <si>
    <t>Doro</t>
  </si>
  <si>
    <t>Elnor</t>
  </si>
  <si>
    <t>delnorm2@earthlink.net#mailto:delnorm2@earthlink.net#</t>
  </si>
  <si>
    <t>Rodge</t>
  </si>
  <si>
    <t>Heugle</t>
  </si>
  <si>
    <t>rheugleqd@businesswire.com#mailto:rheugleqd@businesswire.com#</t>
  </si>
  <si>
    <t>561-347-7616</t>
  </si>
  <si>
    <t>19 Dexter Hill</t>
  </si>
  <si>
    <t>Brandie</t>
  </si>
  <si>
    <t>Wooff</t>
  </si>
  <si>
    <t>bwooffr4@printfriendly.com#mailto:bwooffr4@printfriendly.com#</t>
  </si>
  <si>
    <t>Chauncey</t>
  </si>
  <si>
    <t>Lawful</t>
  </si>
  <si>
    <t>clawful9l@tinypic.com#mailto:clawful9l@tinypic.com#</t>
  </si>
  <si>
    <t>Baiden</t>
  </si>
  <si>
    <t>ebaidenb0@mapquest.com#mailto:ebaidenb0@mapquest.com#</t>
  </si>
  <si>
    <t>Rinaldo</t>
  </si>
  <si>
    <t>rlafayette8x@prlog.org#mailto:rlafayette8x@prlog.org#</t>
  </si>
  <si>
    <t>Eddy</t>
  </si>
  <si>
    <t>Carmen</t>
  </si>
  <si>
    <t>ecarmenhi@ameblo.jp#mailto:ecarmenhi@ameblo.jp#</t>
  </si>
  <si>
    <t>724-888-5114</t>
  </si>
  <si>
    <t>9700 Bultman Circle</t>
  </si>
  <si>
    <t>Cosme</t>
  </si>
  <si>
    <t>Elloit</t>
  </si>
  <si>
    <t>celloiti7@nydailynews.com#mailto:celloiti7@nydailynews.com#</t>
  </si>
  <si>
    <t>Chancey</t>
  </si>
  <si>
    <t>Dives</t>
  </si>
  <si>
    <t>cdivesa9@mit.edu#mailto:cdivesa9@mit.edu#</t>
  </si>
  <si>
    <t>Ada</t>
  </si>
  <si>
    <t>Byrth</t>
  </si>
  <si>
    <t>abyrthrb@mac.com#mailto:abyrthrb@mac.com#</t>
  </si>
  <si>
    <t>Alcock</t>
  </si>
  <si>
    <t>salcocknx@mtv.com#mailto:salcocknx@mtv.com#</t>
  </si>
  <si>
    <t>Trevar</t>
  </si>
  <si>
    <t>Pfleger</t>
  </si>
  <si>
    <t>tpflegere7@ca.gov#mailto:tpflegere7@ca.gov#</t>
  </si>
  <si>
    <t>559-860-0322</t>
  </si>
  <si>
    <t>65 Burning Wood Court</t>
  </si>
  <si>
    <t>Visalia</t>
  </si>
  <si>
    <t>Freddy</t>
  </si>
  <si>
    <t>Fayerman</t>
  </si>
  <si>
    <t>ffayermani5@is.gd#mailto:ffayermani5@is.gd#</t>
  </si>
  <si>
    <t>Westbrooke</t>
  </si>
  <si>
    <t>Conybear</t>
  </si>
  <si>
    <t>wconybearoy@webnode.com#mailto:wconybearoy@webnode.com#</t>
  </si>
  <si>
    <t>Jayson</t>
  </si>
  <si>
    <t>By</t>
  </si>
  <si>
    <t>jby72@ow.ly#mailto:jby72@ow.ly#</t>
  </si>
  <si>
    <t>Harlan</t>
  </si>
  <si>
    <t>Faulconer</t>
  </si>
  <si>
    <t>hfaulconerbv@msu.edu#mailto:hfaulconerbv@msu.edu#</t>
  </si>
  <si>
    <t>Galen</t>
  </si>
  <si>
    <t>MacKereth</t>
  </si>
  <si>
    <t>gmackerethm9@wordpress.com#mailto:gmackerethm9@wordpress.com#</t>
  </si>
  <si>
    <t>Trip</t>
  </si>
  <si>
    <t>Trowel</t>
  </si>
  <si>
    <t>ttrowel3@joomla.org#mailto:ttrowel3@joomla.org#</t>
  </si>
  <si>
    <t>Corrine</t>
  </si>
  <si>
    <t>Hurtic</t>
  </si>
  <si>
    <t>churticoc@infoseek.co.jp#mailto:churticoc@infoseek.co.jp#</t>
  </si>
  <si>
    <t>Allom</t>
  </si>
  <si>
    <t>jallomdj@stanford.edu#mailto:jallomdj@stanford.edu#</t>
  </si>
  <si>
    <t>Fulk</t>
  </si>
  <si>
    <t>rfulkph@ucsd.edu#mailto:rfulkph@ucsd.edu#</t>
  </si>
  <si>
    <t>Corbett</t>
  </si>
  <si>
    <t>Filipczak</t>
  </si>
  <si>
    <t>cfilipczakhb@odnoklassniki.ru#mailto:cfilipczakhb@odnoklassniki.ru#</t>
  </si>
  <si>
    <t>920-966-5597</t>
  </si>
  <si>
    <t>627 West Point</t>
  </si>
  <si>
    <t>Bartolommeo</t>
  </si>
  <si>
    <t>ubartolommeokr@spiegel.de#mailto:ubartolommeokr@spiegel.de#</t>
  </si>
  <si>
    <t>617-261-2474</t>
  </si>
  <si>
    <t>483 Raven Parkway</t>
  </si>
  <si>
    <t>Filmore</t>
  </si>
  <si>
    <t>Reay</t>
  </si>
  <si>
    <t>freay3g@abc.net.au#mailto:freay3g@abc.net.au#</t>
  </si>
  <si>
    <t>Cusack</t>
  </si>
  <si>
    <t>bcusackij@wp.com#mailto:bcusackij@wp.com#</t>
  </si>
  <si>
    <t>203-205-0433</t>
  </si>
  <si>
    <t>21 Killdeer Place</t>
  </si>
  <si>
    <t>Gunner</t>
  </si>
  <si>
    <t>Malbon</t>
  </si>
  <si>
    <t>gmalbon26@auda.org.au#mailto:gmalbon26@auda.org.au#</t>
  </si>
  <si>
    <t>Wait</t>
  </si>
  <si>
    <t>Bigly</t>
  </si>
  <si>
    <t>wbiglycp@army.mil#mailto:wbiglycp@army.mil#</t>
  </si>
  <si>
    <t>916-659-0461</t>
  </si>
  <si>
    <t>565 Dakota Park</t>
  </si>
  <si>
    <t>Ballendine</t>
  </si>
  <si>
    <t>gballendined2@trellian.com#mailto:gballendined2@trellian.com#</t>
  </si>
  <si>
    <t>Margaux</t>
  </si>
  <si>
    <t>Danielis</t>
  </si>
  <si>
    <t>mdanielish7@google.com.au#mailto:mdanielish7@google.com.au#</t>
  </si>
  <si>
    <t>Karil</t>
  </si>
  <si>
    <t>Bartosiak</t>
  </si>
  <si>
    <t>kbartosiakh3@chicagotribune.com#mailto:kbartosiakh3@chicagotribune.com#</t>
  </si>
  <si>
    <t>863-865-6839</t>
  </si>
  <si>
    <t>878 Victoria Circle</t>
  </si>
  <si>
    <t>Brig</t>
  </si>
  <si>
    <t>brapperl4@va.gov#mailto:brapperl4@va.gov#</t>
  </si>
  <si>
    <t>Ward</t>
  </si>
  <si>
    <t>Kilcullen</t>
  </si>
  <si>
    <t>wkilcullenij@canalblog.com#mailto:wkilcullenij@canalblog.com#</t>
  </si>
  <si>
    <t>Angelita</t>
  </si>
  <si>
    <t>abernaertc9@newyorker.com#mailto:abernaertc9@newyorker.com#</t>
  </si>
  <si>
    <t>Terencio</t>
  </si>
  <si>
    <t>McKern</t>
  </si>
  <si>
    <t>tmckernot@tinyurl.com#mailto:tmckernot@tinyurl.com#</t>
  </si>
  <si>
    <t>Willard</t>
  </si>
  <si>
    <t>Sayer</t>
  </si>
  <si>
    <t>wsayergy@prnewswire.com#mailto:wsayergy@prnewswire.com#</t>
  </si>
  <si>
    <t>Lucius</t>
  </si>
  <si>
    <t>Boddy</t>
  </si>
  <si>
    <t>lboddy3t@ycombinator.com#mailto:lboddy3t@ycombinator.com#</t>
  </si>
  <si>
    <t>260-472-5849</t>
  </si>
  <si>
    <t>39 Reinke Terrace</t>
  </si>
  <si>
    <t>Mirelle</t>
  </si>
  <si>
    <t>mswabye5@time.com#mailto:mswabye5@time.com#</t>
  </si>
  <si>
    <t>Ediva</t>
  </si>
  <si>
    <t>Kenford</t>
  </si>
  <si>
    <t>ekenfordqw@amazon.co.jp#mailto:ekenfordqw@amazon.co.jp#</t>
  </si>
  <si>
    <t>Tidman</t>
  </si>
  <si>
    <t>htidmanmv@ucla.edu#mailto:htidmanmv@ucla.edu#</t>
  </si>
  <si>
    <t>Padraic</t>
  </si>
  <si>
    <t>Osban</t>
  </si>
  <si>
    <t>posbanmn@redcross.org#mailto:posbanmn@redcross.org#</t>
  </si>
  <si>
    <t>Felicle</t>
  </si>
  <si>
    <t>Mundford</t>
  </si>
  <si>
    <t>fmundfordgb@apple.com#mailto:fmundfordgb@apple.com#</t>
  </si>
  <si>
    <t>Jessika</t>
  </si>
  <si>
    <t>Patriche</t>
  </si>
  <si>
    <t>jpatricheg4@paypal.com#mailto:jpatricheg4@paypal.com#</t>
  </si>
  <si>
    <t>Elvina</t>
  </si>
  <si>
    <t>Nornasell</t>
  </si>
  <si>
    <t>enornasell3v@vkontakte.ru#mailto:enornasell3v@vkontakte.ru#</t>
  </si>
  <si>
    <t>Cherye</t>
  </si>
  <si>
    <t>Bartolomeoni</t>
  </si>
  <si>
    <t>cbartolomeonihw@apple.com#mailto:cbartolomeonihw@apple.com#</t>
  </si>
  <si>
    <t>Marleah</t>
  </si>
  <si>
    <t>Suggett</t>
  </si>
  <si>
    <t>msuggettgh@php.net#mailto:msuggettgh@php.net#</t>
  </si>
  <si>
    <t>Louie</t>
  </si>
  <si>
    <t>Phetteplace</t>
  </si>
  <si>
    <t>lphetteplacekt@utexas.edu#mailto:lphetteplacekt@utexas.edu#</t>
  </si>
  <si>
    <t>Lona</t>
  </si>
  <si>
    <t>Riddles</t>
  </si>
  <si>
    <t>lriddlesfw@angelfire.com#mailto:lriddlesfw@angelfire.com#</t>
  </si>
  <si>
    <t>508-877-9807</t>
  </si>
  <si>
    <t>91660 Green Ridge Hill</t>
  </si>
  <si>
    <t>Darrel</t>
  </si>
  <si>
    <t>Taunton</t>
  </si>
  <si>
    <t>dtauntond0@about.me#mailto:dtauntond0@about.me#</t>
  </si>
  <si>
    <t>Kimberley</t>
  </si>
  <si>
    <t>Lye</t>
  </si>
  <si>
    <t>klyer8@fotki.com#mailto:klyer8@fotki.com#</t>
  </si>
  <si>
    <t>Clevey</t>
  </si>
  <si>
    <t>Dreng</t>
  </si>
  <si>
    <t>cdreng8t@bloglines.com#mailto:cdreng8t@bloglines.com#</t>
  </si>
  <si>
    <t>Egbert</t>
  </si>
  <si>
    <t>ecolepl@youku.com#mailto:ecolepl@youku.com#</t>
  </si>
  <si>
    <t>Cello</t>
  </si>
  <si>
    <t>Gillion</t>
  </si>
  <si>
    <t>cgillionm7@cdc.gov#mailto:cgillionm7@cdc.gov#</t>
  </si>
  <si>
    <t>Engelbert</t>
  </si>
  <si>
    <t>MacGoun</t>
  </si>
  <si>
    <t>emacgounbv@ycombinator.com#mailto:emacgounbv@ycombinator.com#</t>
  </si>
  <si>
    <t>919-840-1839</t>
  </si>
  <si>
    <t>2108 Grayhawk Place</t>
  </si>
  <si>
    <t>Harland</t>
  </si>
  <si>
    <t>Sparke</t>
  </si>
  <si>
    <t>hsparkebr@odnoklassniki.ru#mailto:hsparkebr@odnoklassniki.ru#</t>
  </si>
  <si>
    <t>Benedikta</t>
  </si>
  <si>
    <t>Habben</t>
  </si>
  <si>
    <t>bhabben33@ftc.gov#mailto:bhabben33@ftc.gov#</t>
  </si>
  <si>
    <t>Heddi</t>
  </si>
  <si>
    <t>Wissby</t>
  </si>
  <si>
    <t>hwissbypy@msu.edu#mailto:hwissbypy@msu.edu#</t>
  </si>
  <si>
    <t>Christophe</t>
  </si>
  <si>
    <t>Meletti</t>
  </si>
  <si>
    <t>cmelettifh@tripadvisor.com#mailto:cmelettifh@tripadvisor.com#</t>
  </si>
  <si>
    <t>Bondy</t>
  </si>
  <si>
    <t>bflintls@bloglovin.com#mailto:bflintls@bloglovin.com#</t>
  </si>
  <si>
    <t>Drawmer</t>
  </si>
  <si>
    <t>mdrawmerit@wunderground.com#mailto:mdrawmerit@wunderground.com#</t>
  </si>
  <si>
    <t>Nollie</t>
  </si>
  <si>
    <t>Garbutt</t>
  </si>
  <si>
    <t>ngarbuttk3@bigcartel.com#mailto:ngarbuttk3@bigcartel.com#</t>
  </si>
  <si>
    <t>212-749-6402</t>
  </si>
  <si>
    <t>21 Norway Maple Hill</t>
  </si>
  <si>
    <t>Cybil</t>
  </si>
  <si>
    <t>Dollen</t>
  </si>
  <si>
    <t>cdollenob@si.edu#mailto:cdollenob@si.edu#</t>
  </si>
  <si>
    <t>Sully</t>
  </si>
  <si>
    <t>Williscroft</t>
  </si>
  <si>
    <t>swilliscroftk8@abc.net.au#mailto:swilliscroftk8@abc.net.au#</t>
  </si>
  <si>
    <t>504-406-3543</t>
  </si>
  <si>
    <t>3223 Logan Parkway</t>
  </si>
  <si>
    <t>Terrence</t>
  </si>
  <si>
    <t>Lewisham</t>
  </si>
  <si>
    <t>tlewisham51@intel.com#mailto:tlewisham51@intel.com#</t>
  </si>
  <si>
    <t>Zarla</t>
  </si>
  <si>
    <t>Fuxman</t>
  </si>
  <si>
    <t>zfuxmank3@virginia.edu#mailto:zfuxmank3@virginia.edu#</t>
  </si>
  <si>
    <t>Maia</t>
  </si>
  <si>
    <t>Baudino</t>
  </si>
  <si>
    <t>mbaudinoav@about.com#mailto:mbaudinoav@about.com#</t>
  </si>
  <si>
    <t>Marcella</t>
  </si>
  <si>
    <t>Patey</t>
  </si>
  <si>
    <t>mpatey9h@barnesandnoble.com#mailto:mpatey9h@barnesandnoble.com#</t>
  </si>
  <si>
    <t>Johnette</t>
  </si>
  <si>
    <t>Linay</t>
  </si>
  <si>
    <t>jlinaypa@mapy.cz#mailto:jlinaypa@mapy.cz#</t>
  </si>
  <si>
    <t>203-211-9941</t>
  </si>
  <si>
    <t>45072 Pierstorff Avenue</t>
  </si>
  <si>
    <t>Joshia</t>
  </si>
  <si>
    <t>Kinvan</t>
  </si>
  <si>
    <t>jkinvand4@yale.edu#mailto:jkinvand4@yale.edu#</t>
  </si>
  <si>
    <t>Babette</t>
  </si>
  <si>
    <t>Coneley</t>
  </si>
  <si>
    <t>bconeleygx@wikipedia.org#mailto:bconeleygx@wikipedia.org#</t>
  </si>
  <si>
    <t>505-463-8992</t>
  </si>
  <si>
    <t>37416 Holy Cross Plaza</t>
  </si>
  <si>
    <t>Trstram</t>
  </si>
  <si>
    <t>Hamil</t>
  </si>
  <si>
    <t>thamil87@telegraph.co.uk#mailto:thamil87@telegraph.co.uk#</t>
  </si>
  <si>
    <t>Dulsea</t>
  </si>
  <si>
    <t>dhothersallp6@dell.com#mailto:dhothersallp6@dell.com#</t>
  </si>
  <si>
    <t>Dom</t>
  </si>
  <si>
    <t>Addicote</t>
  </si>
  <si>
    <t>daddicote9t@blog.com#mailto:daddicote9t@blog.com#</t>
  </si>
  <si>
    <t>515-509-3732</t>
  </si>
  <si>
    <t>8841 Elka Pass</t>
  </si>
  <si>
    <t>Sybyl</t>
  </si>
  <si>
    <t>Bulled</t>
  </si>
  <si>
    <t>sbulled7p@hibu.com#mailto:sbulled7p@hibu.com#</t>
  </si>
  <si>
    <t>Junie</t>
  </si>
  <si>
    <t>Linnard</t>
  </si>
  <si>
    <t>jlinnard3f@plala.or.jp#mailto:jlinnard3f@plala.or.jp#</t>
  </si>
  <si>
    <t>Nicolais</t>
  </si>
  <si>
    <t>Yerson</t>
  </si>
  <si>
    <t>nyersonp5@mlb.com#mailto:nyersonp5@mlb.com#</t>
  </si>
  <si>
    <t>Sheilah</t>
  </si>
  <si>
    <t>Proger</t>
  </si>
  <si>
    <t>sproger2f@photobucket.com#mailto:sproger2f@photobucket.com#</t>
  </si>
  <si>
    <t>502-694-6268</t>
  </si>
  <si>
    <t>4576 Merrick Avenue</t>
  </si>
  <si>
    <t>Gillam</t>
  </si>
  <si>
    <t>jgillamit@cpanel.net#mailto:jgillamit@cpanel.net#</t>
  </si>
  <si>
    <t>Arly</t>
  </si>
  <si>
    <t>Jose</t>
  </si>
  <si>
    <t>ajose27@purevolume.com#mailto:ajose27@purevolume.com#</t>
  </si>
  <si>
    <t>202-207-1165</t>
  </si>
  <si>
    <t>4190 Farragut Road</t>
  </si>
  <si>
    <t>Rasia</t>
  </si>
  <si>
    <t>Purnell</t>
  </si>
  <si>
    <t>rpurnelln9@irs.gov#mailto:rpurnelln9@irs.gov#</t>
  </si>
  <si>
    <t>951-117-2229</t>
  </si>
  <si>
    <t>89 Wayridge Center</t>
  </si>
  <si>
    <t>Natividad</t>
  </si>
  <si>
    <t>de Pinna</t>
  </si>
  <si>
    <t>ndegv@sakura.ne.jp#mailto:ndegv@sakura.ne.jp#</t>
  </si>
  <si>
    <t>Archibaldo</t>
  </si>
  <si>
    <t>Olekhov</t>
  </si>
  <si>
    <t>aolekhovn7@webmd.com#mailto:aolekhovn7@webmd.com#</t>
  </si>
  <si>
    <t>Victoria</t>
  </si>
  <si>
    <t>Buttrey</t>
  </si>
  <si>
    <t>vbuttrey4a@earthlink.net#mailto:vbuttrey4a@earthlink.net#</t>
  </si>
  <si>
    <t>Ailbert</t>
  </si>
  <si>
    <t>Brende</t>
  </si>
  <si>
    <t>abrende6e@harvard.edu#mailto:abrende6e@harvard.edu#</t>
  </si>
  <si>
    <t>Natalya</t>
  </si>
  <si>
    <t>Uppett</t>
  </si>
  <si>
    <t>nuppett2w@redcross.org#mailto:nuppett2w@redcross.org#</t>
  </si>
  <si>
    <t>Mabelle</t>
  </si>
  <si>
    <t>McSperrin</t>
  </si>
  <si>
    <t>mmcsperrinhj@parallels.com#mailto:mmcsperrinhj@parallels.com#</t>
  </si>
  <si>
    <t>505-304-6553</t>
  </si>
  <si>
    <t>21 Almo Plaza</t>
  </si>
  <si>
    <t>Druci</t>
  </si>
  <si>
    <t>Olphert</t>
  </si>
  <si>
    <t>dolphert4d@com.com#mailto:dolphert4d@com.com#</t>
  </si>
  <si>
    <t>325-438-0700</t>
  </si>
  <si>
    <t>3428 Ronald Regan Place</t>
  </si>
  <si>
    <t>McGrann</t>
  </si>
  <si>
    <t>smcgrann77@imageshack.us#mailto:smcgrann77@imageshack.us#</t>
  </si>
  <si>
    <t>Mimi</t>
  </si>
  <si>
    <t>Tomasik</t>
  </si>
  <si>
    <t>mtomasik9i@shareasale.com#mailto:mtomasik9i@shareasale.com#</t>
  </si>
  <si>
    <t>Hanson</t>
  </si>
  <si>
    <t>Prichet</t>
  </si>
  <si>
    <t>hprichethp@twitter.com#mailto:hprichethp@twitter.com#</t>
  </si>
  <si>
    <t>770-439-1780</t>
  </si>
  <si>
    <t>9323 Green Street</t>
  </si>
  <si>
    <t>Jerry</t>
  </si>
  <si>
    <t>Nizet</t>
  </si>
  <si>
    <t>jnizet22@multiply.com#mailto:jnizet22@multiply.com#</t>
  </si>
  <si>
    <t>Bat</t>
  </si>
  <si>
    <t>Marner</t>
  </si>
  <si>
    <t>bmarnerb7@umn.edu#mailto:bmarnerb7@umn.edu#</t>
  </si>
  <si>
    <t>Dabinett</t>
  </si>
  <si>
    <t>ddabinettba@ameblo.jp#mailto:ddabinettba@ameblo.jp#</t>
  </si>
  <si>
    <t>Leila</t>
  </si>
  <si>
    <t>Glabach</t>
  </si>
  <si>
    <t>lglabach3k@pagesperso-orange.fr#mailto:lglabach3k@pagesperso-orange.fr#</t>
  </si>
  <si>
    <t>Thalia</t>
  </si>
  <si>
    <t>Cuniam</t>
  </si>
  <si>
    <t>tcuniampb@smugmug.com#mailto:tcuniampb@smugmug.com#</t>
  </si>
  <si>
    <t>Ellie</t>
  </si>
  <si>
    <t>Worley</t>
  </si>
  <si>
    <t>eworleyef@imdb.com#mailto:eworleyef@imdb.com#</t>
  </si>
  <si>
    <t>Wileen</t>
  </si>
  <si>
    <t>McNellis</t>
  </si>
  <si>
    <t>wmcnellis7l@apache.org#mailto:wmcnellis7l@apache.org#</t>
  </si>
  <si>
    <t>503-432-4995</t>
  </si>
  <si>
    <t>513 Judy Point</t>
  </si>
  <si>
    <t>Salem</t>
  </si>
  <si>
    <t>Lockner</t>
  </si>
  <si>
    <t>llockner5c@pen.io#mailto:llockner5c@pen.io#</t>
  </si>
  <si>
    <t>Arnowitz</t>
  </si>
  <si>
    <t>iarnowitzn6@bloomberg.com#mailto:iarnowitzn6@bloomberg.com#</t>
  </si>
  <si>
    <t>Marielle</t>
  </si>
  <si>
    <t>Gasquoine</t>
  </si>
  <si>
    <t>mgasquoinei8@yale.edu#mailto:mgasquoinei8@yale.edu#</t>
  </si>
  <si>
    <t>Crosby</t>
  </si>
  <si>
    <t>Cowland</t>
  </si>
  <si>
    <t>ccowlando4@mediafire.com#mailto:ccowlando4@mediafire.com#</t>
  </si>
  <si>
    <t>Ellsworth</t>
  </si>
  <si>
    <t>Cowthart</t>
  </si>
  <si>
    <t>ecowthart1h@scientificamerican.com#mailto:ecowthart1h@scientificamerican.com#</t>
  </si>
  <si>
    <t>Veradis</t>
  </si>
  <si>
    <t>Coste</t>
  </si>
  <si>
    <t>vcosteb2@umn.edu#mailto:vcosteb2@umn.edu#</t>
  </si>
  <si>
    <t>Risdale</t>
  </si>
  <si>
    <t>srisdale6s@purevolume.com#mailto:srisdale6s@purevolume.com#</t>
  </si>
  <si>
    <t>Normand</t>
  </si>
  <si>
    <t>Ahrendsen</t>
  </si>
  <si>
    <t>nahrendsenf@latimes.com#mailto:nahrendsenf@latimes.com#</t>
  </si>
  <si>
    <t>Alphonso</t>
  </si>
  <si>
    <t>Grzelewski</t>
  </si>
  <si>
    <t>agrzelewskimt@intel.com#mailto:agrzelewskimt@intel.com#</t>
  </si>
  <si>
    <t>Tris</t>
  </si>
  <si>
    <t>Schouthede</t>
  </si>
  <si>
    <t>tschouthedepc@1und1.de#mailto:tschouthedepc@1und1.de#</t>
  </si>
  <si>
    <t>916-713-7135</t>
  </si>
  <si>
    <t>80993 Grover Road</t>
  </si>
  <si>
    <t>Blondie</t>
  </si>
  <si>
    <t>Maseres</t>
  </si>
  <si>
    <t>bmaseresu@scientificamerican.com#mailto:bmaseresu@scientificamerican.com#</t>
  </si>
  <si>
    <t>405-624-9043</t>
  </si>
  <si>
    <t>19 Bashford Avenue</t>
  </si>
  <si>
    <t>Choppen</t>
  </si>
  <si>
    <t>bchoppencc@goo.gl#mailto:bchoppencc@goo.gl#</t>
  </si>
  <si>
    <t>Jennette</t>
  </si>
  <si>
    <t>Kerridge</t>
  </si>
  <si>
    <t>jkerridge53@uiuc.edu#mailto:jkerridge53@uiuc.edu#</t>
  </si>
  <si>
    <t>907-332-6232</t>
  </si>
  <si>
    <t>9358 Crescent Oaks Junction</t>
  </si>
  <si>
    <t>Gracey</t>
  </si>
  <si>
    <t>jgraceyfr@exblog.jp#mailto:jgraceyfr@exblog.jp#</t>
  </si>
  <si>
    <t>314-481-3088</t>
  </si>
  <si>
    <t>98654 Hudson Avenue</t>
  </si>
  <si>
    <t>Cheri</t>
  </si>
  <si>
    <t>cgabrielaq@spotify.com#mailto:cgabrielaq@spotify.com#</t>
  </si>
  <si>
    <t>Amberly</t>
  </si>
  <si>
    <t>Corney</t>
  </si>
  <si>
    <t>acorneyoq@uol.com.br#mailto:acorneyoq@uol.com.br#</t>
  </si>
  <si>
    <t>Casale</t>
  </si>
  <si>
    <t>ecasaleql@nhs.uk#mailto:ecasaleql@nhs.uk#</t>
  </si>
  <si>
    <t>Kellsie</t>
  </si>
  <si>
    <t>Smeeton</t>
  </si>
  <si>
    <t>ksmeetongu@wordpress.com#mailto:ksmeetongu@wordpress.com#</t>
  </si>
  <si>
    <t>Alec</t>
  </si>
  <si>
    <t>Christol</t>
  </si>
  <si>
    <t>achristolqa@networksolutions.com#mailto:achristolqa@networksolutions.com#</t>
  </si>
  <si>
    <t>Nadeen</t>
  </si>
  <si>
    <t>Favela</t>
  </si>
  <si>
    <t>nfavela3k@state.tx.us#mailto:nfavela3k@state.tx.us#</t>
  </si>
  <si>
    <t>480-350-3333</t>
  </si>
  <si>
    <t>6822 Meadow Valley Road</t>
  </si>
  <si>
    <t>Whenman</t>
  </si>
  <si>
    <t>cwhenmanhd@google.de#mailto:cwhenmanhd@google.de#</t>
  </si>
  <si>
    <t>507-289-8631</t>
  </si>
  <si>
    <t>95847 Washington Center</t>
  </si>
  <si>
    <t>Meiner</t>
  </si>
  <si>
    <t>ameinerrd@google.ca#mailto:ameinerrd@google.ca#</t>
  </si>
  <si>
    <t>Lolly</t>
  </si>
  <si>
    <t>Gatenby</t>
  </si>
  <si>
    <t>lgatenbyel@quantcast.com#mailto:lgatenbyel@quantcast.com#</t>
  </si>
  <si>
    <t>Shepherd</t>
  </si>
  <si>
    <t>Byas</t>
  </si>
  <si>
    <t>sbyasnq@netvibes.com#mailto:sbyasnq@netvibes.com#</t>
  </si>
  <si>
    <t>Griz</t>
  </si>
  <si>
    <t>Crufts</t>
  </si>
  <si>
    <t>gcruftsg0@fda.gov#mailto:gcruftsg0@fda.gov#</t>
  </si>
  <si>
    <t>Ag</t>
  </si>
  <si>
    <t>Vink</t>
  </si>
  <si>
    <t>avink3r@spotify.com#mailto:avink3r@spotify.com#</t>
  </si>
  <si>
    <t>912-994-0916</t>
  </si>
  <si>
    <t>990 Canary Lane</t>
  </si>
  <si>
    <t>Malanie</t>
  </si>
  <si>
    <t>Rollingson</t>
  </si>
  <si>
    <t>mrollingsonjl@miibeian.gov.cn#mailto:mrollingsonjl@miibeian.gov.cn#</t>
  </si>
  <si>
    <t>Brewer</t>
  </si>
  <si>
    <t>Fernehough</t>
  </si>
  <si>
    <t>bfernehougho9@com.com#mailto:bfernehougho9@com.com#</t>
  </si>
  <si>
    <t>Orrin</t>
  </si>
  <si>
    <t>Novotna</t>
  </si>
  <si>
    <t>onovotnanl@wordpress.org#mailto:onovotnanl@wordpress.org#</t>
  </si>
  <si>
    <t>Tadd</t>
  </si>
  <si>
    <t>Ind</t>
  </si>
  <si>
    <t>tindoo@globo.com#mailto:tindoo@globo.com#</t>
  </si>
  <si>
    <t>Lory</t>
  </si>
  <si>
    <t>ploryf4@slideshare.net#mailto:ploryf4@slideshare.net#</t>
  </si>
  <si>
    <t>Scambler</t>
  </si>
  <si>
    <t>rscamblernd@dedecms.com#mailto:rscamblernd@dedecms.com#</t>
  </si>
  <si>
    <t>Ellynn</t>
  </si>
  <si>
    <t>Stopps</t>
  </si>
  <si>
    <t>estoppsaz@fda.gov#mailto:estoppsaz@fda.gov#</t>
  </si>
  <si>
    <t>206-682-8907</t>
  </si>
  <si>
    <t>70453 Cordelia Park</t>
  </si>
  <si>
    <t>Stephenie</t>
  </si>
  <si>
    <t>sobu@squarespace.com#mailto:sobu@squarespace.com#</t>
  </si>
  <si>
    <t>Shillam</t>
  </si>
  <si>
    <t>wshillamio@ft.com#mailto:wshillamio@ft.com#</t>
  </si>
  <si>
    <t>Margeaux</t>
  </si>
  <si>
    <t>Stygall</t>
  </si>
  <si>
    <t>mstygallnb@cisco.com#mailto:mstygallnb@cisco.com#</t>
  </si>
  <si>
    <t>Barney</t>
  </si>
  <si>
    <t>Watkiss</t>
  </si>
  <si>
    <t>bwatkiss66@zimbio.com#mailto:bwatkiss66@zimbio.com#</t>
  </si>
  <si>
    <t>501-430-4091</t>
  </si>
  <si>
    <t>5583 Mockingbird Court</t>
  </si>
  <si>
    <t>Garik</t>
  </si>
  <si>
    <t>Pinkerton</t>
  </si>
  <si>
    <t>gpinkertond9@plala.or.jp#mailto:gpinkertond9@plala.or.jp#</t>
  </si>
  <si>
    <t>503-353-4207</t>
  </si>
  <si>
    <t>77 Delladonna Street</t>
  </si>
  <si>
    <t>Carlin</t>
  </si>
  <si>
    <t>Adriaan</t>
  </si>
  <si>
    <t>cadriaanq8@nba.com#mailto:cadriaanq8@nba.com#</t>
  </si>
  <si>
    <t>218-275-0476</t>
  </si>
  <si>
    <t>8332 Florence Avenue</t>
  </si>
  <si>
    <t>Walther</t>
  </si>
  <si>
    <t>Farney</t>
  </si>
  <si>
    <t>wfarney6p@smh.com.au#mailto:wfarney6p@smh.com.au#</t>
  </si>
  <si>
    <t>Sherry</t>
  </si>
  <si>
    <t>McFarlan</t>
  </si>
  <si>
    <t>smcfarlan7b@chronoengine.com#mailto:smcfarlan7b@chronoengine.com#</t>
  </si>
  <si>
    <t>Jorrie</t>
  </si>
  <si>
    <t>McManamen</t>
  </si>
  <si>
    <t>jmcmanamenex@indiegogo.com#mailto:jmcmanamenex@indiegogo.com#</t>
  </si>
  <si>
    <t>Giusto</t>
  </si>
  <si>
    <t>Dykes</t>
  </si>
  <si>
    <t>gdykes98@prlog.org#mailto:gdykes98@prlog.org#</t>
  </si>
  <si>
    <t>shaetbd@spiegel.de#mailto:shaetbd@spiegel.de#</t>
  </si>
  <si>
    <t>202-553-3500</t>
  </si>
  <si>
    <t>5579 Bartelt Plaza</t>
  </si>
  <si>
    <t>Bartholomew</t>
  </si>
  <si>
    <t>Casier</t>
  </si>
  <si>
    <t>bcasier9v@tamu.edu#mailto:bcasier9v@tamu.edu#</t>
  </si>
  <si>
    <t>Franklin</t>
  </si>
  <si>
    <t>Grieswood</t>
  </si>
  <si>
    <t>fgrieswoodh8@sina.com.cn#mailto:fgrieswoodh8@sina.com.cn#</t>
  </si>
  <si>
    <t>Trenfield</t>
  </si>
  <si>
    <t>atrenfieldf6@nba.com#mailto:atrenfieldf6@nba.com#</t>
  </si>
  <si>
    <t>Gelya</t>
  </si>
  <si>
    <t>Elner</t>
  </si>
  <si>
    <t>gelnerd6@sina.com.cn#mailto:gelnerd6@sina.com.cn#</t>
  </si>
  <si>
    <t>Mandi</t>
  </si>
  <si>
    <t>de Merida</t>
  </si>
  <si>
    <t>mdekz@google.co.uk#mailto:mdekz@google.co.uk#</t>
  </si>
  <si>
    <t>512-347-6633</t>
  </si>
  <si>
    <t>64 Monument Court</t>
  </si>
  <si>
    <t>Matthieson</t>
  </si>
  <si>
    <t>cmatthiesonhg@oracle.com#mailto:cmatthiesonhg@oracle.com#</t>
  </si>
  <si>
    <t>Durant</t>
  </si>
  <si>
    <t>McCumesky</t>
  </si>
  <si>
    <t>dmccumeskygr@utexas.edu#mailto:dmccumeskygr@utexas.edu#</t>
  </si>
  <si>
    <t>530-461-5439</t>
  </si>
  <si>
    <t>7455 Darwin Crossing</t>
  </si>
  <si>
    <t>Modesty</t>
  </si>
  <si>
    <t>Loche</t>
  </si>
  <si>
    <t>mlochei4@google.ca#mailto:mlochei4@google.ca#</t>
  </si>
  <si>
    <t>Dory</t>
  </si>
  <si>
    <t>Drysdale</t>
  </si>
  <si>
    <t>ddrysdalej8@ucoz.com#mailto:ddrysdalej8@ucoz.com#</t>
  </si>
  <si>
    <t>Shamus</t>
  </si>
  <si>
    <t>Jurisch</t>
  </si>
  <si>
    <t>sjurischka@technorati.com#mailto:sjurischka@technorati.com#</t>
  </si>
  <si>
    <t>269-208-0575</t>
  </si>
  <si>
    <t>363 East Circle</t>
  </si>
  <si>
    <t>Johny</t>
  </si>
  <si>
    <t>Conibere</t>
  </si>
  <si>
    <t>jconibereae@disqus.com#mailto:jconibereae@disqus.com#</t>
  </si>
  <si>
    <t>Tuxwell</t>
  </si>
  <si>
    <t>rtuxwellip@squidoo.com#mailto:rtuxwellip@squidoo.com#</t>
  </si>
  <si>
    <t>Filide</t>
  </si>
  <si>
    <t>Bolitho</t>
  </si>
  <si>
    <t>fbolitho32@reference.com#mailto:fbolitho32@reference.com#</t>
  </si>
  <si>
    <t>916-132-9371</t>
  </si>
  <si>
    <t>260 Arapahoe Circle</t>
  </si>
  <si>
    <t>Lorena</t>
  </si>
  <si>
    <t>Dibb</t>
  </si>
  <si>
    <t>ldibb9h@huffingtonpost.com#mailto:ldibb9h@huffingtonpost.com#</t>
  </si>
  <si>
    <t>Arabella</t>
  </si>
  <si>
    <t>Cristoferi</t>
  </si>
  <si>
    <t>acristoferid8@bigcartel.com#mailto:acristoferid8@bigcartel.com#</t>
  </si>
  <si>
    <t>Melodie</t>
  </si>
  <si>
    <t>Bulteel</t>
  </si>
  <si>
    <t>mbulteellk@wsj.com#mailto:mbulteellk@wsj.com#</t>
  </si>
  <si>
    <t>317-630-3474</t>
  </si>
  <si>
    <t>501 Myrtle Drive</t>
  </si>
  <si>
    <t>Merissa</t>
  </si>
  <si>
    <t>Everly</t>
  </si>
  <si>
    <t>meverlyo2@spotify.com#mailto:meverlyo2@spotify.com#</t>
  </si>
  <si>
    <t>Wootton</t>
  </si>
  <si>
    <t>mwoottonhl@de.vu#mailto:mwoottonhl@de.vu#</t>
  </si>
  <si>
    <t>Desmund</t>
  </si>
  <si>
    <t>Grimditch</t>
  </si>
  <si>
    <t>dgrimditch8i@prweb.com#mailto:dgrimditch8i@prweb.com#</t>
  </si>
  <si>
    <t>Audi</t>
  </si>
  <si>
    <t>Lowndes</t>
  </si>
  <si>
    <t>alowndes7x@wp.com#mailto:alowndes7x@wp.com#</t>
  </si>
  <si>
    <t>Robinia</t>
  </si>
  <si>
    <t>Balog</t>
  </si>
  <si>
    <t>rbalogiw@arstechnica.com#mailto:rbalogiw@arstechnica.com#</t>
  </si>
  <si>
    <t>Wilmer</t>
  </si>
  <si>
    <t>Ahmed</t>
  </si>
  <si>
    <t>wahmedqj@shareasale.com#mailto:wahmedqj@shareasale.com#</t>
  </si>
  <si>
    <t>Rahel</t>
  </si>
  <si>
    <t>Georgelin</t>
  </si>
  <si>
    <t>rgeorgelin5v@istockphoto.com#mailto:rgeorgelin5v@istockphoto.com#</t>
  </si>
  <si>
    <t>Zarah</t>
  </si>
  <si>
    <t>Stanes</t>
  </si>
  <si>
    <t>zstanes3a@google.com#mailto:zstanes3a@google.com#</t>
  </si>
  <si>
    <t>Gardener</t>
  </si>
  <si>
    <t>Tolomio</t>
  </si>
  <si>
    <t>gtolomioo@ebay.co.uk#mailto:gtolomioo@ebay.co.uk#</t>
  </si>
  <si>
    <t>Marney</t>
  </si>
  <si>
    <t>Lillford</t>
  </si>
  <si>
    <t>mlillford24@yelp.com#mailto:mlillford24@yelp.com#</t>
  </si>
  <si>
    <t>Fallon</t>
  </si>
  <si>
    <t>Shoubridge</t>
  </si>
  <si>
    <t>fshoubridge9d@zimbio.com#mailto:fshoubridge9d@zimbio.com#</t>
  </si>
  <si>
    <t>801-390-7582</t>
  </si>
  <si>
    <t>61947 Mcguire Way</t>
  </si>
  <si>
    <t>Jere</t>
  </si>
  <si>
    <t>Harbron</t>
  </si>
  <si>
    <t>jharbronjt@trellian.com#mailto:jharbronjt@trellian.com#</t>
  </si>
  <si>
    <t>561-664-7607</t>
  </si>
  <si>
    <t>8629 Victoria Lane</t>
  </si>
  <si>
    <t>Maitilde</t>
  </si>
  <si>
    <t>Garthland</t>
  </si>
  <si>
    <t>mgarthland1@nationalgeographic.com#mailto:mgarthland1@nationalgeographic.com#</t>
  </si>
  <si>
    <t>Ashton</t>
  </si>
  <si>
    <t>Mansion</t>
  </si>
  <si>
    <t>amansion85@china.com.cn#mailto:amansion85@china.com.cn#</t>
  </si>
  <si>
    <t>Brittan</t>
  </si>
  <si>
    <t>Reubens</t>
  </si>
  <si>
    <t>breubens76@taobao.com#mailto:breubens76@taobao.com#</t>
  </si>
  <si>
    <t>Beals</t>
  </si>
  <si>
    <t>vbeals8s@t.co#mailto:vbeals8s@t.co#</t>
  </si>
  <si>
    <t>Clemence</t>
  </si>
  <si>
    <t>McKinstry</t>
  </si>
  <si>
    <t>cmckinstry3g@wired.com#mailto:cmckinstry3g@wired.com#</t>
  </si>
  <si>
    <t>Gerty</t>
  </si>
  <si>
    <t>O'Shavlan</t>
  </si>
  <si>
    <t>goshavlan1c@ow.ly#mailto:goshavlan1c@ow.ly#</t>
  </si>
  <si>
    <t>Nona</t>
  </si>
  <si>
    <t>Clandillon</t>
  </si>
  <si>
    <t>nclandillon9s@huffingtonpost.com#mailto:nclandillon9s@huffingtonpost.com#</t>
  </si>
  <si>
    <t>Marylee</t>
  </si>
  <si>
    <t>Gemmill</t>
  </si>
  <si>
    <t>mgemmillns@typepad.com#mailto:mgemmillns@typepad.com#</t>
  </si>
  <si>
    <t>Issi</t>
  </si>
  <si>
    <t>Ryburn</t>
  </si>
  <si>
    <t>iryburnpl@google.es#mailto:iryburnpl@google.es#</t>
  </si>
  <si>
    <t>559-999-4418</t>
  </si>
  <si>
    <t>54 Roth Alley</t>
  </si>
  <si>
    <t>Michal</t>
  </si>
  <si>
    <t>Heaps</t>
  </si>
  <si>
    <t>mheaps55@usatoday.com#mailto:mheaps55@usatoday.com#</t>
  </si>
  <si>
    <t>Nolly</t>
  </si>
  <si>
    <t>Kippax</t>
  </si>
  <si>
    <t>nkippax2j@auda.org.au#mailto:nkippax2j@auda.org.au#</t>
  </si>
  <si>
    <t>Robyn</t>
  </si>
  <si>
    <t>Rings</t>
  </si>
  <si>
    <t>rrings8c@ovh.net#mailto:rrings8c@ovh.net#</t>
  </si>
  <si>
    <t>Bartels-Ellis</t>
  </si>
  <si>
    <t>ebartelsellisll@va.gov#mailto:ebartelsellisll@va.gov#</t>
  </si>
  <si>
    <t>Maire</t>
  </si>
  <si>
    <t>mstaines96@mail.ru#mailto:mstaines96@mail.ru#</t>
  </si>
  <si>
    <t>de Almeida</t>
  </si>
  <si>
    <t>vde2y@sciencedirect.com#mailto:vde2y@sciencedirect.com#</t>
  </si>
  <si>
    <t>Silvan</t>
  </si>
  <si>
    <t>Cessford</t>
  </si>
  <si>
    <t>scessfordr7@geocities.com#mailto:scessfordr7@geocities.com#</t>
  </si>
  <si>
    <t>Stevens</t>
  </si>
  <si>
    <t>estevensaf@upenn.edu#mailto:estevensaf@upenn.edu#</t>
  </si>
  <si>
    <t>405-578-4163</t>
  </si>
  <si>
    <t>112 Morningstar Crossing</t>
  </si>
  <si>
    <t>Hamid</t>
  </si>
  <si>
    <t>Dunford</t>
  </si>
  <si>
    <t>hdunfordlo@amazon.co.jp#mailto:hdunfordlo@amazon.co.jp#</t>
  </si>
  <si>
    <t>Tomashov</t>
  </si>
  <si>
    <t>mtomashovqz@youku.com#mailto:mtomashovqz@youku.com#</t>
  </si>
  <si>
    <t>Gray</t>
  </si>
  <si>
    <t>Coltan</t>
  </si>
  <si>
    <t>gcoltanha@stumbleupon.com#mailto:gcoltanha@stumbleupon.com#</t>
  </si>
  <si>
    <t>Dewis</t>
  </si>
  <si>
    <t>jdewiscj@twitter.com#mailto:jdewiscj@twitter.com#</t>
  </si>
  <si>
    <t>Caccavella</t>
  </si>
  <si>
    <t>ccaccavellaed@wordpress.org#mailto:ccaccavellaed@wordpress.org#</t>
  </si>
  <si>
    <t>Kimberlyn</t>
  </si>
  <si>
    <t>Annett</t>
  </si>
  <si>
    <t>kannett8p@wikia.com#mailto:kannett8p@wikia.com#</t>
  </si>
  <si>
    <t>Carlyn</t>
  </si>
  <si>
    <t>Syce</t>
  </si>
  <si>
    <t>csycea9@reuters.com#mailto:csycea9@reuters.com#</t>
  </si>
  <si>
    <t>owalshjg@si.edu#mailto:owalshjg@si.edu#</t>
  </si>
  <si>
    <t>Gipsy</t>
  </si>
  <si>
    <t>MacLeod</t>
  </si>
  <si>
    <t>gmacleodgt@answers.com#mailto:gmacleodgt@answers.com#</t>
  </si>
  <si>
    <t>713-730-6311</t>
  </si>
  <si>
    <t>5108 Garrison Drive</t>
  </si>
  <si>
    <t>Arch</t>
  </si>
  <si>
    <t>tarchnl@gnu.org#mailto:tarchnl@gnu.org#</t>
  </si>
  <si>
    <t>Gare</t>
  </si>
  <si>
    <t>McMoyer</t>
  </si>
  <si>
    <t>gmcmoyerc8@live.com#mailto:gmcmoyerc8@live.com#</t>
  </si>
  <si>
    <t>Dorotea</t>
  </si>
  <si>
    <t>Robberts</t>
  </si>
  <si>
    <t>drobbertsdu@forbes.com#mailto:drobbertsdu@forbes.com#</t>
  </si>
  <si>
    <t>717-327-9914</t>
  </si>
  <si>
    <t>93468 Brown Alley</t>
  </si>
  <si>
    <t>Saloma</t>
  </si>
  <si>
    <t>Hannaford</t>
  </si>
  <si>
    <t>shannafordmz@sciencedirect.com#mailto:shannafordmz@sciencedirect.com#</t>
  </si>
  <si>
    <t>Brett</t>
  </si>
  <si>
    <t>bbluesnx@scientificamerican.com#mailto:bbluesnx@scientificamerican.com#</t>
  </si>
  <si>
    <t>Briant</t>
  </si>
  <si>
    <t>Wybrow</t>
  </si>
  <si>
    <t>bwybrowgy@multiply.com#mailto:bwybrowgy@multiply.com#</t>
  </si>
  <si>
    <t>Theadora</t>
  </si>
  <si>
    <t>tpavlovnh@nps.gov#mailto:tpavlovnh@nps.gov#</t>
  </si>
  <si>
    <t>Vania</t>
  </si>
  <si>
    <t>MacMurray</t>
  </si>
  <si>
    <t>vmacmurrayks@cpanel.net#mailto:vmacmurrayks@cpanel.net#</t>
  </si>
  <si>
    <t>Rogerot</t>
  </si>
  <si>
    <t>srogerotez@trellian.com#mailto:srogerotez@trellian.com#</t>
  </si>
  <si>
    <t>850-411-1040</t>
  </si>
  <si>
    <t>42 Clarendon Point</t>
  </si>
  <si>
    <t>Pinellas Park</t>
  </si>
  <si>
    <t>Lornsen</t>
  </si>
  <si>
    <t>klornsenhy@is.gd#mailto:klornsenhy@is.gd#</t>
  </si>
  <si>
    <t>Rori</t>
  </si>
  <si>
    <t>Gerretsen</t>
  </si>
  <si>
    <t>rgerretsenc@phoca.cz#mailto:rgerretsenc@phoca.cz#</t>
  </si>
  <si>
    <t>419-838-7305</t>
  </si>
  <si>
    <t>26677 Valley Edge Way</t>
  </si>
  <si>
    <t>Lonergan</t>
  </si>
  <si>
    <t>mlonergan7s@opera.com#mailto:mlonergan7s@opera.com#</t>
  </si>
  <si>
    <t>815-315-6978</t>
  </si>
  <si>
    <t>888 Melvin Drive</t>
  </si>
  <si>
    <t>Kalinda</t>
  </si>
  <si>
    <t>ksteershp@ameblo.jp#mailto:ksteershp@ameblo.jp#</t>
  </si>
  <si>
    <t>Raina</t>
  </si>
  <si>
    <t>Ranyelld</t>
  </si>
  <si>
    <t>rranyelld5n@msn.com#mailto:rranyelld5n@msn.com#</t>
  </si>
  <si>
    <t>Gabriela</t>
  </si>
  <si>
    <t>Brushneen</t>
  </si>
  <si>
    <t>gbrushneenmt@gnu.org#mailto:gbrushneenmt@gnu.org#</t>
  </si>
  <si>
    <t>Abel</t>
  </si>
  <si>
    <t>Strike</t>
  </si>
  <si>
    <t>astrikei9@opensource.org#mailto:astrikei9@opensource.org#</t>
  </si>
  <si>
    <t>Hillie</t>
  </si>
  <si>
    <t>Balmann</t>
  </si>
  <si>
    <t>hbalmannht@skype.com#mailto:hbalmannht@skype.com#</t>
  </si>
  <si>
    <t>Skipton</t>
  </si>
  <si>
    <t>Fealty</t>
  </si>
  <si>
    <t>sfealty2e@cnbc.com#mailto:sfealty2e@cnbc.com#</t>
  </si>
  <si>
    <t>501-268-6379</t>
  </si>
  <si>
    <t>24890 Miller Park</t>
  </si>
  <si>
    <t>Stormy</t>
  </si>
  <si>
    <t>Ibbs</t>
  </si>
  <si>
    <t>sibbsid@furl.net#mailto:sibbsid@furl.net#</t>
  </si>
  <si>
    <t>Ingram</t>
  </si>
  <si>
    <t>Weddeburn - Scrimgeour</t>
  </si>
  <si>
    <t>iweddeburn4p@ocn.ne.jp#mailto:iweddeburn4p@ocn.ne.jp#</t>
  </si>
  <si>
    <t>Hannah</t>
  </si>
  <si>
    <t>Hassan</t>
  </si>
  <si>
    <t>hhassank@yelp.com#mailto:hhassank@yelp.com#</t>
  </si>
  <si>
    <t>Emloch</t>
  </si>
  <si>
    <t>pemlochdy@ebay.co.uk#mailto:pemlochdy@ebay.co.uk#</t>
  </si>
  <si>
    <t>Alix</t>
  </si>
  <si>
    <t>Durrett</t>
  </si>
  <si>
    <t>adurrettcr@de.vu#mailto:adurrettcr@de.vu#</t>
  </si>
  <si>
    <t>Silman</t>
  </si>
  <si>
    <t>esilmanri@indiegogo.com#mailto:esilmanri@indiegogo.com#</t>
  </si>
  <si>
    <t>Eada</t>
  </si>
  <si>
    <t>Andrejevic</t>
  </si>
  <si>
    <t>eandrejevic2i@people.com.cn#mailto:eandrejevic2i@people.com.cn#</t>
  </si>
  <si>
    <t>Humber</t>
  </si>
  <si>
    <t>whumber1i@latimes.com#mailto:whumber1i@latimes.com#</t>
  </si>
  <si>
    <t>Kristoforo</t>
  </si>
  <si>
    <t>Shimwell</t>
  </si>
  <si>
    <t>kshimwell94@soup.io#mailto:kshimwell94@soup.io#</t>
  </si>
  <si>
    <t>Irwinn</t>
  </si>
  <si>
    <t>Lowdham</t>
  </si>
  <si>
    <t>ilowdhambx@bloglines.com#mailto:ilowdhambx@bloglines.com#</t>
  </si>
  <si>
    <t>Karney</t>
  </si>
  <si>
    <t>Giacobazzi</t>
  </si>
  <si>
    <t>kgiacobazzirc@china.com.cn#mailto:kgiacobazzirc@china.com.cn#</t>
  </si>
  <si>
    <t>Donna</t>
  </si>
  <si>
    <t>Glasman</t>
  </si>
  <si>
    <t>dglasman6j@diigo.com#mailto:dglasman6j@diigo.com#</t>
  </si>
  <si>
    <t>612-591-9391</t>
  </si>
  <si>
    <t>86298 Reinke Park</t>
  </si>
  <si>
    <t>Dante</t>
  </si>
  <si>
    <t>Whittington</t>
  </si>
  <si>
    <t>dwhittingtoncz@mozilla.org#mailto:dwhittingtoncz@mozilla.org#</t>
  </si>
  <si>
    <t>Trude</t>
  </si>
  <si>
    <t>Manderson</t>
  </si>
  <si>
    <t>tmandersonr7@patch.com#mailto:tmandersonr7@patch.com#</t>
  </si>
  <si>
    <t>McComiskie</t>
  </si>
  <si>
    <t>lmccomiskiemr@whitehouse.gov#mailto:lmccomiskiemr@whitehouse.gov#</t>
  </si>
  <si>
    <t>Bern</t>
  </si>
  <si>
    <t>Hrishanok</t>
  </si>
  <si>
    <t>bhrishanokd2@archive.org#mailto:bhrishanokd2@archive.org#</t>
  </si>
  <si>
    <t>Allyson</t>
  </si>
  <si>
    <t>Keppin</t>
  </si>
  <si>
    <t>akeppin4m@addtoany.com#mailto:akeppin4m@addtoany.com#</t>
  </si>
  <si>
    <t>Cletis</t>
  </si>
  <si>
    <t>Gentreau</t>
  </si>
  <si>
    <t>cgentreauj5@ftc.gov#mailto:cgentreauj5@ftc.gov#</t>
  </si>
  <si>
    <t>Marcie</t>
  </si>
  <si>
    <t>Applin</t>
  </si>
  <si>
    <t>mapplinnt@clickbank.net#mailto:mapplinnt@clickbank.net#</t>
  </si>
  <si>
    <t>608-919-5449</t>
  </si>
  <si>
    <t>84 Loomis Parkway</t>
  </si>
  <si>
    <t>Osmond</t>
  </si>
  <si>
    <t>Creane</t>
  </si>
  <si>
    <t>ocreanekp@nature.com#mailto:ocreanekp@nature.com#</t>
  </si>
  <si>
    <t>Chittenden</t>
  </si>
  <si>
    <t>bchittendenot@e-recht24.de#mailto:bchittendenot@e-recht24.de#</t>
  </si>
  <si>
    <t>Chick</t>
  </si>
  <si>
    <t>McGrath</t>
  </si>
  <si>
    <t>cmcgrathn8@aol.com#mailto:cmcgrathn8@aol.com#</t>
  </si>
  <si>
    <t>Ring</t>
  </si>
  <si>
    <t>Potticary</t>
  </si>
  <si>
    <t>rpotticaryni@tinyurl.com#mailto:rpotticaryni@tinyurl.com#</t>
  </si>
  <si>
    <t>Harli</t>
  </si>
  <si>
    <t>McEttigen</t>
  </si>
  <si>
    <t>hmcettigenn@alibaba.com#mailto:hmcettigenn@alibaba.com#</t>
  </si>
  <si>
    <t>Sibyl</t>
  </si>
  <si>
    <t>Ibbison</t>
  </si>
  <si>
    <t>sibbisonls@smugmug.com#mailto:sibbisonls@smugmug.com#</t>
  </si>
  <si>
    <t>Morgana</t>
  </si>
  <si>
    <t>Foffano</t>
  </si>
  <si>
    <t>mfoffano3d@sciencedirect.com#mailto:mfoffano3d@sciencedirect.com#</t>
  </si>
  <si>
    <t>215-214-8642</t>
  </si>
  <si>
    <t>658 Lien Pass</t>
  </si>
  <si>
    <t>Philpot</t>
  </si>
  <si>
    <t>hphilpot9f@hp.com#mailto:hphilpot9f@hp.com#</t>
  </si>
  <si>
    <t>502-236-7368</t>
  </si>
  <si>
    <t>39055 Declaration Place</t>
  </si>
  <si>
    <t>Brabyn</t>
  </si>
  <si>
    <t>abrabyndc@dailymail.co.uk#mailto:abrabyndc@dailymail.co.uk#</t>
  </si>
  <si>
    <t>Kendal</t>
  </si>
  <si>
    <t>Utterson</t>
  </si>
  <si>
    <t>kuttersonmz@arstechnica.com#mailto:kuttersonmz@arstechnica.com#</t>
  </si>
  <si>
    <t>Gusty</t>
  </si>
  <si>
    <t>Mackilpatrick</t>
  </si>
  <si>
    <t>gmackilpatrickrf@utexas.edu#mailto:gmackilpatrickrf@utexas.edu#</t>
  </si>
  <si>
    <t>Guy</t>
  </si>
  <si>
    <t>Brislane</t>
  </si>
  <si>
    <t>gbrislanec6@xing.com#mailto:gbrislanec6@xing.com#</t>
  </si>
  <si>
    <t>Georgy</t>
  </si>
  <si>
    <t>Claiton</t>
  </si>
  <si>
    <t>gclaitonrh@marketwatch.com#mailto:gclaitonrh@marketwatch.com#</t>
  </si>
  <si>
    <t>O'Criane</t>
  </si>
  <si>
    <t>tocriane96@flavors.me#mailto:tocriane96@flavors.me#</t>
  </si>
  <si>
    <t>Vale</t>
  </si>
  <si>
    <t>Chatel</t>
  </si>
  <si>
    <t>vchatel8q@pen.io#mailto:vchatel8q@pen.io#</t>
  </si>
  <si>
    <t>203-645-7568</t>
  </si>
  <si>
    <t>2977 Lerdahl Junction</t>
  </si>
  <si>
    <t>Katleen</t>
  </si>
  <si>
    <t>Rumford</t>
  </si>
  <si>
    <t>krumford8a@wikia.com#mailto:krumford8a@wikia.com#</t>
  </si>
  <si>
    <t>Marshall</t>
  </si>
  <si>
    <t>Vezey</t>
  </si>
  <si>
    <t>mvezeyk7@newsvine.com#mailto:mvezeyk7@newsvine.com#</t>
  </si>
  <si>
    <t>Claybourne</t>
  </si>
  <si>
    <t>Andrichuk</t>
  </si>
  <si>
    <t>candrichukrd@wikimedia.org#mailto:candrichukrd@wikimedia.org#</t>
  </si>
  <si>
    <t>Perry</t>
  </si>
  <si>
    <t>Brace</t>
  </si>
  <si>
    <t>pbracec3@shinystat.com#mailto:pbracec3@shinystat.com#</t>
  </si>
  <si>
    <t>Hermy</t>
  </si>
  <si>
    <t>Dufer</t>
  </si>
  <si>
    <t>hdufer6r@washingtonpost.com#mailto:hdufer6r@washingtonpost.com#</t>
  </si>
  <si>
    <t>954-712-6523</t>
  </si>
  <si>
    <t>63303 Bowman Point</t>
  </si>
  <si>
    <t>Darill</t>
  </si>
  <si>
    <t>Kenafaque</t>
  </si>
  <si>
    <t>dkenafaqueb@sciencedirect.com#mailto:dkenafaqueb@sciencedirect.com#</t>
  </si>
  <si>
    <t>719-657-6709</t>
  </si>
  <si>
    <t>8476 Scofield Place</t>
  </si>
  <si>
    <t>Oels</t>
  </si>
  <si>
    <t>voels7q@virginia.edu#mailto:voels7q@virginia.edu#</t>
  </si>
  <si>
    <t>Kienan</t>
  </si>
  <si>
    <t>Agiolfinger</t>
  </si>
  <si>
    <t>kagiolfingeri2@reverbnation.com#mailto:kagiolfingeri2@reverbnation.com#</t>
  </si>
  <si>
    <t>Wallis</t>
  </si>
  <si>
    <t>Form</t>
  </si>
  <si>
    <t>wformlh@businessinsider.com#mailto:wformlh@businessinsider.com#</t>
  </si>
  <si>
    <t>702-231-3835</t>
  </si>
  <si>
    <t>43034 Hermina Pass</t>
  </si>
  <si>
    <t>Henderson</t>
  </si>
  <si>
    <t>Dorette</t>
  </si>
  <si>
    <t>Welch</t>
  </si>
  <si>
    <t>dwelchpw@goodreads.com#mailto:dwelchpw@goodreads.com#</t>
  </si>
  <si>
    <t>559-875-7353</t>
  </si>
  <si>
    <t>87 Continental Trail</t>
  </si>
  <si>
    <t>Thia</t>
  </si>
  <si>
    <t>Lorriman</t>
  </si>
  <si>
    <t>tlorrimanqq@biglobe.ne.jp#mailto:tlorrimanqq@biglobe.ne.jp#</t>
  </si>
  <si>
    <t>Stephine</t>
  </si>
  <si>
    <t>Broadstock</t>
  </si>
  <si>
    <t>sbroadstocklo@hao123.com#mailto:sbroadstocklo@hao123.com#</t>
  </si>
  <si>
    <t>Beret</t>
  </si>
  <si>
    <t>Kleanthous</t>
  </si>
  <si>
    <t>bkleanthousre@ox.ac.uk#mailto:bkleanthousre@ox.ac.uk#</t>
  </si>
  <si>
    <t>Kacie</t>
  </si>
  <si>
    <t>MacAvaddy</t>
  </si>
  <si>
    <t>kmacavaddypj@zdnet.com#mailto:kmacavaddypj@zdnet.com#</t>
  </si>
  <si>
    <t>Orazio</t>
  </si>
  <si>
    <t>ovivianhs@umich.edu#mailto:ovivianhs@umich.edu#</t>
  </si>
  <si>
    <t>Peter</t>
  </si>
  <si>
    <t>Farryann</t>
  </si>
  <si>
    <t>pfarryannbq@tuttocitta.it#mailto:pfarryannbq@tuttocitta.it#</t>
  </si>
  <si>
    <t>Judah</t>
  </si>
  <si>
    <t>Redwin</t>
  </si>
  <si>
    <t>jredwin34@joomla.org#mailto:jredwin34@joomla.org#</t>
  </si>
  <si>
    <t>Luca</t>
  </si>
  <si>
    <t>Arnaudon</t>
  </si>
  <si>
    <t>larnaudonqm@uol.com.br#mailto:larnaudonqm@uol.com.br#</t>
  </si>
  <si>
    <t>Gifkins</t>
  </si>
  <si>
    <t>rgifkins7u@mysql.com#mailto:rgifkins7u@mysql.com#</t>
  </si>
  <si>
    <t>Levon</t>
  </si>
  <si>
    <t>Bhatia</t>
  </si>
  <si>
    <t>lbhatiafi@exblog.jp#mailto:lbhatiafi@exblog.jp#</t>
  </si>
  <si>
    <t>Agathe</t>
  </si>
  <si>
    <t>Roadknight</t>
  </si>
  <si>
    <t>aroadknightmu@hud.gov#mailto:aroadknightmu@hud.gov#</t>
  </si>
  <si>
    <t>Rayner</t>
  </si>
  <si>
    <t>Echalier</t>
  </si>
  <si>
    <t>rechalier4o@hexun.com#mailto:rechalier4o@hexun.com#</t>
  </si>
  <si>
    <t>Stan</t>
  </si>
  <si>
    <t>Maro</t>
  </si>
  <si>
    <t>smarojq@odnoklassniki.ru#mailto:smarojq@odnoklassniki.ru#</t>
  </si>
  <si>
    <t>Lem</t>
  </si>
  <si>
    <t>Stenhouse</t>
  </si>
  <si>
    <t>lstenhousemj@businessweek.com#mailto:lstenhousemj@businessweek.com#</t>
  </si>
  <si>
    <t>Deonne</t>
  </si>
  <si>
    <t>Di Batista</t>
  </si>
  <si>
    <t>ddik8@sphinn.com#mailto:ddik8@sphinn.com#</t>
  </si>
  <si>
    <t>Clive</t>
  </si>
  <si>
    <t>cbrushneenm9@gov.uk#mailto:cbrushneenm9@gov.uk#</t>
  </si>
  <si>
    <t>484-220-7865</t>
  </si>
  <si>
    <t>74676 Redwing Terrace</t>
  </si>
  <si>
    <t>Nolana</t>
  </si>
  <si>
    <t>Duplain</t>
  </si>
  <si>
    <t>nduplain50@stanford.edu#mailto:nduplain50@stanford.edu#</t>
  </si>
  <si>
    <t>Butch</t>
  </si>
  <si>
    <t>Kilday</t>
  </si>
  <si>
    <t>bkildayko@blogs.com#mailto:bkildayko@blogs.com#</t>
  </si>
  <si>
    <t>304-731-1271</t>
  </si>
  <si>
    <t>59750 Daystar Alley</t>
  </si>
  <si>
    <t>Gilles</t>
  </si>
  <si>
    <t>Okeshott</t>
  </si>
  <si>
    <t>gokeshottqp@ning.com#mailto:gokeshottqp@ning.com#</t>
  </si>
  <si>
    <t>Ambler</t>
  </si>
  <si>
    <t>samblerrf@dagondesign.com#mailto:samblerrf@dagondesign.com#</t>
  </si>
  <si>
    <t>Athena</t>
  </si>
  <si>
    <t>Lanfear</t>
  </si>
  <si>
    <t>alanfearcl@reddit.com#mailto:alanfearcl@reddit.com#</t>
  </si>
  <si>
    <t>937-345-3715</t>
  </si>
  <si>
    <t>52481 Declaration Lane</t>
  </si>
  <si>
    <t>Lane</t>
  </si>
  <si>
    <t>Wishkar</t>
  </si>
  <si>
    <t>lwishkarbp@arstechnica.com#mailto:lwishkarbp@arstechnica.com#</t>
  </si>
  <si>
    <t>Karolina</t>
  </si>
  <si>
    <t>Pieter</t>
  </si>
  <si>
    <t>kpieterg1@hibu.com#mailto:kpieterg1@hibu.com#</t>
  </si>
  <si>
    <t>Rayshell</t>
  </si>
  <si>
    <t>Large</t>
  </si>
  <si>
    <t>rlargefw@about.com#mailto:rlargefw@about.com#</t>
  </si>
  <si>
    <t>Maryellen</t>
  </si>
  <si>
    <t>Pirazzi</t>
  </si>
  <si>
    <t>mpirazzig7@about.me#mailto:mpirazzig7@about.me#</t>
  </si>
  <si>
    <t>Emily</t>
  </si>
  <si>
    <t>McMurdo</t>
  </si>
  <si>
    <t>emcmurdore@ifeng.com#mailto:emcmurdore@ifeng.com#</t>
  </si>
  <si>
    <t>Toddie</t>
  </si>
  <si>
    <t>Burch</t>
  </si>
  <si>
    <t>tburch7g@jugem.jp#mailto:tburch7g@jugem.jp#</t>
  </si>
  <si>
    <t>Marissa</t>
  </si>
  <si>
    <t>Grut</t>
  </si>
  <si>
    <t>mgruthe@amazonaws.com#mailto:mgruthe@amazonaws.com#</t>
  </si>
  <si>
    <t>832-732-5231</t>
  </si>
  <si>
    <t>126 Goodland Circle</t>
  </si>
  <si>
    <t>Ethe</t>
  </si>
  <si>
    <t>Rawlison</t>
  </si>
  <si>
    <t>erawlisonnz@umn.edu#mailto:erawlisonnz@umn.edu#</t>
  </si>
  <si>
    <t>Dehlia</t>
  </si>
  <si>
    <t>Gaiter</t>
  </si>
  <si>
    <t>dgaiter2k@va.gov#mailto:dgaiter2k@va.gov#</t>
  </si>
  <si>
    <t>Le Sarr</t>
  </si>
  <si>
    <t>fleml@tamu.edu#mailto:fleml@tamu.edu#</t>
  </si>
  <si>
    <t>616-680-9113</t>
  </si>
  <si>
    <t>37856 Monument Crossing</t>
  </si>
  <si>
    <t>Cristabel</t>
  </si>
  <si>
    <t>Staig</t>
  </si>
  <si>
    <t>cstaigrp@wordpress.org#mailto:cstaigrp@wordpress.org#</t>
  </si>
  <si>
    <t>Jaquith</t>
  </si>
  <si>
    <t>Aishford</t>
  </si>
  <si>
    <t>jaishfordjx@ftc.gov#mailto:jaishfordjx@ftc.gov#</t>
  </si>
  <si>
    <t>Jarrod</t>
  </si>
  <si>
    <t>Ascrofte</t>
  </si>
  <si>
    <t>jascroftef3@google.pl#mailto:jascroftef3@google.pl#</t>
  </si>
  <si>
    <t>Jolynn</t>
  </si>
  <si>
    <t>Ratter</t>
  </si>
  <si>
    <t>jratterb4@google.co.jp#mailto:jratterb4@google.co.jp#</t>
  </si>
  <si>
    <t>Aldin</t>
  </si>
  <si>
    <t>Gowdridge</t>
  </si>
  <si>
    <t>agowdridgecl@odnoklassniki.ru#mailto:agowdridgecl@odnoklassniki.ru#</t>
  </si>
  <si>
    <t>Antonin</t>
  </si>
  <si>
    <t>Howgate</t>
  </si>
  <si>
    <t>ahowgatep8@nifty.com#mailto:ahowgatep8@nifty.com#</t>
  </si>
  <si>
    <t>619-820-5723</t>
  </si>
  <si>
    <t>32 Vidon Alley</t>
  </si>
  <si>
    <t>Den</t>
  </si>
  <si>
    <t>Shellum</t>
  </si>
  <si>
    <t>dshellumcj@ed.gov#mailto:dshellumcj@ed.gov#</t>
  </si>
  <si>
    <t>318-899-3636</t>
  </si>
  <si>
    <t>455 Anniversary Crossing</t>
  </si>
  <si>
    <t>Adoree</t>
  </si>
  <si>
    <t>abrushneenbh@umn.edu#mailto:abrushneenbh@umn.edu#</t>
  </si>
  <si>
    <t>757-649-2593</t>
  </si>
  <si>
    <t>138 Blaine Trail</t>
  </si>
  <si>
    <t>Ardelle</t>
  </si>
  <si>
    <t>Brandone</t>
  </si>
  <si>
    <t>abrandoneiw@wunderground.com#mailto:abrandoneiw@wunderground.com#</t>
  </si>
  <si>
    <t>Marybeth</t>
  </si>
  <si>
    <t>O'Rodane</t>
  </si>
  <si>
    <t>morodaneac@furl.net#mailto:morodaneac@furl.net#</t>
  </si>
  <si>
    <t>Merrill</t>
  </si>
  <si>
    <t>Greenroyd</t>
  </si>
  <si>
    <t>mgreenroydo5@mapquest.com#mailto:mgreenroydo5@mapquest.com#</t>
  </si>
  <si>
    <t>Brogan</t>
  </si>
  <si>
    <t>abrogang8@bandcamp.com#mailto:abrogang8@bandcamp.com#</t>
  </si>
  <si>
    <t>Bradley</t>
  </si>
  <si>
    <t>Simper</t>
  </si>
  <si>
    <t>bsimperl7@amazon.co.uk#mailto:bsimperl7@amazon.co.uk#</t>
  </si>
  <si>
    <t>Randie</t>
  </si>
  <si>
    <t>Keeling</t>
  </si>
  <si>
    <t>rkeeling3y@redcross.org#mailto:rkeeling3y@redcross.org#</t>
  </si>
  <si>
    <t>Jeremias</t>
  </si>
  <si>
    <t>Gluyas</t>
  </si>
  <si>
    <t>jgluyasrl@cdc.gov#mailto:jgluyasrl@cdc.gov#</t>
  </si>
  <si>
    <t>Donoher</t>
  </si>
  <si>
    <t>ddonoherh2@joomla.org#mailto:ddonoherh2@joomla.org#</t>
  </si>
  <si>
    <t>Avrom</t>
  </si>
  <si>
    <t>Fullagar</t>
  </si>
  <si>
    <t>afullagarpv@tamu.edu#mailto:afullagarpv@tamu.edu#</t>
  </si>
  <si>
    <t>Dionisio</t>
  </si>
  <si>
    <t>Van Giffen</t>
  </si>
  <si>
    <t>dvanqq@economist.com#mailto:dvanqq@economist.com#</t>
  </si>
  <si>
    <t>Mattias</t>
  </si>
  <si>
    <t>Merigon</t>
  </si>
  <si>
    <t>mmerigonaz@go.com#mailto:mmerigonaz@go.com#</t>
  </si>
  <si>
    <t>Fawne</t>
  </si>
  <si>
    <t>Mussared</t>
  </si>
  <si>
    <t>fmussarede6@bbc.co.uk#mailto:fmussarede6@bbc.co.uk#</t>
  </si>
  <si>
    <t>Tish</t>
  </si>
  <si>
    <t>Muneely</t>
  </si>
  <si>
    <t>tmuneelyj9@nature.com#mailto:tmuneelyj9@nature.com#</t>
  </si>
  <si>
    <t>Castro</t>
  </si>
  <si>
    <t>icastroj8@trellian.com#mailto:icastroj8@trellian.com#</t>
  </si>
  <si>
    <t>Maritsa</t>
  </si>
  <si>
    <t>MacCaughan</t>
  </si>
  <si>
    <t>mmaccaughanak@plala.or.jp#mailto:mmaccaughanak@plala.or.jp#</t>
  </si>
  <si>
    <t>Yolane</t>
  </si>
  <si>
    <t>Vatcher</t>
  </si>
  <si>
    <t>yvatcherph@mtv.com#mailto:yvatcherph@mtv.com#</t>
  </si>
  <si>
    <t>281-708-0501</t>
  </si>
  <si>
    <t>56 Talmadge Junction</t>
  </si>
  <si>
    <t>Fernley</t>
  </si>
  <si>
    <t>mfernleyah@fastcompany.com#mailto:mfernleyah@fastcompany.com#</t>
  </si>
  <si>
    <t>Murray</t>
  </si>
  <si>
    <t>Keys</t>
  </si>
  <si>
    <t>mkeysp4@gizmodo.com#mailto:mkeysp4@gizmodo.com#</t>
  </si>
  <si>
    <t>Alexis</t>
  </si>
  <si>
    <t>Cripps</t>
  </si>
  <si>
    <t>acrippsgt@si.edu#mailto:acrippsgt@si.edu#</t>
  </si>
  <si>
    <t>Brantley</t>
  </si>
  <si>
    <t>Nendick</t>
  </si>
  <si>
    <t>bnendick5z@mtv.com#mailto:bnendick5z@mtv.com#</t>
  </si>
  <si>
    <t>McGonigle</t>
  </si>
  <si>
    <t>emcgonigle3v@ifeng.com#mailto:emcgonigle3v@ifeng.com#</t>
  </si>
  <si>
    <t>Jacques</t>
  </si>
  <si>
    <t>Simonsen</t>
  </si>
  <si>
    <t>jsimonsence@vimeo.com#mailto:jsimonsence@vimeo.com#</t>
  </si>
  <si>
    <t>Suki</t>
  </si>
  <si>
    <t>Dixcee</t>
  </si>
  <si>
    <t>sdixceekl@vkontakte.ru#mailto:sdixceekl@vkontakte.ru#</t>
  </si>
  <si>
    <t>Wylma</t>
  </si>
  <si>
    <t>Bohlje</t>
  </si>
  <si>
    <t>wbohlje9@digg.com#mailto:wbohlje9@digg.com#</t>
  </si>
  <si>
    <t>Sabbatier</t>
  </si>
  <si>
    <t>ssabbatier5w@mediafire.com#mailto:ssabbatier5w@mediafire.com#</t>
  </si>
  <si>
    <t>Ermengarde</t>
  </si>
  <si>
    <t>Holleworth</t>
  </si>
  <si>
    <t>eholleworth6j@de.vu#mailto:eholleworth6j@de.vu#</t>
  </si>
  <si>
    <t>Woolatt</t>
  </si>
  <si>
    <t>awoolattbl@printfriendly.com#mailto:awoolattbl@printfriendly.com#</t>
  </si>
  <si>
    <t>Raf</t>
  </si>
  <si>
    <t>Cokayne</t>
  </si>
  <si>
    <t>rcokayneh6@sciencedaily.com#mailto:rcokayneh6@sciencedaily.com#</t>
  </si>
  <si>
    <t>Shana</t>
  </si>
  <si>
    <t>Fryatt</t>
  </si>
  <si>
    <t>sfryattp4@freewebs.com#mailto:sfryattp4@freewebs.com#</t>
  </si>
  <si>
    <t>Handy</t>
  </si>
  <si>
    <t>chandy3q@ibm.com#mailto:chandy3q@ibm.com#</t>
  </si>
  <si>
    <t>720-168-5742</t>
  </si>
  <si>
    <t>241 Barnett Lane</t>
  </si>
  <si>
    <t>Bastien</t>
  </si>
  <si>
    <t>Di Boldi</t>
  </si>
  <si>
    <t>bdi6g@aol.com#mailto:bdi6g@aol.com#</t>
  </si>
  <si>
    <t>Lucien</t>
  </si>
  <si>
    <t>Wakeford</t>
  </si>
  <si>
    <t>lwakeforda@reuters.com#mailto:lwakeforda@reuters.com#</t>
  </si>
  <si>
    <t>Jerrome</t>
  </si>
  <si>
    <t>Dowling</t>
  </si>
  <si>
    <t>jdowlingn3@google.it#mailto:jdowlingn3@google.it#</t>
  </si>
  <si>
    <t>Brnaba</t>
  </si>
  <si>
    <t>Vasilechko</t>
  </si>
  <si>
    <t>bvasilechkon8@unblog.fr#mailto:bvasilechkon8@unblog.fr#</t>
  </si>
  <si>
    <t>Garrold</t>
  </si>
  <si>
    <t>kgarroldqn@blogtalkradio.com#mailto:kgarroldqn@blogtalkradio.com#</t>
  </si>
  <si>
    <t>Curm</t>
  </si>
  <si>
    <t>bcurme4@umich.edu#mailto:bcurme4@umich.edu#</t>
  </si>
  <si>
    <t>Xena</t>
  </si>
  <si>
    <t>Hulle</t>
  </si>
  <si>
    <t>xhulle6v@shinystat.com#mailto:xhulle6v@shinystat.com#</t>
  </si>
  <si>
    <t>Farrand</t>
  </si>
  <si>
    <t>Vasler</t>
  </si>
  <si>
    <t>fvaslerqt@comsenz.com#mailto:fvaslerqt@comsenz.com#</t>
  </si>
  <si>
    <t>Aura</t>
  </si>
  <si>
    <t>Carde</t>
  </si>
  <si>
    <t>acardegs@ft.com#mailto:acardegs@ft.com#</t>
  </si>
  <si>
    <t>Talbot</t>
  </si>
  <si>
    <t>Piscopo</t>
  </si>
  <si>
    <t>tpiscopol9@mapquest.com#mailto:tpiscopol9@mapquest.com#</t>
  </si>
  <si>
    <t>862-591-2643</t>
  </si>
  <si>
    <t>66 Pleasure Terrace</t>
  </si>
  <si>
    <t>Niles</t>
  </si>
  <si>
    <t>naaronoh@ihg.com#mailto:naaronoh@ihg.com#</t>
  </si>
  <si>
    <t>Florie</t>
  </si>
  <si>
    <t>Boylin</t>
  </si>
  <si>
    <t>fboyling@wordpress.org#mailto:fboyling@wordpress.org#</t>
  </si>
  <si>
    <t>Pietro</t>
  </si>
  <si>
    <t>Teasell</t>
  </si>
  <si>
    <t>pteasell6q@reddit.com#mailto:pteasell6q@reddit.com#</t>
  </si>
  <si>
    <t>916-907-8120</t>
  </si>
  <si>
    <t>2698 Brentwood Lane</t>
  </si>
  <si>
    <t>Allissa</t>
  </si>
  <si>
    <t>Johananov</t>
  </si>
  <si>
    <t>ajohananovix@miibeian.gov.cn#mailto:ajohananovix@miibeian.gov.cn#</t>
  </si>
  <si>
    <t>Courtnay</t>
  </si>
  <si>
    <t>Cassell</t>
  </si>
  <si>
    <t>ccassellq3@japanpost.jp#mailto:ccassellq3@japanpost.jp#</t>
  </si>
  <si>
    <t>Mellicent</t>
  </si>
  <si>
    <t>Gellier</t>
  </si>
  <si>
    <t>mgellieraa@scribd.com#mailto:mgellieraa@scribd.com#</t>
  </si>
  <si>
    <t>843-419-2787</t>
  </si>
  <si>
    <t>49 Parkside Terrace</t>
  </si>
  <si>
    <t>Ely</t>
  </si>
  <si>
    <t>Hightown</t>
  </si>
  <si>
    <t>ehightown7@free.fr#mailto:ehightown7@free.fr#</t>
  </si>
  <si>
    <t>Theda</t>
  </si>
  <si>
    <t>Zimmerman</t>
  </si>
  <si>
    <t>tzimmerman1p@multiply.com#mailto:tzimmerman1p@multiply.com#</t>
  </si>
  <si>
    <t>Cecil</t>
  </si>
  <si>
    <t>Ives</t>
  </si>
  <si>
    <t>civeslf@sina.com.cn#mailto:civeslf@sina.com.cn#</t>
  </si>
  <si>
    <t>Blake</t>
  </si>
  <si>
    <t>Heditch</t>
  </si>
  <si>
    <t>bheditchad@icq.com#mailto:bheditchad@icq.com#</t>
  </si>
  <si>
    <t>Lavena</t>
  </si>
  <si>
    <t>Hacard</t>
  </si>
  <si>
    <t>lhacardic@drupal.org#mailto:lhacardic@drupal.org#</t>
  </si>
  <si>
    <t>Drona</t>
  </si>
  <si>
    <t>Levermore</t>
  </si>
  <si>
    <t>dlevermoremw@amazon.de#mailto:dlevermoremw@amazon.de#</t>
  </si>
  <si>
    <t>Tudor</t>
  </si>
  <si>
    <t>Walford</t>
  </si>
  <si>
    <t>twalfordp2@desdev.cn#mailto:twalfordp2@desdev.cn#</t>
  </si>
  <si>
    <t>502-762-5077</t>
  </si>
  <si>
    <t>234 Tomscot Way</t>
  </si>
  <si>
    <t>Jacob</t>
  </si>
  <si>
    <t>Feldhammer</t>
  </si>
  <si>
    <t>jfeldhammerk5@ihg.com#mailto:jfeldhammerk5@ihg.com#</t>
  </si>
  <si>
    <t>318-345-0409</t>
  </si>
  <si>
    <t>40531 Katie Junction</t>
  </si>
  <si>
    <t>Hermie</t>
  </si>
  <si>
    <t>Totterdill</t>
  </si>
  <si>
    <t>htotterdillky@wordpress.org#mailto:htotterdillky@wordpress.org#</t>
  </si>
  <si>
    <t>Astrix</t>
  </si>
  <si>
    <t>Fanning</t>
  </si>
  <si>
    <t>afanning12@dmoz.org#mailto:afanning12@dmoz.org#</t>
  </si>
  <si>
    <t>De Matteis</t>
  </si>
  <si>
    <t>kdejf@trellian.com#mailto:kdejf@trellian.com#</t>
  </si>
  <si>
    <t>Trista</t>
  </si>
  <si>
    <t>Orsman</t>
  </si>
  <si>
    <t>torsman16@quantcast.com#mailto:torsman16@quantcast.com#</t>
  </si>
  <si>
    <t>Tunnow</t>
  </si>
  <si>
    <t>stunnowdb@soup.io#mailto:stunnowdb@soup.io#</t>
  </si>
  <si>
    <t>Jarib</t>
  </si>
  <si>
    <t>Marien</t>
  </si>
  <si>
    <t>jmariengj@shutterfly.com#mailto:jmariengj@shutterfly.com#</t>
  </si>
  <si>
    <t>704-108-5264</t>
  </si>
  <si>
    <t>755 7th Hill</t>
  </si>
  <si>
    <t>Evesque</t>
  </si>
  <si>
    <t>wevesque7l@omniture.com#mailto:wevesque7l@omniture.com#</t>
  </si>
  <si>
    <t>312-768-3500</t>
  </si>
  <si>
    <t>789 Buell Terrace</t>
  </si>
  <si>
    <t>Waylen</t>
  </si>
  <si>
    <t>O'Mohun</t>
  </si>
  <si>
    <t>womohuno1@samsung.com#mailto:womohuno1@samsung.com#</t>
  </si>
  <si>
    <t>Orth</t>
  </si>
  <si>
    <t>iorth45@odnoklassniki.ru#mailto:iorth45@odnoklassniki.ru#</t>
  </si>
  <si>
    <t>Zanussii</t>
  </si>
  <si>
    <t>bzanussii1p@usgs.gov#mailto:bzanussii1p@usgs.gov#</t>
  </si>
  <si>
    <t>714-751-9372</t>
  </si>
  <si>
    <t>84617 Oak Valley Road</t>
  </si>
  <si>
    <t>Klarika</t>
  </si>
  <si>
    <t>Geane</t>
  </si>
  <si>
    <t>kgeane37@google.com.hk#mailto:kgeane37@google.com.hk#</t>
  </si>
  <si>
    <t>Brian</t>
  </si>
  <si>
    <t>bcrowthergs@cyberchimps.com#mailto:bcrowthergs@cyberchimps.com#</t>
  </si>
  <si>
    <t>Jamil</t>
  </si>
  <si>
    <t>Fance</t>
  </si>
  <si>
    <t>jfancejg@google.fr#mailto:jfancejg@google.fr#</t>
  </si>
  <si>
    <t>Mathe</t>
  </si>
  <si>
    <t>Methley</t>
  </si>
  <si>
    <t>mmethleygd@fda.gov#mailto:mmethleygd@fda.gov#</t>
  </si>
  <si>
    <t>202-620-6558</t>
  </si>
  <si>
    <t>1103 7th Hill</t>
  </si>
  <si>
    <t>Cozmo</t>
  </si>
  <si>
    <t>Assur</t>
  </si>
  <si>
    <t>cassurcz@cmu.edu#mailto:cassurcz@cmu.edu#</t>
  </si>
  <si>
    <t>Orelee</t>
  </si>
  <si>
    <t>Leeves</t>
  </si>
  <si>
    <t>oleevesmc@naver.com#mailto:oleevesmc@naver.com#</t>
  </si>
  <si>
    <t>Shirl</t>
  </si>
  <si>
    <t>Pumfrey</t>
  </si>
  <si>
    <t>spumfreyhi@hp.com#mailto:spumfreyhi@hp.com#</t>
  </si>
  <si>
    <t>Magdalen</t>
  </si>
  <si>
    <t>Downing</t>
  </si>
  <si>
    <t>mdowningi@creativecommons.org#mailto:mdowningi@creativecommons.org#</t>
  </si>
  <si>
    <t>Cristobal</t>
  </si>
  <si>
    <t>Pidon</t>
  </si>
  <si>
    <t>cpidon69@feedburner.com#mailto:cpidon69@feedburner.com#</t>
  </si>
  <si>
    <t>858-874-5305</t>
  </si>
  <si>
    <t>2078 Sloan Hill</t>
  </si>
  <si>
    <t>Corey</t>
  </si>
  <si>
    <t>McIlwreath</t>
  </si>
  <si>
    <t>cmcilwreathl2@youku.com#mailto:cmcilwreathl2@youku.com#</t>
  </si>
  <si>
    <t>Pablo</t>
  </si>
  <si>
    <t>Lupson</t>
  </si>
  <si>
    <t>plupsonmq@cafepress.com#mailto:plupsonmq@cafepress.com#</t>
  </si>
  <si>
    <t>Crat</t>
  </si>
  <si>
    <t>jcratkx@unc.edu#mailto:jcratkx@unc.edu#</t>
  </si>
  <si>
    <t>Agata</t>
  </si>
  <si>
    <t>Scawton</t>
  </si>
  <si>
    <t>ascawtonqi@meetup.com#mailto:ascawtonqi@meetup.com#</t>
  </si>
  <si>
    <t>Ralina</t>
  </si>
  <si>
    <t>Sneden</t>
  </si>
  <si>
    <t>rsneden5y@dailymail.co.uk#mailto:rsneden5y@dailymail.co.uk#</t>
  </si>
  <si>
    <t>Missy</t>
  </si>
  <si>
    <t>Rodmell</t>
  </si>
  <si>
    <t>mrodmellaf@feedburner.com#mailto:mrodmellaf@feedburner.com#</t>
  </si>
  <si>
    <t>Cameron</t>
  </si>
  <si>
    <t>cfilipiak68@nbcnews.com#mailto:cfilipiak68@nbcnews.com#</t>
  </si>
  <si>
    <t>Eleni</t>
  </si>
  <si>
    <t>Nardi</t>
  </si>
  <si>
    <t>enardipv@networkadvertising.org#mailto:enardipv@networkadvertising.org#</t>
  </si>
  <si>
    <t>Keelby</t>
  </si>
  <si>
    <t>Bonnet</t>
  </si>
  <si>
    <t>kbonnetmg@google.com.br#mailto:kbonnetmg@google.com.br#</t>
  </si>
  <si>
    <t>Winnifred</t>
  </si>
  <si>
    <t>Oxlee</t>
  </si>
  <si>
    <t>woxleemg@europa.eu#mailto:woxleemg@europa.eu#</t>
  </si>
  <si>
    <t>Ellyn</t>
  </si>
  <si>
    <t>Staff</t>
  </si>
  <si>
    <t>estafffz@ehow.com#mailto:estafffz@ehow.com#</t>
  </si>
  <si>
    <t>Nara</t>
  </si>
  <si>
    <t>Niesel</t>
  </si>
  <si>
    <t>nnieseldz@blogger.com#mailto:nnieseldz@blogger.com#</t>
  </si>
  <si>
    <t>832-561-5804</t>
  </si>
  <si>
    <t>80 Crowley Alley</t>
  </si>
  <si>
    <t>Karoly</t>
  </si>
  <si>
    <t>Howie</t>
  </si>
  <si>
    <t>khowiepg@51.la#mailto:khowiepg@51.la#</t>
  </si>
  <si>
    <t>440-136-3956</t>
  </si>
  <si>
    <t>9323 Fisk Avenue</t>
  </si>
  <si>
    <t>Joseito</t>
  </si>
  <si>
    <t>Scadden</t>
  </si>
  <si>
    <t>jscaddenpz@dot.gov#mailto:jscaddenpz@dot.gov#</t>
  </si>
  <si>
    <t>Haley</t>
  </si>
  <si>
    <t>Carff</t>
  </si>
  <si>
    <t>hcarfflq@freewebs.com#mailto:hcarfflq@freewebs.com#</t>
  </si>
  <si>
    <t>Alis</t>
  </si>
  <si>
    <t>Merlin</t>
  </si>
  <si>
    <t>amerlindg@google.es#mailto:amerlindg@google.es#</t>
  </si>
  <si>
    <t>Suche</t>
  </si>
  <si>
    <t>lsuche3z@latimes.com#mailto:lsuche3z@latimes.com#</t>
  </si>
  <si>
    <t>Hurlee</t>
  </si>
  <si>
    <t>Surgey</t>
  </si>
  <si>
    <t>hsurgey8h@cbslocal.com#mailto:hsurgey8h@cbslocal.com#</t>
  </si>
  <si>
    <t>Britteny</t>
  </si>
  <si>
    <t>Turnell</t>
  </si>
  <si>
    <t>bturnell3i@java.com#mailto:bturnell3i@java.com#</t>
  </si>
  <si>
    <t>Michael</t>
  </si>
  <si>
    <t>Johannesson</t>
  </si>
  <si>
    <t>mjohannessonki@walmart.com#mailto:mjohannessonki@walmart.com#</t>
  </si>
  <si>
    <t>Willie</t>
  </si>
  <si>
    <t>Berceros</t>
  </si>
  <si>
    <t>wbercerosor@engadget.com#mailto:wbercerosor@engadget.com#</t>
  </si>
  <si>
    <t>915-239-9096</t>
  </si>
  <si>
    <t>58 Manitowish Parkway</t>
  </si>
  <si>
    <t>Stanton</t>
  </si>
  <si>
    <t>Hasnip</t>
  </si>
  <si>
    <t>shasnip86@qq.com#mailto:shasnip86@qq.com#</t>
  </si>
  <si>
    <t>Karlie</t>
  </si>
  <si>
    <t>Esel</t>
  </si>
  <si>
    <t>keseloj@feedburner.com#mailto:keseloj@feedburner.com#</t>
  </si>
  <si>
    <t>Ferguson</t>
  </si>
  <si>
    <t>Rabb</t>
  </si>
  <si>
    <t>frabb3h@t.co#mailto:frabb3h@t.co#</t>
  </si>
  <si>
    <t>319-175-0676</t>
  </si>
  <si>
    <t>52320 Ronald Regan Center</t>
  </si>
  <si>
    <t>Iowa City</t>
  </si>
  <si>
    <t>Lauren</t>
  </si>
  <si>
    <t>Le Pine</t>
  </si>
  <si>
    <t>llee6@reddit.com#mailto:llee6@reddit.com#</t>
  </si>
  <si>
    <t>Maxine</t>
  </si>
  <si>
    <t>Peel</t>
  </si>
  <si>
    <t>mpeelao@i2i.jp#mailto:mpeelao@i2i.jp#</t>
  </si>
  <si>
    <t>716-697-5020</t>
  </si>
  <si>
    <t>7738 Mariners Cove Drive</t>
  </si>
  <si>
    <t>Clerissa</t>
  </si>
  <si>
    <t>Gallehock</t>
  </si>
  <si>
    <t>cgallehockkf@xinhuanet.com#mailto:cgallehockkf@xinhuanet.com#</t>
  </si>
  <si>
    <t>Hermine</t>
  </si>
  <si>
    <t>Fruin</t>
  </si>
  <si>
    <t>hfruin38@constantcontact.com#mailto:hfruin38@constantcontact.com#</t>
  </si>
  <si>
    <t>Audrey</t>
  </si>
  <si>
    <t>Scarsbrooke</t>
  </si>
  <si>
    <t>ascarsbrooke6g@bloglovin.com#mailto:ascarsbrooke6g@bloglovin.com#</t>
  </si>
  <si>
    <t>Blinny</t>
  </si>
  <si>
    <t>Worsall</t>
  </si>
  <si>
    <t>bworsallf9@cnbc.com#mailto:bworsallf9@cnbc.com#</t>
  </si>
  <si>
    <t>Delmore</t>
  </si>
  <si>
    <t>dstuartil@dmoz.org#mailto:dstuartil@dmoz.org#</t>
  </si>
  <si>
    <t>Boncore</t>
  </si>
  <si>
    <t>wboncorenr@so-net.ne.jp#mailto:wboncorenr@so-net.ne.jp#</t>
  </si>
  <si>
    <t>Soro</t>
  </si>
  <si>
    <t>isorohr@symantec.com#mailto:isorohr@symantec.com#</t>
  </si>
  <si>
    <t>Tomkinson</t>
  </si>
  <si>
    <t>rtomkinson47@nbcnews.com#mailto:rtomkinson47@nbcnews.com#</t>
  </si>
  <si>
    <t>Shae</t>
  </si>
  <si>
    <t>Iorillo</t>
  </si>
  <si>
    <t>siorillo79@dyndns.org#mailto:siorillo79@dyndns.org#</t>
  </si>
  <si>
    <t>614-717-2062</t>
  </si>
  <si>
    <t>469 Delaware Trail</t>
  </si>
  <si>
    <t>Lund</t>
  </si>
  <si>
    <t>klundky@spiegel.de#mailto:klundky@spiegel.de#</t>
  </si>
  <si>
    <t>330-174-0000</t>
  </si>
  <si>
    <t>3104 Delaware Park</t>
  </si>
  <si>
    <t>Sharai</t>
  </si>
  <si>
    <t>Sigg</t>
  </si>
  <si>
    <t>ssiggn0@canalblog.com#mailto:ssiggn0@canalblog.com#</t>
  </si>
  <si>
    <t>Debby</t>
  </si>
  <si>
    <t>McCourtie</t>
  </si>
  <si>
    <t>dmccourtie4s@vistaprint.com#mailto:dmccourtie4s@vistaprint.com#</t>
  </si>
  <si>
    <t>Toinette</t>
  </si>
  <si>
    <t>Plitz</t>
  </si>
  <si>
    <t>tplitzp3@constantcontact.com#mailto:tplitzp3@constantcontact.com#</t>
  </si>
  <si>
    <t>Hetti</t>
  </si>
  <si>
    <t>Capponer</t>
  </si>
  <si>
    <t>hcapponer8k@deviantart.com#mailto:hcapponer8k@deviantart.com#</t>
  </si>
  <si>
    <t>Gehringer</t>
  </si>
  <si>
    <t>sgehringer4s@auda.org.au#mailto:sgehringer4s@auda.org.au#</t>
  </si>
  <si>
    <t>Jermaine</t>
  </si>
  <si>
    <t>Brecknock</t>
  </si>
  <si>
    <t>jbrecknockhr@youtube.com#mailto:jbrecknockhr@youtube.com#</t>
  </si>
  <si>
    <t>Tadio</t>
  </si>
  <si>
    <t>Spavon</t>
  </si>
  <si>
    <t>tspavon3q@tumblr.com#mailto:tspavon3q@tumblr.com#</t>
  </si>
  <si>
    <t>Hestia</t>
  </si>
  <si>
    <t>Sinkin</t>
  </si>
  <si>
    <t>hsinkin5l@phpbb.com#mailto:hsinkin5l@phpbb.com#</t>
  </si>
  <si>
    <t>304-315-5958</t>
  </si>
  <si>
    <t>5456 Prairie Rose Parkway</t>
  </si>
  <si>
    <t>Banky</t>
  </si>
  <si>
    <t>Shavel</t>
  </si>
  <si>
    <t>bshavelo8@ihg.com#mailto:bshavelo8@ihg.com#</t>
  </si>
  <si>
    <t>Randy</t>
  </si>
  <si>
    <t>Devo</t>
  </si>
  <si>
    <t>rdevoqd@about.me#mailto:rdevoqd@about.me#</t>
  </si>
  <si>
    <t>Hopewell</t>
  </si>
  <si>
    <t>dhopewellk4@creativecommons.org#mailto:dhopewellk4@creativecommons.org#</t>
  </si>
  <si>
    <t>Gilberte</t>
  </si>
  <si>
    <t>Plain</t>
  </si>
  <si>
    <t>gplainak@canalblog.com#mailto:gplainak@canalblog.com#</t>
  </si>
  <si>
    <t>Phythian</t>
  </si>
  <si>
    <t>ophythianpt@princeton.edu#mailto:ophythianpt@princeton.edu#</t>
  </si>
  <si>
    <t>Marians</t>
  </si>
  <si>
    <t>tmariansc4@dmoz.org#mailto:tmariansc4@dmoz.org#</t>
  </si>
  <si>
    <t>Annie</t>
  </si>
  <si>
    <t>Walklott</t>
  </si>
  <si>
    <t>awalklott49@independent.co.uk#mailto:awalklott49@independent.co.uk#</t>
  </si>
  <si>
    <t>Wren</t>
  </si>
  <si>
    <t>Rowlstone</t>
  </si>
  <si>
    <t>wrowlstone4z@google.nl#mailto:wrowlstone4z@google.nl#</t>
  </si>
  <si>
    <t>Tiphany</t>
  </si>
  <si>
    <t>Applewhaite</t>
  </si>
  <si>
    <t>tapplewhaiteqk@java.com#mailto:tapplewhaiteqk@java.com#</t>
  </si>
  <si>
    <t>Gerianna</t>
  </si>
  <si>
    <t>Bourhill</t>
  </si>
  <si>
    <t>gbourhill5q@woothemes.com#mailto:gbourhill5q@woothemes.com#</t>
  </si>
  <si>
    <t>Elsie</t>
  </si>
  <si>
    <t>Grigore</t>
  </si>
  <si>
    <t>egrigoree2@51.la#mailto:egrigoree2@51.la#</t>
  </si>
  <si>
    <t>Vito</t>
  </si>
  <si>
    <t>Canwell</t>
  </si>
  <si>
    <t>vcanwell9n@buzzfeed.com#mailto:vcanwell9n@buzzfeed.com#</t>
  </si>
  <si>
    <t>Leopold</t>
  </si>
  <si>
    <t>lgertyan@theguardian.com#mailto:lgertyan@theguardian.com#</t>
  </si>
  <si>
    <t>Knox</t>
  </si>
  <si>
    <t>Bulford</t>
  </si>
  <si>
    <t>kbulfordiz@friendfeed.com#mailto:kbulfordiz@friendfeed.com#</t>
  </si>
  <si>
    <t>Noby</t>
  </si>
  <si>
    <t>Goolden</t>
  </si>
  <si>
    <t>ngoolden9s@slashdot.org#mailto:ngoolden9s@slashdot.org#</t>
  </si>
  <si>
    <t>Sheerin</t>
  </si>
  <si>
    <t>bsheerinu@php.net#mailto:bsheerinu@php.net#</t>
  </si>
  <si>
    <t>Wallas</t>
  </si>
  <si>
    <t>Ulster</t>
  </si>
  <si>
    <t>wulster1m@aboutads.info#mailto:wulster1m@aboutads.info#</t>
  </si>
  <si>
    <t>203-857-1710</t>
  </si>
  <si>
    <t>672 Village Circle</t>
  </si>
  <si>
    <t>Ashley</t>
  </si>
  <si>
    <t>Lawtie</t>
  </si>
  <si>
    <t>alawtieeu@networksolutions.com#mailto:alawtieeu@networksolutions.com#</t>
  </si>
  <si>
    <t>Loleta</t>
  </si>
  <si>
    <t>Pilley</t>
  </si>
  <si>
    <t>lpilleyi2@moonfruit.com#mailto:lpilleyi2@moonfruit.com#</t>
  </si>
  <si>
    <t>Bax</t>
  </si>
  <si>
    <t>Gurton</t>
  </si>
  <si>
    <t>bgurton1f@dropbox.com#mailto:bgurton1f@dropbox.com#</t>
  </si>
  <si>
    <t>502-447-1426</t>
  </si>
  <si>
    <t>8398 Eastwood Circle</t>
  </si>
  <si>
    <t>Shelby</t>
  </si>
  <si>
    <t>O' Concannon</t>
  </si>
  <si>
    <t>sojf@businessinsider.com#mailto:sojf@businessinsider.com#</t>
  </si>
  <si>
    <t>Marsha</t>
  </si>
  <si>
    <t>Davidovsky</t>
  </si>
  <si>
    <t>mdavidovskykl@buzzfeed.com#mailto:mdavidovskykl@buzzfeed.com#</t>
  </si>
  <si>
    <t>469-213-4756</t>
  </si>
  <si>
    <t>79452 Surrey Place</t>
  </si>
  <si>
    <t>Fleurette</t>
  </si>
  <si>
    <t>Zavattieri</t>
  </si>
  <si>
    <t>fzavattieri4l@paypal.com#mailto:fzavattieri4l@paypal.com#</t>
  </si>
  <si>
    <t>Angel</t>
  </si>
  <si>
    <t>Ainscow</t>
  </si>
  <si>
    <t>aainscow1y@fastcompany.com#mailto:aainscow1y@fastcompany.com#</t>
  </si>
  <si>
    <t>Pharoah</t>
  </si>
  <si>
    <t>jpharoahdz@goodreads.com#mailto:jpharoahdz@goodreads.com#</t>
  </si>
  <si>
    <t>mclemo90@mozilla.com#mailto:mclemo90@mozilla.com#</t>
  </si>
  <si>
    <t>Car</t>
  </si>
  <si>
    <t>Vasyutin</t>
  </si>
  <si>
    <t>cvasyutin5i@wix.com#mailto:cvasyutin5i@wix.com#</t>
  </si>
  <si>
    <t>Magog</t>
  </si>
  <si>
    <t>lmagog1m@foxnews.com#mailto:lmagog1m@foxnews.com#</t>
  </si>
  <si>
    <t>415-864-3785</t>
  </si>
  <si>
    <t>3596 Lighthouse Bay Point</t>
  </si>
  <si>
    <t>Jared</t>
  </si>
  <si>
    <t>Rosgen</t>
  </si>
  <si>
    <t>jrosgenpy@marriott.com#mailto:jrosgenpy@marriott.com#</t>
  </si>
  <si>
    <t>Avery</t>
  </si>
  <si>
    <t>Avey</t>
  </si>
  <si>
    <t>aaveyl7@disqus.com#mailto:aaveyl7@disqus.com#</t>
  </si>
  <si>
    <t>Esselin</t>
  </si>
  <si>
    <t>fesselinb8@adobe.com#mailto:fesselinb8@adobe.com#</t>
  </si>
  <si>
    <t>Shannon</t>
  </si>
  <si>
    <t>Iacapucci</t>
  </si>
  <si>
    <t>siacapucci6x@tinypic.com#mailto:siacapucci6x@tinypic.com#</t>
  </si>
  <si>
    <t>Lowell</t>
  </si>
  <si>
    <t>Fagg</t>
  </si>
  <si>
    <t>lfaggad@shareasale.com#mailto:lfaggad@shareasale.com#</t>
  </si>
  <si>
    <t>Hannis</t>
  </si>
  <si>
    <t>Eickhoff</t>
  </si>
  <si>
    <t>heickhoffag@wiley.com#mailto:heickhoffag@wiley.com#</t>
  </si>
  <si>
    <t>831-761-1412</t>
  </si>
  <si>
    <t>53 Montana Road</t>
  </si>
  <si>
    <t>Austina</t>
  </si>
  <si>
    <t>Rivlin</t>
  </si>
  <si>
    <t>arivlinnj@nih.gov#mailto:arivlinnj@nih.gov#</t>
  </si>
  <si>
    <t>770-258-9373</t>
  </si>
  <si>
    <t>5620 Novick Place</t>
  </si>
  <si>
    <t>Lorne</t>
  </si>
  <si>
    <t>McGarvey</t>
  </si>
  <si>
    <t>lmcgarveyfn@unesco.org#mailto:lmcgarveyfn@unesco.org#</t>
  </si>
  <si>
    <t>Gaveltone</t>
  </si>
  <si>
    <t>wgaveltonepz@hud.gov#mailto:wgaveltonepz@hud.gov#</t>
  </si>
  <si>
    <t>Carney</t>
  </si>
  <si>
    <t>Shenton</t>
  </si>
  <si>
    <t>cshentonl8@java.com#mailto:cshentonl8@java.com#</t>
  </si>
  <si>
    <t>Romola</t>
  </si>
  <si>
    <t>O'Shiel</t>
  </si>
  <si>
    <t>roshieldi@tiny.cc#mailto:roshieldi@tiny.cc#</t>
  </si>
  <si>
    <t>Charlene</t>
  </si>
  <si>
    <t>Portam</t>
  </si>
  <si>
    <t>cportam8m@ycombinator.com#mailto:cportam8m@ycombinator.com#</t>
  </si>
  <si>
    <t>412-665-1315</t>
  </si>
  <si>
    <t>8686 Stephen Junction</t>
  </si>
  <si>
    <t>Monini</t>
  </si>
  <si>
    <t>pmonini37@jigsy.com#mailto:pmonini37@jigsy.com#</t>
  </si>
  <si>
    <t>Fonz</t>
  </si>
  <si>
    <t>Fidell</t>
  </si>
  <si>
    <t>ffidellfz@wordpress.com#mailto:ffidellfz@wordpress.com#</t>
  </si>
  <si>
    <t>Myra</t>
  </si>
  <si>
    <t>Brislawn</t>
  </si>
  <si>
    <t>mbrislawnrl@etsy.com#mailto:mbrislawnrl@etsy.com#</t>
  </si>
  <si>
    <t>816-306-1145</t>
  </si>
  <si>
    <t>21 Washington Junction</t>
  </si>
  <si>
    <t>Feodora</t>
  </si>
  <si>
    <t>Dockrey</t>
  </si>
  <si>
    <t>fdockreybr@imageshack.us#mailto:fdockreybr@imageshack.us#</t>
  </si>
  <si>
    <t>Cloe</t>
  </si>
  <si>
    <t>Earngy</t>
  </si>
  <si>
    <t>cearngydt@cbsnews.com#mailto:cearngydt@cbsnews.com#</t>
  </si>
  <si>
    <t>Lawrence</t>
  </si>
  <si>
    <t>Ilyin</t>
  </si>
  <si>
    <t>lilyin9s@discovery.com#mailto:lilyin9s@discovery.com#</t>
  </si>
  <si>
    <t>Goldina</t>
  </si>
  <si>
    <t>Baldacchi</t>
  </si>
  <si>
    <t>gbaldacchiaj@prnewswire.com#mailto:gbaldacchiaj@prnewswire.com#</t>
  </si>
  <si>
    <t>Georgine</t>
  </si>
  <si>
    <t>Mander</t>
  </si>
  <si>
    <t>gmander4i@biblegateway.com#mailto:gmander4i@biblegateway.com#</t>
  </si>
  <si>
    <t>Ezekiel</t>
  </si>
  <si>
    <t>Olyonov</t>
  </si>
  <si>
    <t>eolyonov39@bigcartel.com#mailto:eolyonov39@bigcartel.com#</t>
  </si>
  <si>
    <t>202-187-3835</t>
  </si>
  <si>
    <t>21753 Westport Park</t>
  </si>
  <si>
    <t>Wynny</t>
  </si>
  <si>
    <t>Dymoke</t>
  </si>
  <si>
    <t>wdymokepb@parallels.com#mailto:wdymokepb@parallels.com#</t>
  </si>
  <si>
    <t>213-923-2404</t>
  </si>
  <si>
    <t>19598 Holy Cross Terrace</t>
  </si>
  <si>
    <t>Chaddy</t>
  </si>
  <si>
    <t>Droghan</t>
  </si>
  <si>
    <t>cdroghanpg@over-blog.com#mailto:cdroghanpg@over-blog.com#</t>
  </si>
  <si>
    <t>Win</t>
  </si>
  <si>
    <t>Ovanesian</t>
  </si>
  <si>
    <t>wovanesian7k@wikipedia.org#mailto:wovanesian7k@wikipedia.org#</t>
  </si>
  <si>
    <t>McCook</t>
  </si>
  <si>
    <t>rmccookma@studiopress.com#mailto:rmccookma@studiopress.com#</t>
  </si>
  <si>
    <t>Gwynne</t>
  </si>
  <si>
    <t>O' Gara</t>
  </si>
  <si>
    <t>goe7@samsung.com#mailto:goe7@samsung.com#</t>
  </si>
  <si>
    <t>517-329-8813</t>
  </si>
  <si>
    <t>5020 Vernon Parkway</t>
  </si>
  <si>
    <t>Rhoda</t>
  </si>
  <si>
    <t>rbagge56@ucla.edu#mailto:rbagge56@ucla.edu#</t>
  </si>
  <si>
    <t>Pace</t>
  </si>
  <si>
    <t>Grigoroni</t>
  </si>
  <si>
    <t>pgrigoroni8x@nbcnews.com#mailto:pgrigoroni8x@nbcnews.com#</t>
  </si>
  <si>
    <t>Grzelak</t>
  </si>
  <si>
    <t>cgrzelak1w@feedburner.com#mailto:cgrzelak1w@feedburner.com#</t>
  </si>
  <si>
    <t>Rich</t>
  </si>
  <si>
    <t>Reicherz</t>
  </si>
  <si>
    <t>rreicherzck@geocities.com#mailto:rreicherzck@geocities.com#</t>
  </si>
  <si>
    <t>Margret</t>
  </si>
  <si>
    <t>Fuentes</t>
  </si>
  <si>
    <t>mfuentes12@icq.com#mailto:mfuentes12@icq.com#</t>
  </si>
  <si>
    <t>Grady</t>
  </si>
  <si>
    <t>Shand</t>
  </si>
  <si>
    <t>gshandq@un.org#mailto:gshandq@un.org#</t>
  </si>
  <si>
    <t>Raynard</t>
  </si>
  <si>
    <t>McFeat</t>
  </si>
  <si>
    <t>rmcfeatgj@skyrock.com#mailto:rmcfeatgj@skyrock.com#</t>
  </si>
  <si>
    <t>Alicea</t>
  </si>
  <si>
    <t>Loos</t>
  </si>
  <si>
    <t>aloosi3@auda.org.au#mailto:aloosi3@auda.org.au#</t>
  </si>
  <si>
    <t>361-488-3906</t>
  </si>
  <si>
    <t>927 Meadow Valley Way</t>
  </si>
  <si>
    <t>Hal</t>
  </si>
  <si>
    <t>hmacelroyi7@biglobe.ne.jp#mailto:hmacelroyi7@biglobe.ne.jp#</t>
  </si>
  <si>
    <t>Desiree</t>
  </si>
  <si>
    <t>Hennemann</t>
  </si>
  <si>
    <t>dhennemanna3@oakley.com#mailto:dhennemanna3@oakley.com#</t>
  </si>
  <si>
    <t>Willette</t>
  </si>
  <si>
    <t>Edgin</t>
  </si>
  <si>
    <t>wedgin5b@seattletimes.com#mailto:wedgin5b@seattletimes.com#</t>
  </si>
  <si>
    <t>952-735-1684</t>
  </si>
  <si>
    <t>290 Sullivan Center</t>
  </si>
  <si>
    <t>Aili</t>
  </si>
  <si>
    <t>Stockey</t>
  </si>
  <si>
    <t>astockey3d@irs.gov#mailto:astockey3d@irs.gov#</t>
  </si>
  <si>
    <t>Rycca</t>
  </si>
  <si>
    <t>Sunshine</t>
  </si>
  <si>
    <t>rsunshineln@cdc.gov#mailto:rsunshineln@cdc.gov#</t>
  </si>
  <si>
    <t>Orton</t>
  </si>
  <si>
    <t>Chaffin</t>
  </si>
  <si>
    <t>ochaffing9@wp.com#mailto:ochaffing9@wp.com#</t>
  </si>
  <si>
    <t>Agnella</t>
  </si>
  <si>
    <t>Franceschielli</t>
  </si>
  <si>
    <t>afranceschiellim1@linkedin.com#mailto:afranceschiellim1@linkedin.com#</t>
  </si>
  <si>
    <t>415-757-6185</t>
  </si>
  <si>
    <t>754 Summerview Avenue</t>
  </si>
  <si>
    <t>Arleta</t>
  </si>
  <si>
    <t>Bernadot</t>
  </si>
  <si>
    <t>abernadotq3@state.gov#mailto:abernadotq3@state.gov#</t>
  </si>
  <si>
    <t>210-836-2257</t>
  </si>
  <si>
    <t>7306 Basil Junction</t>
  </si>
  <si>
    <t>Brit</t>
  </si>
  <si>
    <t>McConigal</t>
  </si>
  <si>
    <t>bmcconigalrm@si.edu#mailto:bmcconigalrm@si.edu#</t>
  </si>
  <si>
    <t>Underhill</t>
  </si>
  <si>
    <t>tunderhillcb@hp.com#mailto:tunderhillcb@hp.com#</t>
  </si>
  <si>
    <t>202-760-2095</t>
  </si>
  <si>
    <t>3444 Fremont Lane</t>
  </si>
  <si>
    <t>Gerladina</t>
  </si>
  <si>
    <t>Bosden</t>
  </si>
  <si>
    <t>gbosdenoq@altervista.org#mailto:gbosdenoq@altervista.org#</t>
  </si>
  <si>
    <t>415-453-6036</t>
  </si>
  <si>
    <t>87131 Weeping Birch Terrace</t>
  </si>
  <si>
    <t>Priscilla</t>
  </si>
  <si>
    <t>Camerana</t>
  </si>
  <si>
    <t>pcameranaol@ed.gov#mailto:pcameranaol@ed.gov#</t>
  </si>
  <si>
    <t>Lucina</t>
  </si>
  <si>
    <t>ltrudekk@cam.ac.uk#mailto:ltrudekk@cam.ac.uk#</t>
  </si>
  <si>
    <t>504-130-0981</t>
  </si>
  <si>
    <t>59 Milwaukee Parkway</t>
  </si>
  <si>
    <t>Ivor</t>
  </si>
  <si>
    <t>McShirrie</t>
  </si>
  <si>
    <t>imcshirrie2f@squidoo.com#mailto:imcshirrie2f@squidoo.com#</t>
  </si>
  <si>
    <t>Gaultiero</t>
  </si>
  <si>
    <t>Sweeting</t>
  </si>
  <si>
    <t>gsweeting7t@w3.org#mailto:gsweeting7t@w3.org#</t>
  </si>
  <si>
    <t>Layney</t>
  </si>
  <si>
    <t>O'Riordan</t>
  </si>
  <si>
    <t>loriordan8v@arstechnica.com#mailto:loriordan8v@arstechnica.com#</t>
  </si>
  <si>
    <t>703-665-9870</t>
  </si>
  <si>
    <t>5326 Badeau Point</t>
  </si>
  <si>
    <t>August</t>
  </si>
  <si>
    <t>acumberpatch25@sfgate.com#mailto:acumberpatch25@sfgate.com#</t>
  </si>
  <si>
    <t>Alfie</t>
  </si>
  <si>
    <t>Dinse</t>
  </si>
  <si>
    <t>adinsec8@cam.ac.uk#mailto:adinsec8@cam.ac.uk#</t>
  </si>
  <si>
    <t>Wickey</t>
  </si>
  <si>
    <t>pwickeykn@noaa.gov#mailto:pwickeykn@noaa.gov#</t>
  </si>
  <si>
    <t>Chandal</t>
  </si>
  <si>
    <t>Habbal</t>
  </si>
  <si>
    <t>chabbalon@msu.edu#mailto:chabbalon@msu.edu#</t>
  </si>
  <si>
    <t>571-181-9521</t>
  </si>
  <si>
    <t>578 Karstens Road</t>
  </si>
  <si>
    <t>Alvie</t>
  </si>
  <si>
    <t>Gawthrope</t>
  </si>
  <si>
    <t>agawthrope1v@intel.com#mailto:agawthrope1v@intel.com#</t>
  </si>
  <si>
    <t>Nikolai</t>
  </si>
  <si>
    <t>Hukin</t>
  </si>
  <si>
    <t>nhukin15@sourceforge.net#mailto:nhukin15@sourceforge.net#</t>
  </si>
  <si>
    <t>kgarrardin@imgur.com#mailto:kgarrardin@imgur.com#</t>
  </si>
  <si>
    <t>818-618-1044</t>
  </si>
  <si>
    <t>6475 Manley Alley</t>
  </si>
  <si>
    <t>Darryl</t>
  </si>
  <si>
    <t>Vassar</t>
  </si>
  <si>
    <t>dvassarph@ovh.net#mailto:dvassarph@ovh.net#</t>
  </si>
  <si>
    <t>Jess</t>
  </si>
  <si>
    <t>Heindrick</t>
  </si>
  <si>
    <t>jheindrick75@friendfeed.com#mailto:jheindrick75@friendfeed.com#</t>
  </si>
  <si>
    <t>Tonia</t>
  </si>
  <si>
    <t>Zanni</t>
  </si>
  <si>
    <t>tzannimc@umich.edu#mailto:tzannimc@umich.edu#</t>
  </si>
  <si>
    <t>Jablonski</t>
  </si>
  <si>
    <t>ejablonskidi@adobe.com#mailto:ejablonskidi@adobe.com#</t>
  </si>
  <si>
    <t>Bone</t>
  </si>
  <si>
    <t>Gellion</t>
  </si>
  <si>
    <t>bgellion2q@un.org#mailto:bgellion2q@un.org#</t>
  </si>
  <si>
    <t>Maridel</t>
  </si>
  <si>
    <t>Drayson</t>
  </si>
  <si>
    <t>mdrayson93@stanford.edu#mailto:mdrayson93@stanford.edu#</t>
  </si>
  <si>
    <t>Ethelyn</t>
  </si>
  <si>
    <t>epaulall@hugedomains.com#mailto:epaulall@hugedomains.com#</t>
  </si>
  <si>
    <t>801-663-5550</t>
  </si>
  <si>
    <t>32 Spenser Park</t>
  </si>
  <si>
    <t>Adams</t>
  </si>
  <si>
    <t>Zimmermanns</t>
  </si>
  <si>
    <t>azimmermanns3x@feedburner.com#mailto:azimmermanns3x@feedburner.com#</t>
  </si>
  <si>
    <t>Donnell</t>
  </si>
  <si>
    <t>Standen</t>
  </si>
  <si>
    <t>dstanden3u@zdnet.com#mailto:dstanden3u@zdnet.com#</t>
  </si>
  <si>
    <t>Rudy</t>
  </si>
  <si>
    <t>Terzi</t>
  </si>
  <si>
    <t>rterzinc@youtu.be#mailto:rterzinc@youtu.be#</t>
  </si>
  <si>
    <t>Valentina</t>
  </si>
  <si>
    <t>Rennocks</t>
  </si>
  <si>
    <t>vrennocks5n@ow.ly#mailto:vrennocks5n@ow.ly#</t>
  </si>
  <si>
    <t>Kaycee</t>
  </si>
  <si>
    <t>Marshfield</t>
  </si>
  <si>
    <t>kmarshfieldcs@jiathis.com#mailto:kmarshfieldcs@jiathis.com#</t>
  </si>
  <si>
    <t>Jacenta</t>
  </si>
  <si>
    <t>Robus</t>
  </si>
  <si>
    <t>jrobus9b@miitbeian.gov.cn#mailto:jrobus9b@miitbeian.gov.cn#</t>
  </si>
  <si>
    <t>Veall</t>
  </si>
  <si>
    <t>bveallbd@newsvine.com#mailto:bveallbd@newsvine.com#</t>
  </si>
  <si>
    <t>Jermey</t>
  </si>
  <si>
    <t>pjermeyqp@hugedomains.com#mailto:pjermeyqp@hugedomains.com#</t>
  </si>
  <si>
    <t>Emmet</t>
  </si>
  <si>
    <t>Shmyr</t>
  </si>
  <si>
    <t>eshmyr5a@is.gd#mailto:eshmyr5a@is.gd#</t>
  </si>
  <si>
    <t>816-788-6000</t>
  </si>
  <si>
    <t>531 Mcguire Lane</t>
  </si>
  <si>
    <t>Eddie</t>
  </si>
  <si>
    <t>Kennaway</t>
  </si>
  <si>
    <t>ekennaway61@gnu.org#mailto:ekennaway61@gnu.org#</t>
  </si>
  <si>
    <t>Merl</t>
  </si>
  <si>
    <t>Hasslocher</t>
  </si>
  <si>
    <t>mhasslocherm8@paginegialle.it#mailto:mhasslocherm8@paginegialle.it#</t>
  </si>
  <si>
    <t>Lula</t>
  </si>
  <si>
    <t>MacCoughen</t>
  </si>
  <si>
    <t>lmaccoughen4t@unc.edu#mailto:lmaccoughen4t@unc.edu#</t>
  </si>
  <si>
    <t>937-669-4804</t>
  </si>
  <si>
    <t>6877 Charing Cross Drive</t>
  </si>
  <si>
    <t>Vinita</t>
  </si>
  <si>
    <t>Sitch</t>
  </si>
  <si>
    <t>vsitchkp@phoca.cz#mailto:vsitchkp@phoca.cz#</t>
  </si>
  <si>
    <t>Hanlon</t>
  </si>
  <si>
    <t>ghanlon9e@sun.com#mailto:ghanlon9e@sun.com#</t>
  </si>
  <si>
    <t>Andree</t>
  </si>
  <si>
    <t>Vango</t>
  </si>
  <si>
    <t>avangoh7@tamu.edu#mailto:avangoh7@tamu.edu#</t>
  </si>
  <si>
    <t>Cami</t>
  </si>
  <si>
    <t>Blandford</t>
  </si>
  <si>
    <t>cblandfordl6@dailymotion.com#mailto:cblandfordl6@dailymotion.com#</t>
  </si>
  <si>
    <t>972-129-0594</t>
  </si>
  <si>
    <t>4375 Commercial Drive</t>
  </si>
  <si>
    <t>Eilis</t>
  </si>
  <si>
    <t>Whisson</t>
  </si>
  <si>
    <t>ewhissoncm@jugem.jp#mailto:ewhissoncm@jugem.jp#</t>
  </si>
  <si>
    <t>304-790-9942</t>
  </si>
  <si>
    <t>2348 Hanover Point</t>
  </si>
  <si>
    <t>Melosa</t>
  </si>
  <si>
    <t>Heasley</t>
  </si>
  <si>
    <t>mheasleyd1@cnet.com#mailto:mheasleyd1@cnet.com#</t>
  </si>
  <si>
    <t>Gosnoll</t>
  </si>
  <si>
    <t>ggosnoll2p@google.com.hk#mailto:ggosnoll2p@google.com.hk#</t>
  </si>
  <si>
    <t>Jerrold</t>
  </si>
  <si>
    <t>Hector</t>
  </si>
  <si>
    <t>jhectores@geocities.com#mailto:jhectores@geocities.com#</t>
  </si>
  <si>
    <t>Dureden</t>
  </si>
  <si>
    <t>iduredengd@github.com#mailto:iduredengd@github.com#</t>
  </si>
  <si>
    <t>Brendin</t>
  </si>
  <si>
    <t>Rickaby</t>
  </si>
  <si>
    <t>brickabya2@europa.eu#mailto:brickabya2@europa.eu#</t>
  </si>
  <si>
    <t>Daryle</t>
  </si>
  <si>
    <t>despinasqa@umich.edu#mailto:despinasqa@umich.edu#</t>
  </si>
  <si>
    <t>Berri</t>
  </si>
  <si>
    <t>Andrick</t>
  </si>
  <si>
    <t>bandrickao@smugmug.com#mailto:bandrickao@smugmug.com#</t>
  </si>
  <si>
    <t>Arlin</t>
  </si>
  <si>
    <t>Relf</t>
  </si>
  <si>
    <t>arelfro@dion.ne.jp#mailto:arelfro@dion.ne.jp#</t>
  </si>
  <si>
    <t>Clementius</t>
  </si>
  <si>
    <t>Sleightholme</t>
  </si>
  <si>
    <t>csleightholme53@surveymonkey.com#mailto:csleightholme53@surveymonkey.com#</t>
  </si>
  <si>
    <t>571-100-2178</t>
  </si>
  <si>
    <t>96181 Acker Avenue</t>
  </si>
  <si>
    <t>Geordie</t>
  </si>
  <si>
    <t>Stiggers</t>
  </si>
  <si>
    <t>gstiggersdd@eventbrite.com#mailto:gstiggersdd@eventbrite.com#</t>
  </si>
  <si>
    <t>Geralda</t>
  </si>
  <si>
    <t>Deas</t>
  </si>
  <si>
    <t>gdeas6k@ustream.tv#mailto:gdeas6k@ustream.tv#</t>
  </si>
  <si>
    <t>Lodovico</t>
  </si>
  <si>
    <t>Binnie</t>
  </si>
  <si>
    <t>lbinniebq@aol.com#mailto:lbinniebq@aol.com#</t>
  </si>
  <si>
    <t>Leuren</t>
  </si>
  <si>
    <t>dleurenpk@google.com#mailto:dleurenpk@google.com#</t>
  </si>
  <si>
    <t>Roxana</t>
  </si>
  <si>
    <t>Charville</t>
  </si>
  <si>
    <t>rcharville3k@ovh.net#mailto:rcharville3k@ovh.net#</t>
  </si>
  <si>
    <t>Charin</t>
  </si>
  <si>
    <t>Soame</t>
  </si>
  <si>
    <t>csoameqq@yelp.com#mailto:csoameqq@yelp.com#</t>
  </si>
  <si>
    <t>304-149-8549</t>
  </si>
  <si>
    <t>9641 Petterle Way</t>
  </si>
  <si>
    <t>Ronnie</t>
  </si>
  <si>
    <t>Duckhouse</t>
  </si>
  <si>
    <t>rduckhousejz@unesco.org#mailto:rduckhousejz@unesco.org#</t>
  </si>
  <si>
    <t>Adriana</t>
  </si>
  <si>
    <t>Freyn</t>
  </si>
  <si>
    <t>afreynne@alexa.com#mailto:afreynne@alexa.com#</t>
  </si>
  <si>
    <t>Abbatini</t>
  </si>
  <si>
    <t>mabbatini71@state.gov#mailto:mabbatini71@state.gov#</t>
  </si>
  <si>
    <t>Dianne</t>
  </si>
  <si>
    <t>Keasy</t>
  </si>
  <si>
    <t>dkeasymh@boston.com#mailto:dkeasymh@boston.com#</t>
  </si>
  <si>
    <t>Banbridge</t>
  </si>
  <si>
    <t>kbanbridgehl@shop-pro.jp#mailto:kbanbridgehl@shop-pro.jp#</t>
  </si>
  <si>
    <t>Farr</t>
  </si>
  <si>
    <t>Lorincz</t>
  </si>
  <si>
    <t>florincz3s@comsenz.com#mailto:florincz3s@comsenz.com#</t>
  </si>
  <si>
    <t>361-817-2981</t>
  </si>
  <si>
    <t>48 Roth Point</t>
  </si>
  <si>
    <t>Gheorghie</t>
  </si>
  <si>
    <t>ggheorghieox@washingtonpost.com#mailto:ggheorghieox@washingtonpost.com#</t>
  </si>
  <si>
    <t>O'Keaveny</t>
  </si>
  <si>
    <t>tokeaveny41@fastcompany.com#mailto:tokeaveny41@fastcompany.com#</t>
  </si>
  <si>
    <t>Bennie</t>
  </si>
  <si>
    <t>Petera</t>
  </si>
  <si>
    <t>bpeteragb@wufoo.com#mailto:bpeteragb@wufoo.com#</t>
  </si>
  <si>
    <t>Herb</t>
  </si>
  <si>
    <t>Antonetti</t>
  </si>
  <si>
    <t>hantonetti31@wix.com#mailto:hantonetti31@wix.com#</t>
  </si>
  <si>
    <t>Carley</t>
  </si>
  <si>
    <t>Boydell</t>
  </si>
  <si>
    <t>cboydellnw@mtv.com#mailto:cboydellnw@mtv.com#</t>
  </si>
  <si>
    <t>404-367-7574</t>
  </si>
  <si>
    <t>27 Ohio Court</t>
  </si>
  <si>
    <t>Lampkin</t>
  </si>
  <si>
    <t>blampkinw@ihg.com#mailto:blampkinw@ihg.com#</t>
  </si>
  <si>
    <t>Richy</t>
  </si>
  <si>
    <t>Mateiko</t>
  </si>
  <si>
    <t>rmateikogg@merriam-webster.com#mailto:rmateikogg@merriam-webster.com#</t>
  </si>
  <si>
    <t>Ara</t>
  </si>
  <si>
    <t>Saylor</t>
  </si>
  <si>
    <t>asaylor4g@weebly.com#mailto:asaylor4g@weebly.com#</t>
  </si>
  <si>
    <t>Worshall</t>
  </si>
  <si>
    <t>fworshallbb@pbs.org#mailto:fworshallbb@pbs.org#</t>
  </si>
  <si>
    <t>408-689-0341</t>
  </si>
  <si>
    <t>64 Cardinal Crossing</t>
  </si>
  <si>
    <t>Knapton</t>
  </si>
  <si>
    <t>kknaptoncd@nature.com#mailto:kknaptoncd@nature.com#</t>
  </si>
  <si>
    <t>772-574-7982</t>
  </si>
  <si>
    <t>1245 Burrows Alley</t>
  </si>
  <si>
    <t>Matuska</t>
  </si>
  <si>
    <t>jmatuskame@ft.com#mailto:jmatuskame@ft.com#</t>
  </si>
  <si>
    <t>Brandtr</t>
  </si>
  <si>
    <t>Hadingham</t>
  </si>
  <si>
    <t>bhadingham3r@goo.ne.jp#mailto:bhadingham3r@goo.ne.jp#</t>
  </si>
  <si>
    <t>Rubbens</t>
  </si>
  <si>
    <t>crubbens6t@disqus.com#mailto:crubbens6t@disqus.com#</t>
  </si>
  <si>
    <t>Auberta</t>
  </si>
  <si>
    <t>Sweetnam</t>
  </si>
  <si>
    <t>asweetnamd0@europa.eu#mailto:asweetnamd0@europa.eu#</t>
  </si>
  <si>
    <t>Farrel</t>
  </si>
  <si>
    <t>Raylton</t>
  </si>
  <si>
    <t>fraylton54@fema.gov#mailto:fraylton54@fema.gov#</t>
  </si>
  <si>
    <t>Byram</t>
  </si>
  <si>
    <t>Scollick</t>
  </si>
  <si>
    <t>bscollickpc@npr.org#mailto:bscollickpc@npr.org#</t>
  </si>
  <si>
    <t>Costa</t>
  </si>
  <si>
    <t>Wittrington</t>
  </si>
  <si>
    <t>cwittringtonhp@netscape.com#mailto:cwittringtonhp@netscape.com#</t>
  </si>
  <si>
    <t>Ellissa</t>
  </si>
  <si>
    <t>Penner</t>
  </si>
  <si>
    <t>epenner9o@people.com.cn#mailto:epenner9o@people.com.cn#</t>
  </si>
  <si>
    <t>863-645-7401</t>
  </si>
  <si>
    <t>9435 Roxbury Trail</t>
  </si>
  <si>
    <t>Roi</t>
  </si>
  <si>
    <t>Marchand</t>
  </si>
  <si>
    <t>rmarchandhj@google.ru#mailto:rmarchandhj@google.ru#</t>
  </si>
  <si>
    <t>Darsie</t>
  </si>
  <si>
    <t>Whitland</t>
  </si>
  <si>
    <t>dwhitlandrr@w3.org#mailto:dwhitlandrr@w3.org#</t>
  </si>
  <si>
    <t>Gayler</t>
  </si>
  <si>
    <t>Emeney</t>
  </si>
  <si>
    <t>gemeneyci@wikimedia.org#mailto:gemeneyci@wikimedia.org#</t>
  </si>
  <si>
    <t>Shillington</t>
  </si>
  <si>
    <t>bshillingtonn7@imageshack.us#mailto:bshillingtonn7@imageshack.us#</t>
  </si>
  <si>
    <t>Gwendolyn</t>
  </si>
  <si>
    <t>Boomes</t>
  </si>
  <si>
    <t>gboomesjr@scribd.com#mailto:gboomesjr@scribd.com#</t>
  </si>
  <si>
    <t>awalshj1@dell.com#mailto:awalshj1@dell.com#</t>
  </si>
  <si>
    <t>Trixie</t>
  </si>
  <si>
    <t>Janisson</t>
  </si>
  <si>
    <t>tjanissondo@oakley.com#mailto:tjanissondo@oakley.com#</t>
  </si>
  <si>
    <t>Locock</t>
  </si>
  <si>
    <t>slocockig@wp.com#mailto:slocockig@wp.com#</t>
  </si>
  <si>
    <t>iashleeqv@tumblr.com#mailto:iashleeqv@tumblr.com#</t>
  </si>
  <si>
    <t>Cassaundra</t>
  </si>
  <si>
    <t>Laurenzi</t>
  </si>
  <si>
    <t>claurenzibt@noaa.gov#mailto:claurenzibt@noaa.gov#</t>
  </si>
  <si>
    <t>Earlie</t>
  </si>
  <si>
    <t>Mergue</t>
  </si>
  <si>
    <t>emergue9q@nhs.uk#mailto:emergue9q@nhs.uk#</t>
  </si>
  <si>
    <t>Larissa</t>
  </si>
  <si>
    <t>Petrovic</t>
  </si>
  <si>
    <t>lpetrovicr3@newyorker.com#mailto:lpetrovicr3@newyorker.com#</t>
  </si>
  <si>
    <t>Jordain</t>
  </si>
  <si>
    <t>Clears</t>
  </si>
  <si>
    <t>jclearsb0@google.ca#mailto:jclearsb0@google.ca#</t>
  </si>
  <si>
    <t>816-910-2556</t>
  </si>
  <si>
    <t>59 Superior Place</t>
  </si>
  <si>
    <t>Kathlin</t>
  </si>
  <si>
    <t>Agar</t>
  </si>
  <si>
    <t>kagarnv@mit.edu#mailto:kagarnv@mit.edu#</t>
  </si>
  <si>
    <t>Morganica</t>
  </si>
  <si>
    <t>Abelwhite</t>
  </si>
  <si>
    <t>mabelwhitecs@yahoo.com#mailto:mabelwhitecs@yahoo.com#</t>
  </si>
  <si>
    <t>Mahomet</t>
  </si>
  <si>
    <t>smahomet19@thetimes.co.uk#mailto:smahomet19@thetimes.co.uk#</t>
  </si>
  <si>
    <t>Vivianne</t>
  </si>
  <si>
    <t>Nemchinov</t>
  </si>
  <si>
    <t>vnemchinovq7@wiley.com#mailto:vnemchinovq7@wiley.com#</t>
  </si>
  <si>
    <t>Girardey</t>
  </si>
  <si>
    <t>jgirardey1t@army.mil#mailto:jgirardey1t@army.mil#</t>
  </si>
  <si>
    <t>Martha</t>
  </si>
  <si>
    <t>Willoway</t>
  </si>
  <si>
    <t>mwillowaybo@elpais.com#mailto:mwillowaybo@elpais.com#</t>
  </si>
  <si>
    <t>312-366-2460</t>
  </si>
  <si>
    <t>1831 East Drive</t>
  </si>
  <si>
    <t>Madelena</t>
  </si>
  <si>
    <t>Coom</t>
  </si>
  <si>
    <t>mcoomlg@ocn.ne.jp#mailto:mcoomlg@ocn.ne.jp#</t>
  </si>
  <si>
    <t>Des</t>
  </si>
  <si>
    <t>Scrace</t>
  </si>
  <si>
    <t>dscracehm@google.ru#mailto:dscracehm@google.ru#</t>
  </si>
  <si>
    <t>Whillock</t>
  </si>
  <si>
    <t>lwhillock3u@woothemes.com#mailto:lwhillock3u@woothemes.com#</t>
  </si>
  <si>
    <t>Dunsire</t>
  </si>
  <si>
    <t>adunsire1q@feedburner.com#mailto:adunsire1q@feedburner.com#</t>
  </si>
  <si>
    <t>Benjamen</t>
  </si>
  <si>
    <t>Nyland</t>
  </si>
  <si>
    <t>bnyland9x@discuz.net#mailto:bnyland9x@discuz.net#</t>
  </si>
  <si>
    <t>253-278-2649</t>
  </si>
  <si>
    <t>49 Dixon Terrace</t>
  </si>
  <si>
    <t>Pren</t>
  </si>
  <si>
    <t>Stockport</t>
  </si>
  <si>
    <t>pstockportku@army.mil#mailto:pstockportku@army.mil#</t>
  </si>
  <si>
    <t>315-203-3762</t>
  </si>
  <si>
    <t>70 Golf Course Parkway</t>
  </si>
  <si>
    <t>Tedman</t>
  </si>
  <si>
    <t>Stockings</t>
  </si>
  <si>
    <t>tstockings94@opera.com#mailto:tstockings94@opera.com#</t>
  </si>
  <si>
    <t>Jackie</t>
  </si>
  <si>
    <t>Johnes</t>
  </si>
  <si>
    <t>jjohnesgq@ca.gov#mailto:jjohnesgq@ca.gov#</t>
  </si>
  <si>
    <t>Dorella</t>
  </si>
  <si>
    <t>Saxton</t>
  </si>
  <si>
    <t>dsaxton96@cornell.edu#mailto:dsaxton96@cornell.edu#</t>
  </si>
  <si>
    <t>Rubia</t>
  </si>
  <si>
    <t>Theuff</t>
  </si>
  <si>
    <t>rtheuffem@sfgate.com#mailto:rtheuffem@sfgate.com#</t>
  </si>
  <si>
    <t>814-232-6220</t>
  </si>
  <si>
    <t>70 Vernon Junction</t>
  </si>
  <si>
    <t>Morissa</t>
  </si>
  <si>
    <t>Vasic</t>
  </si>
  <si>
    <t>mvasiclp@sourceforge.net#mailto:mvasiclp@sourceforge.net#</t>
  </si>
  <si>
    <t>OrderID</t>
  </si>
  <si>
    <t>Date</t>
  </si>
  <si>
    <t>ProdNumber</t>
  </si>
  <si>
    <t>Quantity</t>
  </si>
  <si>
    <t>EB514</t>
  </si>
  <si>
    <t>RS706</t>
  </si>
  <si>
    <t>TV804</t>
  </si>
  <si>
    <t>DK203</t>
  </si>
  <si>
    <t>EB517</t>
  </si>
  <si>
    <t>EB519</t>
  </si>
  <si>
    <t>RK604</t>
  </si>
  <si>
    <t>TV810</t>
  </si>
  <si>
    <t>DS304</t>
  </si>
  <si>
    <t>DK201</t>
  </si>
  <si>
    <t>EB508</t>
  </si>
  <si>
    <t>BP107</t>
  </si>
  <si>
    <t>RK605</t>
  </si>
  <si>
    <t>DK205</t>
  </si>
  <si>
    <t>RS702</t>
  </si>
  <si>
    <t>DS301</t>
  </si>
  <si>
    <t>DK209</t>
  </si>
  <si>
    <t>DS302</t>
  </si>
  <si>
    <t>EB516</t>
  </si>
  <si>
    <t>TV802</t>
  </si>
  <si>
    <t>EB511</t>
  </si>
  <si>
    <t>EB518</t>
  </si>
  <si>
    <t>TV809</t>
  </si>
  <si>
    <t>RK606</t>
  </si>
  <si>
    <t>EB504</t>
  </si>
  <si>
    <t>DS306</t>
  </si>
  <si>
    <t>EB501</t>
  </si>
  <si>
    <t>EB502</t>
  </si>
  <si>
    <t>BP105</t>
  </si>
  <si>
    <t>RK602</t>
  </si>
  <si>
    <t>EB509</t>
  </si>
  <si>
    <t>RS707</t>
  </si>
  <si>
    <t>EB513</t>
  </si>
  <si>
    <t>RS705</t>
  </si>
  <si>
    <t>TV812</t>
  </si>
  <si>
    <t>DK208</t>
  </si>
  <si>
    <t>TV805</t>
  </si>
  <si>
    <t>BP110</t>
  </si>
  <si>
    <t>EB505</t>
  </si>
  <si>
    <t>DS307</t>
  </si>
  <si>
    <t>BP108</t>
  </si>
  <si>
    <t>DK202</t>
  </si>
  <si>
    <t>EB503</t>
  </si>
  <si>
    <t>BP109</t>
  </si>
  <si>
    <t>EB521</t>
  </si>
  <si>
    <t>RK603</t>
  </si>
  <si>
    <t>DK207</t>
  </si>
  <si>
    <t>DS303</t>
  </si>
  <si>
    <t>RS704</t>
  </si>
  <si>
    <t>DS305</t>
  </si>
  <si>
    <t>TV813</t>
  </si>
  <si>
    <t>TV803</t>
  </si>
  <si>
    <t>EB512</t>
  </si>
  <si>
    <t>RS703</t>
  </si>
  <si>
    <t>BP101</t>
  </si>
  <si>
    <t>DK206</t>
  </si>
  <si>
    <t>TV811</t>
  </si>
  <si>
    <t>TV808</t>
  </si>
  <si>
    <t>RK607</t>
  </si>
  <si>
    <t>TV806</t>
  </si>
  <si>
    <t>EB507</t>
  </si>
  <si>
    <t>BP102</t>
  </si>
  <si>
    <t>EB520</t>
  </si>
  <si>
    <t>TV801</t>
  </si>
  <si>
    <t>BP106</t>
  </si>
  <si>
    <t>DK204</t>
  </si>
  <si>
    <t>BP104</t>
  </si>
  <si>
    <t>TV807</t>
  </si>
  <si>
    <t>EB506</t>
  </si>
  <si>
    <t>CategoryID</t>
  </si>
  <si>
    <t>CategoryAbbreviation</t>
  </si>
  <si>
    <t>BP</t>
  </si>
  <si>
    <t>DK</t>
  </si>
  <si>
    <t>DS</t>
  </si>
  <si>
    <t>EB</t>
  </si>
  <si>
    <t>RK</t>
  </si>
  <si>
    <t>RS</t>
  </si>
  <si>
    <t>TV</t>
  </si>
  <si>
    <t>Category</t>
  </si>
  <si>
    <t>Price</t>
  </si>
  <si>
    <t>BP111</t>
  </si>
  <si>
    <t>Upside Down Robot Blueprint</t>
  </si>
  <si>
    <t>Revenue</t>
  </si>
  <si>
    <t>Year</t>
  </si>
  <si>
    <t>MonthNo</t>
  </si>
  <si>
    <t>Bulan</t>
  </si>
  <si>
    <t>State</t>
  </si>
  <si>
    <t>CustomerType</t>
  </si>
  <si>
    <t>Total Revenue</t>
  </si>
  <si>
    <t>Total Order</t>
  </si>
  <si>
    <t>Unit Terjual</t>
  </si>
  <si>
    <t>Pelanggan Aktif</t>
  </si>
  <si>
    <t>Avg Order Value</t>
  </si>
  <si>
    <t>Repeat Rate</t>
  </si>
  <si>
    <t>Values</t>
  </si>
  <si>
    <t>Row Labels</t>
  </si>
  <si>
    <t>Grand Total</t>
  </si>
  <si>
    <t>Column Labels</t>
  </si>
  <si>
    <t>Sum of Revenue</t>
  </si>
  <si>
    <t>One-time</t>
  </si>
  <si>
    <t>Repeat</t>
  </si>
  <si>
    <t>PT. Sejahtera Bersama Sales Dashboard</t>
  </si>
  <si>
    <t>Periode Januari 2020 - Desember 2021</t>
  </si>
  <si>
    <t>TOTAL REVENUE</t>
  </si>
  <si>
    <t>TOTAL ORDER</t>
  </si>
  <si>
    <t>UNIT TERJUAL</t>
  </si>
  <si>
    <t>PELANGGAN AKTIF</t>
  </si>
  <si>
    <t>RATA-RATA NILAI ORDER</t>
  </si>
  <si>
    <t>REPEAT CUSTOMER RATE</t>
  </si>
  <si>
    <t>Agu</t>
  </si>
  <si>
    <t>Apr</t>
  </si>
  <si>
    <t>Feb</t>
  </si>
  <si>
    <t>Jan</t>
  </si>
  <si>
    <t>Jul</t>
  </si>
  <si>
    <t>Jun</t>
  </si>
  <si>
    <t>Mar</t>
  </si>
  <si>
    <t>Mei</t>
  </si>
  <si>
    <t>Nov</t>
  </si>
  <si>
    <t>Okt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</si>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</sst>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Rp&quot;#,##0.00;\-&quot;Rp&quot;#,##0.00"/>
    <numFmt numFmtId="164" formatCode="[$-13809]dd/mm/yyyy;@"/>
    <numFmt numFmtId="165" formatCode="#,##0.00%;\-#,##0.00%;#,##0.00%"/>
    <numFmt numFmtId="166" formatCode="[$$-409]#,##0"/>
  </numFmts>
  <fonts count="5">
    <font>
      <sz val="11"/>
      <color theme="1"/>
      <name val="Calibri"/>
      <family val="2"/>
      <scheme val="minor"/>
    </font>
    <font>
      <b/>
      <sz val="22"/>
      <color theme="0"/>
      <name val="Calibri"/>
      <family val="2"/>
      <scheme val="minor"/>
    </font>
    <font>
      <sz val="11"/>
      <color theme="0" tint="-0.14999847407452621"/>
      <name val="Calibri"/>
      <family val="2"/>
      <scheme val="minor"/>
    </font>
    <font>
      <b/>
      <sz val="9"/>
      <color rgb="FF64748B"/>
      <name val="Calibri"/>
      <family val="2"/>
      <scheme val="minor"/>
    </font>
    <font>
      <b/>
      <sz val="18"/>
      <color rgb="FF0F172A"/>
      <name val="Calibri"/>
      <family val="2"/>
      <scheme val="minor"/>
    </font>
  </fonts>
  <fills count="5">
    <fill>
      <patternFill patternType="none"/>
    </fill>
    <fill>
      <patternFill patternType="gray125"/>
    </fill>
    <fill>
      <patternFill patternType="solid">
        <fgColor rgb="FFF1F5F9"/>
        <bgColor indexed="64"/>
      </patternFill>
    </fill>
    <fill>
      <patternFill patternType="solid">
        <fgColor theme="8" tint="-0.249977111117893"/>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165" fontId="0" fillId="0" borderId="0" xfId="0" applyNumberFormat="1"/>
    <xf numFmtId="0" fontId="0" fillId="2" borderId="0" xfId="0" applyFill="1"/>
    <xf numFmtId="0" fontId="0" fillId="4" borderId="0" xfId="0" applyFill="1"/>
    <xf numFmtId="7" fontId="0" fillId="0" borderId="0" xfId="0" applyNumberFormat="1"/>
    <xf numFmtId="0" fontId="3" fillId="4" borderId="0" xfId="0" applyFont="1" applyFill="1" applyAlignment="1">
      <alignment horizontal="center"/>
    </xf>
    <xf numFmtId="0" fontId="0" fillId="4" borderId="0" xfId="0" applyFill="1" applyAlignment="1">
      <alignment horizontal="center"/>
    </xf>
    <xf numFmtId="166" fontId="4" fillId="4" borderId="0" xfId="0" applyNumberFormat="1" applyFont="1" applyFill="1" applyAlignment="1">
      <alignment horizontal="center" vertical="center"/>
    </xf>
    <xf numFmtId="10" fontId="4" fillId="4" borderId="0" xfId="0" applyNumberFormat="1" applyFont="1" applyFill="1" applyAlignment="1">
      <alignment horizontal="center" vertical="center"/>
    </xf>
    <xf numFmtId="0" fontId="1" fillId="3" borderId="0" xfId="0" applyFont="1" applyFill="1" applyAlignment="1">
      <alignment horizontal="left" vertical="top" wrapText="1"/>
    </xf>
    <xf numFmtId="0" fontId="2" fillId="3" borderId="0" xfId="0" applyFont="1" applyFill="1" applyAlignment="1">
      <alignment horizontal="left" vertical="top"/>
    </xf>
    <xf numFmtId="3" fontId="4" fillId="4" borderId="0" xfId="0" applyNumberFormat="1" applyFont="1" applyFill="1" applyAlignment="1">
      <alignment horizontal="center" vertical="center"/>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3809]dd/mm/yyyy;@"/>
    </dxf>
  </dxfs>
  <tableStyles count="0" defaultTableStyle="TableStyleMedium2" defaultPivotStyle="PivotStyleLight16"/>
  <colors>
    <mruColors>
      <color rgb="FF2563EB"/>
      <color rgb="FF475569"/>
      <color rgb="FF64748B"/>
      <color rgb="FF0F172A"/>
      <color rgb="FFE2E8F0"/>
      <color rgb="FF0D9488"/>
      <color rgb="FFCBD5E1"/>
      <color rgb="FF94A3B8"/>
      <color rgb="FFFBBF24"/>
      <color rgb="FFF59E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[PT-Sejahtera-Bersama-Sales-Dashboard.xlsx]Pivot!pvtTren</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D" sz="1200" b="1">
                <a:solidFill>
                  <a:srgbClr val="0F172A"/>
                </a:solidFill>
              </a:rPr>
              <a:t>Tren Revenue Bulanan: 2020 vs 2021</a:t>
            </a:r>
          </a:p>
        </c:rich>
      </c:tx>
      <c:layout>
        <c:manualLayout>
          <c:xMode val="edge"/>
          <c:yMode val="edge"/>
          <c:x val="8.0830484330484381E-3"/>
          <c:y val="3.32026143790849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94A3B8"/>
            </a:solidFill>
            <a:round/>
          </a:ln>
          <a:effectLst/>
        </c:spPr>
        <c:marker>
          <c:symbol val="circle"/>
          <c:size val="6"/>
          <c:spPr>
            <a:solidFill>
              <a:srgbClr val="94A3B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2563EB"/>
            </a:solidFill>
            <a:round/>
          </a:ln>
          <a:effectLst/>
        </c:spPr>
        <c:marker>
          <c:symbol val="circle"/>
          <c:size val="6"/>
          <c:spPr>
            <a:solidFill>
              <a:srgbClr val="2563EB"/>
            </a:solidFill>
            <a:ln w="9525">
              <a:solidFill>
                <a:srgbClr val="2563E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Pivot!$B$9:$B$10</c:f>
              <c:strCache>
                <c:ptCount val="1"/>
                <c:pt idx="0">
                  <c:v>2020</c:v>
                </c:pt>
              </c:strCache>
            </c:strRef>
          </c:tx>
          <c:spPr>
            <a:ln w="25400" cap="rnd">
              <a:solidFill>
                <a:srgbClr val="94A3B8"/>
              </a:solidFill>
              <a:round/>
            </a:ln>
            <a:effectLst/>
          </c:spPr>
          <c:marker>
            <c:symbol val="circle"/>
            <c:size val="6"/>
            <c:spPr>
              <a:solidFill>
                <a:srgbClr val="94A3B8"/>
              </a:solidFill>
              <a:ln w="9525">
                <a:solidFill>
                  <a:schemeClr val="accent1"/>
                </a:solidFill>
              </a:ln>
              <a:effectLst/>
            </c:spPr>
          </c:marker>
          <c:cat>
            <c:strRef>
              <c:f>Pivot!$A$11:$A$23</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Pivot!$B$11:$B$23</c:f>
              <c:numCache>
                <c:formatCode>General</c:formatCode>
                <c:ptCount val="12"/>
                <c:pt idx="0">
                  <c:v>87478.32000000008</c:v>
                </c:pt>
                <c:pt idx="1">
                  <c:v>74764.520000000033</c:v>
                </c:pt>
                <c:pt idx="2">
                  <c:v>74807.770000000033</c:v>
                </c:pt>
                <c:pt idx="3">
                  <c:v>66986.640000000014</c:v>
                </c:pt>
                <c:pt idx="4">
                  <c:v>79071.500000000029</c:v>
                </c:pt>
                <c:pt idx="5">
                  <c:v>64301.639999999992</c:v>
                </c:pt>
                <c:pt idx="6">
                  <c:v>76299.550000000017</c:v>
                </c:pt>
                <c:pt idx="7">
                  <c:v>85316.330000000031</c:v>
                </c:pt>
                <c:pt idx="8">
                  <c:v>85870.990000000034</c:v>
                </c:pt>
                <c:pt idx="9">
                  <c:v>74144.480000000025</c:v>
                </c:pt>
                <c:pt idx="10">
                  <c:v>71137.25</c:v>
                </c:pt>
                <c:pt idx="11">
                  <c:v>73031.10000000002</c:v>
                </c:pt>
              </c:numCache>
            </c:numRef>
          </c:val>
          <c:smooth val="0"/>
          <c:extLst>
            <c:ext xmlns:c16="http://schemas.microsoft.com/office/drawing/2014/chart" uri="{C3380CC4-5D6E-409C-BE32-E72D297353CC}">
              <c16:uniqueId val="{00000000-FE94-403A-AEA7-EA3FAA9488F4}"/>
            </c:ext>
          </c:extLst>
        </c:ser>
        <c:ser>
          <c:idx val="1"/>
          <c:order val="1"/>
          <c:tx>
            <c:strRef>
              <c:f>Pivot!$C$9:$C$10</c:f>
              <c:strCache>
                <c:ptCount val="1"/>
                <c:pt idx="0">
                  <c:v>2021</c:v>
                </c:pt>
              </c:strCache>
            </c:strRef>
          </c:tx>
          <c:spPr>
            <a:ln w="38100" cap="rnd">
              <a:solidFill>
                <a:srgbClr val="2563EB"/>
              </a:solidFill>
              <a:round/>
            </a:ln>
            <a:effectLst/>
          </c:spPr>
          <c:marker>
            <c:symbol val="circle"/>
            <c:size val="6"/>
            <c:spPr>
              <a:solidFill>
                <a:srgbClr val="2563EB"/>
              </a:solidFill>
              <a:ln w="9525">
                <a:solidFill>
                  <a:srgbClr val="2563EB"/>
                </a:solidFill>
              </a:ln>
              <a:effectLst/>
            </c:spPr>
          </c:marker>
          <c:cat>
            <c:strRef>
              <c:f>Pivot!$A$11:$A$23</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Pivot!$C$11:$C$23</c:f>
              <c:numCache>
                <c:formatCode>General</c:formatCode>
                <c:ptCount val="12"/>
                <c:pt idx="0">
                  <c:v>78479.050000000032</c:v>
                </c:pt>
                <c:pt idx="1">
                  <c:v>72040.180000000008</c:v>
                </c:pt>
                <c:pt idx="2">
                  <c:v>57080.909999999996</c:v>
                </c:pt>
                <c:pt idx="3">
                  <c:v>71467.02</c:v>
                </c:pt>
                <c:pt idx="4">
                  <c:v>68308.810000000012</c:v>
                </c:pt>
                <c:pt idx="5">
                  <c:v>95401.530000000072</c:v>
                </c:pt>
                <c:pt idx="6">
                  <c:v>56720.86000000003</c:v>
                </c:pt>
                <c:pt idx="7">
                  <c:v>76127.179999999993</c:v>
                </c:pt>
                <c:pt idx="8">
                  <c:v>78851.44</c:v>
                </c:pt>
                <c:pt idx="9">
                  <c:v>52348.49</c:v>
                </c:pt>
                <c:pt idx="10">
                  <c:v>62073.120000000003</c:v>
                </c:pt>
                <c:pt idx="11">
                  <c:v>72641.89</c:v>
                </c:pt>
              </c:numCache>
            </c:numRef>
          </c:val>
          <c:smooth val="0"/>
          <c:extLst>
            <c:ext xmlns:c16="http://schemas.microsoft.com/office/drawing/2014/chart" uri="{C3380CC4-5D6E-409C-BE32-E72D297353CC}">
              <c16:uniqueId val="{00000001-FE94-403A-AEA7-EA3FAA9488F4}"/>
            </c:ext>
          </c:extLst>
        </c:ser>
        <c:dLbls>
          <c:showLegendKey val="0"/>
          <c:showVal val="0"/>
          <c:showCatName val="0"/>
          <c:showSerName val="0"/>
          <c:showPercent val="0"/>
          <c:showBubbleSize val="0"/>
        </c:dLbls>
        <c:marker val="1"/>
        <c:smooth val="0"/>
        <c:axId val="1204406207"/>
        <c:axId val="887953775"/>
      </c:lineChart>
      <c:catAx>
        <c:axId val="1204406207"/>
        <c:scaling>
          <c:orientation val="minMax"/>
        </c:scaling>
        <c:delete val="0"/>
        <c:axPos val="b"/>
        <c:numFmt formatCode="\$#.##0.&quot;K&quot;" sourceLinked="0"/>
        <c:majorTickMark val="out"/>
        <c:minorTickMark val="none"/>
        <c:tickLblPos val="nextTo"/>
        <c:spPr>
          <a:noFill/>
          <a:ln w="9525" cap="flat" cmpd="sng" algn="ctr">
            <a:solidFill>
              <a:srgbClr val="E2E8F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53775"/>
        <c:crosses val="autoZero"/>
        <c:auto val="1"/>
        <c:lblAlgn val="ctr"/>
        <c:lblOffset val="100"/>
        <c:noMultiLvlLbl val="0"/>
      </c:catAx>
      <c:valAx>
        <c:axId val="887953775"/>
        <c:scaling>
          <c:orientation val="minMax"/>
        </c:scaling>
        <c:delete val="0"/>
        <c:axPos val="l"/>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406207"/>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E8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[PT-Sejahtera-Bersama-Sales-Dashboard.xlsx]Pivot!pvtRepeat</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200" b="1" i="0" u="none" strike="noStrike" kern="1200" spc="0" baseline="0">
                <a:solidFill>
                  <a:srgbClr val="0F172A"/>
                </a:solidFill>
              </a:rPr>
              <a:t>Pelanggan Repeat vs One Time</a:t>
            </a:r>
          </a:p>
        </c:rich>
      </c:tx>
      <c:layout>
        <c:manualLayout>
          <c:xMode val="edge"/>
          <c:yMode val="edge"/>
          <c:x val="1.7511460092558065E-2"/>
          <c:y val="3.32026143790849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BD5E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BD5E1"/>
          </a:solidFill>
          <a:ln w="19050">
            <a:solidFill>
              <a:schemeClr val="lt1"/>
            </a:solidFill>
          </a:ln>
          <a:effectLst/>
        </c:spPr>
        <c:dLbl>
          <c:idx val="0"/>
          <c:layout>
            <c:manualLayout>
              <c:x val="9.9462657993778139E-2"/>
              <c:y val="-4.5247668636635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2563EB"/>
          </a:solidFill>
          <a:ln w="19050">
            <a:solidFill>
              <a:schemeClr val="lt1"/>
            </a:solidFill>
          </a:ln>
          <a:effectLst/>
        </c:spPr>
        <c:dLbl>
          <c:idx val="0"/>
          <c:layout>
            <c:manualLayout>
              <c:x val="-5.1573230070847943E-2"/>
              <c:y val="0.1508255621221195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Pivot!$P$9</c:f>
              <c:strCache>
                <c:ptCount val="1"/>
                <c:pt idx="0">
                  <c:v>Total</c:v>
                </c:pt>
              </c:strCache>
            </c:strRef>
          </c:tx>
          <c:spPr>
            <a:solidFill>
              <a:srgbClr val="CBD5E1"/>
            </a:solidFill>
          </c:spPr>
          <c:dPt>
            <c:idx val="0"/>
            <c:bubble3D val="0"/>
            <c:spPr>
              <a:solidFill>
                <a:srgbClr val="CBD5E1"/>
              </a:solidFill>
              <a:ln w="19050">
                <a:solidFill>
                  <a:schemeClr val="lt1"/>
                </a:solidFill>
              </a:ln>
              <a:effectLst/>
            </c:spPr>
            <c:extLst>
              <c:ext xmlns:c16="http://schemas.microsoft.com/office/drawing/2014/chart" uri="{C3380CC4-5D6E-409C-BE32-E72D297353CC}">
                <c16:uniqueId val="{00000001-285B-4BA3-98B8-6060492F4E8F}"/>
              </c:ext>
            </c:extLst>
          </c:dPt>
          <c:dPt>
            <c:idx val="1"/>
            <c:bubble3D val="0"/>
            <c:spPr>
              <a:solidFill>
                <a:srgbClr val="2563EB"/>
              </a:solidFill>
              <a:ln w="19050">
                <a:solidFill>
                  <a:schemeClr val="lt1"/>
                </a:solidFill>
              </a:ln>
              <a:effectLst/>
            </c:spPr>
            <c:extLst>
              <c:ext xmlns:c16="http://schemas.microsoft.com/office/drawing/2014/chart" uri="{C3380CC4-5D6E-409C-BE32-E72D297353CC}">
                <c16:uniqueId val="{00000003-285B-4BA3-98B8-6060492F4E8F}"/>
              </c:ext>
            </c:extLst>
          </c:dPt>
          <c:dLbls>
            <c:dLbl>
              <c:idx val="0"/>
              <c:layout>
                <c:manualLayout>
                  <c:x val="9.9462657993778139E-2"/>
                  <c:y val="-4.5247668636635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5B-4BA3-98B8-6060492F4E8F}"/>
                </c:ext>
              </c:extLst>
            </c:dLbl>
            <c:dLbl>
              <c:idx val="1"/>
              <c:layout>
                <c:manualLayout>
                  <c:x val="-5.1573230070847943E-2"/>
                  <c:y val="0.1508255621221195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5B-4BA3-98B8-6060492F4E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Pivot!$O$10:$O$12</c:f>
              <c:strCache>
                <c:ptCount val="2"/>
                <c:pt idx="0">
                  <c:v>One-time</c:v>
                </c:pt>
                <c:pt idx="1">
                  <c:v>Repeat</c:v>
                </c:pt>
              </c:strCache>
            </c:strRef>
          </c:cat>
          <c:val>
            <c:numRef>
              <c:f>Pivot!$P$10:$P$12</c:f>
              <c:numCache>
                <c:formatCode>#,##0</c:formatCode>
                <c:ptCount val="2"/>
                <c:pt idx="0">
                  <c:v>684</c:v>
                </c:pt>
                <c:pt idx="1">
                  <c:v>987</c:v>
                </c:pt>
              </c:numCache>
            </c:numRef>
          </c:val>
          <c:extLst>
            <c:ext xmlns:c16="http://schemas.microsoft.com/office/drawing/2014/chart" uri="{C3380CC4-5D6E-409C-BE32-E72D297353CC}">
              <c16:uniqueId val="{00000004-285B-4BA3-98B8-6060492F4E8F}"/>
            </c:ext>
          </c:extLst>
        </c:ser>
        <c:dLbls>
          <c:showLegendKey val="0"/>
          <c:showVal val="1"/>
          <c:showCatName val="0"/>
          <c:showSerName val="0"/>
          <c:showPercent val="0"/>
          <c:showBubbleSize val="0"/>
          <c:showLeaderLines val="0"/>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E8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[PT-Sejahtera-Bersama-Sales-Dashboard.xlsx]Pivot!pvtCategory</c:name>
    <c:fmtId val="5"/>
  </c:pivotSource>
  <c:chart>
    <c:title>
      <c:tx>
        <c:rich>
          <a:bodyPr rot="0" spcFirstLastPara="1" vertOverflow="ellipsis" vert="horz" wrap="square" anchor="ctr" anchorCtr="1"/>
          <a:lstStyle/>
          <a:p>
            <a:pPr algn="l" rtl="0">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rgbClr val="0F172A"/>
                </a:solidFill>
                <a:latin typeface="+mn-lt"/>
                <a:ea typeface="+mn-ea"/>
                <a:cs typeface="+mn-cs"/>
              </a:rPr>
              <a:t>Revenue per Kategori Produk</a:t>
            </a:r>
          </a:p>
        </c:rich>
      </c:tx>
      <c:layout>
        <c:manualLayout>
          <c:xMode val="edge"/>
          <c:yMode val="edge"/>
          <c:x val="2.6358479532163744E-2"/>
          <c:y val="3.703703703703703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1E3A8A"/>
          </a:solidFill>
          <a:ln>
            <a:noFill/>
          </a:ln>
          <a:effectLst/>
        </c:spPr>
      </c:pivotFmt>
      <c:pivotFmt>
        <c:idx val="4"/>
        <c:spPr>
          <a:solidFill>
            <a:srgbClr val="2563EB"/>
          </a:solidFill>
          <a:ln>
            <a:noFill/>
          </a:ln>
          <a:effectLst/>
        </c:spPr>
      </c:pivotFmt>
      <c:pivotFmt>
        <c:idx val="5"/>
        <c:spPr>
          <a:solidFill>
            <a:srgbClr val="0D9488"/>
          </a:solidFill>
          <a:ln>
            <a:noFill/>
          </a:ln>
          <a:effectLst/>
        </c:spPr>
      </c:pivotFmt>
      <c:pivotFmt>
        <c:idx val="6"/>
        <c:spPr>
          <a:solidFill>
            <a:srgbClr val="14B8A6"/>
          </a:solidFill>
          <a:ln>
            <a:noFill/>
          </a:ln>
          <a:effectLst/>
        </c:spPr>
      </c:pivotFmt>
      <c:pivotFmt>
        <c:idx val="7"/>
        <c:spPr>
          <a:solidFill>
            <a:srgbClr val="F59E0B"/>
          </a:solidFill>
          <a:ln>
            <a:noFill/>
          </a:ln>
          <a:effectLst/>
        </c:spPr>
      </c:pivotFmt>
      <c:pivotFmt>
        <c:idx val="8"/>
        <c:spPr>
          <a:solidFill>
            <a:srgbClr val="FBBF24"/>
          </a:solidFill>
          <a:ln>
            <a:noFill/>
          </a:ln>
          <a:effectLst/>
        </c:spPr>
      </c:pivotFmt>
      <c:pivotFmt>
        <c:idx val="9"/>
        <c:spPr>
          <a:solidFill>
            <a:srgbClr val="94A3B8"/>
          </a:solidFill>
          <a:ln>
            <a:noFill/>
          </a:ln>
          <a:effectLst/>
        </c:spP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94A3B8"/>
          </a:solidFill>
          <a:ln>
            <a:noFill/>
          </a:ln>
          <a:effectLst/>
        </c:spPr>
      </c:pivotFmt>
      <c:pivotFmt>
        <c:idx val="12"/>
        <c:spPr>
          <a:solidFill>
            <a:srgbClr val="FBBF24"/>
          </a:solidFill>
          <a:ln>
            <a:noFill/>
          </a:ln>
          <a:effectLst/>
        </c:spPr>
      </c:pivotFmt>
      <c:pivotFmt>
        <c:idx val="13"/>
        <c:spPr>
          <a:solidFill>
            <a:srgbClr val="F59E0B"/>
          </a:solidFill>
          <a:ln>
            <a:noFill/>
          </a:ln>
          <a:effectLst/>
        </c:spPr>
      </c:pivotFmt>
      <c:pivotFmt>
        <c:idx val="14"/>
        <c:spPr>
          <a:solidFill>
            <a:srgbClr val="14B8A6"/>
          </a:solidFill>
          <a:ln>
            <a:noFill/>
          </a:ln>
          <a:effectLst/>
        </c:spPr>
      </c:pivotFmt>
      <c:pivotFmt>
        <c:idx val="15"/>
        <c:spPr>
          <a:solidFill>
            <a:srgbClr val="0D9488"/>
          </a:solidFill>
          <a:ln>
            <a:noFill/>
          </a:ln>
          <a:effectLst/>
        </c:spPr>
      </c:pivotFmt>
      <c:pivotFmt>
        <c:idx val="16"/>
        <c:spPr>
          <a:solidFill>
            <a:srgbClr val="2563EB"/>
          </a:solidFill>
          <a:ln>
            <a:noFill/>
          </a:ln>
          <a:effectLst/>
        </c:spPr>
      </c:pivotFmt>
      <c:pivotFmt>
        <c:idx val="17"/>
        <c:spPr>
          <a:solidFill>
            <a:srgbClr val="1E3A8A"/>
          </a:solidFill>
          <a:ln>
            <a:noFill/>
          </a:ln>
          <a:effectLst/>
        </c:spPr>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94A3B8"/>
          </a:solidFill>
          <a:ln>
            <a:noFill/>
          </a:ln>
          <a:effectLst/>
        </c:spPr>
      </c:pivotFmt>
      <c:pivotFmt>
        <c:idx val="20"/>
        <c:spPr>
          <a:solidFill>
            <a:srgbClr val="FBBF24"/>
          </a:solidFill>
          <a:ln>
            <a:noFill/>
          </a:ln>
          <a:effectLst/>
        </c:spPr>
      </c:pivotFmt>
      <c:pivotFmt>
        <c:idx val="21"/>
        <c:spPr>
          <a:solidFill>
            <a:srgbClr val="F59E0B"/>
          </a:solidFill>
          <a:ln>
            <a:noFill/>
          </a:ln>
          <a:effectLst/>
        </c:spPr>
      </c:pivotFmt>
      <c:pivotFmt>
        <c:idx val="22"/>
        <c:spPr>
          <a:solidFill>
            <a:srgbClr val="14B8A6"/>
          </a:solidFill>
          <a:ln>
            <a:noFill/>
          </a:ln>
          <a:effectLst/>
        </c:spPr>
      </c:pivotFmt>
      <c:pivotFmt>
        <c:idx val="23"/>
        <c:spPr>
          <a:solidFill>
            <a:srgbClr val="0D9488"/>
          </a:solidFill>
          <a:ln>
            <a:noFill/>
          </a:ln>
          <a:effectLst/>
        </c:spPr>
      </c:pivotFmt>
      <c:pivotFmt>
        <c:idx val="24"/>
        <c:spPr>
          <a:solidFill>
            <a:srgbClr val="2563EB"/>
          </a:solidFill>
          <a:ln>
            <a:noFill/>
          </a:ln>
          <a:effectLst/>
        </c:spPr>
      </c:pivotFmt>
      <c:pivotFmt>
        <c:idx val="25"/>
        <c:spPr>
          <a:solidFill>
            <a:srgbClr val="1E3A8A"/>
          </a:solidFill>
          <a:ln>
            <a:noFill/>
          </a:ln>
          <a:effectLst/>
        </c:spPr>
      </c:pivotFmt>
      <c:pivotFmt>
        <c:idx val="26"/>
        <c:spPr>
          <a:solidFill>
            <a:schemeClr val="accent1"/>
          </a:solidFill>
          <a:ln>
            <a:noFill/>
          </a:ln>
          <a:effectLst/>
        </c:spPr>
        <c:marker>
          <c:symbol val="none"/>
        </c:marker>
        <c:dLbl>
          <c:idx val="0"/>
          <c:numFmt formatCode="\$#,##0\ &quot;K&quot;" sourceLinked="0"/>
          <c:spPr>
            <a:noFill/>
            <a:ln>
              <a:noFill/>
            </a:ln>
            <a:effectLst/>
          </c:spPr>
          <c:txPr>
            <a:bodyPr wrap="square" lIns="38100" tIns="19050" rIns="38100" bIns="19050" anchor="ctr">
              <a:spAutoFit/>
            </a:bodyPr>
            <a:lstStyle/>
            <a:p>
              <a:pPr>
                <a:defRPr>
                  <a:solidFill>
                    <a:srgbClr val="475569"/>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4A3B8"/>
          </a:solidFill>
          <a:ln>
            <a:noFill/>
          </a:ln>
          <a:effectLst/>
        </c:spPr>
      </c:pivotFmt>
      <c:pivotFmt>
        <c:idx val="28"/>
        <c:spPr>
          <a:solidFill>
            <a:srgbClr val="FBBF24"/>
          </a:solidFill>
          <a:ln>
            <a:noFill/>
          </a:ln>
          <a:effectLst/>
        </c:spPr>
      </c:pivotFmt>
      <c:pivotFmt>
        <c:idx val="29"/>
        <c:spPr>
          <a:solidFill>
            <a:srgbClr val="F59E0B"/>
          </a:solidFill>
          <a:ln>
            <a:noFill/>
          </a:ln>
          <a:effectLst/>
        </c:spPr>
      </c:pivotFmt>
      <c:pivotFmt>
        <c:idx val="30"/>
        <c:spPr>
          <a:solidFill>
            <a:srgbClr val="14B8A6"/>
          </a:solidFill>
          <a:ln>
            <a:noFill/>
          </a:ln>
          <a:effectLst/>
        </c:spPr>
      </c:pivotFmt>
      <c:pivotFmt>
        <c:idx val="31"/>
        <c:spPr>
          <a:solidFill>
            <a:srgbClr val="0D9488"/>
          </a:solidFill>
          <a:ln>
            <a:noFill/>
          </a:ln>
          <a:effectLst/>
        </c:spPr>
      </c:pivotFmt>
      <c:pivotFmt>
        <c:idx val="32"/>
        <c:spPr>
          <a:solidFill>
            <a:srgbClr val="2563EB"/>
          </a:solidFill>
          <a:ln>
            <a:noFill/>
          </a:ln>
          <a:effectLst/>
        </c:spPr>
      </c:pivotFmt>
      <c:pivotFmt>
        <c:idx val="33"/>
        <c:spPr>
          <a:solidFill>
            <a:srgbClr val="1E3A8A"/>
          </a:solidFill>
          <a:ln>
            <a:noFill/>
          </a:ln>
          <a:effectLst/>
        </c:spPr>
      </c:pivotFmt>
    </c:pivotFmts>
    <c:plotArea>
      <c:layout/>
      <c:barChart>
        <c:barDir val="bar"/>
        <c:grouping val="clustered"/>
        <c:varyColors val="0"/>
        <c:ser>
          <c:idx val="0"/>
          <c:order val="0"/>
          <c:tx>
            <c:strRef>
              <c:f>Pivot!$G$9</c:f>
              <c:strCache>
                <c:ptCount val="1"/>
                <c:pt idx="0">
                  <c:v>Total</c:v>
                </c:pt>
              </c:strCache>
            </c:strRef>
          </c:tx>
          <c:spPr>
            <a:solidFill>
              <a:schemeClr val="accent1"/>
            </a:solidFill>
            <a:ln>
              <a:noFill/>
            </a:ln>
            <a:effectLst/>
          </c:spPr>
          <c:invertIfNegative val="0"/>
          <c:dPt>
            <c:idx val="0"/>
            <c:invertIfNegative val="0"/>
            <c:bubble3D val="0"/>
            <c:spPr>
              <a:solidFill>
                <a:srgbClr val="94A3B8"/>
              </a:solidFill>
              <a:ln>
                <a:noFill/>
              </a:ln>
              <a:effectLst/>
            </c:spPr>
            <c:extLst>
              <c:ext xmlns:c16="http://schemas.microsoft.com/office/drawing/2014/chart" uri="{C3380CC4-5D6E-409C-BE32-E72D297353CC}">
                <c16:uniqueId val="{0000000A-0AF7-41E0-BF69-D827C8E5AD4D}"/>
              </c:ext>
            </c:extLst>
          </c:dPt>
          <c:dPt>
            <c:idx val="1"/>
            <c:invertIfNegative val="0"/>
            <c:bubble3D val="0"/>
            <c:spPr>
              <a:solidFill>
                <a:srgbClr val="FBBF24"/>
              </a:solidFill>
              <a:ln>
                <a:noFill/>
              </a:ln>
              <a:effectLst/>
            </c:spPr>
            <c:extLst>
              <c:ext xmlns:c16="http://schemas.microsoft.com/office/drawing/2014/chart" uri="{C3380CC4-5D6E-409C-BE32-E72D297353CC}">
                <c16:uniqueId val="{0000000C-0AF7-41E0-BF69-D827C8E5AD4D}"/>
              </c:ext>
            </c:extLst>
          </c:dPt>
          <c:dPt>
            <c:idx val="2"/>
            <c:invertIfNegative val="0"/>
            <c:bubble3D val="0"/>
            <c:spPr>
              <a:solidFill>
                <a:srgbClr val="F59E0B"/>
              </a:solidFill>
              <a:ln>
                <a:noFill/>
              </a:ln>
              <a:effectLst/>
            </c:spPr>
            <c:extLst>
              <c:ext xmlns:c16="http://schemas.microsoft.com/office/drawing/2014/chart" uri="{C3380CC4-5D6E-409C-BE32-E72D297353CC}">
                <c16:uniqueId val="{0000000E-0AF7-41E0-BF69-D827C8E5AD4D}"/>
              </c:ext>
            </c:extLst>
          </c:dPt>
          <c:dPt>
            <c:idx val="3"/>
            <c:invertIfNegative val="0"/>
            <c:bubble3D val="0"/>
            <c:spPr>
              <a:solidFill>
                <a:srgbClr val="14B8A6"/>
              </a:solidFill>
              <a:ln>
                <a:noFill/>
              </a:ln>
              <a:effectLst/>
            </c:spPr>
            <c:extLst>
              <c:ext xmlns:c16="http://schemas.microsoft.com/office/drawing/2014/chart" uri="{C3380CC4-5D6E-409C-BE32-E72D297353CC}">
                <c16:uniqueId val="{00000010-0AF7-41E0-BF69-D827C8E5AD4D}"/>
              </c:ext>
            </c:extLst>
          </c:dPt>
          <c:dPt>
            <c:idx val="4"/>
            <c:invertIfNegative val="0"/>
            <c:bubble3D val="0"/>
            <c:spPr>
              <a:solidFill>
                <a:srgbClr val="0D9488"/>
              </a:solidFill>
              <a:ln>
                <a:noFill/>
              </a:ln>
              <a:effectLst/>
            </c:spPr>
            <c:extLst>
              <c:ext xmlns:c16="http://schemas.microsoft.com/office/drawing/2014/chart" uri="{C3380CC4-5D6E-409C-BE32-E72D297353CC}">
                <c16:uniqueId val="{00000012-0AF7-41E0-BF69-D827C8E5AD4D}"/>
              </c:ext>
            </c:extLst>
          </c:dPt>
          <c:dPt>
            <c:idx val="5"/>
            <c:invertIfNegative val="0"/>
            <c:bubble3D val="0"/>
            <c:spPr>
              <a:solidFill>
                <a:srgbClr val="2563EB"/>
              </a:solidFill>
              <a:ln>
                <a:noFill/>
              </a:ln>
              <a:effectLst/>
            </c:spPr>
            <c:extLst>
              <c:ext xmlns:c16="http://schemas.microsoft.com/office/drawing/2014/chart" uri="{C3380CC4-5D6E-409C-BE32-E72D297353CC}">
                <c16:uniqueId val="{00000014-0AF7-41E0-BF69-D827C8E5AD4D}"/>
              </c:ext>
            </c:extLst>
          </c:dPt>
          <c:dPt>
            <c:idx val="6"/>
            <c:invertIfNegative val="0"/>
            <c:bubble3D val="0"/>
            <c:spPr>
              <a:solidFill>
                <a:srgbClr val="1E3A8A"/>
              </a:solidFill>
              <a:ln>
                <a:noFill/>
              </a:ln>
              <a:effectLst/>
            </c:spPr>
            <c:extLst>
              <c:ext xmlns:c16="http://schemas.microsoft.com/office/drawing/2014/chart" uri="{C3380CC4-5D6E-409C-BE32-E72D297353CC}">
                <c16:uniqueId val="{00000016-0AF7-41E0-BF69-D827C8E5AD4D}"/>
              </c:ext>
            </c:extLst>
          </c:dPt>
          <c:dLbls>
            <c:numFmt formatCode="\$#,##0\ &quot;K&quot;" sourceLinked="0"/>
            <c:spPr>
              <a:noFill/>
              <a:ln>
                <a:noFill/>
              </a:ln>
              <a:effectLst/>
            </c:spPr>
            <c:txPr>
              <a:bodyPr wrap="square" lIns="38100" tIns="19050" rIns="38100" bIns="19050" anchor="ctr">
                <a:spAutoFit/>
              </a:bodyPr>
              <a:lstStyle/>
              <a:p>
                <a:pPr>
                  <a:defRPr>
                    <a:solidFill>
                      <a:srgbClr val="475569"/>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Pivot!$F$10:$F$17</c:f>
              <c:strCache>
                <c:ptCount val="7"/>
                <c:pt idx="0">
                  <c:v>Blueprints</c:v>
                </c:pt>
                <c:pt idx="1">
                  <c:v>eBooks</c:v>
                </c:pt>
                <c:pt idx="2">
                  <c:v>Training Videos</c:v>
                </c:pt>
                <c:pt idx="3">
                  <c:v>Drone Kits</c:v>
                </c:pt>
                <c:pt idx="4">
                  <c:v>Robot Kits</c:v>
                </c:pt>
                <c:pt idx="5">
                  <c:v>Drones</c:v>
                </c:pt>
                <c:pt idx="6">
                  <c:v>Robots</c:v>
                </c:pt>
              </c:strCache>
            </c:strRef>
          </c:cat>
          <c:val>
            <c:numRef>
              <c:f>Pivot!$G$10:$G$17</c:f>
              <c:numCache>
                <c:formatCode>General</c:formatCode>
                <c:ptCount val="7"/>
                <c:pt idx="0">
                  <c:v>16434.509999999933</c:v>
                </c:pt>
                <c:pt idx="1">
                  <c:v>58968.40999999996</c:v>
                </c:pt>
                <c:pt idx="2">
                  <c:v>80716.15000000014</c:v>
                </c:pt>
                <c:pt idx="3">
                  <c:v>161242.50000000009</c:v>
                </c:pt>
                <c:pt idx="4">
                  <c:v>216437</c:v>
                </c:pt>
                <c:pt idx="5">
                  <c:v>477447</c:v>
                </c:pt>
                <c:pt idx="6">
                  <c:v>743505</c:v>
                </c:pt>
              </c:numCache>
            </c:numRef>
          </c:val>
          <c:extLst>
            <c:ext xmlns:c16="http://schemas.microsoft.com/office/drawing/2014/chart" uri="{C3380CC4-5D6E-409C-BE32-E72D297353CC}">
              <c16:uniqueId val="{00000017-0AF7-41E0-BF69-D827C8E5AD4D}"/>
            </c:ext>
          </c:extLst>
        </c:ser>
        <c:dLbls>
          <c:dLblPos val="outEnd"/>
          <c:showLegendKey val="0"/>
          <c:showVal val="1"/>
          <c:showCatName val="0"/>
          <c:showSerName val="0"/>
          <c:showPercent val="0"/>
          <c:showBubbleSize val="0"/>
        </c:dLbls>
        <c:gapWidth val="50"/>
        <c:axId val="928975887"/>
        <c:axId val="888006575"/>
      </c:barChart>
      <c:catAx>
        <c:axId val="9289758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888006575"/>
        <c:crosses val="autoZero"/>
        <c:auto val="1"/>
        <c:lblAlgn val="ctr"/>
        <c:lblOffset val="100"/>
        <c:noMultiLvlLbl val="0"/>
      </c:catAx>
      <c:valAx>
        <c:axId val="888006575"/>
        <c:scaling>
          <c:orientation val="minMax"/>
        </c:scaling>
        <c:delete val="1"/>
        <c:axPos val="b"/>
        <c:majorGridlines>
          <c:spPr>
            <a:ln w="9525" cap="flat" cmpd="sng" algn="ctr">
              <a:solidFill>
                <a:schemeClr val="tx1">
                  <a:lumMod val="15000"/>
                  <a:lumOff val="85000"/>
                </a:schemeClr>
              </a:solidFill>
              <a:round/>
            </a:ln>
            <a:effectLst/>
          </c:spPr>
        </c:majorGridlines>
        <c:numFmt formatCode="\$#,##0\ &quot;K&quot;" sourceLinked="0"/>
        <c:majorTickMark val="out"/>
        <c:minorTickMark val="none"/>
        <c:tickLblPos val="nextTo"/>
        <c:crossAx val="928975887"/>
        <c:crosses val="autoZero"/>
        <c:crossBetween val="between"/>
        <c:dispUnits>
          <c:builtInUnit val="thousands"/>
        </c:dispUnits>
      </c:valAx>
    </c:plotArea>
    <c:plotVisOnly val="1"/>
    <c:dispBlanksAs val="gap"/>
    <c:showDLblsOverMax val="0"/>
    <c:extLst/>
  </c:chart>
  <c:spPr>
    <a:ln>
      <a:solidFill>
        <a:srgbClr val="E2E8F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[PT-Sejahtera-Bersama-Sales-Dashboard.xlsx]Pivot!pvtProduct</c:name>
    <c:fmtId val="5"/>
  </c:pivotSource>
  <c:chart>
    <c:title>
      <c:tx>
        <c:rich>
          <a:bodyPr rot="0" spcFirstLastPara="1" vertOverflow="ellipsis" vert="horz" wrap="square" anchor="ctr" anchorCtr="1"/>
          <a:lstStyle/>
          <a:p>
            <a:pPr algn="l" rtl="0">
              <a:defRPr sz="1400" b="0" i="0" u="none" strike="noStrike" kern="1200" spc="0" baseline="0">
                <a:solidFill>
                  <a:sysClr val="windowText" lastClr="000000">
                    <a:lumMod val="65000"/>
                    <a:lumOff val="35000"/>
                  </a:sysClr>
                </a:solidFill>
                <a:latin typeface="+mn-lt"/>
                <a:ea typeface="+mn-ea"/>
                <a:cs typeface="+mn-cs"/>
              </a:defRPr>
            </a:pPr>
            <a:r>
              <a:rPr lang="en-ID" sz="1200" b="1" i="0" u="none" strike="noStrike" kern="1200" spc="0" baseline="0">
                <a:solidFill>
                  <a:srgbClr val="0F172A"/>
                </a:solidFill>
                <a:latin typeface="+mn-lt"/>
                <a:ea typeface="+mn-ea"/>
                <a:cs typeface="+mn-cs"/>
              </a:rPr>
              <a:t>Top 10 Produk berdasarkan Revenue</a:t>
            </a:r>
            <a:endParaRPr lang="en-US" sz="1200" b="1" i="0" u="none" strike="noStrike" kern="1200" spc="0" baseline="0">
              <a:solidFill>
                <a:srgbClr val="0F172A"/>
              </a:solidFill>
              <a:latin typeface="+mn-lt"/>
              <a:ea typeface="+mn-ea"/>
              <a:cs typeface="+mn-cs"/>
            </a:endParaRPr>
          </a:p>
        </c:rich>
      </c:tx>
      <c:layout>
        <c:manualLayout>
          <c:xMode val="edge"/>
          <c:yMode val="edge"/>
          <c:x val="2.2135073699453833E-2"/>
          <c:y val="3.2070707070707069E-2"/>
        </c:manualLayout>
      </c:layout>
      <c:overlay val="0"/>
      <c:spPr>
        <a:noFill/>
        <a:ln>
          <a:noFill/>
        </a:ln>
        <a:effectLst/>
      </c:spPr>
      <c:txPr>
        <a:bodyPr rot="0" spcFirstLastPara="1" vertOverflow="ellipsis" vert="horz" wrap="square" anchor="ctr" anchorCtr="1"/>
        <a:lstStyle/>
        <a:p>
          <a:pPr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Pivot!$J$9</c:f>
              <c:strCache>
                <c:ptCount val="1"/>
                <c:pt idx="0">
                  <c:v>Total</c:v>
                </c:pt>
              </c:strCache>
            </c:strRef>
          </c:tx>
          <c:spPr>
            <a:solidFill>
              <a:srgbClr val="2563EB"/>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Pivot!$I$10:$I$20</c:f>
              <c:strCache>
                <c:ptCount val="10"/>
                <c:pt idx="0">
                  <c:v>DA-SA702 Drone</c:v>
                </c:pt>
                <c:pt idx="1">
                  <c:v>DTD-7000 Drone</c:v>
                </c:pt>
                <c:pt idx="2">
                  <c:v>MICR-564K Drone</c:v>
                </c:pt>
                <c:pt idx="3">
                  <c:v>DTI-84 Drone</c:v>
                </c:pt>
                <c:pt idx="4">
                  <c:v>RXW-9807 Robot</c:v>
                </c:pt>
                <c:pt idx="5">
                  <c:v>RCB-889 Robot</c:v>
                </c:pt>
                <c:pt idx="6">
                  <c:v>RQTE-554 Robot</c:v>
                </c:pt>
                <c:pt idx="7">
                  <c:v>RLK-9920 Robot</c:v>
                </c:pt>
                <c:pt idx="8">
                  <c:v>RWW-75 Robot</c:v>
                </c:pt>
                <c:pt idx="9">
                  <c:v>MICR-23K Robot</c:v>
                </c:pt>
              </c:strCache>
            </c:strRef>
          </c:cat>
          <c:val>
            <c:numRef>
              <c:f>Pivot!$J$10:$J$20</c:f>
              <c:numCache>
                <c:formatCode>General</c:formatCode>
                <c:ptCount val="10"/>
                <c:pt idx="0">
                  <c:v>67830</c:v>
                </c:pt>
                <c:pt idx="1">
                  <c:v>76950</c:v>
                </c:pt>
                <c:pt idx="2">
                  <c:v>86327</c:v>
                </c:pt>
                <c:pt idx="3">
                  <c:v>105105</c:v>
                </c:pt>
                <c:pt idx="4">
                  <c:v>113810</c:v>
                </c:pt>
                <c:pt idx="5">
                  <c:v>114192</c:v>
                </c:pt>
                <c:pt idx="6">
                  <c:v>116280</c:v>
                </c:pt>
                <c:pt idx="7">
                  <c:v>120927</c:v>
                </c:pt>
                <c:pt idx="8">
                  <c:v>120971</c:v>
                </c:pt>
                <c:pt idx="9">
                  <c:v>157325</c:v>
                </c:pt>
              </c:numCache>
            </c:numRef>
          </c:val>
          <c:extLst>
            <c:ext xmlns:c16="http://schemas.microsoft.com/office/drawing/2014/chart" uri="{C3380CC4-5D6E-409C-BE32-E72D297353CC}">
              <c16:uniqueId val="{00000000-0278-4EAB-9348-E23CAA7D0E51}"/>
            </c:ext>
          </c:extLst>
        </c:ser>
        <c:dLbls>
          <c:showLegendKey val="0"/>
          <c:showVal val="0"/>
          <c:showCatName val="0"/>
          <c:showSerName val="0"/>
          <c:showPercent val="0"/>
          <c:showBubbleSize val="0"/>
        </c:dLbls>
        <c:gapWidth val="40"/>
        <c:axId val="1261342015"/>
        <c:axId val="888005615"/>
      </c:barChart>
      <c:catAx>
        <c:axId val="126134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888005615"/>
        <c:crosses val="autoZero"/>
        <c:auto val="1"/>
        <c:lblAlgn val="ctr"/>
        <c:lblOffset val="100"/>
        <c:noMultiLvlLbl val="0"/>
      </c:catAx>
      <c:valAx>
        <c:axId val="888005615"/>
        <c:scaling>
          <c:orientation val="minMax"/>
        </c:scaling>
        <c:delete val="1"/>
        <c:axPos val="b"/>
        <c:majorGridlines>
          <c:spPr>
            <a:ln w="9525" cap="flat" cmpd="sng" algn="ctr">
              <a:solidFill>
                <a:schemeClr val="tx1">
                  <a:lumMod val="15000"/>
                  <a:lumOff val="85000"/>
                </a:schemeClr>
              </a:solidFill>
              <a:round/>
            </a:ln>
            <a:effectLst/>
          </c:spPr>
        </c:majorGridlines>
        <c:numFmt formatCode="\$#,##0\ &quot;K&quot;" sourceLinked="0"/>
        <c:majorTickMark val="none"/>
        <c:minorTickMark val="none"/>
        <c:tickLblPos val="nextTo"/>
        <c:crossAx val="126134201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E8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[PT-Sejahtera-Bersama-Sales-Dashboard.xlsx]Pivot!pvtState</c:name>
    <c:fmtId val="7"/>
  </c:pivotSource>
  <c:chart>
    <c:title>
      <c:tx>
        <c:rich>
          <a:bodyPr rot="0" spcFirstLastPara="1" vertOverflow="ellipsis" vert="horz" wrap="square" anchor="ctr" anchorCtr="1"/>
          <a:lstStyle/>
          <a:p>
            <a:pPr algn="l" rtl="0">
              <a:defRPr sz="1400" b="0" i="0" u="none" strike="noStrike" kern="1200" spc="0" baseline="0">
                <a:solidFill>
                  <a:sysClr val="windowText" lastClr="000000">
                    <a:lumMod val="65000"/>
                    <a:lumOff val="35000"/>
                  </a:sysClr>
                </a:solidFill>
                <a:latin typeface="+mn-lt"/>
                <a:ea typeface="+mn-ea"/>
                <a:cs typeface="+mn-cs"/>
              </a:defRPr>
            </a:pPr>
            <a:r>
              <a:rPr lang="en-ID" sz="1200" b="1" i="0" u="none" strike="noStrike" kern="1200" spc="0" baseline="0">
                <a:solidFill>
                  <a:srgbClr val="0F172A"/>
                </a:solidFill>
                <a:latin typeface="+mn-lt"/>
                <a:ea typeface="+mn-ea"/>
                <a:cs typeface="+mn-cs"/>
              </a:rPr>
              <a:t>Top 10 State berdasarkan Revenue</a:t>
            </a:r>
            <a:endParaRPr lang="en-US" sz="1200" b="1" i="0" u="none" strike="noStrike" kern="1200" spc="0" baseline="0">
              <a:solidFill>
                <a:srgbClr val="0F172A"/>
              </a:solidFill>
              <a:latin typeface="+mn-lt"/>
              <a:ea typeface="+mn-ea"/>
              <a:cs typeface="+mn-cs"/>
            </a:endParaRPr>
          </a:p>
        </c:rich>
      </c:tx>
      <c:layout>
        <c:manualLayout>
          <c:xMode val="edge"/>
          <c:yMode val="edge"/>
          <c:x val="2.9733820459290176E-2"/>
          <c:y val="3.2070707070707069E-2"/>
        </c:manualLayout>
      </c:layout>
      <c:overlay val="0"/>
      <c:spPr>
        <a:noFill/>
        <a:ln>
          <a:noFill/>
        </a:ln>
        <a:effectLst/>
      </c:spPr>
      <c:txPr>
        <a:bodyPr rot="0" spcFirstLastPara="1" vertOverflow="ellipsis" vert="horz" wrap="square" anchor="ctr" anchorCtr="1"/>
        <a:lstStyle/>
        <a:p>
          <a:pPr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D9488"/>
          </a:solidFill>
          <a:ln>
            <a:noFill/>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Pivot!$M$9</c:f>
              <c:strCache>
                <c:ptCount val="1"/>
                <c:pt idx="0">
                  <c:v>Total</c:v>
                </c:pt>
              </c:strCache>
            </c:strRef>
          </c:tx>
          <c:spPr>
            <a:solidFill>
              <a:srgbClr val="0D9488"/>
            </a:solidFill>
            <a:ln>
              <a:noFill/>
            </a:ln>
            <a:effectLst/>
          </c:spPr>
          <c:invertIfNegative val="0"/>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Pivot!$L$10:$L$20</c:f>
              <c:strCache>
                <c:ptCount val="10"/>
                <c:pt idx="0">
                  <c:v>Colorado</c:v>
                </c:pt>
                <c:pt idx="1">
                  <c:v>Illinois</c:v>
                </c:pt>
                <c:pt idx="2">
                  <c:v>District of Columbia</c:v>
                </c:pt>
                <c:pt idx="3">
                  <c:v>Ohio</c:v>
                </c:pt>
                <c:pt idx="4">
                  <c:v>Virginia</c:v>
                </c:pt>
                <c:pt idx="5">
                  <c:v>Pennsylvania</c:v>
                </c:pt>
                <c:pt idx="6">
                  <c:v>New York</c:v>
                </c:pt>
                <c:pt idx="7">
                  <c:v>Florida</c:v>
                </c:pt>
                <c:pt idx="8">
                  <c:v>Texas</c:v>
                </c:pt>
                <c:pt idx="9">
                  <c:v>California</c:v>
                </c:pt>
              </c:strCache>
            </c:strRef>
          </c:cat>
          <c:val>
            <c:numRef>
              <c:f>Pivot!$M$10:$M$20</c:f>
              <c:numCache>
                <c:formatCode>General</c:formatCode>
                <c:ptCount val="10"/>
                <c:pt idx="0">
                  <c:v>48942.05</c:v>
                </c:pt>
                <c:pt idx="1">
                  <c:v>54648.289999999979</c:v>
                </c:pt>
                <c:pt idx="2">
                  <c:v>55381.940000000017</c:v>
                </c:pt>
                <c:pt idx="3">
                  <c:v>55575.490000000013</c:v>
                </c:pt>
                <c:pt idx="4">
                  <c:v>58312.210000000014</c:v>
                </c:pt>
                <c:pt idx="5">
                  <c:v>61034.689999999981</c:v>
                </c:pt>
                <c:pt idx="6">
                  <c:v>93019.19</c:v>
                </c:pt>
                <c:pt idx="7">
                  <c:v>121018.31000000008</c:v>
                </c:pt>
                <c:pt idx="8">
                  <c:v>196228.76000000007</c:v>
                </c:pt>
                <c:pt idx="9">
                  <c:v>237295.58999999997</c:v>
                </c:pt>
              </c:numCache>
            </c:numRef>
          </c:val>
          <c:extLst>
            <c:ext xmlns:c16="http://schemas.microsoft.com/office/drawing/2014/chart" uri="{C3380CC4-5D6E-409C-BE32-E72D297353CC}">
              <c16:uniqueId val="{00000000-59B7-404D-A03D-57E2546A3A9A}"/>
            </c:ext>
          </c:extLst>
        </c:ser>
        <c:dLbls>
          <c:showLegendKey val="0"/>
          <c:showVal val="0"/>
          <c:showCatName val="0"/>
          <c:showSerName val="0"/>
          <c:showPercent val="0"/>
          <c:showBubbleSize val="0"/>
        </c:dLbls>
        <c:gapWidth val="40"/>
        <c:axId val="929006975"/>
        <c:axId val="887938895"/>
      </c:barChart>
      <c:catAx>
        <c:axId val="92900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38895"/>
        <c:crosses val="autoZero"/>
        <c:auto val="1"/>
        <c:lblAlgn val="ctr"/>
        <c:lblOffset val="100"/>
        <c:noMultiLvlLbl val="0"/>
      </c:catAx>
      <c:valAx>
        <c:axId val="887938895"/>
        <c:scaling>
          <c:orientation val="minMax"/>
        </c:scaling>
        <c:delete val="0"/>
        <c:axPos val="b"/>
        <c:majorGridlines>
          <c:spPr>
            <a:ln w="9525" cap="flat" cmpd="sng" algn="ctr">
              <a:solidFill>
                <a:schemeClr val="tx1">
                  <a:lumMod val="15000"/>
                  <a:lumOff val="85000"/>
                </a:schemeClr>
              </a:solidFill>
              <a:round/>
            </a:ln>
            <a:effectLst/>
          </c:spPr>
        </c:majorGridlines>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00697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E8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183172</xdr:colOff>
      <xdr:row>5</xdr:row>
      <xdr:rowOff>0</xdr:rowOff>
    </xdr:from>
    <xdr:to>
      <xdr:col>11</xdr:col>
      <xdr:colOff>4268</xdr:colOff>
      <xdr:row>10</xdr:row>
      <xdr:rowOff>76200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92272F68-650E-41A1-BCAA-166B5D06129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3172" y="904875"/>
              <a:ext cx="1811821" cy="9810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183172</xdr:colOff>
      <xdr:row>9</xdr:row>
      <xdr:rowOff>180974</xdr:rowOff>
    </xdr:from>
    <xdr:to>
      <xdr:col>11</xdr:col>
      <xdr:colOff>4268</xdr:colOff>
      <xdr:row>22</xdr:row>
      <xdr:rowOff>57150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C1739BC-7385-4D30-B545-408DD23D0E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3172" y="1809749"/>
              <a:ext cx="1811821" cy="22288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0</xdr:colOff>
      <xdr:row>11</xdr:row>
      <xdr:rowOff>16032</xdr:rowOff>
    </xdr:from>
    <xdr:to>
      <xdr:col>51</xdr:col>
      <xdr:colOff>3225</xdr:colOff>
      <xdr:row>25</xdr:row>
      <xdr:rowOff>0</xdr:rowOff>
    </xdr:to>
    <xdr:graphicFrame macro="">
      <xdr:nvGraphicFramePr>
        <xdr:cNvPr id="6" name="Chart 5">
          <a:extLst>
            <a:ext uri="{FF2B5EF4-FFF2-40B4-BE49-F238E27FC236}">
              <a16:creationId xmlns:a16="http://schemas.microsoft.com/office/drawing/2014/main" id="{673DFDC9-B6C2-4C98-A55C-290A195C4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52</xdr:col>
      <xdr:colOff>2</xdr:colOff>
      <xdr:row>11</xdr:row>
      <xdr:rowOff>500</xdr:rowOff>
    </xdr:from>
    <xdr:to>
      <xdr:col>71</xdr:col>
      <xdr:colOff>9002</xdr:colOff>
      <xdr:row>24</xdr:row>
      <xdr:rowOff>173922</xdr:rowOff>
    </xdr:to>
    <xdr:graphicFrame macro="">
      <xdr:nvGraphicFramePr>
        <xdr:cNvPr id="7" name="Chart 6">
          <a:extLst>
            <a:ext uri="{FF2B5EF4-FFF2-40B4-BE49-F238E27FC236}">
              <a16:creationId xmlns:a16="http://schemas.microsoft.com/office/drawing/2014/main" id="{C4B2AF08-C2FE-4BDA-A449-1C23D0F65E0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25</xdr:row>
      <xdr:rowOff>157650</xdr:rowOff>
    </xdr:from>
    <xdr:to>
      <xdr:col>31</xdr:col>
      <xdr:colOff>8719</xdr:colOff>
      <xdr:row>39</xdr:row>
      <xdr:rowOff>0</xdr:rowOff>
    </xdr:to>
    <xdr:graphicFrame macro="">
      <xdr:nvGraphicFramePr>
        <xdr:cNvPr id="8" name="Chart 7">
          <a:extLst>
            <a:ext uri="{FF2B5EF4-FFF2-40B4-BE49-F238E27FC236}">
              <a16:creationId xmlns:a16="http://schemas.microsoft.com/office/drawing/2014/main" id="{CE7D6277-7D46-4283-96D6-2F646B7B3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0</xdr:colOff>
      <xdr:row>26</xdr:row>
      <xdr:rowOff>0</xdr:rowOff>
    </xdr:from>
    <xdr:to>
      <xdr:col>51</xdr:col>
      <xdr:colOff>8719</xdr:colOff>
      <xdr:row>39</xdr:row>
      <xdr:rowOff>23325</xdr:rowOff>
    </xdr:to>
    <xdr:graphicFrame macro="">
      <xdr:nvGraphicFramePr>
        <xdr:cNvPr id="10" name="Chart 9">
          <a:extLst>
            <a:ext uri="{FF2B5EF4-FFF2-40B4-BE49-F238E27FC236}">
              <a16:creationId xmlns:a16="http://schemas.microsoft.com/office/drawing/2014/main" id="{F0C6A74C-80B1-4272-B00E-B369FB601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52</xdr:col>
      <xdr:colOff>0</xdr:colOff>
      <xdr:row>26</xdr:row>
      <xdr:rowOff>0</xdr:rowOff>
    </xdr:from>
    <xdr:to>
      <xdr:col>71</xdr:col>
      <xdr:colOff>10275</xdr:colOff>
      <xdr:row>39</xdr:row>
      <xdr:rowOff>23325</xdr:rowOff>
    </xdr:to>
    <xdr:graphicFrame macro="">
      <xdr:nvGraphicFramePr>
        <xdr:cNvPr id="11" name="Chart 10">
          <a:extLst>
            <a:ext uri="{FF2B5EF4-FFF2-40B4-BE49-F238E27FC236}">
              <a16:creationId xmlns:a16="http://schemas.microsoft.com/office/drawing/2014/main" id="{3B457C0F-4A81-4CAE-970B-F998B9378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175847</xdr:colOff>
      <xdr:row>23</xdr:row>
      <xdr:rowOff>9524</xdr:rowOff>
    </xdr:from>
    <xdr:to>
      <xdr:col>10</xdr:col>
      <xdr:colOff>180116</xdr:colOff>
      <xdr:row>39</xdr:row>
      <xdr:rowOff>29924</xdr:rowOff>
    </xdr:to>
    <xdr:sp macro="" textlink="">
      <xdr:nvSpPr>
        <xdr:cNvPr id="12" name="TextBox 11">
          <a:extLst>
            <a:ext uri="{FF2B5EF4-FFF2-40B4-BE49-F238E27FC236}">
              <a16:creationId xmlns:a16="http://schemas.microsoft.com/office/drawing/2014/main" id="{5CD52F6E-6E3B-2AB7-C152-E83840126632}"/>
            </a:ext>
          </a:extLst>
        </xdr:cNvPr>
        <xdr:cNvSpPr txBox="1"/>
      </xdr:nvSpPr>
      <xdr:spPr>
        <a:xfrm>
          <a:off x="175847" y="4222505"/>
          <a:ext cx="1836000" cy="2951169"/>
        </a:xfrm>
        <a:prstGeom prst="rect">
          <a:avLst/>
        </a:prstGeom>
        <a:solidFill>
          <a:schemeClr val="bg1"/>
        </a:solidFill>
        <a:ln w="9525" cmpd="sng">
          <a:solidFill>
            <a:srgbClr val="E2E8F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90000" rIns="108000" rtlCol="0" anchor="t"/>
        <a:lstStyle/>
        <a:p>
          <a:r>
            <a:rPr lang="en-ID" sz="1200" b="1">
              <a:solidFill>
                <a:srgbClr val="0F172A"/>
              </a:solidFill>
            </a:rPr>
            <a:t>Key Insights</a:t>
          </a:r>
        </a:p>
        <a:p>
          <a:r>
            <a:rPr lang="en-ID" sz="800">
              <a:solidFill>
                <a:srgbClr val="64748B"/>
              </a:solidFill>
            </a:rPr>
            <a:t>Periode penuh 2020-2021</a:t>
          </a:r>
        </a:p>
        <a:p>
          <a:pPr>
            <a:spcBef>
              <a:spcPts val="600"/>
            </a:spcBef>
          </a:pPr>
          <a:r>
            <a:rPr lang="en-ID" sz="1600" b="1">
              <a:solidFill>
                <a:srgbClr val="FF0000"/>
              </a:solidFill>
            </a:rPr>
            <a:t>-7,8%</a:t>
          </a:r>
        </a:p>
        <a:p>
          <a:r>
            <a:rPr lang="en-ID" sz="900">
              <a:solidFill>
                <a:srgbClr val="475569"/>
              </a:solidFill>
            </a:rPr>
            <a:t>revenue 2021 turun ($913K → $842K), dipicu Robots (-15%)</a:t>
          </a:r>
        </a:p>
        <a:p>
          <a:pPr marL="0" indent="0">
            <a:spcBef>
              <a:spcPts val="600"/>
            </a:spcBef>
          </a:pPr>
          <a:r>
            <a:rPr lang="en-ID" sz="1600" b="1">
              <a:solidFill>
                <a:srgbClr val="2563EB"/>
              </a:solidFill>
              <a:latin typeface="+mn-lt"/>
              <a:ea typeface="+mn-ea"/>
              <a:cs typeface="+mn-cs"/>
            </a:rPr>
            <a:t>70%</a:t>
          </a:r>
        </a:p>
        <a:p>
          <a:pPr marL="0" indent="0"/>
          <a:r>
            <a:rPr lang="en-ID" sz="900">
              <a:solidFill>
                <a:srgbClr val="475569"/>
              </a:solidFill>
              <a:latin typeface="+mn-lt"/>
              <a:ea typeface="+mn-ea"/>
              <a:cs typeface="+mn-cs"/>
            </a:rPr>
            <a:t>revenue berasal dari Robots (42%) dan Drones (27%)</a:t>
          </a:r>
        </a:p>
        <a:p>
          <a:pPr marL="0" indent="0">
            <a:spcBef>
              <a:spcPts val="600"/>
            </a:spcBef>
          </a:pPr>
          <a:r>
            <a:rPr lang="en-ID" sz="1600" b="1">
              <a:solidFill>
                <a:srgbClr val="2563EB"/>
              </a:solidFill>
              <a:latin typeface="+mn-lt"/>
              <a:ea typeface="+mn-ea"/>
              <a:cs typeface="+mn-cs"/>
            </a:rPr>
            <a:t>25%</a:t>
          </a:r>
        </a:p>
        <a:p>
          <a:pPr marL="0" indent="0"/>
          <a:r>
            <a:rPr lang="en-ID" sz="900">
              <a:solidFill>
                <a:srgbClr val="475569"/>
              </a:solidFill>
              <a:latin typeface="+mn-lt"/>
              <a:ea typeface="+mn-ea"/>
              <a:cs typeface="+mn-cs"/>
            </a:rPr>
            <a:t>revenue berasal dari California dan Texas</a:t>
          </a:r>
        </a:p>
        <a:p>
          <a:pPr marL="0" indent="0">
            <a:spcBef>
              <a:spcPts val="600"/>
            </a:spcBef>
          </a:pPr>
          <a:r>
            <a:rPr lang="en-ID" sz="1600" b="1">
              <a:solidFill>
                <a:srgbClr val="2563EB"/>
              </a:solidFill>
              <a:latin typeface="+mn-lt"/>
              <a:ea typeface="+mn-ea"/>
              <a:cs typeface="+mn-cs"/>
            </a:rPr>
            <a:t>80%</a:t>
          </a:r>
        </a:p>
        <a:p>
          <a:pPr marL="0" indent="0"/>
          <a:r>
            <a:rPr lang="en-ID" sz="900">
              <a:solidFill>
                <a:srgbClr val="475569"/>
              </a:solidFill>
              <a:latin typeface="+mn-lt"/>
              <a:ea typeface="+mn-ea"/>
              <a:cs typeface="+mn-cs"/>
            </a:rPr>
            <a:t>revenue berasal dari pelanggan repeat (59% dari pelanggan aktif)</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2026" refreshedDate="46316.675238541669" backgroundQuery="1" createdVersion="8" refreshedVersion="8" minRefreshableVersion="3" recordCount="0" supportSubquery="1" supportAdvancedDrill="1" xr:uid="{37DEA271-A722-488E-AE80-65DB1D4A1EB4}">
  <cacheSource type="external" connectionId="1"/>
  <cacheFields count="3">
    <cacheField name="[Measures].[Sum of Revenue]" caption="Sum of Revenue" numFmtId="0" hierarchy="24" level="32767"/>
    <cacheField name="[tb1Data].[Category].[Category]" caption="Category" numFmtId="0" hierarchy="8" level="1">
      <sharedItems count="7">
        <s v="Blueprints"/>
        <s v="Drone Kits"/>
        <s v="Drones"/>
        <s v="eBooks"/>
        <s v="Robot Kits"/>
        <s v="Robots"/>
        <s v="Training Videos"/>
      </sharedItems>
    </cacheField>
    <cacheField name="[tb1Data].[Year].[Year]" caption="Year" numFmtId="0" hierarchy="10" level="1">
      <sharedItems containsSemiMixedTypes="0" containsNonDate="0" containsString="0"/>
    </cacheField>
  </cacheFields>
  <cacheHierarchies count="25">
    <cacheHierarchy uniqueName="[tb1Data].[OrderID]" caption="OrderID" attribute="1" defaultMemberUniqueName="[tb1Data].[OrderID].[All]" allUniqueName="[tb1Data].[OrderID].[All]" dimensionUniqueName="[tb1Data]" displayFolder="" count="0" memberValueDatatype="20" unbalanced="0"/>
    <cacheHierarchy uniqueName="[tb1Data].[Date]" caption="Date" attribute="1" time="1" defaultMemberUniqueName="[tb1Data].[Date].[All]" allUniqueName="[tb1Data].[Date].[All]" dimensionUniqueName="[tb1Data]" displayFolder="" count="0" memberValueDatatype="7" unbalanced="0"/>
    <cacheHierarchy uniqueName="[tb1Data].[CustomerID]" caption="CustomerID" attribute="1" defaultMemberUniqueName="[tb1Data].[CustomerID].[All]" allUniqueName="[tb1Data].[CustomerID].[All]" dimensionUniqueName="[tb1Data]" displayFolder="" count="0" memberValueDatatype="20" unbalanced="0"/>
    <cacheHierarchy uniqueName="[tb1Data].[ProdNumber]" caption="ProdNumber" attribute="1" defaultMemberUniqueName="[tb1Data].[ProdNumber].[All]" allUniqueName="[tb1Data].[ProdNumber].[All]" dimensionUniqueName="[tb1Data]" displayFolder="" count="0" memberValueDatatype="130" unbalanced="0"/>
    <cacheHierarchy uniqueName="[tb1Data].[Quantity]" caption="Quantity" attribute="1" defaultMemberUniqueName="[tb1Data].[Quantity].[All]" allUniqueName="[tb1Data].[Quantity].[All]" dimensionUniqueName="[tb1Data]" displayFolder="" count="0" memberValueDatatype="20" unbalanced="0"/>
    <cacheHierarchy uniqueName="[tb1Data].[ProdName]" caption="ProdName" attribute="1" defaultMemberUniqueName="[tb1Data].[ProdName].[All]" allUniqueName="[tb1Data].[ProdName].[All]" dimensionUniqueName="[tb1Data]" displayFolder="" count="0" memberValueDatatype="130" unbalanced="0"/>
    <cacheHierarchy uniqueName="[tb1Data].[Price]" caption="Price" attribute="1" defaultMemberUniqueName="[tb1Data].[Price].[All]" allUniqueName="[tb1Data].[Price].[All]" dimensionUniqueName="[tb1Data]" displayFolder="" count="0" memberValueDatatype="5" unbalanced="0"/>
    <cacheHierarchy uniqueName="[tb1Data].[CategoryID]" caption="CategoryID" attribute="1" defaultMemberUniqueName="[tb1Data].[CategoryID].[All]" allUniqueName="[tb1Data].[CategoryID].[All]" dimensionUniqueName="[tb1Data]" displayFolder="" count="0" memberValueDatatype="20" unbalanced="0"/>
    <cacheHierarchy uniqueName="[tb1Data].[Category]" caption="Category" attribute="1" defaultMemberUniqueName="[tb1Data].[Category].[All]" allUniqueName="[tb1Data].[Category].[All]" dimensionUniqueName="[tb1Data]" displayFolder="" count="2" memberValueDatatype="130" unbalanced="0">
      <fieldsUsage count="2">
        <fieldUsage x="-1"/>
        <fieldUsage x="1"/>
      </fieldsUsage>
    </cacheHierarchy>
    <cacheHierarchy uniqueName="[tb1Data].[Revenue]" caption="Revenue" attribute="1" defaultMemberUniqueName="[tb1Data].[Revenue].[All]" allUniqueName="[tb1Data].[Revenue].[All]" dimensionUniqueName="[tb1Data]" displayFolder="" count="0" memberValueDatatype="5" unbalanced="0"/>
    <cacheHierarchy uniqueName="[tb1Data].[Year]" caption="Year" attribute="1" defaultMemberUniqueName="[tb1Data].[Year].[All]" allUniqueName="[tb1Data].[Year].[All]" dimensionUniqueName="[tb1Data]" displayFolder="" count="2" memberValueDatatype="20" unbalanced="0">
      <fieldsUsage count="2">
        <fieldUsage x="-1"/>
        <fieldUsage x="2"/>
      </fieldsUsage>
    </cacheHierarchy>
    <cacheHierarchy uniqueName="[tb1Data].[MonthNo]" caption="MonthNo" attribute="1" defaultMemberUniqueName="[tb1Data].[MonthNo].[All]" allUniqueName="[tb1Data].[MonthNo].[All]" dimensionUniqueName="[tb1Data]" displayFolder="" count="0" memberValueDatatype="20" unbalanced="0"/>
    <cacheHierarchy uniqueName="[tb1Data].[Bulan]" caption="Bulan" attribute="1" defaultMemberUniqueName="[tb1Data].[Bulan].[All]" allUniqueName="[tb1Data].[Bulan].[All]" dimensionUniqueName="[tb1Data]" displayFolder="" count="0" memberValueDatatype="130" unbalanced="0"/>
    <cacheHierarchy uniqueName="[tb1Data].[State]" caption="State" attribute="1" defaultMemberUniqueName="[tb1Data].[State].[All]" allUniqueName="[tb1Data].[State].[All]" dimensionUniqueName="[tb1Data]" displayFolder="" count="0" memberValueDatatype="130" unbalanced="0"/>
    <cacheHierarchy uniqueName="[tb1Data].[CustomerType]" caption="CustomerType" attribute="1" defaultMemberUniqueName="[tb1Data].[CustomerType].[All]" allUniqueName="[tb1Data].[CustomerType].[All]" dimensionUniqueName="[tb1Data]" displayFolder="" count="0" memberValueDatatype="130" unbalanced="0"/>
    <cacheHierarchy uniqueName="[Measures].[Total Revenue]" caption="Total Revenue" measure="1" displayFolder="" measureGroup="tb1Data" count="0"/>
    <cacheHierarchy uniqueName="[Measures].[Total Order]" caption="Total Order" measure="1" displayFolder="" measureGroup="tb1Data" count="0"/>
    <cacheHierarchy uniqueName="[Measures].[Unit Terjual]" caption="Unit Terjual" measure="1" displayFolder="" measureGroup="tb1Data" count="0"/>
    <cacheHierarchy uniqueName="[Measures].[Pelanggan Aktif]" caption="Pelanggan Aktif" measure="1" displayFolder="" measureGroup="tb1Data" count="0"/>
    <cacheHierarchy uniqueName="[Measures].[Avg Order Value]" caption="Avg Order Value" measure="1" displayFolder="" measureGroup="tb1Data" count="0"/>
    <cacheHierarchy uniqueName="[Measures].[Repeat Rate]" caption="Repeat Rate" measure="1" displayFolder="" measureGroup="tb1Data" count="0"/>
    <cacheHierarchy uniqueName="[Measures].[__XL_Count tb1Data]" caption="__XL_Count tb1Data" measure="1" displayFolder="" measureGroup="tb1Data" count="0" hidden="1"/>
    <cacheHierarchy uniqueName="[Measures].[__No measures defined]" caption="__No measures defined" measure="1" displayFolder="" count="0" hidden="1"/>
    <cacheHierarchy uniqueName="[Measures].[Sum of Year]" caption="Sum of Year" measure="1" displayFolder="" measureGroup="tb1Data"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b1Dat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b1Data" uniqueName="[tb1Data]" caption="tb1Data"/>
  </dimensions>
  <measureGroups count="1">
    <measureGroup name="tb1Data" caption="tb1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2026" refreshedDate="46316.683812152776" backgroundQuery="1" createdVersion="8" refreshedVersion="8" minRefreshableVersion="3" recordCount="0" supportSubquery="1" supportAdvancedDrill="1" xr:uid="{CCA6F318-D6F2-4101-BB2A-2E6F2279106A}">
  <cacheSource type="external" connectionId="1"/>
  <cacheFields count="7">
    <cacheField name="[Measures].[Total Revenue]" caption="Total Revenue" numFmtId="0" hierarchy="15" level="32767"/>
    <cacheField name="[Measures].[Total Order]" caption="Total Order" numFmtId="0" hierarchy="16" level="32767"/>
    <cacheField name="[Measures].[Unit Terjual]" caption="Unit Terjual" numFmtId="0" hierarchy="17" level="32767"/>
    <cacheField name="[Measures].[Pelanggan Aktif]" caption="Pelanggan Aktif" numFmtId="0" hierarchy="18" level="32767"/>
    <cacheField name="[Measures].[Avg Order Value]" caption="Avg Order Value" numFmtId="0" hierarchy="19" level="32767"/>
    <cacheField name="[Measures].[Repeat Rate]" caption="Repeat Rate" numFmtId="0" hierarchy="20" level="32767"/>
    <cacheField name="[tb1Data].[Category].[Category]" caption="Category" numFmtId="0" hierarchy="8" level="1">
      <sharedItems containsSemiMixedTypes="0" containsNonDate="0" containsString="0"/>
    </cacheField>
  </cacheFields>
  <cacheHierarchies count="25">
    <cacheHierarchy uniqueName="[tb1Data].[OrderID]" caption="OrderID" attribute="1" defaultMemberUniqueName="[tb1Data].[OrderID].[All]" allUniqueName="[tb1Data].[OrderID].[All]" dimensionUniqueName="[tb1Data]" displayFolder="" count="0" memberValueDatatype="20" unbalanced="0"/>
    <cacheHierarchy uniqueName="[tb1Data].[Date]" caption="Date" attribute="1" time="1" defaultMemberUniqueName="[tb1Data].[Date].[All]" allUniqueName="[tb1Data].[Date].[All]" dimensionUniqueName="[tb1Data]" displayFolder="" count="0" memberValueDatatype="7" unbalanced="0"/>
    <cacheHierarchy uniqueName="[tb1Data].[CustomerID]" caption="CustomerID" attribute="1" defaultMemberUniqueName="[tb1Data].[CustomerID].[All]" allUniqueName="[tb1Data].[CustomerID].[All]" dimensionUniqueName="[tb1Data]" displayFolder="" count="0" memberValueDatatype="20" unbalanced="0"/>
    <cacheHierarchy uniqueName="[tb1Data].[ProdNumber]" caption="ProdNumber" attribute="1" defaultMemberUniqueName="[tb1Data].[ProdNumber].[All]" allUniqueName="[tb1Data].[ProdNumber].[All]" dimensionUniqueName="[tb1Data]" displayFolder="" count="0" memberValueDatatype="130" unbalanced="0"/>
    <cacheHierarchy uniqueName="[tb1Data].[Quantity]" caption="Quantity" attribute="1" defaultMemberUniqueName="[tb1Data].[Quantity].[All]" allUniqueName="[tb1Data].[Quantity].[All]" dimensionUniqueName="[tb1Data]" displayFolder="" count="0" memberValueDatatype="20" unbalanced="0"/>
    <cacheHierarchy uniqueName="[tb1Data].[ProdName]" caption="ProdName" attribute="1" defaultMemberUniqueName="[tb1Data].[ProdName].[All]" allUniqueName="[tb1Data].[ProdName].[All]" dimensionUniqueName="[tb1Data]" displayFolder="" count="0" memberValueDatatype="130" unbalanced="0"/>
    <cacheHierarchy uniqueName="[tb1Data].[Price]" caption="Price" attribute="1" defaultMemberUniqueName="[tb1Data].[Price].[All]" allUniqueName="[tb1Data].[Price].[All]" dimensionUniqueName="[tb1Data]" displayFolder="" count="0" memberValueDatatype="5" unbalanced="0"/>
    <cacheHierarchy uniqueName="[tb1Data].[CategoryID]" caption="CategoryID" attribute="1" defaultMemberUniqueName="[tb1Data].[CategoryID].[All]" allUniqueName="[tb1Data].[CategoryID].[All]" dimensionUniqueName="[tb1Data]" displayFolder="" count="0" memberValueDatatype="20" unbalanced="0"/>
    <cacheHierarchy uniqueName="[tb1Data].[Category]" caption="Category" attribute="1" defaultMemberUniqueName="[tb1Data].[Category].[All]" allUniqueName="[tb1Data].[Category].[All]" dimensionUniqueName="[tb1Data]" displayFolder="" count="2" memberValueDatatype="130" unbalanced="0">
      <fieldsUsage count="2">
        <fieldUsage x="-1"/>
        <fieldUsage x="6"/>
      </fieldsUsage>
    </cacheHierarchy>
    <cacheHierarchy uniqueName="[tb1Data].[Revenue]" caption="Revenue" attribute="1" defaultMemberUniqueName="[tb1Data].[Revenue].[All]" allUniqueName="[tb1Data].[Revenue].[All]" dimensionUniqueName="[tb1Data]" displayFolder="" count="0" memberValueDatatype="5" unbalanced="0"/>
    <cacheHierarchy uniqueName="[tb1Data].[Year]" caption="Year" attribute="1" defaultMemberUniqueName="[tb1Data].[Year].[All]" allUniqueName="[tb1Data].[Year].[All]" dimensionUniqueName="[tb1Data]" displayFolder="" count="2" memberValueDatatype="20" unbalanced="0"/>
    <cacheHierarchy uniqueName="[tb1Data].[MonthNo]" caption="MonthNo" attribute="1" defaultMemberUniqueName="[tb1Data].[MonthNo].[All]" allUniqueName="[tb1Data].[MonthNo].[All]" dimensionUniqueName="[tb1Data]" displayFolder="" count="0" memberValueDatatype="20" unbalanced="0"/>
    <cacheHierarchy uniqueName="[tb1Data].[Bulan]" caption="Bulan" attribute="1" defaultMemberUniqueName="[tb1Data].[Bulan].[All]" allUniqueName="[tb1Data].[Bulan].[All]" dimensionUniqueName="[tb1Data]" displayFolder="" count="0" memberValueDatatype="130" unbalanced="0"/>
    <cacheHierarchy uniqueName="[tb1Data].[State]" caption="State" attribute="1" defaultMemberUniqueName="[tb1Data].[State].[All]" allUniqueName="[tb1Data].[State].[All]" dimensionUniqueName="[tb1Data]" displayFolder="" count="0" memberValueDatatype="130" unbalanced="0"/>
    <cacheHierarchy uniqueName="[tb1Data].[CustomerType]" caption="CustomerType" attribute="1" defaultMemberUniqueName="[tb1Data].[CustomerType].[All]" allUniqueName="[tb1Data].[CustomerType].[All]" dimensionUniqueName="[tb1Data]" displayFolder="" count="0" memberValueDatatype="130" unbalanced="0"/>
    <cacheHierarchy uniqueName="[Measures].[Total Revenue]" caption="Total Revenue" measure="1" displayFolder="" measureGroup="tb1Data" count="0" oneField="1">
      <fieldsUsage count="1">
        <fieldUsage x="0"/>
      </fieldsUsage>
    </cacheHierarchy>
    <cacheHierarchy uniqueName="[Measures].[Total Order]" caption="Total Order" measure="1" displayFolder="" measureGroup="tb1Data" count="0" oneField="1">
      <fieldsUsage count="1">
        <fieldUsage x="1"/>
      </fieldsUsage>
    </cacheHierarchy>
    <cacheHierarchy uniqueName="[Measures].[Unit Terjual]" caption="Unit Terjual" measure="1" displayFolder="" measureGroup="tb1Data" count="0" oneField="1">
      <fieldsUsage count="1">
        <fieldUsage x="2"/>
      </fieldsUsage>
    </cacheHierarchy>
    <cacheHierarchy uniqueName="[Measures].[Pelanggan Aktif]" caption="Pelanggan Aktif" measure="1" displayFolder="" measureGroup="tb1Data" count="0" oneField="1">
      <fieldsUsage count="1">
        <fieldUsage x="3"/>
      </fieldsUsage>
    </cacheHierarchy>
    <cacheHierarchy uniqueName="[Measures].[Avg Order Value]" caption="Avg Order Value" measure="1" displayFolder="" measureGroup="tb1Data" count="0" oneField="1">
      <fieldsUsage count="1">
        <fieldUsage x="4"/>
      </fieldsUsage>
    </cacheHierarchy>
    <cacheHierarchy uniqueName="[Measures].[Repeat Rate]" caption="Repeat Rate" measure="1" displayFolder="" measureGroup="tb1Data" count="0" oneField="1">
      <fieldsUsage count="1">
        <fieldUsage x="5"/>
      </fieldsUsage>
    </cacheHierarchy>
    <cacheHierarchy uniqueName="[Measures].[__XL_Count tb1Data]" caption="__XL_Count tb1Data" measure="1" displayFolder="" measureGroup="tb1Data" count="0" hidden="1"/>
    <cacheHierarchy uniqueName="[Measures].[__No measures defined]" caption="__No measures defined" measure="1" displayFolder="" count="0" hidden="1"/>
    <cacheHierarchy uniqueName="[Measures].[Sum of Year]" caption="Sum of Year" measure="1" displayFolder="" measureGroup="tb1Data"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b1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b1Data" uniqueName="[tb1Data]" caption="tb1Data"/>
  </dimensions>
  <measureGroups count="1">
    <measureGroup name="tb1Data" caption="tb1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2026" refreshedDate="46316.683812731484" backgroundQuery="1" createdVersion="8" refreshedVersion="8" minRefreshableVersion="3" recordCount="0" supportSubquery="1" supportAdvancedDrill="1" xr:uid="{9B5FAC17-AD89-437A-AA17-707E4B9B5263}">
  <cacheSource type="external" connectionId="1"/>
  <cacheFields count="3">
    <cacheField name="[Measures].[Sum of Revenue]" caption="Sum of Revenue" numFmtId="0" hierarchy="24" level="32767"/>
    <cacheField name="[tb1Data].[ProdName].[ProdName]" caption="ProdName" numFmtId="0" hierarchy="5" level="1">
      <sharedItems count="10">
        <s v="DA-SA702 Drone"/>
        <s v="DTD-7000 Drone"/>
        <s v="DTI-84 Drone"/>
        <s v="MICR-23K Robot"/>
        <s v="MICR-564K Drone"/>
        <s v="RCB-889 Robot"/>
        <s v="RLK-9920 Robot"/>
        <s v="RQTE-554 Robot"/>
        <s v="RWW-75 Robot"/>
        <s v="RXW-9807 Robot"/>
      </sharedItems>
    </cacheField>
    <cacheField name="[tb1Data].[Category].[Category]" caption="Category" numFmtId="0" hierarchy="8" level="1">
      <sharedItems containsSemiMixedTypes="0" containsNonDate="0" containsString="0"/>
    </cacheField>
  </cacheFields>
  <cacheHierarchies count="25">
    <cacheHierarchy uniqueName="[tb1Data].[OrderID]" caption="OrderID" attribute="1" defaultMemberUniqueName="[tb1Data].[OrderID].[All]" allUniqueName="[tb1Data].[OrderID].[All]" dimensionUniqueName="[tb1Data]" displayFolder="" count="0" memberValueDatatype="20" unbalanced="0"/>
    <cacheHierarchy uniqueName="[tb1Data].[Date]" caption="Date" attribute="1" time="1" defaultMemberUniqueName="[tb1Data].[Date].[All]" allUniqueName="[tb1Data].[Date].[All]" dimensionUniqueName="[tb1Data]" displayFolder="" count="0" memberValueDatatype="7" unbalanced="0"/>
    <cacheHierarchy uniqueName="[tb1Data].[CustomerID]" caption="CustomerID" attribute="1" defaultMemberUniqueName="[tb1Data].[CustomerID].[All]" allUniqueName="[tb1Data].[CustomerID].[All]" dimensionUniqueName="[tb1Data]" displayFolder="" count="0" memberValueDatatype="20" unbalanced="0"/>
    <cacheHierarchy uniqueName="[tb1Data].[ProdNumber]" caption="ProdNumber" attribute="1" defaultMemberUniqueName="[tb1Data].[ProdNumber].[All]" allUniqueName="[tb1Data].[ProdNumber].[All]" dimensionUniqueName="[tb1Data]" displayFolder="" count="0" memberValueDatatype="130" unbalanced="0"/>
    <cacheHierarchy uniqueName="[tb1Data].[Quantity]" caption="Quantity" attribute="1" defaultMemberUniqueName="[tb1Data].[Quantity].[All]" allUniqueName="[tb1Data].[Quantity].[All]" dimensionUniqueName="[tb1Data]" displayFolder="" count="0" memberValueDatatype="20" unbalanced="0"/>
    <cacheHierarchy uniqueName="[tb1Data].[ProdName]" caption="ProdName" attribute="1" defaultMemberUniqueName="[tb1Data].[ProdName].[All]" allUniqueName="[tb1Data].[ProdName].[All]" dimensionUniqueName="[tb1Data]" displayFolder="" count="2" memberValueDatatype="130" unbalanced="0">
      <fieldsUsage count="2">
        <fieldUsage x="-1"/>
        <fieldUsage x="1"/>
      </fieldsUsage>
    </cacheHierarchy>
    <cacheHierarchy uniqueName="[tb1Data].[Price]" caption="Price" attribute="1" defaultMemberUniqueName="[tb1Data].[Price].[All]" allUniqueName="[tb1Data].[Price].[All]" dimensionUniqueName="[tb1Data]" displayFolder="" count="0" memberValueDatatype="5" unbalanced="0"/>
    <cacheHierarchy uniqueName="[tb1Data].[CategoryID]" caption="CategoryID" attribute="1" defaultMemberUniqueName="[tb1Data].[CategoryID].[All]" allUniqueName="[tb1Data].[CategoryID].[All]" dimensionUniqueName="[tb1Data]" displayFolder="" count="0" memberValueDatatype="20" unbalanced="0"/>
    <cacheHierarchy uniqueName="[tb1Data].[Category]" caption="Category" attribute="1" defaultMemberUniqueName="[tb1Data].[Category].[All]" allUniqueName="[tb1Data].[Category].[All]" dimensionUniqueName="[tb1Data]" displayFolder="" count="2" memberValueDatatype="130" unbalanced="0">
      <fieldsUsage count="2">
        <fieldUsage x="-1"/>
        <fieldUsage x="2"/>
      </fieldsUsage>
    </cacheHierarchy>
    <cacheHierarchy uniqueName="[tb1Data].[Revenue]" caption="Revenue" attribute="1" defaultMemberUniqueName="[tb1Data].[Revenue].[All]" allUniqueName="[tb1Data].[Revenue].[All]" dimensionUniqueName="[tb1Data]" displayFolder="" count="0" memberValueDatatype="5" unbalanced="0"/>
    <cacheHierarchy uniqueName="[tb1Data].[Year]" caption="Year" attribute="1" defaultMemberUniqueName="[tb1Data].[Year].[All]" allUniqueName="[tb1Data].[Year].[All]" dimensionUniqueName="[tb1Data]" displayFolder="" count="2" memberValueDatatype="20" unbalanced="0"/>
    <cacheHierarchy uniqueName="[tb1Data].[MonthNo]" caption="MonthNo" attribute="1" defaultMemberUniqueName="[tb1Data].[MonthNo].[All]" allUniqueName="[tb1Data].[MonthNo].[All]" dimensionUniqueName="[tb1Data]" displayFolder="" count="0" memberValueDatatype="20" unbalanced="0"/>
    <cacheHierarchy uniqueName="[tb1Data].[Bulan]" caption="Bulan" attribute="1" defaultMemberUniqueName="[tb1Data].[Bulan].[All]" allUniqueName="[tb1Data].[Bulan].[All]" dimensionUniqueName="[tb1Data]" displayFolder="" count="0" memberValueDatatype="130" unbalanced="0"/>
    <cacheHierarchy uniqueName="[tb1Data].[State]" caption="State" attribute="1" defaultMemberUniqueName="[tb1Data].[State].[All]" allUniqueName="[tb1Data].[State].[All]" dimensionUniqueName="[tb1Data]" displayFolder="" count="0" memberValueDatatype="130" unbalanced="0"/>
    <cacheHierarchy uniqueName="[tb1Data].[CustomerType]" caption="CustomerType" attribute="1" defaultMemberUniqueName="[tb1Data].[CustomerType].[All]" allUniqueName="[tb1Data].[CustomerType].[All]" dimensionUniqueName="[tb1Data]" displayFolder="" count="0" memberValueDatatype="130" unbalanced="0"/>
    <cacheHierarchy uniqueName="[Measures].[Total Revenue]" caption="Total Revenue" measure="1" displayFolder="" measureGroup="tb1Data" count="0"/>
    <cacheHierarchy uniqueName="[Measures].[Total Order]" caption="Total Order" measure="1" displayFolder="" measureGroup="tb1Data" count="0"/>
    <cacheHierarchy uniqueName="[Measures].[Unit Terjual]" caption="Unit Terjual" measure="1" displayFolder="" measureGroup="tb1Data" count="0"/>
    <cacheHierarchy uniqueName="[Measures].[Pelanggan Aktif]" caption="Pelanggan Aktif" measure="1" displayFolder="" measureGroup="tb1Data" count="0"/>
    <cacheHierarchy uniqueName="[Measures].[Avg Order Value]" caption="Avg Order Value" measure="1" displayFolder="" measureGroup="tb1Data" count="0"/>
    <cacheHierarchy uniqueName="[Measures].[Repeat Rate]" caption="Repeat Rate" measure="1" displayFolder="" measureGroup="tb1Data" count="0"/>
    <cacheHierarchy uniqueName="[Measures].[__XL_Count tb1Data]" caption="__XL_Count tb1Data" measure="1" displayFolder="" measureGroup="tb1Data" count="0" hidden="1"/>
    <cacheHierarchy uniqueName="[Measures].[__No measures defined]" caption="__No measures defined" measure="1" displayFolder="" count="0" hidden="1"/>
    <cacheHierarchy uniqueName="[Measures].[Sum of Year]" caption="Sum of Year" measure="1" displayFolder="" measureGroup="tb1Data"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b1Dat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b1Data" uniqueName="[tb1Data]" caption="tb1Data"/>
  </dimensions>
  <measureGroups count="1">
    <measureGroup name="tb1Data" caption="tb1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2026" refreshedDate="46316.683813078707" backgroundQuery="1" createdVersion="8" refreshedVersion="8" minRefreshableVersion="3" recordCount="0" supportSubquery="1" supportAdvancedDrill="1" xr:uid="{3595DBD0-F640-4A2B-A806-AD11EB9A9D18}">
  <cacheSource type="external" connectionId="1"/>
  <cacheFields count="3">
    <cacheField name="[tb1Data].[CustomerType].[CustomerType]" caption="CustomerType" numFmtId="0" hierarchy="14" level="1">
      <sharedItems count="2">
        <s v="One-time"/>
        <s v="Repeat"/>
      </sharedItems>
    </cacheField>
    <cacheField name="[Measures].[Pelanggan Aktif]" caption="Pelanggan Aktif" numFmtId="0" hierarchy="18" level="32767"/>
    <cacheField name="[tb1Data].[Category].[Category]" caption="Category" numFmtId="0" hierarchy="8" level="1">
      <sharedItems containsSemiMixedTypes="0" containsNonDate="0" containsString="0"/>
    </cacheField>
  </cacheFields>
  <cacheHierarchies count="25">
    <cacheHierarchy uniqueName="[tb1Data].[OrderID]" caption="OrderID" attribute="1" defaultMemberUniqueName="[tb1Data].[OrderID].[All]" allUniqueName="[tb1Data].[OrderID].[All]" dimensionUniqueName="[tb1Data]" displayFolder="" count="0" memberValueDatatype="20" unbalanced="0"/>
    <cacheHierarchy uniqueName="[tb1Data].[Date]" caption="Date" attribute="1" time="1" defaultMemberUniqueName="[tb1Data].[Date].[All]" allUniqueName="[tb1Data].[Date].[All]" dimensionUniqueName="[tb1Data]" displayFolder="" count="0" memberValueDatatype="7" unbalanced="0"/>
    <cacheHierarchy uniqueName="[tb1Data].[CustomerID]" caption="CustomerID" attribute="1" defaultMemberUniqueName="[tb1Data].[CustomerID].[All]" allUniqueName="[tb1Data].[CustomerID].[All]" dimensionUniqueName="[tb1Data]" displayFolder="" count="0" memberValueDatatype="20" unbalanced="0"/>
    <cacheHierarchy uniqueName="[tb1Data].[ProdNumber]" caption="ProdNumber" attribute="1" defaultMemberUniqueName="[tb1Data].[ProdNumber].[All]" allUniqueName="[tb1Data].[ProdNumber].[All]" dimensionUniqueName="[tb1Data]" displayFolder="" count="0" memberValueDatatype="130" unbalanced="0"/>
    <cacheHierarchy uniqueName="[tb1Data].[Quantity]" caption="Quantity" attribute="1" defaultMemberUniqueName="[tb1Data].[Quantity].[All]" allUniqueName="[tb1Data].[Quantity].[All]" dimensionUniqueName="[tb1Data]" displayFolder="" count="0" memberValueDatatype="20" unbalanced="0"/>
    <cacheHierarchy uniqueName="[tb1Data].[ProdName]" caption="ProdName" attribute="1" defaultMemberUniqueName="[tb1Data].[ProdName].[All]" allUniqueName="[tb1Data].[ProdName].[All]" dimensionUniqueName="[tb1Data]" displayFolder="" count="0" memberValueDatatype="130" unbalanced="0"/>
    <cacheHierarchy uniqueName="[tb1Data].[Price]" caption="Price" attribute="1" defaultMemberUniqueName="[tb1Data].[Price].[All]" allUniqueName="[tb1Data].[Price].[All]" dimensionUniqueName="[tb1Data]" displayFolder="" count="0" memberValueDatatype="5" unbalanced="0"/>
    <cacheHierarchy uniqueName="[tb1Data].[CategoryID]" caption="CategoryID" attribute="1" defaultMemberUniqueName="[tb1Data].[CategoryID].[All]" allUniqueName="[tb1Data].[CategoryID].[All]" dimensionUniqueName="[tb1Data]" displayFolder="" count="0" memberValueDatatype="20" unbalanced="0"/>
    <cacheHierarchy uniqueName="[tb1Data].[Category]" caption="Category" attribute="1" defaultMemberUniqueName="[tb1Data].[Category].[All]" allUniqueName="[tb1Data].[Category].[All]" dimensionUniqueName="[tb1Data]" displayFolder="" count="2" memberValueDatatype="130" unbalanced="0">
      <fieldsUsage count="2">
        <fieldUsage x="-1"/>
        <fieldUsage x="2"/>
      </fieldsUsage>
    </cacheHierarchy>
    <cacheHierarchy uniqueName="[tb1Data].[Revenue]" caption="Revenue" attribute="1" defaultMemberUniqueName="[tb1Data].[Revenue].[All]" allUniqueName="[tb1Data].[Revenue].[All]" dimensionUniqueName="[tb1Data]" displayFolder="" count="0" memberValueDatatype="5" unbalanced="0"/>
    <cacheHierarchy uniqueName="[tb1Data].[Year]" caption="Year" attribute="1" defaultMemberUniqueName="[tb1Data].[Year].[All]" allUniqueName="[tb1Data].[Year].[All]" dimensionUniqueName="[tb1Data]" displayFolder="" count="2" memberValueDatatype="20" unbalanced="0"/>
    <cacheHierarchy uniqueName="[tb1Data].[MonthNo]" caption="MonthNo" attribute="1" defaultMemberUniqueName="[tb1Data].[MonthNo].[All]" allUniqueName="[tb1Data].[MonthNo].[All]" dimensionUniqueName="[tb1Data]" displayFolder="" count="0" memberValueDatatype="20" unbalanced="0"/>
    <cacheHierarchy uniqueName="[tb1Data].[Bulan]" caption="Bulan" attribute="1" defaultMemberUniqueName="[tb1Data].[Bulan].[All]" allUniqueName="[tb1Data].[Bulan].[All]" dimensionUniqueName="[tb1Data]" displayFolder="" count="0" memberValueDatatype="130" unbalanced="0"/>
    <cacheHierarchy uniqueName="[tb1Data].[State]" caption="State" attribute="1" defaultMemberUniqueName="[tb1Data].[State].[All]" allUniqueName="[tb1Data].[State].[All]" dimensionUniqueName="[tb1Data]" displayFolder="" count="0" memberValueDatatype="130" unbalanced="0"/>
    <cacheHierarchy uniqueName="[tb1Data].[CustomerType]" caption="CustomerType" attribute="1" defaultMemberUniqueName="[tb1Data].[CustomerType].[All]" allUniqueName="[tb1Data].[CustomerType].[All]" dimensionUniqueName="[tb1Data]" displayFolder="" count="2" memberValueDatatype="130" unbalanced="0">
      <fieldsUsage count="2">
        <fieldUsage x="-1"/>
        <fieldUsage x="0"/>
      </fieldsUsage>
    </cacheHierarchy>
    <cacheHierarchy uniqueName="[Measures].[Total Revenue]" caption="Total Revenue" measure="1" displayFolder="" measureGroup="tb1Data" count="0"/>
    <cacheHierarchy uniqueName="[Measures].[Total Order]" caption="Total Order" measure="1" displayFolder="" measureGroup="tb1Data" count="0"/>
    <cacheHierarchy uniqueName="[Measures].[Unit Terjual]" caption="Unit Terjual" measure="1" displayFolder="" measureGroup="tb1Data" count="0"/>
    <cacheHierarchy uniqueName="[Measures].[Pelanggan Aktif]" caption="Pelanggan Aktif" measure="1" displayFolder="" measureGroup="tb1Data" count="0" oneField="1">
      <fieldsUsage count="1">
        <fieldUsage x="1"/>
      </fieldsUsage>
    </cacheHierarchy>
    <cacheHierarchy uniqueName="[Measures].[Avg Order Value]" caption="Avg Order Value" measure="1" displayFolder="" measureGroup="tb1Data" count="0"/>
    <cacheHierarchy uniqueName="[Measures].[Repeat Rate]" caption="Repeat Rate" measure="1" displayFolder="" measureGroup="tb1Data" count="0"/>
    <cacheHierarchy uniqueName="[Measures].[__XL_Count tb1Data]" caption="__XL_Count tb1Data" measure="1" displayFolder="" measureGroup="tb1Data" count="0" hidden="1"/>
    <cacheHierarchy uniqueName="[Measures].[__No measures defined]" caption="__No measures defined" measure="1" displayFolder="" count="0" hidden="1"/>
    <cacheHierarchy uniqueName="[Measures].[Sum of Year]" caption="Sum of Year" measure="1" displayFolder="" measureGroup="tb1Data"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b1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b1Data" uniqueName="[tb1Data]" caption="tb1Data"/>
  </dimensions>
  <measureGroups count="1">
    <measureGroup name="tb1Data" caption="tb1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2026" refreshedDate="46316.683813425923" backgroundQuery="1" createdVersion="8" refreshedVersion="8" minRefreshableVersion="3" recordCount="0" supportSubquery="1" supportAdvancedDrill="1" xr:uid="{55A92839-F0C2-4AFB-98C4-70A68DD02D00}">
  <cacheSource type="external" connectionId="1"/>
  <cacheFields count="3">
    <cacheField name="[Measures].[Sum of Revenue]" caption="Sum of Revenue" numFmtId="0" hierarchy="24" level="32767"/>
    <cacheField name="[tb1Data].[State].[State]" caption="State" numFmtId="0" hierarchy="13" level="1">
      <sharedItems count="10">
        <s v="California"/>
        <s v="Colorado"/>
        <s v="District of Columbia"/>
        <s v="Florida"/>
        <s v="Illinois"/>
        <s v="New York"/>
        <s v="Ohio"/>
        <s v="Pennsylvania"/>
        <s v="Texas"/>
        <s v="Virginia"/>
      </sharedItems>
    </cacheField>
    <cacheField name="[tb1Data].[Category].[Category]" caption="Category" numFmtId="0" hierarchy="8" level="1">
      <sharedItems containsSemiMixedTypes="0" containsNonDate="0" containsString="0"/>
    </cacheField>
  </cacheFields>
  <cacheHierarchies count="25">
    <cacheHierarchy uniqueName="[tb1Data].[OrderID]" caption="OrderID" attribute="1" defaultMemberUniqueName="[tb1Data].[OrderID].[All]" allUniqueName="[tb1Data].[OrderID].[All]" dimensionUniqueName="[tb1Data]" displayFolder="" count="0" memberValueDatatype="20" unbalanced="0"/>
    <cacheHierarchy uniqueName="[tb1Data].[Date]" caption="Date" attribute="1" time="1" defaultMemberUniqueName="[tb1Data].[Date].[All]" allUniqueName="[tb1Data].[Date].[All]" dimensionUniqueName="[tb1Data]" displayFolder="" count="0" memberValueDatatype="7" unbalanced="0"/>
    <cacheHierarchy uniqueName="[tb1Data].[CustomerID]" caption="CustomerID" attribute="1" defaultMemberUniqueName="[tb1Data].[CustomerID].[All]" allUniqueName="[tb1Data].[CustomerID].[All]" dimensionUniqueName="[tb1Data]" displayFolder="" count="0" memberValueDatatype="20" unbalanced="0"/>
    <cacheHierarchy uniqueName="[tb1Data].[ProdNumber]" caption="ProdNumber" attribute="1" defaultMemberUniqueName="[tb1Data].[ProdNumber].[All]" allUniqueName="[tb1Data].[ProdNumber].[All]" dimensionUniqueName="[tb1Data]" displayFolder="" count="0" memberValueDatatype="130" unbalanced="0"/>
    <cacheHierarchy uniqueName="[tb1Data].[Quantity]" caption="Quantity" attribute="1" defaultMemberUniqueName="[tb1Data].[Quantity].[All]" allUniqueName="[tb1Data].[Quantity].[All]" dimensionUniqueName="[tb1Data]" displayFolder="" count="0" memberValueDatatype="20" unbalanced="0"/>
    <cacheHierarchy uniqueName="[tb1Data].[ProdName]" caption="ProdName" attribute="1" defaultMemberUniqueName="[tb1Data].[ProdName].[All]" allUniqueName="[tb1Data].[ProdName].[All]" dimensionUniqueName="[tb1Data]" displayFolder="" count="0" memberValueDatatype="130" unbalanced="0"/>
    <cacheHierarchy uniqueName="[tb1Data].[Price]" caption="Price" attribute="1" defaultMemberUniqueName="[tb1Data].[Price].[All]" allUniqueName="[tb1Data].[Price].[All]" dimensionUniqueName="[tb1Data]" displayFolder="" count="0" memberValueDatatype="5" unbalanced="0"/>
    <cacheHierarchy uniqueName="[tb1Data].[CategoryID]" caption="CategoryID" attribute="1" defaultMemberUniqueName="[tb1Data].[CategoryID].[All]" allUniqueName="[tb1Data].[CategoryID].[All]" dimensionUniqueName="[tb1Data]" displayFolder="" count="0" memberValueDatatype="20" unbalanced="0"/>
    <cacheHierarchy uniqueName="[tb1Data].[Category]" caption="Category" attribute="1" defaultMemberUniqueName="[tb1Data].[Category].[All]" allUniqueName="[tb1Data].[Category].[All]" dimensionUniqueName="[tb1Data]" displayFolder="" count="2" memberValueDatatype="130" unbalanced="0">
      <fieldsUsage count="2">
        <fieldUsage x="-1"/>
        <fieldUsage x="2"/>
      </fieldsUsage>
    </cacheHierarchy>
    <cacheHierarchy uniqueName="[tb1Data].[Revenue]" caption="Revenue" attribute="1" defaultMemberUniqueName="[tb1Data].[Revenue].[All]" allUniqueName="[tb1Data].[Revenue].[All]" dimensionUniqueName="[tb1Data]" displayFolder="" count="0" memberValueDatatype="5" unbalanced="0"/>
    <cacheHierarchy uniqueName="[tb1Data].[Year]" caption="Year" attribute="1" defaultMemberUniqueName="[tb1Data].[Year].[All]" allUniqueName="[tb1Data].[Year].[All]" dimensionUniqueName="[tb1Data]" displayFolder="" count="2" memberValueDatatype="20" unbalanced="0"/>
    <cacheHierarchy uniqueName="[tb1Data].[MonthNo]" caption="MonthNo" attribute="1" defaultMemberUniqueName="[tb1Data].[MonthNo].[All]" allUniqueName="[tb1Data].[MonthNo].[All]" dimensionUniqueName="[tb1Data]" displayFolder="" count="0" memberValueDatatype="20" unbalanced="0"/>
    <cacheHierarchy uniqueName="[tb1Data].[Bulan]" caption="Bulan" attribute="1" defaultMemberUniqueName="[tb1Data].[Bulan].[All]" allUniqueName="[tb1Data].[Bulan].[All]" dimensionUniqueName="[tb1Data]" displayFolder="" count="0" memberValueDatatype="130" unbalanced="0"/>
    <cacheHierarchy uniqueName="[tb1Data].[State]" caption="State" attribute="1" defaultMemberUniqueName="[tb1Data].[State].[All]" allUniqueName="[tb1Data].[State].[All]" dimensionUniqueName="[tb1Data]" displayFolder="" count="2" memberValueDatatype="130" unbalanced="0">
      <fieldsUsage count="2">
        <fieldUsage x="-1"/>
        <fieldUsage x="1"/>
      </fieldsUsage>
    </cacheHierarchy>
    <cacheHierarchy uniqueName="[tb1Data].[CustomerType]" caption="CustomerType" attribute="1" defaultMemberUniqueName="[tb1Data].[CustomerType].[All]" allUniqueName="[tb1Data].[CustomerType].[All]" dimensionUniqueName="[tb1Data]" displayFolder="" count="0" memberValueDatatype="130" unbalanced="0"/>
    <cacheHierarchy uniqueName="[Measures].[Total Revenue]" caption="Total Revenue" measure="1" displayFolder="" measureGroup="tb1Data" count="0"/>
    <cacheHierarchy uniqueName="[Measures].[Total Order]" caption="Total Order" measure="1" displayFolder="" measureGroup="tb1Data" count="0"/>
    <cacheHierarchy uniqueName="[Measures].[Unit Terjual]" caption="Unit Terjual" measure="1" displayFolder="" measureGroup="tb1Data" count="0"/>
    <cacheHierarchy uniqueName="[Measures].[Pelanggan Aktif]" caption="Pelanggan Aktif" measure="1" displayFolder="" measureGroup="tb1Data" count="0"/>
    <cacheHierarchy uniqueName="[Measures].[Avg Order Value]" caption="Avg Order Value" measure="1" displayFolder="" measureGroup="tb1Data" count="0"/>
    <cacheHierarchy uniqueName="[Measures].[Repeat Rate]" caption="Repeat Rate" measure="1" displayFolder="" measureGroup="tb1Data" count="0"/>
    <cacheHierarchy uniqueName="[Measures].[__XL_Count tb1Data]" caption="__XL_Count tb1Data" measure="1" displayFolder="" measureGroup="tb1Data" count="0" hidden="1"/>
    <cacheHierarchy uniqueName="[Measures].[__No measures defined]" caption="__No measures defined" measure="1" displayFolder="" count="0" hidden="1"/>
    <cacheHierarchy uniqueName="[Measures].[Sum of Year]" caption="Sum of Year" measure="1" displayFolder="" measureGroup="tb1Data"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b1Dat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b1Data" uniqueName="[tb1Data]" caption="tb1Data"/>
  </dimensions>
  <measureGroups count="1">
    <measureGroup name="tb1Data" caption="tb1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2026" refreshedDate="46316.683813773147" backgroundQuery="1" createdVersion="8" refreshedVersion="8" minRefreshableVersion="3" recordCount="0" supportSubquery="1" supportAdvancedDrill="1" xr:uid="{0C3179A0-DB0D-4A79-BCCA-4A7819729884}">
  <cacheSource type="external" connectionId="1"/>
  <cacheFields count="4">
    <cacheField name="[tb1Data].[Bulan].[Bulan]" caption="Bulan" numFmtId="0" hierarchy="12" level="1">
      <sharedItems count="12">
        <s v="Jan"/>
        <s v="Feb"/>
        <s v="Mar"/>
        <s v="Apr"/>
        <s v="Mei"/>
        <s v="Jun"/>
        <s v="Jul"/>
        <s v="Agu"/>
        <s v="Sep"/>
        <s v="Okt"/>
        <s v="Nov"/>
        <s v="Des"/>
      </sharedItems>
    </cacheField>
    <cacheField name="[tb1Data].[Year].[Year]" caption="Year" numFmtId="0" hierarchy="10"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tb1Data].[Year].&amp;[2020]"/>
            <x15:cachedUniqueName index="1" name="[tb1Data].[Year].&amp;[2021]"/>
          </x15:cachedUniqueNames>
        </ext>
      </extLst>
    </cacheField>
    <cacheField name="[Measures].[Sum of Revenue]" caption="Sum of Revenue" numFmtId="0" hierarchy="24" level="32767"/>
    <cacheField name="[tb1Data].[Category].[Category]" caption="Category" numFmtId="0" hierarchy="8" level="1">
      <sharedItems containsSemiMixedTypes="0" containsNonDate="0" containsString="0"/>
    </cacheField>
  </cacheFields>
  <cacheHierarchies count="25">
    <cacheHierarchy uniqueName="[tb1Data].[OrderID]" caption="OrderID" attribute="1" defaultMemberUniqueName="[tb1Data].[OrderID].[All]" allUniqueName="[tb1Data].[OrderID].[All]" dimensionUniqueName="[tb1Data]" displayFolder="" count="0" memberValueDatatype="20" unbalanced="0"/>
    <cacheHierarchy uniqueName="[tb1Data].[Date]" caption="Date" attribute="1" time="1" defaultMemberUniqueName="[tb1Data].[Date].[All]" allUniqueName="[tb1Data].[Date].[All]" dimensionUniqueName="[tb1Data]" displayFolder="" count="0" memberValueDatatype="7" unbalanced="0"/>
    <cacheHierarchy uniqueName="[tb1Data].[CustomerID]" caption="CustomerID" attribute="1" defaultMemberUniqueName="[tb1Data].[CustomerID].[All]" allUniqueName="[tb1Data].[CustomerID].[All]" dimensionUniqueName="[tb1Data]" displayFolder="" count="0" memberValueDatatype="20" unbalanced="0"/>
    <cacheHierarchy uniqueName="[tb1Data].[ProdNumber]" caption="ProdNumber" attribute="1" defaultMemberUniqueName="[tb1Data].[ProdNumber].[All]" allUniqueName="[tb1Data].[ProdNumber].[All]" dimensionUniqueName="[tb1Data]" displayFolder="" count="0" memberValueDatatype="130" unbalanced="0"/>
    <cacheHierarchy uniqueName="[tb1Data].[Quantity]" caption="Quantity" attribute="1" defaultMemberUniqueName="[tb1Data].[Quantity].[All]" allUniqueName="[tb1Data].[Quantity].[All]" dimensionUniqueName="[tb1Data]" displayFolder="" count="0" memberValueDatatype="20" unbalanced="0"/>
    <cacheHierarchy uniqueName="[tb1Data].[ProdName]" caption="ProdName" attribute="1" defaultMemberUniqueName="[tb1Data].[ProdName].[All]" allUniqueName="[tb1Data].[ProdName].[All]" dimensionUniqueName="[tb1Data]" displayFolder="" count="0" memberValueDatatype="130" unbalanced="0"/>
    <cacheHierarchy uniqueName="[tb1Data].[Price]" caption="Price" attribute="1" defaultMemberUniqueName="[tb1Data].[Price].[All]" allUniqueName="[tb1Data].[Price].[All]" dimensionUniqueName="[tb1Data]" displayFolder="" count="0" memberValueDatatype="5" unbalanced="0"/>
    <cacheHierarchy uniqueName="[tb1Data].[CategoryID]" caption="CategoryID" attribute="1" defaultMemberUniqueName="[tb1Data].[CategoryID].[All]" allUniqueName="[tb1Data].[CategoryID].[All]" dimensionUniqueName="[tb1Data]" displayFolder="" count="0" memberValueDatatype="20" unbalanced="0"/>
    <cacheHierarchy uniqueName="[tb1Data].[Category]" caption="Category" attribute="1" defaultMemberUniqueName="[tb1Data].[Category].[All]" allUniqueName="[tb1Data].[Category].[All]" dimensionUniqueName="[tb1Data]" displayFolder="" count="2" memberValueDatatype="130" unbalanced="0">
      <fieldsUsage count="2">
        <fieldUsage x="-1"/>
        <fieldUsage x="3"/>
      </fieldsUsage>
    </cacheHierarchy>
    <cacheHierarchy uniqueName="[tb1Data].[Revenue]" caption="Revenue" attribute="1" defaultMemberUniqueName="[tb1Data].[Revenue].[All]" allUniqueName="[tb1Data].[Revenue].[All]" dimensionUniqueName="[tb1Data]" displayFolder="" count="0" memberValueDatatype="5" unbalanced="0"/>
    <cacheHierarchy uniqueName="[tb1Data].[Year]" caption="Year" attribute="1" defaultMemberUniqueName="[tb1Data].[Year].[All]" allUniqueName="[tb1Data].[Year].[All]" dimensionUniqueName="[tb1Data]" displayFolder="" count="2" memberValueDatatype="20" unbalanced="0">
      <fieldsUsage count="2">
        <fieldUsage x="-1"/>
        <fieldUsage x="1"/>
      </fieldsUsage>
    </cacheHierarchy>
    <cacheHierarchy uniqueName="[tb1Data].[MonthNo]" caption="MonthNo" attribute="1" defaultMemberUniqueName="[tb1Data].[MonthNo].[All]" allUniqueName="[tb1Data].[MonthNo].[All]" dimensionUniqueName="[tb1Data]" displayFolder="" count="0" memberValueDatatype="20" unbalanced="0"/>
    <cacheHierarchy uniqueName="[tb1Data].[Bulan]" caption="Bulan" attribute="1" defaultMemberUniqueName="[tb1Data].[Bulan].[All]" allUniqueName="[tb1Data].[Bulan].[All]" dimensionUniqueName="[tb1Data]" displayFolder="" count="2" memberValueDatatype="130" unbalanced="0">
      <fieldsUsage count="2">
        <fieldUsage x="-1"/>
        <fieldUsage x="0"/>
      </fieldsUsage>
    </cacheHierarchy>
    <cacheHierarchy uniqueName="[tb1Data].[State]" caption="State" attribute="1" defaultMemberUniqueName="[tb1Data].[State].[All]" allUniqueName="[tb1Data].[State].[All]" dimensionUniqueName="[tb1Data]" displayFolder="" count="0" memberValueDatatype="130" unbalanced="0"/>
    <cacheHierarchy uniqueName="[tb1Data].[CustomerType]" caption="CustomerType" attribute="1" defaultMemberUniqueName="[tb1Data].[CustomerType].[All]" allUniqueName="[tb1Data].[CustomerType].[All]" dimensionUniqueName="[tb1Data]" displayFolder="" count="0" memberValueDatatype="130" unbalanced="0"/>
    <cacheHierarchy uniqueName="[Measures].[Total Revenue]" caption="Total Revenue" measure="1" displayFolder="" measureGroup="tb1Data" count="0"/>
    <cacheHierarchy uniqueName="[Measures].[Total Order]" caption="Total Order" measure="1" displayFolder="" measureGroup="tb1Data" count="0"/>
    <cacheHierarchy uniqueName="[Measures].[Unit Terjual]" caption="Unit Terjual" measure="1" displayFolder="" measureGroup="tb1Data" count="0"/>
    <cacheHierarchy uniqueName="[Measures].[Pelanggan Aktif]" caption="Pelanggan Aktif" measure="1" displayFolder="" measureGroup="tb1Data" count="0"/>
    <cacheHierarchy uniqueName="[Measures].[Avg Order Value]" caption="Avg Order Value" measure="1" displayFolder="" measureGroup="tb1Data" count="0"/>
    <cacheHierarchy uniqueName="[Measures].[Repeat Rate]" caption="Repeat Rate" measure="1" displayFolder="" measureGroup="tb1Data" count="0"/>
    <cacheHierarchy uniqueName="[Measures].[__XL_Count tb1Data]" caption="__XL_Count tb1Data" measure="1" displayFolder="" measureGroup="tb1Data" count="0" hidden="1"/>
    <cacheHierarchy uniqueName="[Measures].[__No measures defined]" caption="__No measures defined" measure="1" displayFolder="" count="0" hidden="1"/>
    <cacheHierarchy uniqueName="[Measures].[Sum of Year]" caption="Sum of Year" measure="1" displayFolder="" measureGroup="tb1Data"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b1Dat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b1Data" uniqueName="[tb1Data]" caption="tb1Data"/>
  </dimensions>
  <measureGroups count="1">
    <measureGroup name="tb1Data" caption="tb1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2026" refreshedDate="46299.884048148146" backgroundQuery="1" createdVersion="3" refreshedVersion="8" minRefreshableVersion="3" recordCount="0" supportSubquery="1" supportAdvancedDrill="1" xr:uid="{923074C5-F6A6-4535-A7BB-842E0636F50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b1Data].[OrderID]" caption="OrderID" attribute="1" defaultMemberUniqueName="[tb1Data].[OrderID].[All]" allUniqueName="[tb1Data].[OrderID].[All]" dimensionUniqueName="[tb1Data]" displayFolder="" count="0" memberValueDatatype="20" unbalanced="0"/>
    <cacheHierarchy uniqueName="[tb1Data].[Date]" caption="Date" attribute="1" time="1" defaultMemberUniqueName="[tb1Data].[Date].[All]" allUniqueName="[tb1Data].[Date].[All]" dimensionUniqueName="[tb1Data]" displayFolder="" count="0" memberValueDatatype="7" unbalanced="0"/>
    <cacheHierarchy uniqueName="[tb1Data].[CustomerID]" caption="CustomerID" attribute="1" defaultMemberUniqueName="[tb1Data].[CustomerID].[All]" allUniqueName="[tb1Data].[CustomerID].[All]" dimensionUniqueName="[tb1Data]" displayFolder="" count="0" memberValueDatatype="20" unbalanced="0"/>
    <cacheHierarchy uniqueName="[tb1Data].[ProdNumber]" caption="ProdNumber" attribute="1" defaultMemberUniqueName="[tb1Data].[ProdNumber].[All]" allUniqueName="[tb1Data].[ProdNumber].[All]" dimensionUniqueName="[tb1Data]" displayFolder="" count="0" memberValueDatatype="130" unbalanced="0"/>
    <cacheHierarchy uniqueName="[tb1Data].[Quantity]" caption="Quantity" attribute="1" defaultMemberUniqueName="[tb1Data].[Quantity].[All]" allUniqueName="[tb1Data].[Quantity].[All]" dimensionUniqueName="[tb1Data]" displayFolder="" count="0" memberValueDatatype="20" unbalanced="0"/>
    <cacheHierarchy uniqueName="[tb1Data].[ProdName]" caption="ProdName" attribute="1" defaultMemberUniqueName="[tb1Data].[ProdName].[All]" allUniqueName="[tb1Data].[ProdName].[All]" dimensionUniqueName="[tb1Data]" displayFolder="" count="0" memberValueDatatype="130" unbalanced="0"/>
    <cacheHierarchy uniqueName="[tb1Data].[Price]" caption="Price" attribute="1" defaultMemberUniqueName="[tb1Data].[Price].[All]" allUniqueName="[tb1Data].[Price].[All]" dimensionUniqueName="[tb1Data]" displayFolder="" count="0" memberValueDatatype="5" unbalanced="0"/>
    <cacheHierarchy uniqueName="[tb1Data].[CategoryID]" caption="CategoryID" attribute="1" defaultMemberUniqueName="[tb1Data].[CategoryID].[All]" allUniqueName="[tb1Data].[CategoryID].[All]" dimensionUniqueName="[tb1Data]" displayFolder="" count="0" memberValueDatatype="20" unbalanced="0"/>
    <cacheHierarchy uniqueName="[tb1Data].[Category]" caption="Category" attribute="1" defaultMemberUniqueName="[tb1Data].[Category].[All]" allUniqueName="[tb1Data].[Category].[All]" dimensionUniqueName="[tb1Data]" displayFolder="" count="2" memberValueDatatype="130" unbalanced="0"/>
    <cacheHierarchy uniqueName="[tb1Data].[Revenue]" caption="Revenue" attribute="1" defaultMemberUniqueName="[tb1Data].[Revenue].[All]" allUniqueName="[tb1Data].[Revenue].[All]" dimensionUniqueName="[tb1Data]" displayFolder="" count="0" memberValueDatatype="5" unbalanced="0"/>
    <cacheHierarchy uniqueName="[tb1Data].[Year]" caption="Year" attribute="1" defaultMemberUniqueName="[tb1Data].[Year].[All]" allUniqueName="[tb1Data].[Year].[All]" dimensionUniqueName="[tb1Data]" displayFolder="" count="2" memberValueDatatype="20" unbalanced="0"/>
    <cacheHierarchy uniqueName="[tb1Data].[MonthNo]" caption="MonthNo" attribute="1" defaultMemberUniqueName="[tb1Data].[MonthNo].[All]" allUniqueName="[tb1Data].[MonthNo].[All]" dimensionUniqueName="[tb1Data]" displayFolder="" count="0" memberValueDatatype="20" unbalanced="0"/>
    <cacheHierarchy uniqueName="[tb1Data].[Bulan]" caption="Bulan" attribute="1" defaultMemberUniqueName="[tb1Data].[Bulan].[All]" allUniqueName="[tb1Data].[Bulan].[All]" dimensionUniqueName="[tb1Data]" displayFolder="" count="0" memberValueDatatype="130" unbalanced="0"/>
    <cacheHierarchy uniqueName="[tb1Data].[State]" caption="State" attribute="1" defaultMemberUniqueName="[tb1Data].[State].[All]" allUniqueName="[tb1Data].[State].[All]" dimensionUniqueName="[tb1Data]" displayFolder="" count="0" memberValueDatatype="130" unbalanced="0"/>
    <cacheHierarchy uniqueName="[tb1Data].[CustomerType]" caption="CustomerType" attribute="1" defaultMemberUniqueName="[tb1Data].[CustomerType].[All]" allUniqueName="[tb1Data].[CustomerType].[All]" dimensionUniqueName="[tb1Data]" displayFolder="" count="0" memberValueDatatype="130" unbalanced="0"/>
    <cacheHierarchy uniqueName="[Measures].[Total Revenue]" caption="Total Revenue" measure="1" displayFolder="" measureGroup="tb1Data" count="0"/>
    <cacheHierarchy uniqueName="[Measures].[Total Order]" caption="Total Order" measure="1" displayFolder="" measureGroup="tb1Data" count="0"/>
    <cacheHierarchy uniqueName="[Measures].[Unit Terjual]" caption="Unit Terjual" measure="1" displayFolder="" measureGroup="tb1Data" count="0"/>
    <cacheHierarchy uniqueName="[Measures].[Pelanggan Aktif]" caption="Pelanggan Aktif" measure="1" displayFolder="" measureGroup="tb1Data" count="0"/>
    <cacheHierarchy uniqueName="[Measures].[Avg Order Value]" caption="Avg Order Value" measure="1" displayFolder="" measureGroup="tb1Data" count="0"/>
    <cacheHierarchy uniqueName="[Measures].[Repeat Rate]" caption="Repeat Rate" measure="1" displayFolder="" measureGroup="tb1Data" count="0"/>
    <cacheHierarchy uniqueName="[Measures].[__XL_Count tb1Data]" caption="__XL_Count tb1Data" measure="1" displayFolder="" measureGroup="tb1Data" count="0" hidden="1"/>
    <cacheHierarchy uniqueName="[Measures].[__No measures defined]" caption="__No measures defined" measure="1" displayFolder="" count="0" hidden="1"/>
    <cacheHierarchy uniqueName="[Measures].[Sum of Year]" caption="Sum of Year" measure="1" displayFolder="" measureGroup="tb1Data"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tb1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1667926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435AC-7118-4DAA-9592-9AF69ED47BBE}" name="pvtStat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L9:M20"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4"/>
    </i>
    <i>
      <x v="2"/>
    </i>
    <i>
      <x v="6"/>
    </i>
    <i>
      <x v="9"/>
    </i>
    <i>
      <x v="7"/>
    </i>
    <i>
      <x v="5"/>
    </i>
    <i>
      <x v="3"/>
    </i>
    <i>
      <x v="8"/>
    </i>
    <i>
      <x/>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1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63F8D-8B1B-4CB4-8318-0614C8B397DD}" name="pvtProduc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I9:J20"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1"/>
    </i>
    <i>
      <x v="4"/>
    </i>
    <i>
      <x v="2"/>
    </i>
    <i>
      <x v="9"/>
    </i>
    <i>
      <x v="5"/>
    </i>
    <i>
      <x v="7"/>
    </i>
    <i>
      <x v="6"/>
    </i>
    <i>
      <x v="8"/>
    </i>
    <i>
      <x v="3"/>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1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6D5A5-B8F5-4512-AF40-92EC615FEA88}" name="pvtCategory"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F9:G17"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i>
    <i>
      <x v="3"/>
    </i>
    <i>
      <x v="6"/>
    </i>
    <i>
      <x v="1"/>
    </i>
    <i>
      <x v="4"/>
    </i>
    <i>
      <x v="2"/>
    </i>
    <i>
      <x v="5"/>
    </i>
    <i t="grand">
      <x/>
    </i>
  </rowItems>
  <colItems count="1">
    <i/>
  </colItems>
  <dataFields count="1">
    <dataField name="Sum of Revenue" fld="0" baseField="0" baseItem="0"/>
  </dataFields>
  <chartFormats count="8">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1" count="1" selected="0">
            <x v="0"/>
          </reference>
        </references>
      </pivotArea>
    </chartFormat>
    <chartFormat chart="5" format="28">
      <pivotArea type="data" outline="0" fieldPosition="0">
        <references count="2">
          <reference field="4294967294" count="1" selected="0">
            <x v="0"/>
          </reference>
          <reference field="1" count="1" selected="0">
            <x v="3"/>
          </reference>
        </references>
      </pivotArea>
    </chartFormat>
    <chartFormat chart="5" format="29">
      <pivotArea type="data" outline="0" fieldPosition="0">
        <references count="2">
          <reference field="4294967294" count="1" selected="0">
            <x v="0"/>
          </reference>
          <reference field="1" count="1" selected="0">
            <x v="6"/>
          </reference>
        </references>
      </pivotArea>
    </chartFormat>
    <chartFormat chart="5" format="30">
      <pivotArea type="data" outline="0" fieldPosition="0">
        <references count="2">
          <reference field="4294967294" count="1" selected="0">
            <x v="0"/>
          </reference>
          <reference field="1" count="1" selected="0">
            <x v="1"/>
          </reference>
        </references>
      </pivotArea>
    </chartFormat>
    <chartFormat chart="5" format="31">
      <pivotArea type="data" outline="0" fieldPosition="0">
        <references count="2">
          <reference field="4294967294" count="1" selected="0">
            <x v="0"/>
          </reference>
          <reference field="1" count="1" selected="0">
            <x v="4"/>
          </reference>
        </references>
      </pivotArea>
    </chartFormat>
    <chartFormat chart="5" format="32">
      <pivotArea type="data" outline="0" fieldPosition="0">
        <references count="2">
          <reference field="4294967294" count="1" selected="0">
            <x v="0"/>
          </reference>
          <reference field="1" count="1" selected="0">
            <x v="2"/>
          </reference>
        </references>
      </pivotArea>
    </chartFormat>
    <chartFormat chart="5" format="33">
      <pivotArea type="data" outline="0" fieldPosition="0">
        <references count="2">
          <reference field="4294967294" count="1" selected="0">
            <x v="0"/>
          </reference>
          <reference field="1" count="1" selected="0">
            <x v="5"/>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1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D30346-7217-47F1-8422-33BB12BFCD3A}" name="pvtTren" cacheId="5" applyNumberFormats="0" applyBorderFormats="0" applyFontFormats="0" applyPatternFormats="0" applyAlignmentFormats="0" applyWidthHeightFormats="1" dataCaption="Values" tag="fbb5eee8-d87e-4d78-ab72-b18b43d4f57c" updatedVersion="8" minRefreshableVersion="3" useAutoFormatting="1" itemPrintTitles="1" createdVersion="8" indent="0" outline="1" outlineData="1" multipleFieldFilters="0" chartFormat="16">
  <location ref="A9:D23"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Revenue" fld="2"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1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993C96-A187-4D46-B776-120875F42AF9}" name="pvtKPI" cacheId="1"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B7"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i="1">
      <x v="1"/>
    </i>
    <i i="2">
      <x v="2"/>
    </i>
    <i i="3">
      <x v="3"/>
    </i>
    <i i="4">
      <x v="4"/>
    </i>
    <i i="5">
      <x v="5"/>
    </i>
  </rowItems>
  <colItems count="1">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o excel.xlsx!tb1Data">
        <x15:activeTabTopLevelEntity name="[tb1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E22697-F928-4481-B7B4-719CD6DDD541}" name="pvtRepea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O9:P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1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0082CD-41E1-427C-8D45-1CA231E600D5}" sourceName="[tb1Data].[Year]">
  <pivotTables>
    <pivotTable tabId="7" name="pvtKPI"/>
    <pivotTable tabId="7" name="pvtCategory"/>
    <pivotTable tabId="7" name="pvtProduct"/>
    <pivotTable tabId="7" name="pvtRepeat"/>
    <pivotTable tabId="7" name="pvtState"/>
  </pivotTables>
  <data>
    <olap pivotCacheId="1166792683">
      <levels count="2">
        <level uniqueName="[tb1Data].[Year].[(All)]" sourceCaption="(All)" count="0"/>
        <level uniqueName="[tb1Data].[Year].[Year]" sourceCaption="Year" count="2">
          <ranges>
            <range startItem="0">
              <i n="[tb1Data].[Year].&amp;[2020]" c="2020"/>
              <i n="[tb1Data].[Year].&amp;[2021]" c="2021"/>
            </range>
          </ranges>
        </level>
      </levels>
      <selections count="1">
        <selection n="[tb1Data].[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06976A-91CE-4428-8C7D-16D6AE914852}" sourceName="[tb1Data].[Category]">
  <pivotTables>
    <pivotTable tabId="7" name="pvtKPI"/>
    <pivotTable tabId="7" name="pvtProduct"/>
    <pivotTable tabId="7" name="pvtRepeat"/>
    <pivotTable tabId="7" name="pvtState"/>
    <pivotTable tabId="7" name="pvtTren"/>
  </pivotTables>
  <data>
    <olap pivotCacheId="1166792683">
      <levels count="2">
        <level uniqueName="[tb1Data].[Category].[(All)]" sourceCaption="(All)" count="0"/>
        <level uniqueName="[tb1Data].[Category].[Category]" sourceCaption="Category" count="7">
          <ranges>
            <range startItem="0">
              <i n="[tb1Data].[Category].&amp;[Blueprints]" c="Blueprints"/>
              <i n="[tb1Data].[Category].&amp;[Drone Kits]" c="Drone Kits"/>
              <i n="[tb1Data].[Category].&amp;[Drones]" c="Drones"/>
              <i n="[tb1Data].[Category].&amp;[eBooks]" c="eBooks"/>
              <i n="[tb1Data].[Category].&amp;[Robot Kits]" c="Robot Kits"/>
              <i n="[tb1Data].[Category].&amp;[Robots]" c="Robots"/>
              <i n="[tb1Data].[Category].&amp;[Training Videos]" c="Training Videos"/>
            </range>
          </ranges>
        </level>
      </levels>
      <selections count="1">
        <selection n="[tb1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45E04D0-7F45-4260-BD10-E2E68CE3A3A4}" cache="Slicer_Year" caption="Tahun" level="1" style="SlicerStyleDark5" rowHeight="241300"/>
  <slicer name="Category" xr10:uid="{8E04CEC9-1B1A-40AE-BBE9-F67FFAEA73C0}" cache="Slicer_Category" caption="Kategori" startItem="1"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5F8C14-A5FB-4C65-B0FC-A670DF7EB0E1}" name="tblData" displayName="tblData" ref="A1:O3340" totalsRowShown="0">
  <autoFilter ref="A1:O3340" xr:uid="{105F8C14-A5FB-4C65-B0FC-A670DF7EB0E1}"/>
  <tableColumns count="15">
    <tableColumn id="1" xr3:uid="{89A4B658-0DAD-4F2B-BB8B-16E8B2125372}" name="OrderID"/>
    <tableColumn id="2" xr3:uid="{37D8672B-C426-42AE-AC08-4494A4A60083}" name="Date" dataDxfId="10"/>
    <tableColumn id="3" xr3:uid="{5CC5F81B-6139-4D92-B1B5-18C08D500356}" name="CustomerID"/>
    <tableColumn id="4" xr3:uid="{08FCCCD6-F5A2-4D4C-9D1A-07B00AB8143F}" name="ProdNumber"/>
    <tableColumn id="5" xr3:uid="{49460D54-9D74-4155-9D89-F12AB77EC8C1}" name="Quantity"/>
    <tableColumn id="6" xr3:uid="{4439320D-5256-437E-8293-4B43342739C7}" name="ProdName" dataDxfId="9">
      <calculatedColumnFormula>INDEX(tblProduct[ProdName],MATCH(tblData[[#This Row],[ProdNumber]],tblProduct[ProdNumber],0))</calculatedColumnFormula>
    </tableColumn>
    <tableColumn id="7" xr3:uid="{F51EDDF7-8282-44D5-A027-2389E05C9FF0}" name="Price" dataDxfId="8">
      <calculatedColumnFormula>INDEX(tblProduct[Price],MATCH(tblData[[#This Row],[ProdNumber]],tblProduct[ProdNumber],0))</calculatedColumnFormula>
    </tableColumn>
    <tableColumn id="8" xr3:uid="{DD200E69-49BF-4BE2-ACEC-D8FDDF080351}" name="CategoryID" dataDxfId="7">
      <calculatedColumnFormula>INDEX(tblProduct[Category],MATCH(tblData[[#This Row],[ProdNumber]],tblProduct[ProdNumber],0))</calculatedColumnFormula>
    </tableColumn>
    <tableColumn id="9" xr3:uid="{505759FE-AD36-4A6D-956F-469CB1083FCB}" name="Category" dataDxfId="6">
      <calculatedColumnFormula>INDEX(tblCategory[CategoryName],MATCH(tblData[[#This Row],[CategoryID]],tblCategory[CategoryID],0))</calculatedColumnFormula>
    </tableColumn>
    <tableColumn id="10" xr3:uid="{C1674205-A494-4D24-B1E6-4D43FFC0AB68}" name="Revenue" dataDxfId="5">
      <calculatedColumnFormula>tblData[[#This Row],[Quantity]]*tblData[[#This Row],[Price]]</calculatedColumnFormula>
    </tableColumn>
    <tableColumn id="11" xr3:uid="{D410FF6B-538F-4336-A564-0F10B84C3692}" name="Year" dataDxfId="4">
      <calculatedColumnFormula>YEAR(tblData[[#This Row],[Date]])</calculatedColumnFormula>
    </tableColumn>
    <tableColumn id="12" xr3:uid="{4403B7A0-8564-4198-9940-0A0474A2E03F}" name="MonthNo" dataDxfId="3">
      <calculatedColumnFormula>MONTH(tblData[[#This Row],[Date]])</calculatedColumnFormula>
    </tableColumn>
    <tableColumn id="13" xr3:uid="{BB9C1A3E-5DE3-4715-8A6D-474643B98F13}" name="Bulan" dataDxfId="2">
      <calculatedColumnFormula>CHOOSE(tblData[[#This Row],[MonthNo]],"Jan","Feb","Mar","Apr","Mei","Jun","Jul","Agu","Sep","Okt","Nov","Des")</calculatedColumnFormula>
    </tableColumn>
    <tableColumn id="14" xr3:uid="{FB4DA5D7-60C8-41E8-8FC2-96CE2FA85067}" name="State" dataDxfId="1">
      <calculatedColumnFormula>INDEX(tblCustomers[CustomerState],MATCH(tblData[[#This Row],[CustomerID]],tblCustomers[CustomerID],0))</calculatedColumnFormula>
    </tableColumn>
    <tableColumn id="15" xr3:uid="{7022792F-7E2F-48AD-BEAB-6C78DC6F2E00}" name="CustomerType" dataDxfId="0">
      <calculatedColumnFormula>IF(COUNTIF(tblData[CustomerID],tblData[[#This Row],[CustomerID]])&gt;1,"Repeat","One-time")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742DFD-EB53-4E9A-869F-04D0A4C21545}" name="tblCustomers" displayName="tblCustomers" ref="A1:I2124" totalsRowShown="0">
  <autoFilter ref="A1:I2124" xr:uid="{3A742DFD-EB53-4E9A-869F-04D0A4C21545}"/>
  <tableColumns count="9">
    <tableColumn id="1" xr3:uid="{F2C009C3-F504-498D-892C-8FE6DDBD9627}" name="CustomerID"/>
    <tableColumn id="2" xr3:uid="{4A7130DF-D442-43C4-8D5B-9804357736AA}" name="FirstName"/>
    <tableColumn id="3" xr3:uid="{693F1C2A-5BF3-4499-B084-1FEFB0B137EC}" name="LastName"/>
    <tableColumn id="4" xr3:uid="{C4767472-E88E-4190-AFC5-746DBC1672E4}" name="CustomerEmail"/>
    <tableColumn id="5" xr3:uid="{33998EF2-2855-4A2C-AFE1-B08D56748170}" name="CustomerPhone"/>
    <tableColumn id="6" xr3:uid="{7F0B33B1-713F-45E8-8AC9-198BB669157B}" name="CustomerAddress"/>
    <tableColumn id="7" xr3:uid="{5436DB70-CA26-4F51-A617-0A4FC706E992}" name="CustomerCity"/>
    <tableColumn id="8" xr3:uid="{A85A5FBA-DC74-42C1-A179-7BD9C9FF455B}" name="CustomerState"/>
    <tableColumn id="9" xr3:uid="{6493AF33-FFCC-4CD8-B99C-3ABA846B98CE}" name="CustomerZi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B8F95E-E793-4C10-A800-D042413775BF}" name="tblCategory" displayName="tblCategory" ref="A1:C8" totalsRowShown="0">
  <autoFilter ref="A1:C8" xr:uid="{62B8F95E-E793-4C10-A800-D042413775BF}"/>
  <tableColumns count="3">
    <tableColumn id="1" xr3:uid="{859D9AB0-CA4C-4E40-9DAD-34B4290816F9}" name="CategoryID"/>
    <tableColumn id="2" xr3:uid="{D0E60AE6-98C8-47BA-9AD2-7345E97EDB1F}" name="CategoryName"/>
    <tableColumn id="3" xr3:uid="{6C1529BE-B18B-40F8-8A5C-2953AAF615B7}" name="CategoryAbbrevia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8DAFEA-BB1C-46C6-B196-E0D0BBD6EED0}" name="tblProduct" displayName="tblProduct" ref="A1:D71" totalsRowShown="0">
  <autoFilter ref="A1:D71" xr:uid="{D58DAFEA-BB1C-46C6-B196-E0D0BBD6EED0}"/>
  <tableColumns count="4">
    <tableColumn id="1" xr3:uid="{FBA0217A-D37C-42D2-89DD-034EFD4C60CC}" name="ProdNumber"/>
    <tableColumn id="2" xr3:uid="{4324ABB0-E81B-45E0-BE96-92F9CFA54994}" name="ProdName"/>
    <tableColumn id="3" xr3:uid="{A0DFC21C-AA5C-4639-977E-376B45ACA41D}" name="Category"/>
    <tableColumn id="4" xr3:uid="{EA719902-6E97-4C58-968C-C615C301A373}" name="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9C88-46A8-47EE-AF4D-AD227CDAD2FC}">
  <dimension ref="A1:BT40"/>
  <sheetViews>
    <sheetView showGridLines="0" showRowColHeaders="0" tabSelected="1" zoomScale="85" zoomScaleNormal="85" workbookViewId="0">
      <selection activeCell="B2" sqref="B2:BS3"/>
    </sheetView>
  </sheetViews>
  <sheetFormatPr defaultColWidth="0" defaultRowHeight="14.25" customHeight="1" zeroHeight="1"/>
  <cols>
    <col min="1" max="72" width="2.7109375" style="7" customWidth="1"/>
    <col min="73" max="16384" width="9.140625" style="7" hidden="1"/>
  </cols>
  <sheetData>
    <row r="1" spans="2:71" ht="14.25" customHeight="1"/>
    <row r="2" spans="2:71" ht="14.25" customHeight="1">
      <c r="B2" s="14" t="s">
        <v>10909</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row>
    <row r="3" spans="2:71" ht="14.25" customHeight="1">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row>
    <row r="4" spans="2:71" ht="14.25" customHeight="1">
      <c r="B4" s="15" t="s">
        <v>10910</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row>
    <row r="5" spans="2:71" ht="14.25" customHeight="1">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2:71" ht="14.25" customHeight="1">
      <c r="M6" s="8"/>
      <c r="N6" s="8"/>
      <c r="O6" s="8"/>
      <c r="P6" s="8"/>
      <c r="Q6" s="8"/>
      <c r="R6" s="8"/>
      <c r="S6" s="8"/>
      <c r="T6" s="8"/>
      <c r="U6" s="8"/>
      <c r="W6" s="8"/>
      <c r="X6" s="8"/>
      <c r="Y6" s="8"/>
      <c r="Z6" s="8"/>
      <c r="AA6" s="8"/>
      <c r="AB6" s="8"/>
      <c r="AC6" s="8"/>
      <c r="AD6" s="8"/>
      <c r="AE6" s="8"/>
      <c r="AG6" s="8"/>
      <c r="AH6" s="8"/>
      <c r="AI6" s="8"/>
      <c r="AJ6" s="8"/>
      <c r="AK6" s="8"/>
      <c r="AL6" s="8"/>
      <c r="AM6" s="8"/>
      <c r="AN6" s="8"/>
      <c r="AO6" s="8"/>
      <c r="AQ6" s="8"/>
      <c r="AR6" s="8"/>
      <c r="AS6" s="8"/>
      <c r="AT6" s="8"/>
      <c r="AU6" s="8"/>
      <c r="AV6" s="8"/>
      <c r="AW6" s="8"/>
      <c r="AX6" s="8"/>
      <c r="AY6" s="8"/>
      <c r="BA6" s="8"/>
      <c r="BB6" s="8"/>
      <c r="BC6" s="8"/>
      <c r="BD6" s="8"/>
      <c r="BE6" s="8"/>
      <c r="BF6" s="8"/>
      <c r="BG6" s="8"/>
      <c r="BH6" s="8"/>
      <c r="BI6" s="8"/>
      <c r="BK6" s="8"/>
      <c r="BL6" s="8"/>
      <c r="BM6" s="8"/>
      <c r="BN6" s="8"/>
      <c r="BO6" s="8"/>
      <c r="BP6" s="8"/>
      <c r="BQ6" s="8"/>
      <c r="BR6" s="8"/>
      <c r="BS6" s="8"/>
    </row>
    <row r="7" spans="2:71" ht="14.25" customHeight="1">
      <c r="M7" s="10" t="s">
        <v>10911</v>
      </c>
      <c r="N7" s="11"/>
      <c r="O7" s="11"/>
      <c r="P7" s="11"/>
      <c r="Q7" s="11"/>
      <c r="R7" s="11"/>
      <c r="S7" s="11"/>
      <c r="T7" s="11"/>
      <c r="U7" s="11"/>
      <c r="W7" s="10" t="s">
        <v>10912</v>
      </c>
      <c r="X7" s="11"/>
      <c r="Y7" s="11"/>
      <c r="Z7" s="11"/>
      <c r="AA7" s="11"/>
      <c r="AB7" s="11"/>
      <c r="AC7" s="11"/>
      <c r="AD7" s="11"/>
      <c r="AE7" s="11"/>
      <c r="AG7" s="10" t="s">
        <v>10913</v>
      </c>
      <c r="AH7" s="11"/>
      <c r="AI7" s="11"/>
      <c r="AJ7" s="11"/>
      <c r="AK7" s="11"/>
      <c r="AL7" s="11"/>
      <c r="AM7" s="11"/>
      <c r="AN7" s="11"/>
      <c r="AO7" s="11"/>
      <c r="AQ7" s="10" t="s">
        <v>10914</v>
      </c>
      <c r="AR7" s="11"/>
      <c r="AS7" s="11"/>
      <c r="AT7" s="11"/>
      <c r="AU7" s="11"/>
      <c r="AV7" s="11"/>
      <c r="AW7" s="11"/>
      <c r="AX7" s="11"/>
      <c r="AY7" s="11"/>
      <c r="BA7" s="10" t="s">
        <v>10915</v>
      </c>
      <c r="BB7" s="11"/>
      <c r="BC7" s="11"/>
      <c r="BD7" s="11"/>
      <c r="BE7" s="11"/>
      <c r="BF7" s="11"/>
      <c r="BG7" s="11"/>
      <c r="BH7" s="11"/>
      <c r="BI7" s="11"/>
      <c r="BK7" s="10" t="s">
        <v>10916</v>
      </c>
      <c r="BL7" s="11"/>
      <c r="BM7" s="11"/>
      <c r="BN7" s="11"/>
      <c r="BO7" s="11"/>
      <c r="BP7" s="11"/>
      <c r="BQ7" s="11"/>
      <c r="BR7" s="11"/>
      <c r="BS7" s="11"/>
    </row>
    <row r="8" spans="2:71" ht="14.25" customHeight="1">
      <c r="M8" s="12">
        <f>GETPIVOTDATA("[Measures].[Total Revenue]",Pivot!$A$1)</f>
        <v>1754750.5699999742</v>
      </c>
      <c r="N8" s="12"/>
      <c r="O8" s="12"/>
      <c r="P8" s="12"/>
      <c r="Q8" s="12"/>
      <c r="R8" s="12"/>
      <c r="S8" s="12"/>
      <c r="T8" s="12"/>
      <c r="U8" s="12"/>
      <c r="W8" s="16">
        <f>GETPIVOTDATA("[Measures].[Total Order]",Pivot!$A$1)</f>
        <v>3339</v>
      </c>
      <c r="X8" s="16"/>
      <c r="Y8" s="16"/>
      <c r="Z8" s="16"/>
      <c r="AA8" s="16"/>
      <c r="AB8" s="16"/>
      <c r="AC8" s="16"/>
      <c r="AD8" s="16"/>
      <c r="AE8" s="16"/>
      <c r="AG8" s="16">
        <f>GETPIVOTDATA("[Measures].[Unit Terjual]",Pivot!$A$1)</f>
        <v>11654</v>
      </c>
      <c r="AH8" s="16"/>
      <c r="AI8" s="16"/>
      <c r="AJ8" s="16"/>
      <c r="AK8" s="16"/>
      <c r="AL8" s="16"/>
      <c r="AM8" s="16"/>
      <c r="AN8" s="16"/>
      <c r="AO8" s="16"/>
      <c r="AQ8" s="16">
        <f>GETPIVOTDATA("[Measures].[Pelanggan Aktif]",Pivot!$A$1)</f>
        <v>1671</v>
      </c>
      <c r="AR8" s="16"/>
      <c r="AS8" s="16"/>
      <c r="AT8" s="16"/>
      <c r="AU8" s="16"/>
      <c r="AV8" s="16"/>
      <c r="AW8" s="16"/>
      <c r="AX8" s="16"/>
      <c r="AY8" s="16"/>
      <c r="BA8" s="12">
        <f>GETPIVOTDATA("[Measures].[Avg Order Value]",Pivot!$A$1)</f>
        <v>525.5317669960989</v>
      </c>
      <c r="BB8" s="12"/>
      <c r="BC8" s="12"/>
      <c r="BD8" s="12"/>
      <c r="BE8" s="12"/>
      <c r="BF8" s="12"/>
      <c r="BG8" s="12"/>
      <c r="BH8" s="12"/>
      <c r="BI8" s="12"/>
      <c r="BK8" s="13">
        <f>GETPIVOTDATA("[Measures].[Repeat Rate]",Pivot!$A$1)</f>
        <v>0.59066427289048473</v>
      </c>
      <c r="BL8" s="13"/>
      <c r="BM8" s="13"/>
      <c r="BN8" s="13"/>
      <c r="BO8" s="13"/>
      <c r="BP8" s="13"/>
      <c r="BQ8" s="13"/>
      <c r="BR8" s="13"/>
      <c r="BS8" s="13"/>
    </row>
    <row r="9" spans="2:71" ht="14.25" customHeight="1">
      <c r="M9" s="12"/>
      <c r="N9" s="12"/>
      <c r="O9" s="12"/>
      <c r="P9" s="12"/>
      <c r="Q9" s="12"/>
      <c r="R9" s="12"/>
      <c r="S9" s="12"/>
      <c r="T9" s="12"/>
      <c r="U9" s="12"/>
      <c r="W9" s="16"/>
      <c r="X9" s="16"/>
      <c r="Y9" s="16"/>
      <c r="Z9" s="16"/>
      <c r="AA9" s="16"/>
      <c r="AB9" s="16"/>
      <c r="AC9" s="16"/>
      <c r="AD9" s="16"/>
      <c r="AE9" s="16"/>
      <c r="AG9" s="16"/>
      <c r="AH9" s="16"/>
      <c r="AI9" s="16"/>
      <c r="AJ9" s="16"/>
      <c r="AK9" s="16"/>
      <c r="AL9" s="16"/>
      <c r="AM9" s="16"/>
      <c r="AN9" s="16"/>
      <c r="AO9" s="16"/>
      <c r="AQ9" s="16"/>
      <c r="AR9" s="16"/>
      <c r="AS9" s="16"/>
      <c r="AT9" s="16"/>
      <c r="AU9" s="16"/>
      <c r="AV9" s="16"/>
      <c r="AW9" s="16"/>
      <c r="AX9" s="16"/>
      <c r="AY9" s="16"/>
      <c r="BA9" s="12"/>
      <c r="BB9" s="12"/>
      <c r="BC9" s="12"/>
      <c r="BD9" s="12"/>
      <c r="BE9" s="12"/>
      <c r="BF9" s="12"/>
      <c r="BG9" s="12"/>
      <c r="BH9" s="12"/>
      <c r="BI9" s="12"/>
      <c r="BK9" s="13"/>
      <c r="BL9" s="13"/>
      <c r="BM9" s="13"/>
      <c r="BN9" s="13"/>
      <c r="BO9" s="13"/>
      <c r="BP9" s="13"/>
      <c r="BQ9" s="13"/>
      <c r="BR9" s="13"/>
      <c r="BS9" s="13"/>
    </row>
    <row r="10" spans="2:71" ht="14.25" customHeight="1">
      <c r="M10" s="8"/>
      <c r="N10" s="8"/>
      <c r="O10" s="8"/>
      <c r="P10" s="8"/>
      <c r="Q10" s="8"/>
      <c r="R10" s="8"/>
      <c r="S10" s="8"/>
      <c r="T10" s="8"/>
      <c r="U10" s="8"/>
      <c r="W10" s="8"/>
      <c r="X10" s="8"/>
      <c r="Y10" s="8"/>
      <c r="Z10" s="8"/>
      <c r="AA10" s="8"/>
      <c r="AB10" s="8"/>
      <c r="AC10" s="8"/>
      <c r="AD10" s="8"/>
      <c r="AE10" s="8"/>
      <c r="AG10" s="8"/>
      <c r="AH10" s="8"/>
      <c r="AI10" s="8"/>
      <c r="AJ10" s="8"/>
      <c r="AK10" s="8"/>
      <c r="AL10" s="8"/>
      <c r="AM10" s="8"/>
      <c r="AN10" s="8"/>
      <c r="AO10" s="8"/>
      <c r="AQ10" s="8"/>
      <c r="AR10" s="8"/>
      <c r="AS10" s="8"/>
      <c r="AT10" s="8"/>
      <c r="AU10" s="8"/>
      <c r="AV10" s="8"/>
      <c r="AW10" s="8"/>
      <c r="AX10" s="8"/>
      <c r="AY10" s="8"/>
      <c r="BA10" s="8"/>
      <c r="BB10" s="8"/>
      <c r="BC10" s="8"/>
      <c r="BD10" s="8"/>
      <c r="BE10" s="8"/>
      <c r="BF10" s="8"/>
      <c r="BG10" s="8"/>
      <c r="BH10" s="8"/>
      <c r="BI10" s="8"/>
      <c r="BK10" s="8"/>
      <c r="BL10" s="8"/>
      <c r="BM10" s="8"/>
      <c r="BN10" s="8"/>
      <c r="BO10" s="8"/>
      <c r="BP10" s="8"/>
      <c r="BQ10" s="8"/>
      <c r="BR10" s="8"/>
      <c r="BS10" s="8"/>
    </row>
    <row r="11" spans="2:71" ht="14.25" customHeight="1"/>
    <row r="12" spans="2:71" ht="14.25" customHeight="1"/>
    <row r="13" spans="2:71" ht="14.25" customHeight="1"/>
    <row r="14" spans="2:71" ht="14.25" customHeight="1"/>
    <row r="15" spans="2:71" ht="14.25" customHeight="1"/>
    <row r="16" spans="2:7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sheetData>
  <sheetProtection sort="0" autoFilter="0" pivotTables="0"/>
  <mergeCells count="14">
    <mergeCell ref="BA7:BI7"/>
    <mergeCell ref="BA8:BI9"/>
    <mergeCell ref="BK7:BS7"/>
    <mergeCell ref="BK8:BS9"/>
    <mergeCell ref="B2:BS3"/>
    <mergeCell ref="B4:BS5"/>
    <mergeCell ref="M7:U7"/>
    <mergeCell ref="M8:U9"/>
    <mergeCell ref="W7:AE7"/>
    <mergeCell ref="W8:AE9"/>
    <mergeCell ref="AG7:AO7"/>
    <mergeCell ref="AG8:AO9"/>
    <mergeCell ref="AQ7:AY7"/>
    <mergeCell ref="AQ8:AY9"/>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C5F0-07D6-4CB1-87A6-E739CADA3C07}">
  <dimension ref="A1:P23"/>
  <sheetViews>
    <sheetView workbookViewId="0">
      <selection activeCell="A14" sqref="A14"/>
    </sheetView>
  </sheetViews>
  <sheetFormatPr defaultRowHeight="15"/>
  <cols>
    <col min="1" max="1" width="15.5703125" bestFit="1" customWidth="1"/>
    <col min="2" max="2" width="16.28515625" bestFit="1" customWidth="1"/>
    <col min="3" max="3" width="10" bestFit="1" customWidth="1"/>
    <col min="4" max="4" width="11.28515625" bestFit="1" customWidth="1"/>
    <col min="5" max="5" width="8.28515625" customWidth="1"/>
    <col min="6" max="6" width="14.85546875" bestFit="1" customWidth="1"/>
    <col min="7" max="7" width="15.5703125" bestFit="1" customWidth="1"/>
    <col min="9" max="9" width="16.42578125" bestFit="1" customWidth="1"/>
    <col min="10" max="10" width="15.5703125" bestFit="1" customWidth="1"/>
    <col min="12" max="12" width="18.7109375" bestFit="1" customWidth="1"/>
    <col min="13" max="13" width="15.5703125" bestFit="1" customWidth="1"/>
    <col min="15" max="15" width="13.140625" bestFit="1" customWidth="1"/>
    <col min="16" max="16" width="15" bestFit="1" customWidth="1"/>
  </cols>
  <sheetData>
    <row r="1" spans="1:16">
      <c r="A1" s="2" t="s">
        <v>10902</v>
      </c>
    </row>
    <row r="2" spans="1:16">
      <c r="A2" s="3" t="s">
        <v>10896</v>
      </c>
      <c r="B2" s="9">
        <v>1754750.5699999742</v>
      </c>
    </row>
    <row r="3" spans="1:16">
      <c r="A3" s="3" t="s">
        <v>10897</v>
      </c>
      <c r="B3" s="4">
        <v>3339</v>
      </c>
    </row>
    <row r="4" spans="1:16">
      <c r="A4" s="3" t="s">
        <v>10898</v>
      </c>
      <c r="B4" s="4">
        <v>11654</v>
      </c>
    </row>
    <row r="5" spans="1:16">
      <c r="A5" s="3" t="s">
        <v>10899</v>
      </c>
      <c r="B5" s="4">
        <v>1671</v>
      </c>
    </row>
    <row r="6" spans="1:16">
      <c r="A6" s="3" t="s">
        <v>10900</v>
      </c>
      <c r="B6" s="5">
        <v>525.5317669960989</v>
      </c>
    </row>
    <row r="7" spans="1:16">
      <c r="A7" s="3" t="s">
        <v>10901</v>
      </c>
      <c r="B7" s="6">
        <v>0.59066427289048473</v>
      </c>
    </row>
    <row r="9" spans="1:16">
      <c r="A9" s="2" t="s">
        <v>10906</v>
      </c>
      <c r="B9" s="2" t="s">
        <v>10905</v>
      </c>
      <c r="F9" s="2" t="s">
        <v>10903</v>
      </c>
      <c r="G9" t="s">
        <v>10906</v>
      </c>
      <c r="I9" s="2" t="s">
        <v>10903</v>
      </c>
      <c r="J9" t="s">
        <v>10906</v>
      </c>
      <c r="L9" s="2" t="s">
        <v>10903</v>
      </c>
      <c r="M9" t="s">
        <v>10906</v>
      </c>
      <c r="O9" s="2" t="s">
        <v>10903</v>
      </c>
      <c r="P9" t="s">
        <v>10899</v>
      </c>
    </row>
    <row r="10" spans="1:16">
      <c r="A10" s="2" t="s">
        <v>10903</v>
      </c>
      <c r="B10">
        <v>2020</v>
      </c>
      <c r="C10">
        <v>2021</v>
      </c>
      <c r="D10" t="s">
        <v>10904</v>
      </c>
      <c r="F10" s="3" t="s">
        <v>13</v>
      </c>
      <c r="G10">
        <v>16434.509999999933</v>
      </c>
      <c r="I10" s="3" t="s">
        <v>86</v>
      </c>
      <c r="J10">
        <v>67830</v>
      </c>
      <c r="L10" s="3" t="s">
        <v>361</v>
      </c>
      <c r="M10">
        <v>48942.05</v>
      </c>
      <c r="O10" s="3" t="s">
        <v>10907</v>
      </c>
      <c r="P10" s="4">
        <v>684</v>
      </c>
    </row>
    <row r="11" spans="1:16">
      <c r="A11" s="3" t="s">
        <v>10920</v>
      </c>
      <c r="B11">
        <v>87478.32000000008</v>
      </c>
      <c r="C11">
        <v>78479.050000000032</v>
      </c>
      <c r="D11">
        <v>165957.37000000011</v>
      </c>
      <c r="F11" s="3" t="s">
        <v>32</v>
      </c>
      <c r="G11">
        <v>58968.40999999996</v>
      </c>
      <c r="I11" s="3" t="s">
        <v>279</v>
      </c>
      <c r="J11">
        <v>76950</v>
      </c>
      <c r="L11" s="3" t="s">
        <v>138</v>
      </c>
      <c r="M11">
        <v>54648.289999999979</v>
      </c>
      <c r="O11" s="3" t="s">
        <v>10908</v>
      </c>
      <c r="P11" s="4">
        <v>987</v>
      </c>
    </row>
    <row r="12" spans="1:16">
      <c r="A12" s="3" t="s">
        <v>10919</v>
      </c>
      <c r="B12">
        <v>74764.520000000033</v>
      </c>
      <c r="C12">
        <v>72040.180000000008</v>
      </c>
      <c r="D12">
        <v>146804.70000000004</v>
      </c>
      <c r="F12" s="3" t="s">
        <v>15</v>
      </c>
      <c r="G12">
        <v>80716.15000000014</v>
      </c>
      <c r="I12" s="3" t="s">
        <v>61</v>
      </c>
      <c r="J12">
        <v>86327</v>
      </c>
      <c r="L12" s="3" t="s">
        <v>12</v>
      </c>
      <c r="M12">
        <v>55381.940000000017</v>
      </c>
      <c r="O12" s="3" t="s">
        <v>10904</v>
      </c>
      <c r="P12" s="4">
        <v>1671</v>
      </c>
    </row>
    <row r="13" spans="1:16">
      <c r="A13" s="3" t="s">
        <v>10923</v>
      </c>
      <c r="B13">
        <v>74807.770000000033</v>
      </c>
      <c r="C13">
        <v>57080.909999999996</v>
      </c>
      <c r="D13">
        <v>131888.68000000002</v>
      </c>
      <c r="F13" s="3" t="s">
        <v>40</v>
      </c>
      <c r="G13">
        <v>161242.50000000009</v>
      </c>
      <c r="I13" s="3" t="s">
        <v>56</v>
      </c>
      <c r="J13">
        <v>105105</v>
      </c>
      <c r="L13" s="3" t="s">
        <v>159</v>
      </c>
      <c r="M13">
        <v>55575.490000000013</v>
      </c>
    </row>
    <row r="14" spans="1:16">
      <c r="A14" s="3" t="s">
        <v>10918</v>
      </c>
      <c r="B14">
        <v>66986.640000000014</v>
      </c>
      <c r="C14">
        <v>71467.02</v>
      </c>
      <c r="D14">
        <v>138453.66000000003</v>
      </c>
      <c r="F14" s="3" t="s">
        <v>102</v>
      </c>
      <c r="G14">
        <v>216437</v>
      </c>
      <c r="I14" s="3" t="s">
        <v>87</v>
      </c>
      <c r="J14">
        <v>113810</v>
      </c>
      <c r="L14" s="3" t="s">
        <v>72</v>
      </c>
      <c r="M14">
        <v>58312.210000000014</v>
      </c>
    </row>
    <row r="15" spans="1:16">
      <c r="A15" s="3" t="s">
        <v>10924</v>
      </c>
      <c r="B15">
        <v>79071.500000000029</v>
      </c>
      <c r="C15">
        <v>68308.810000000012</v>
      </c>
      <c r="D15">
        <v>147380.31000000006</v>
      </c>
      <c r="F15" s="3" t="s">
        <v>55</v>
      </c>
      <c r="G15">
        <v>477447</v>
      </c>
      <c r="I15" s="3" t="s">
        <v>250</v>
      </c>
      <c r="J15">
        <v>114192</v>
      </c>
      <c r="L15" s="3" t="s">
        <v>172</v>
      </c>
      <c r="M15">
        <v>61034.689999999981</v>
      </c>
    </row>
    <row r="16" spans="1:16">
      <c r="A16" s="3" t="s">
        <v>10922</v>
      </c>
      <c r="B16">
        <v>64301.639999999992</v>
      </c>
      <c r="C16">
        <v>95401.530000000072</v>
      </c>
      <c r="D16">
        <v>159703.17000000007</v>
      </c>
      <c r="F16" s="3" t="s">
        <v>26</v>
      </c>
      <c r="G16">
        <v>743505</v>
      </c>
      <c r="I16" s="3" t="s">
        <v>27</v>
      </c>
      <c r="J16">
        <v>116280</v>
      </c>
      <c r="L16" s="3" t="s">
        <v>20</v>
      </c>
      <c r="M16">
        <v>93019.19</v>
      </c>
    </row>
    <row r="17" spans="1:13">
      <c r="A17" s="3" t="s">
        <v>10921</v>
      </c>
      <c r="B17">
        <v>76299.550000000017</v>
      </c>
      <c r="C17">
        <v>56720.86000000003</v>
      </c>
      <c r="D17">
        <v>133020.41000000003</v>
      </c>
      <c r="F17" s="3" t="s">
        <v>10904</v>
      </c>
      <c r="G17">
        <v>1754750.5699999742</v>
      </c>
      <c r="I17" s="3" t="s">
        <v>500</v>
      </c>
      <c r="J17">
        <v>120927</v>
      </c>
      <c r="L17" s="3" t="s">
        <v>78</v>
      </c>
      <c r="M17">
        <v>121018.31000000008</v>
      </c>
    </row>
    <row r="18" spans="1:13">
      <c r="A18" s="3" t="s">
        <v>10917</v>
      </c>
      <c r="B18">
        <v>85316.330000000031</v>
      </c>
      <c r="C18">
        <v>76127.179999999993</v>
      </c>
      <c r="D18">
        <v>161443.51</v>
      </c>
      <c r="I18" s="3" t="s">
        <v>173</v>
      </c>
      <c r="J18">
        <v>120971</v>
      </c>
      <c r="L18" s="3" t="s">
        <v>31</v>
      </c>
      <c r="M18">
        <v>196228.76000000007</v>
      </c>
    </row>
    <row r="19" spans="1:13">
      <c r="A19" s="3" t="s">
        <v>10927</v>
      </c>
      <c r="B19">
        <v>85870.990000000034</v>
      </c>
      <c r="C19">
        <v>78851.44</v>
      </c>
      <c r="D19">
        <v>164722.43000000005</v>
      </c>
      <c r="I19" s="3" t="s">
        <v>164</v>
      </c>
      <c r="J19">
        <v>157325</v>
      </c>
      <c r="L19" s="3" t="s">
        <v>38</v>
      </c>
      <c r="M19">
        <v>237295.58999999997</v>
      </c>
    </row>
    <row r="20" spans="1:13">
      <c r="A20" s="3" t="s">
        <v>10926</v>
      </c>
      <c r="B20">
        <v>74144.480000000025</v>
      </c>
      <c r="C20">
        <v>52348.49</v>
      </c>
      <c r="D20">
        <v>126492.97000000003</v>
      </c>
      <c r="I20" s="3" t="s">
        <v>10904</v>
      </c>
      <c r="J20">
        <v>1079717</v>
      </c>
      <c r="L20" s="3" t="s">
        <v>10904</v>
      </c>
      <c r="M20">
        <v>981456.51999998919</v>
      </c>
    </row>
    <row r="21" spans="1:13">
      <c r="A21" s="3" t="s">
        <v>10925</v>
      </c>
      <c r="B21">
        <v>71137.25</v>
      </c>
      <c r="C21">
        <v>62073.120000000003</v>
      </c>
      <c r="D21">
        <v>133210.37</v>
      </c>
    </row>
    <row r="22" spans="1:13">
      <c r="A22" s="3" t="s">
        <v>10770</v>
      </c>
      <c r="B22">
        <v>73031.10000000002</v>
      </c>
      <c r="C22">
        <v>72641.89</v>
      </c>
      <c r="D22">
        <v>145672.99000000002</v>
      </c>
    </row>
    <row r="23" spans="1:13">
      <c r="A23" s="3" t="s">
        <v>10904</v>
      </c>
      <c r="B23">
        <v>913210.08999999112</v>
      </c>
      <c r="C23">
        <v>841540.47999999183</v>
      </c>
      <c r="D23">
        <v>1754750.5699999742</v>
      </c>
    </row>
  </sheetData>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9B97F-B08E-4CB0-B3B5-E221AE12BE53}">
  <dimension ref="A1:O3340"/>
  <sheetViews>
    <sheetView workbookViewId="0">
      <selection activeCell="A14" sqref="A14"/>
    </sheetView>
  </sheetViews>
  <sheetFormatPr defaultRowHeight="15"/>
  <cols>
    <col min="1" max="1" width="10.140625" customWidth="1"/>
    <col min="2" max="2" width="10.7109375" style="1" bestFit="1" customWidth="1"/>
    <col min="3" max="3" width="13.5703125" customWidth="1"/>
    <col min="4" max="4" width="14.5703125" customWidth="1"/>
    <col min="5" max="5" width="10.85546875" customWidth="1"/>
    <col min="6" max="6" width="23.7109375" bestFit="1" customWidth="1"/>
    <col min="7" max="7" width="18.7109375" bestFit="1" customWidth="1"/>
    <col min="8" max="8" width="13" bestFit="1" customWidth="1"/>
    <col min="9" max="9" width="14.85546875" bestFit="1" customWidth="1"/>
    <col min="10" max="10" width="11.140625" bestFit="1" customWidth="1"/>
    <col min="11" max="11" width="11.7109375" bestFit="1" customWidth="1"/>
    <col min="12" max="12" width="15.42578125" bestFit="1" customWidth="1"/>
    <col min="13" max="13" width="12" bestFit="1" customWidth="1"/>
    <col min="14" max="14" width="18.7109375" bestFit="1" customWidth="1"/>
    <col min="15" max="15" width="16.28515625" bestFit="1" customWidth="1"/>
  </cols>
  <sheetData>
    <row r="1" spans="1:15">
      <c r="A1" t="s">
        <v>10804</v>
      </c>
      <c r="B1" t="s">
        <v>10805</v>
      </c>
      <c r="C1" t="s">
        <v>0</v>
      </c>
      <c r="D1" t="s">
        <v>10806</v>
      </c>
      <c r="E1" t="s">
        <v>10807</v>
      </c>
      <c r="F1" t="s">
        <v>8</v>
      </c>
      <c r="G1" t="s">
        <v>10887</v>
      </c>
      <c r="H1" t="s">
        <v>10877</v>
      </c>
      <c r="I1" t="s">
        <v>10886</v>
      </c>
      <c r="J1" t="s">
        <v>10890</v>
      </c>
      <c r="K1" t="s">
        <v>10891</v>
      </c>
      <c r="L1" t="s">
        <v>10892</v>
      </c>
      <c r="M1" t="s">
        <v>10893</v>
      </c>
      <c r="N1" t="s">
        <v>10894</v>
      </c>
      <c r="O1" t="s">
        <v>10895</v>
      </c>
    </row>
    <row r="2" spans="1:15">
      <c r="A2">
        <v>1</v>
      </c>
      <c r="B2" s="1">
        <v>43831</v>
      </c>
      <c r="C2">
        <v>1866</v>
      </c>
      <c r="D2" t="s">
        <v>10808</v>
      </c>
      <c r="E2">
        <v>2</v>
      </c>
      <c r="F2" t="str">
        <f>INDEX(tblProduct[ProdName],MATCH(tblData[[#This Row],[ProdNumber]],tblProduct[ProdNumber],0))</f>
        <v>Polar Robots</v>
      </c>
      <c r="G2">
        <f>INDEX(tblProduct[Price],MATCH(tblData[[#This Row],[ProdNumber]],tblProduct[ProdNumber],0))</f>
        <v>23.99</v>
      </c>
      <c r="H2">
        <f>INDEX(tblProduct[Category],MATCH(tblData[[#This Row],[ProdNumber]],tblProduct[ProdNumber],0))</f>
        <v>4</v>
      </c>
      <c r="I2" t="str">
        <f>INDEX(tblCategory[CategoryName],MATCH(tblData[[#This Row],[CategoryID]],tblCategory[CategoryID],0))</f>
        <v>eBooks</v>
      </c>
      <c r="J2">
        <f>tblData[[#This Row],[Quantity]]*tblData[[#This Row],[Price]]</f>
        <v>47.98</v>
      </c>
      <c r="K2">
        <f>YEAR(tblData[[#This Row],[Date]])</f>
        <v>2020</v>
      </c>
      <c r="L2">
        <f>MONTH(tblData[[#This Row],[Date]])</f>
        <v>1</v>
      </c>
      <c r="M2" t="str">
        <f>CHOOSE(tblData[[#This Row],[MonthNo]],"Jan","Feb","Mar","Apr","Mei","Jun","Jul","Agu","Sep","Okt","Nov","Des")</f>
        <v>Jan</v>
      </c>
      <c r="N2" t="str">
        <f>INDEX(tblCustomers[CustomerState],MATCH(tblData[[#This Row],[CustomerID]],tblCustomers[CustomerID],0))</f>
        <v>Mississippi</v>
      </c>
      <c r="O2" t="str">
        <f>IF(COUNTIF(tblData[CustomerID],tblData[[#This Row],[CustomerID]])&gt;1,"Repeat","One-time")</f>
        <v>One-time</v>
      </c>
    </row>
    <row r="3" spans="1:15">
      <c r="A3">
        <v>2</v>
      </c>
      <c r="B3" s="1">
        <v>43831</v>
      </c>
      <c r="C3">
        <v>1567</v>
      </c>
      <c r="D3" t="s">
        <v>10809</v>
      </c>
      <c r="E3">
        <v>3</v>
      </c>
      <c r="F3" t="str">
        <f>INDEX(tblProduct[ProdName],MATCH(tblData[[#This Row],[ProdNumber]],tblProduct[ProdNumber],0))</f>
        <v>RWW-75 Robot</v>
      </c>
      <c r="G3">
        <f>INDEX(tblProduct[Price],MATCH(tblData[[#This Row],[ProdNumber]],tblProduct[ProdNumber],0))</f>
        <v>883</v>
      </c>
      <c r="H3">
        <f>INDEX(tblProduct[Category],MATCH(tblData[[#This Row],[ProdNumber]],tblProduct[ProdNumber],0))</f>
        <v>6</v>
      </c>
      <c r="I3" t="str">
        <f>INDEX(tblCategory[CategoryName],MATCH(tblData[[#This Row],[CategoryID]],tblCategory[CategoryID],0))</f>
        <v>Robots</v>
      </c>
      <c r="J3">
        <f>tblData[[#This Row],[Quantity]]*tblData[[#This Row],[Price]]</f>
        <v>2649</v>
      </c>
      <c r="K3">
        <f>YEAR(tblData[[#This Row],[Date]])</f>
        <v>2020</v>
      </c>
      <c r="L3">
        <f>MONTH(tblData[[#This Row],[Date]])</f>
        <v>1</v>
      </c>
      <c r="M3" t="str">
        <f>CHOOSE(tblData[[#This Row],[MonthNo]],"Jan","Feb","Mar","Apr","Mei","Jun","Jul","Agu","Sep","Okt","Nov","Des")</f>
        <v>Jan</v>
      </c>
      <c r="N3" t="str">
        <f>INDEX(tblCustomers[CustomerState],MATCH(tblData[[#This Row],[CustomerID]],tblCustomers[CustomerID],0))</f>
        <v>Texas</v>
      </c>
      <c r="O3" t="str">
        <f>IF(COUNTIF(tblData[CustomerID],tblData[[#This Row],[CustomerID]])&gt;1,"Repeat","One-time")</f>
        <v>One-time</v>
      </c>
    </row>
    <row r="4" spans="1:15">
      <c r="A4">
        <v>3</v>
      </c>
      <c r="B4" s="1">
        <v>43831</v>
      </c>
      <c r="C4">
        <v>2064</v>
      </c>
      <c r="D4" t="s">
        <v>10810</v>
      </c>
      <c r="E4">
        <v>6</v>
      </c>
      <c r="F4" t="str">
        <f>INDEX(tblProduct[ProdName],MATCH(tblData[[#This Row],[ProdNumber]],tblProduct[ProdNumber],0))</f>
        <v>Drone Video Techniques</v>
      </c>
      <c r="G4">
        <f>INDEX(tblProduct[Price],MATCH(tblData[[#This Row],[ProdNumber]],tblProduct[ProdNumber],0))</f>
        <v>37.99</v>
      </c>
      <c r="H4">
        <f>INDEX(tblProduct[Category],MATCH(tblData[[#This Row],[ProdNumber]],tblProduct[ProdNumber],0))</f>
        <v>7</v>
      </c>
      <c r="I4" t="str">
        <f>INDEX(tblCategory[CategoryName],MATCH(tblData[[#This Row],[CategoryID]],tblCategory[CategoryID],0))</f>
        <v>Training Videos</v>
      </c>
      <c r="J4">
        <f>tblData[[#This Row],[Quantity]]*tblData[[#This Row],[Price]]</f>
        <v>227.94</v>
      </c>
      <c r="K4">
        <f>YEAR(tblData[[#This Row],[Date]])</f>
        <v>2020</v>
      </c>
      <c r="L4">
        <f>MONTH(tblData[[#This Row],[Date]])</f>
        <v>1</v>
      </c>
      <c r="M4" t="str">
        <f>CHOOSE(tblData[[#This Row],[MonthNo]],"Jan","Feb","Mar","Apr","Mei","Jun","Jul","Agu","Sep","Okt","Nov","Des")</f>
        <v>Jan</v>
      </c>
      <c r="N4" t="str">
        <f>INDEX(tblCustomers[CustomerState],MATCH(tblData[[#This Row],[CustomerID]],tblCustomers[CustomerID],0))</f>
        <v>Florida</v>
      </c>
      <c r="O4" t="str">
        <f>IF(COUNTIF(tblData[CustomerID],tblData[[#This Row],[CustomerID]])&gt;1,"Repeat","One-time")</f>
        <v>Repeat</v>
      </c>
    </row>
    <row r="5" spans="1:15">
      <c r="A5">
        <v>4</v>
      </c>
      <c r="B5" s="1">
        <v>43831</v>
      </c>
      <c r="C5">
        <v>287</v>
      </c>
      <c r="D5" t="s">
        <v>10811</v>
      </c>
      <c r="E5">
        <v>1</v>
      </c>
      <c r="F5" t="str">
        <f>INDEX(tblProduct[ProdName],MATCH(tblData[[#This Row],[ProdNumber]],tblProduct[ProdNumber],0))</f>
        <v>BYOD-220</v>
      </c>
      <c r="G5">
        <f>INDEX(tblProduct[Price],MATCH(tblData[[#This Row],[ProdNumber]],tblProduct[ProdNumber],0))</f>
        <v>69</v>
      </c>
      <c r="H5">
        <f>INDEX(tblProduct[Category],MATCH(tblData[[#This Row],[ProdNumber]],tblProduct[ProdNumber],0))</f>
        <v>2</v>
      </c>
      <c r="I5" t="str">
        <f>INDEX(tblCategory[CategoryName],MATCH(tblData[[#This Row],[CategoryID]],tblCategory[CategoryID],0))</f>
        <v>Drone Kits</v>
      </c>
      <c r="J5">
        <f>tblData[[#This Row],[Quantity]]*tblData[[#This Row],[Price]]</f>
        <v>69</v>
      </c>
      <c r="K5">
        <f>YEAR(tblData[[#This Row],[Date]])</f>
        <v>2020</v>
      </c>
      <c r="L5">
        <f>MONTH(tblData[[#This Row],[Date]])</f>
        <v>1</v>
      </c>
      <c r="M5" t="str">
        <f>CHOOSE(tblData[[#This Row],[MonthNo]],"Jan","Feb","Mar","Apr","Mei","Jun","Jul","Agu","Sep","Okt","Nov","Des")</f>
        <v>Jan</v>
      </c>
      <c r="N5" t="str">
        <f>INDEX(tblCustomers[CustomerState],MATCH(tblData[[#This Row],[CustomerID]],tblCustomers[CustomerID],0))</f>
        <v>Hawaii</v>
      </c>
      <c r="O5" t="str">
        <f>IF(COUNTIF(tblData[CustomerID],tblData[[#This Row],[CustomerID]])&gt;1,"Repeat","One-time")</f>
        <v>Repeat</v>
      </c>
    </row>
    <row r="6" spans="1:15">
      <c r="A6">
        <v>5</v>
      </c>
      <c r="B6" s="1">
        <v>43831</v>
      </c>
      <c r="C6">
        <v>422</v>
      </c>
      <c r="D6" t="s">
        <v>10812</v>
      </c>
      <c r="E6">
        <v>5</v>
      </c>
      <c r="F6" t="str">
        <f>INDEX(tblProduct[ProdName],MATCH(tblData[[#This Row],[ProdNumber]],tblProduct[ProdNumber],0))</f>
        <v>SCARA Robots</v>
      </c>
      <c r="G6">
        <f>INDEX(tblProduct[Price],MATCH(tblData[[#This Row],[ProdNumber]],tblProduct[ProdNumber],0))</f>
        <v>19.5</v>
      </c>
      <c r="H6">
        <f>INDEX(tblProduct[Category],MATCH(tblData[[#This Row],[ProdNumber]],tblProduct[ProdNumber],0))</f>
        <v>4</v>
      </c>
      <c r="I6" t="str">
        <f>INDEX(tblCategory[CategoryName],MATCH(tblData[[#This Row],[CategoryID]],tblCategory[CategoryID],0))</f>
        <v>eBooks</v>
      </c>
      <c r="J6">
        <f>tblData[[#This Row],[Quantity]]*tblData[[#This Row],[Price]]</f>
        <v>97.5</v>
      </c>
      <c r="K6">
        <f>YEAR(tblData[[#This Row],[Date]])</f>
        <v>2020</v>
      </c>
      <c r="L6">
        <f>MONTH(tblData[[#This Row],[Date]])</f>
        <v>1</v>
      </c>
      <c r="M6" t="str">
        <f>CHOOSE(tblData[[#This Row],[MonthNo]],"Jan","Feb","Mar","Apr","Mei","Jun","Jul","Agu","Sep","Okt","Nov","Des")</f>
        <v>Jan</v>
      </c>
      <c r="N6" t="str">
        <f>INDEX(tblCustomers[CustomerState],MATCH(tblData[[#This Row],[CustomerID]],tblCustomers[CustomerID],0))</f>
        <v>Iowa</v>
      </c>
      <c r="O6" t="str">
        <f>IF(COUNTIF(tblData[CustomerID],tblData[[#This Row],[CustomerID]])&gt;1,"Repeat","One-time")</f>
        <v>Repeat</v>
      </c>
    </row>
    <row r="7" spans="1:15">
      <c r="A7">
        <v>6</v>
      </c>
      <c r="B7" s="1">
        <v>43831</v>
      </c>
      <c r="C7">
        <v>954</v>
      </c>
      <c r="D7" t="s">
        <v>10813</v>
      </c>
      <c r="E7">
        <v>5</v>
      </c>
      <c r="F7" t="str">
        <f>INDEX(tblProduct[ProdName],MATCH(tblData[[#This Row],[ProdNumber]],tblProduct[ProdNumber],0))</f>
        <v>Spherical Robots</v>
      </c>
      <c r="G7">
        <f>INDEX(tblProduct[Price],MATCH(tblData[[#This Row],[ProdNumber]],tblProduct[ProdNumber],0))</f>
        <v>16.75</v>
      </c>
      <c r="H7">
        <f>INDEX(tblProduct[Category],MATCH(tblData[[#This Row],[ProdNumber]],tblProduct[ProdNumber],0))</f>
        <v>4</v>
      </c>
      <c r="I7" t="str">
        <f>INDEX(tblCategory[CategoryName],MATCH(tblData[[#This Row],[CategoryID]],tblCategory[CategoryID],0))</f>
        <v>eBooks</v>
      </c>
      <c r="J7">
        <f>tblData[[#This Row],[Quantity]]*tblData[[#This Row],[Price]]</f>
        <v>83.75</v>
      </c>
      <c r="K7">
        <f>YEAR(tblData[[#This Row],[Date]])</f>
        <v>2020</v>
      </c>
      <c r="L7">
        <f>MONTH(tblData[[#This Row],[Date]])</f>
        <v>1</v>
      </c>
      <c r="M7" t="str">
        <f>CHOOSE(tblData[[#This Row],[MonthNo]],"Jan","Feb","Mar","Apr","Mei","Jun","Jul","Agu","Sep","Okt","Nov","Des")</f>
        <v>Jan</v>
      </c>
      <c r="N7" t="str">
        <f>INDEX(tblCustomers[CustomerState],MATCH(tblData[[#This Row],[CustomerID]],tblCustomers[CustomerID],0))</f>
        <v>Alabama</v>
      </c>
      <c r="O7" t="str">
        <f>IF(COUNTIF(tblData[CustomerID],tblData[[#This Row],[CustomerID]])&gt;1,"Repeat","One-time")</f>
        <v>Repeat</v>
      </c>
    </row>
    <row r="8" spans="1:15">
      <c r="A8">
        <v>7</v>
      </c>
      <c r="B8" s="1">
        <v>43832</v>
      </c>
      <c r="C8">
        <v>726</v>
      </c>
      <c r="D8" t="s">
        <v>10814</v>
      </c>
      <c r="E8">
        <v>2</v>
      </c>
      <c r="F8" t="str">
        <f>INDEX(tblProduct[ProdName],MATCH(tblData[[#This Row],[ProdNumber]],tblProduct[ProdNumber],0))</f>
        <v>BYOR-2640S</v>
      </c>
      <c r="G8">
        <f>INDEX(tblProduct[Price],MATCH(tblData[[#This Row],[ProdNumber]],tblProduct[ProdNumber],0))</f>
        <v>189</v>
      </c>
      <c r="H8">
        <f>INDEX(tblProduct[Category],MATCH(tblData[[#This Row],[ProdNumber]],tblProduct[ProdNumber],0))</f>
        <v>5</v>
      </c>
      <c r="I8" t="str">
        <f>INDEX(tblCategory[CategoryName],MATCH(tblData[[#This Row],[CategoryID]],tblCategory[CategoryID],0))</f>
        <v>Robot Kits</v>
      </c>
      <c r="J8">
        <f>tblData[[#This Row],[Quantity]]*tblData[[#This Row],[Price]]</f>
        <v>378</v>
      </c>
      <c r="K8">
        <f>YEAR(tblData[[#This Row],[Date]])</f>
        <v>2020</v>
      </c>
      <c r="L8">
        <f>MONTH(tblData[[#This Row],[Date]])</f>
        <v>1</v>
      </c>
      <c r="M8" t="str">
        <f>CHOOSE(tblData[[#This Row],[MonthNo]],"Jan","Feb","Mar","Apr","Mei","Jun","Jul","Agu","Sep","Okt","Nov","Des")</f>
        <v>Jan</v>
      </c>
      <c r="N8" t="str">
        <f>INDEX(tblCustomers[CustomerState],MATCH(tblData[[#This Row],[CustomerID]],tblCustomers[CustomerID],0))</f>
        <v>Texas</v>
      </c>
      <c r="O8" t="str">
        <f>IF(COUNTIF(tblData[CustomerID],tblData[[#This Row],[CustomerID]])&gt;1,"Repeat","One-time")</f>
        <v>Repeat</v>
      </c>
    </row>
    <row r="9" spans="1:15">
      <c r="A9">
        <v>8</v>
      </c>
      <c r="B9" s="1">
        <v>43832</v>
      </c>
      <c r="C9">
        <v>1740</v>
      </c>
      <c r="D9" t="s">
        <v>10815</v>
      </c>
      <c r="E9">
        <v>1</v>
      </c>
      <c r="F9" t="str">
        <f>INDEX(tblProduct[ProdName],MATCH(tblData[[#This Row],[ProdNumber]],tblProduct[ProdNumber],0))</f>
        <v>Understanding Automation</v>
      </c>
      <c r="G9">
        <f>INDEX(tblProduct[Price],MATCH(tblData[[#This Row],[ProdNumber]],tblProduct[ProdNumber],0))</f>
        <v>44.95</v>
      </c>
      <c r="H9">
        <f>INDEX(tblProduct[Category],MATCH(tblData[[#This Row],[ProdNumber]],tblProduct[ProdNumber],0))</f>
        <v>7</v>
      </c>
      <c r="I9" t="str">
        <f>INDEX(tblCategory[CategoryName],MATCH(tblData[[#This Row],[CategoryID]],tblCategory[CategoryID],0))</f>
        <v>Training Videos</v>
      </c>
      <c r="J9">
        <f>tblData[[#This Row],[Quantity]]*tblData[[#This Row],[Price]]</f>
        <v>44.95</v>
      </c>
      <c r="K9">
        <f>YEAR(tblData[[#This Row],[Date]])</f>
        <v>2020</v>
      </c>
      <c r="L9">
        <f>MONTH(tblData[[#This Row],[Date]])</f>
        <v>1</v>
      </c>
      <c r="M9" t="str">
        <f>CHOOSE(tblData[[#This Row],[MonthNo]],"Jan","Feb","Mar","Apr","Mei","Jun","Jul","Agu","Sep","Okt","Nov","Des")</f>
        <v>Jan</v>
      </c>
      <c r="N9" t="str">
        <f>INDEX(tblCustomers[CustomerState],MATCH(tblData[[#This Row],[CustomerID]],tblCustomers[CustomerID],0))</f>
        <v>California</v>
      </c>
      <c r="O9" t="str">
        <f>IF(COUNTIF(tblData[CustomerID],tblData[[#This Row],[CustomerID]])&gt;1,"Repeat","One-time")</f>
        <v>Repeat</v>
      </c>
    </row>
    <row r="10" spans="1:15">
      <c r="A10">
        <v>9</v>
      </c>
      <c r="B10" s="1">
        <v>43832</v>
      </c>
      <c r="C10">
        <v>1652</v>
      </c>
      <c r="D10" t="s">
        <v>10810</v>
      </c>
      <c r="E10">
        <v>2</v>
      </c>
      <c r="F10" t="str">
        <f>INDEX(tblProduct[ProdName],MATCH(tblData[[#This Row],[ProdNumber]],tblProduct[ProdNumber],0))</f>
        <v>Drone Video Techniques</v>
      </c>
      <c r="G10">
        <f>INDEX(tblProduct[Price],MATCH(tblData[[#This Row],[ProdNumber]],tblProduct[ProdNumber],0))</f>
        <v>37.99</v>
      </c>
      <c r="H10">
        <f>INDEX(tblProduct[Category],MATCH(tblData[[#This Row],[ProdNumber]],tblProduct[ProdNumber],0))</f>
        <v>7</v>
      </c>
      <c r="I10" t="str">
        <f>INDEX(tblCategory[CategoryName],MATCH(tblData[[#This Row],[CategoryID]],tblCategory[CategoryID],0))</f>
        <v>Training Videos</v>
      </c>
      <c r="J10">
        <f>tblData[[#This Row],[Quantity]]*tblData[[#This Row],[Price]]</f>
        <v>75.98</v>
      </c>
      <c r="K10">
        <f>YEAR(tblData[[#This Row],[Date]])</f>
        <v>2020</v>
      </c>
      <c r="L10">
        <f>MONTH(tblData[[#This Row],[Date]])</f>
        <v>1</v>
      </c>
      <c r="M10" t="str">
        <f>CHOOSE(tblData[[#This Row],[MonthNo]],"Jan","Feb","Mar","Apr","Mei","Jun","Jul","Agu","Sep","Okt","Nov","Des")</f>
        <v>Jan</v>
      </c>
      <c r="N10" t="str">
        <f>INDEX(tblCustomers[CustomerState],MATCH(tblData[[#This Row],[CustomerID]],tblCustomers[CustomerID],0))</f>
        <v>Iowa</v>
      </c>
      <c r="O10" t="str">
        <f>IF(COUNTIF(tblData[CustomerID],tblData[[#This Row],[CustomerID]])&gt;1,"Repeat","One-time")</f>
        <v>One-time</v>
      </c>
    </row>
    <row r="11" spans="1:15">
      <c r="A11">
        <v>10</v>
      </c>
      <c r="B11" s="1">
        <v>43832</v>
      </c>
      <c r="C11">
        <v>1431</v>
      </c>
      <c r="D11" t="s">
        <v>10816</v>
      </c>
      <c r="E11">
        <v>2</v>
      </c>
      <c r="F11" t="str">
        <f>INDEX(tblProduct[ProdName],MATCH(tblData[[#This Row],[ProdNumber]],tblProduct[ProdNumber],0))</f>
        <v>DTE-QFN20 Drone</v>
      </c>
      <c r="G11">
        <f>INDEX(tblProduct[Price],MATCH(tblData[[#This Row],[ProdNumber]],tblProduct[ProdNumber],0))</f>
        <v>250</v>
      </c>
      <c r="H11">
        <f>INDEX(tblProduct[Category],MATCH(tblData[[#This Row],[ProdNumber]],tblProduct[ProdNumber],0))</f>
        <v>3</v>
      </c>
      <c r="I11" t="str">
        <f>INDEX(tblCategory[CategoryName],MATCH(tblData[[#This Row],[CategoryID]],tblCategory[CategoryID],0))</f>
        <v>Drones</v>
      </c>
      <c r="J11">
        <f>tblData[[#This Row],[Quantity]]*tblData[[#This Row],[Price]]</f>
        <v>500</v>
      </c>
      <c r="K11">
        <f>YEAR(tblData[[#This Row],[Date]])</f>
        <v>2020</v>
      </c>
      <c r="L11">
        <f>MONTH(tblData[[#This Row],[Date]])</f>
        <v>1</v>
      </c>
      <c r="M11" t="str">
        <f>CHOOSE(tblData[[#This Row],[MonthNo]],"Jan","Feb","Mar","Apr","Mei","Jun","Jul","Agu","Sep","Okt","Nov","Des")</f>
        <v>Jan</v>
      </c>
      <c r="N11" t="str">
        <f>INDEX(tblCustomers[CustomerState],MATCH(tblData[[#This Row],[CustomerID]],tblCustomers[CustomerID],0))</f>
        <v>California</v>
      </c>
      <c r="O11" t="str">
        <f>IF(COUNTIF(tblData[CustomerID],tblData[[#This Row],[CustomerID]])&gt;1,"Repeat","One-time")</f>
        <v>One-time</v>
      </c>
    </row>
    <row r="12" spans="1:15">
      <c r="A12">
        <v>11</v>
      </c>
      <c r="B12" s="1">
        <v>43832</v>
      </c>
      <c r="C12">
        <v>270</v>
      </c>
      <c r="D12" t="s">
        <v>10814</v>
      </c>
      <c r="E12">
        <v>2</v>
      </c>
      <c r="F12" t="str">
        <f>INDEX(tblProduct[ProdName],MATCH(tblData[[#This Row],[ProdNumber]],tblProduct[ProdNumber],0))</f>
        <v>BYOR-2640S</v>
      </c>
      <c r="G12">
        <f>INDEX(tblProduct[Price],MATCH(tblData[[#This Row],[ProdNumber]],tblProduct[ProdNumber],0))</f>
        <v>189</v>
      </c>
      <c r="H12">
        <f>INDEX(tblProduct[Category],MATCH(tblData[[#This Row],[ProdNumber]],tblProduct[ProdNumber],0))</f>
        <v>5</v>
      </c>
      <c r="I12" t="str">
        <f>INDEX(tblCategory[CategoryName],MATCH(tblData[[#This Row],[CategoryID]],tblCategory[CategoryID],0))</f>
        <v>Robot Kits</v>
      </c>
      <c r="J12">
        <f>tblData[[#This Row],[Quantity]]*tblData[[#This Row],[Price]]</f>
        <v>378</v>
      </c>
      <c r="K12">
        <f>YEAR(tblData[[#This Row],[Date]])</f>
        <v>2020</v>
      </c>
      <c r="L12">
        <f>MONTH(tblData[[#This Row],[Date]])</f>
        <v>1</v>
      </c>
      <c r="M12" t="str">
        <f>CHOOSE(tblData[[#This Row],[MonthNo]],"Jan","Feb","Mar","Apr","Mei","Jun","Jul","Agu","Sep","Okt","Nov","Des")</f>
        <v>Jan</v>
      </c>
      <c r="N12" t="str">
        <f>INDEX(tblCustomers[CustomerState],MATCH(tblData[[#This Row],[CustomerID]],tblCustomers[CustomerID],0))</f>
        <v>District of Columbia</v>
      </c>
      <c r="O12" t="str">
        <f>IF(COUNTIF(tblData[CustomerID],tblData[[#This Row],[CustomerID]])&gt;1,"Repeat","One-time")</f>
        <v>One-time</v>
      </c>
    </row>
    <row r="13" spans="1:15">
      <c r="A13">
        <v>12</v>
      </c>
      <c r="B13" s="1">
        <v>43832</v>
      </c>
      <c r="C13">
        <v>815</v>
      </c>
      <c r="D13" t="s">
        <v>10817</v>
      </c>
      <c r="E13">
        <v>5</v>
      </c>
      <c r="F13" t="str">
        <f>INDEX(tblProduct[ProdName],MATCH(tblData[[#This Row],[ProdNumber]],tblProduct[ProdNumber],0))</f>
        <v>BYOD-100</v>
      </c>
      <c r="G13">
        <f>INDEX(tblProduct[Price],MATCH(tblData[[#This Row],[ProdNumber]],tblProduct[ProdNumber],0))</f>
        <v>54</v>
      </c>
      <c r="H13">
        <f>INDEX(tblProduct[Category],MATCH(tblData[[#This Row],[ProdNumber]],tblProduct[ProdNumber],0))</f>
        <v>2</v>
      </c>
      <c r="I13" t="str">
        <f>INDEX(tblCategory[CategoryName],MATCH(tblData[[#This Row],[CategoryID]],tblCategory[CategoryID],0))</f>
        <v>Drone Kits</v>
      </c>
      <c r="J13">
        <f>tblData[[#This Row],[Quantity]]*tblData[[#This Row],[Price]]</f>
        <v>270</v>
      </c>
      <c r="K13">
        <f>YEAR(tblData[[#This Row],[Date]])</f>
        <v>2020</v>
      </c>
      <c r="L13">
        <f>MONTH(tblData[[#This Row],[Date]])</f>
        <v>1</v>
      </c>
      <c r="M13" t="str">
        <f>CHOOSE(tblData[[#This Row],[MonthNo]],"Jan","Feb","Mar","Apr","Mei","Jun","Jul","Agu","Sep","Okt","Nov","Des")</f>
        <v>Jan</v>
      </c>
      <c r="N13" t="str">
        <f>INDEX(tblCustomers[CustomerState],MATCH(tblData[[#This Row],[CustomerID]],tblCustomers[CustomerID],0))</f>
        <v>District of Columbia</v>
      </c>
      <c r="O13" t="str">
        <f>IF(COUNTIF(tblData[CustomerID],tblData[[#This Row],[CustomerID]])&gt;1,"Repeat","One-time")</f>
        <v>Repeat</v>
      </c>
    </row>
    <row r="14" spans="1:15">
      <c r="A14">
        <v>13</v>
      </c>
      <c r="B14" s="1">
        <v>43832</v>
      </c>
      <c r="C14">
        <v>157</v>
      </c>
      <c r="D14" t="s">
        <v>10818</v>
      </c>
      <c r="E14">
        <v>3</v>
      </c>
      <c r="F14" t="str">
        <f>INDEX(tblProduct[ProdName],MATCH(tblData[[#This Row],[ProdNumber]],tblProduct[ProdNumber],0))</f>
        <v>Fixed Wing Drones</v>
      </c>
      <c r="G14">
        <f>INDEX(tblProduct[Price],MATCH(tblData[[#This Row],[ProdNumber]],tblProduct[ProdNumber],0))</f>
        <v>15.5</v>
      </c>
      <c r="H14">
        <f>INDEX(tblProduct[Category],MATCH(tblData[[#This Row],[ProdNumber]],tblProduct[ProdNumber],0))</f>
        <v>4</v>
      </c>
      <c r="I14" t="str">
        <f>INDEX(tblCategory[CategoryName],MATCH(tblData[[#This Row],[CategoryID]],tblCategory[CategoryID],0))</f>
        <v>eBooks</v>
      </c>
      <c r="J14">
        <f>tblData[[#This Row],[Quantity]]*tblData[[#This Row],[Price]]</f>
        <v>46.5</v>
      </c>
      <c r="K14">
        <f>YEAR(tblData[[#This Row],[Date]])</f>
        <v>2020</v>
      </c>
      <c r="L14">
        <f>MONTH(tblData[[#This Row],[Date]])</f>
        <v>1</v>
      </c>
      <c r="M14" t="str">
        <f>CHOOSE(tblData[[#This Row],[MonthNo]],"Jan","Feb","Mar","Apr","Mei","Jun","Jul","Agu","Sep","Okt","Nov","Des")</f>
        <v>Jan</v>
      </c>
      <c r="N14" t="str">
        <f>INDEX(tblCustomers[CustomerState],MATCH(tblData[[#This Row],[CustomerID]],tblCustomers[CustomerID],0))</f>
        <v>Alabama</v>
      </c>
      <c r="O14" t="str">
        <f>IF(COUNTIF(tblData[CustomerID],tblData[[#This Row],[CustomerID]])&gt;1,"Repeat","One-time")</f>
        <v>Repeat</v>
      </c>
    </row>
    <row r="15" spans="1:15">
      <c r="A15">
        <v>14</v>
      </c>
      <c r="B15" s="1">
        <v>43832</v>
      </c>
      <c r="C15">
        <v>179</v>
      </c>
      <c r="D15" t="s">
        <v>10819</v>
      </c>
      <c r="E15">
        <v>2</v>
      </c>
      <c r="F15" t="str">
        <f>INDEX(tblProduct[ProdName],MATCH(tblData[[#This Row],[ProdNumber]],tblProduct[ProdNumber],0))</f>
        <v>Ladybug Robot Blueprint</v>
      </c>
      <c r="G15">
        <f>INDEX(tblProduct[Price],MATCH(tblData[[#This Row],[ProdNumber]],tblProduct[ProdNumber],0))</f>
        <v>12</v>
      </c>
      <c r="H15">
        <f>INDEX(tblProduct[Category],MATCH(tblData[[#This Row],[ProdNumber]],tblProduct[ProdNumber],0))</f>
        <v>1</v>
      </c>
      <c r="I15" t="str">
        <f>INDEX(tblCategory[CategoryName],MATCH(tblData[[#This Row],[CategoryID]],tblCategory[CategoryID],0))</f>
        <v>Blueprints</v>
      </c>
      <c r="J15">
        <f>tblData[[#This Row],[Quantity]]*tblData[[#This Row],[Price]]</f>
        <v>24</v>
      </c>
      <c r="K15">
        <f>YEAR(tblData[[#This Row],[Date]])</f>
        <v>2020</v>
      </c>
      <c r="L15">
        <f>MONTH(tblData[[#This Row],[Date]])</f>
        <v>1</v>
      </c>
      <c r="M15" t="str">
        <f>CHOOSE(tblData[[#This Row],[MonthNo]],"Jan","Feb","Mar","Apr","Mei","Jun","Jul","Agu","Sep","Okt","Nov","Des")</f>
        <v>Jan</v>
      </c>
      <c r="N15" t="str">
        <f>INDEX(tblCustomers[CustomerState],MATCH(tblData[[#This Row],[CustomerID]],tblCustomers[CustomerID],0))</f>
        <v>Florida</v>
      </c>
      <c r="O15" t="str">
        <f>IF(COUNTIF(tblData[CustomerID],tblData[[#This Row],[CustomerID]])&gt;1,"Repeat","One-time")</f>
        <v>Repeat</v>
      </c>
    </row>
    <row r="16" spans="1:15">
      <c r="A16">
        <v>15</v>
      </c>
      <c r="B16" s="1">
        <v>43832</v>
      </c>
      <c r="C16">
        <v>832</v>
      </c>
      <c r="D16" t="s">
        <v>10820</v>
      </c>
      <c r="E16">
        <v>2</v>
      </c>
      <c r="F16" t="str">
        <f>INDEX(tblProduct[ProdName],MATCH(tblData[[#This Row],[ProdNumber]],tblProduct[ProdNumber],0))</f>
        <v>BYOR-3000</v>
      </c>
      <c r="G16">
        <f>INDEX(tblProduct[Price],MATCH(tblData[[#This Row],[ProdNumber]],tblProduct[ProdNumber],0))</f>
        <v>214</v>
      </c>
      <c r="H16">
        <f>INDEX(tblProduct[Category],MATCH(tblData[[#This Row],[ProdNumber]],tblProduct[ProdNumber],0))</f>
        <v>5</v>
      </c>
      <c r="I16" t="str">
        <f>INDEX(tblCategory[CategoryName],MATCH(tblData[[#This Row],[CategoryID]],tblCategory[CategoryID],0))</f>
        <v>Robot Kits</v>
      </c>
      <c r="J16">
        <f>tblData[[#This Row],[Quantity]]*tblData[[#This Row],[Price]]</f>
        <v>428</v>
      </c>
      <c r="K16">
        <f>YEAR(tblData[[#This Row],[Date]])</f>
        <v>2020</v>
      </c>
      <c r="L16">
        <f>MONTH(tblData[[#This Row],[Date]])</f>
        <v>1</v>
      </c>
      <c r="M16" t="str">
        <f>CHOOSE(tblData[[#This Row],[MonthNo]],"Jan","Feb","Mar","Apr","Mei","Jun","Jul","Agu","Sep","Okt","Nov","Des")</f>
        <v>Jan</v>
      </c>
      <c r="N16" t="str">
        <f>INDEX(tblCustomers[CustomerState],MATCH(tblData[[#This Row],[CustomerID]],tblCustomers[CustomerID],0))</f>
        <v>Virginia</v>
      </c>
      <c r="O16" t="str">
        <f>IF(COUNTIF(tblData[CustomerID],tblData[[#This Row],[CustomerID]])&gt;1,"Repeat","One-time")</f>
        <v>Repeat</v>
      </c>
    </row>
    <row r="17" spans="1:15">
      <c r="A17">
        <v>16</v>
      </c>
      <c r="B17" s="1">
        <v>43833</v>
      </c>
      <c r="C17">
        <v>1465</v>
      </c>
      <c r="D17" t="s">
        <v>10821</v>
      </c>
      <c r="E17">
        <v>3</v>
      </c>
      <c r="F17" t="str">
        <f>INDEX(tblProduct[ProdName],MATCH(tblData[[#This Row],[ProdNumber]],tblProduct[ProdNumber],0))</f>
        <v>BYOD-350</v>
      </c>
      <c r="G17">
        <f>INDEX(tblProduct[Price],MATCH(tblData[[#This Row],[ProdNumber]],tblProduct[ProdNumber],0))</f>
        <v>89.95</v>
      </c>
      <c r="H17">
        <f>INDEX(tblProduct[Category],MATCH(tblData[[#This Row],[ProdNumber]],tblProduct[ProdNumber],0))</f>
        <v>2</v>
      </c>
      <c r="I17" t="str">
        <f>INDEX(tblCategory[CategoryName],MATCH(tblData[[#This Row],[CategoryID]],tblCategory[CategoryID],0))</f>
        <v>Drone Kits</v>
      </c>
      <c r="J17">
        <f>tblData[[#This Row],[Quantity]]*tblData[[#This Row],[Price]]</f>
        <v>269.85000000000002</v>
      </c>
      <c r="K17">
        <f>YEAR(tblData[[#This Row],[Date]])</f>
        <v>2020</v>
      </c>
      <c r="L17">
        <f>MONTH(tblData[[#This Row],[Date]])</f>
        <v>1</v>
      </c>
      <c r="M17" t="str">
        <f>CHOOSE(tblData[[#This Row],[MonthNo]],"Jan","Feb","Mar","Apr","Mei","Jun","Jul","Agu","Sep","Okt","Nov","Des")</f>
        <v>Jan</v>
      </c>
      <c r="N17" t="str">
        <f>INDEX(tblCustomers[CustomerState],MATCH(tblData[[#This Row],[CustomerID]],tblCustomers[CustomerID],0))</f>
        <v>California</v>
      </c>
      <c r="O17" t="str">
        <f>IF(COUNTIF(tblData[CustomerID],tblData[[#This Row],[CustomerID]])&gt;1,"Repeat","One-time")</f>
        <v>Repeat</v>
      </c>
    </row>
    <row r="18" spans="1:15">
      <c r="A18">
        <v>17</v>
      </c>
      <c r="B18" s="1">
        <v>43833</v>
      </c>
      <c r="C18">
        <v>678</v>
      </c>
      <c r="D18" t="s">
        <v>10822</v>
      </c>
      <c r="E18">
        <v>2</v>
      </c>
      <c r="F18" t="str">
        <f>INDEX(tblProduct[ProdName],MATCH(tblData[[#This Row],[ProdNumber]],tblProduct[ProdNumber],0))</f>
        <v>MICR-23K Robot</v>
      </c>
      <c r="G18">
        <f>INDEX(tblProduct[Price],MATCH(tblData[[#This Row],[ProdNumber]],tblProduct[ProdNumber],0))</f>
        <v>899</v>
      </c>
      <c r="H18">
        <f>INDEX(tblProduct[Category],MATCH(tblData[[#This Row],[ProdNumber]],tblProduct[ProdNumber],0))</f>
        <v>6</v>
      </c>
      <c r="I18" t="str">
        <f>INDEX(tblCategory[CategoryName],MATCH(tblData[[#This Row],[CategoryID]],tblCategory[CategoryID],0))</f>
        <v>Robots</v>
      </c>
      <c r="J18">
        <f>tblData[[#This Row],[Quantity]]*tblData[[#This Row],[Price]]</f>
        <v>1798</v>
      </c>
      <c r="K18">
        <f>YEAR(tblData[[#This Row],[Date]])</f>
        <v>2020</v>
      </c>
      <c r="L18">
        <f>MONTH(tblData[[#This Row],[Date]])</f>
        <v>1</v>
      </c>
      <c r="M18" t="str">
        <f>CHOOSE(tblData[[#This Row],[MonthNo]],"Jan","Feb","Mar","Apr","Mei","Jun","Jul","Agu","Sep","Okt","Nov","Des")</f>
        <v>Jan</v>
      </c>
      <c r="N18" t="str">
        <f>INDEX(tblCustomers[CustomerState],MATCH(tblData[[#This Row],[CustomerID]],tblCustomers[CustomerID],0))</f>
        <v>North Carolina</v>
      </c>
      <c r="O18" t="str">
        <f>IF(COUNTIF(tblData[CustomerID],tblData[[#This Row],[CustomerID]])&gt;1,"Repeat","One-time")</f>
        <v>Repeat</v>
      </c>
    </row>
    <row r="19" spans="1:15">
      <c r="A19">
        <v>18</v>
      </c>
      <c r="B19" s="1">
        <v>43833</v>
      </c>
      <c r="C19">
        <v>1644</v>
      </c>
      <c r="D19" t="s">
        <v>10823</v>
      </c>
      <c r="E19">
        <v>4</v>
      </c>
      <c r="F19" t="str">
        <f>INDEX(tblProduct[ProdName],MATCH(tblData[[#This Row],[ProdNumber]],tblProduct[ProdNumber],0))</f>
        <v>DA-SA702 Drone</v>
      </c>
      <c r="G19">
        <f>INDEX(tblProduct[Price],MATCH(tblData[[#This Row],[ProdNumber]],tblProduct[ProdNumber],0))</f>
        <v>399</v>
      </c>
      <c r="H19">
        <f>INDEX(tblProduct[Category],MATCH(tblData[[#This Row],[ProdNumber]],tblProduct[ProdNumber],0))</f>
        <v>3</v>
      </c>
      <c r="I19" t="str">
        <f>INDEX(tblCategory[CategoryName],MATCH(tblData[[#This Row],[CategoryID]],tblCategory[CategoryID],0))</f>
        <v>Drones</v>
      </c>
      <c r="J19">
        <f>tblData[[#This Row],[Quantity]]*tblData[[#This Row],[Price]]</f>
        <v>1596</v>
      </c>
      <c r="K19">
        <f>YEAR(tblData[[#This Row],[Date]])</f>
        <v>2020</v>
      </c>
      <c r="L19">
        <f>MONTH(tblData[[#This Row],[Date]])</f>
        <v>1</v>
      </c>
      <c r="M19" t="str">
        <f>CHOOSE(tblData[[#This Row],[MonthNo]],"Jan","Feb","Mar","Apr","Mei","Jun","Jul","Agu","Sep","Okt","Nov","Des")</f>
        <v>Jan</v>
      </c>
      <c r="N19" t="str">
        <f>INDEX(tblCustomers[CustomerState],MATCH(tblData[[#This Row],[CustomerID]],tblCustomers[CustomerID],0))</f>
        <v>Connecticut</v>
      </c>
      <c r="O19" t="str">
        <f>IF(COUNTIF(tblData[CustomerID],tblData[[#This Row],[CustomerID]])&gt;1,"Repeat","One-time")</f>
        <v>Repeat</v>
      </c>
    </row>
    <row r="20" spans="1:15">
      <c r="A20">
        <v>19</v>
      </c>
      <c r="B20" s="1">
        <v>43833</v>
      </c>
      <c r="C20">
        <v>806</v>
      </c>
      <c r="D20" t="s">
        <v>10810</v>
      </c>
      <c r="E20">
        <v>3</v>
      </c>
      <c r="F20" t="str">
        <f>INDEX(tblProduct[ProdName],MATCH(tblData[[#This Row],[ProdNumber]],tblProduct[ProdNumber],0))</f>
        <v>Drone Video Techniques</v>
      </c>
      <c r="G20">
        <f>INDEX(tblProduct[Price],MATCH(tblData[[#This Row],[ProdNumber]],tblProduct[ProdNumber],0))</f>
        <v>37.99</v>
      </c>
      <c r="H20">
        <f>INDEX(tblProduct[Category],MATCH(tblData[[#This Row],[ProdNumber]],tblProduct[ProdNumber],0))</f>
        <v>7</v>
      </c>
      <c r="I20" t="str">
        <f>INDEX(tblCategory[CategoryName],MATCH(tblData[[#This Row],[CategoryID]],tblCategory[CategoryID],0))</f>
        <v>Training Videos</v>
      </c>
      <c r="J20">
        <f>tblData[[#This Row],[Quantity]]*tblData[[#This Row],[Price]]</f>
        <v>113.97</v>
      </c>
      <c r="K20">
        <f>YEAR(tblData[[#This Row],[Date]])</f>
        <v>2020</v>
      </c>
      <c r="L20">
        <f>MONTH(tblData[[#This Row],[Date]])</f>
        <v>1</v>
      </c>
      <c r="M20" t="str">
        <f>CHOOSE(tblData[[#This Row],[MonthNo]],"Jan","Feb","Mar","Apr","Mei","Jun","Jul","Agu","Sep","Okt","Nov","Des")</f>
        <v>Jan</v>
      </c>
      <c r="N20" t="str">
        <f>INDEX(tblCustomers[CustomerState],MATCH(tblData[[#This Row],[CustomerID]],tblCustomers[CustomerID],0))</f>
        <v>Wisconsin</v>
      </c>
      <c r="O20" t="str">
        <f>IF(COUNTIF(tblData[CustomerID],tblData[[#This Row],[CustomerID]])&gt;1,"Repeat","One-time")</f>
        <v>One-time</v>
      </c>
    </row>
    <row r="21" spans="1:15">
      <c r="A21">
        <v>20</v>
      </c>
      <c r="B21" s="1">
        <v>43834</v>
      </c>
      <c r="C21">
        <v>997</v>
      </c>
      <c r="D21" t="s">
        <v>10824</v>
      </c>
      <c r="E21">
        <v>2</v>
      </c>
      <c r="F21" t="str">
        <f>INDEX(tblProduct[ProdName],MATCH(tblData[[#This Row],[ProdNumber]],tblProduct[ProdNumber],0))</f>
        <v>BYOD-550</v>
      </c>
      <c r="G21">
        <f>INDEX(tblProduct[Price],MATCH(tblData[[#This Row],[ProdNumber]],tblProduct[ProdNumber],0))</f>
        <v>179</v>
      </c>
      <c r="H21">
        <f>INDEX(tblProduct[Category],MATCH(tblData[[#This Row],[ProdNumber]],tblProduct[ProdNumber],0))</f>
        <v>2</v>
      </c>
      <c r="I21" t="str">
        <f>INDEX(tblCategory[CategoryName],MATCH(tblData[[#This Row],[CategoryID]],tblCategory[CategoryID],0))</f>
        <v>Drone Kits</v>
      </c>
      <c r="J21">
        <f>tblData[[#This Row],[Quantity]]*tblData[[#This Row],[Price]]</f>
        <v>358</v>
      </c>
      <c r="K21">
        <f>YEAR(tblData[[#This Row],[Date]])</f>
        <v>2020</v>
      </c>
      <c r="L21">
        <f>MONTH(tblData[[#This Row],[Date]])</f>
        <v>1</v>
      </c>
      <c r="M21" t="str">
        <f>CHOOSE(tblData[[#This Row],[MonthNo]],"Jan","Feb","Mar","Apr","Mei","Jun","Jul","Agu","Sep","Okt","Nov","Des")</f>
        <v>Jan</v>
      </c>
      <c r="N21" t="str">
        <f>INDEX(tblCustomers[CustomerState],MATCH(tblData[[#This Row],[CustomerID]],tblCustomers[CustomerID],0))</f>
        <v>Florida</v>
      </c>
      <c r="O21" t="str">
        <f>IF(COUNTIF(tblData[CustomerID],tblData[[#This Row],[CustomerID]])&gt;1,"Repeat","One-time")</f>
        <v>Repeat</v>
      </c>
    </row>
    <row r="22" spans="1:15">
      <c r="A22">
        <v>21</v>
      </c>
      <c r="B22" s="1">
        <v>43834</v>
      </c>
      <c r="C22">
        <v>1272</v>
      </c>
      <c r="D22" t="s">
        <v>10810</v>
      </c>
      <c r="E22">
        <v>3</v>
      </c>
      <c r="F22" t="str">
        <f>INDEX(tblProduct[ProdName],MATCH(tblData[[#This Row],[ProdNumber]],tblProduct[ProdNumber],0))</f>
        <v>Drone Video Techniques</v>
      </c>
      <c r="G22">
        <f>INDEX(tblProduct[Price],MATCH(tblData[[#This Row],[ProdNumber]],tblProduct[ProdNumber],0))</f>
        <v>37.99</v>
      </c>
      <c r="H22">
        <f>INDEX(tblProduct[Category],MATCH(tblData[[#This Row],[ProdNumber]],tblProduct[ProdNumber],0))</f>
        <v>7</v>
      </c>
      <c r="I22" t="str">
        <f>INDEX(tblCategory[CategoryName],MATCH(tblData[[#This Row],[CategoryID]],tblCategory[CategoryID],0))</f>
        <v>Training Videos</v>
      </c>
      <c r="J22">
        <f>tblData[[#This Row],[Quantity]]*tblData[[#This Row],[Price]]</f>
        <v>113.97</v>
      </c>
      <c r="K22">
        <f>YEAR(tblData[[#This Row],[Date]])</f>
        <v>2020</v>
      </c>
      <c r="L22">
        <f>MONTH(tblData[[#This Row],[Date]])</f>
        <v>1</v>
      </c>
      <c r="M22" t="str">
        <f>CHOOSE(tblData[[#This Row],[MonthNo]],"Jan","Feb","Mar","Apr","Mei","Jun","Jul","Agu","Sep","Okt","Nov","Des")</f>
        <v>Jan</v>
      </c>
      <c r="N22" t="str">
        <f>INDEX(tblCustomers[CustomerState],MATCH(tblData[[#This Row],[CustomerID]],tblCustomers[CustomerID],0))</f>
        <v>Illinois</v>
      </c>
      <c r="O22" t="str">
        <f>IF(COUNTIF(tblData[CustomerID],tblData[[#This Row],[CustomerID]])&gt;1,"Repeat","One-time")</f>
        <v>One-time</v>
      </c>
    </row>
    <row r="23" spans="1:15">
      <c r="A23">
        <v>22</v>
      </c>
      <c r="B23" s="1">
        <v>43834</v>
      </c>
      <c r="C23">
        <v>832</v>
      </c>
      <c r="D23" t="s">
        <v>10821</v>
      </c>
      <c r="E23">
        <v>4</v>
      </c>
      <c r="F23" t="str">
        <f>INDEX(tblProduct[ProdName],MATCH(tblData[[#This Row],[ProdNumber]],tblProduct[ProdNumber],0))</f>
        <v>BYOD-350</v>
      </c>
      <c r="G23">
        <f>INDEX(tblProduct[Price],MATCH(tblData[[#This Row],[ProdNumber]],tblProduct[ProdNumber],0))</f>
        <v>89.95</v>
      </c>
      <c r="H23">
        <f>INDEX(tblProduct[Category],MATCH(tblData[[#This Row],[ProdNumber]],tblProduct[ProdNumber],0))</f>
        <v>2</v>
      </c>
      <c r="I23" t="str">
        <f>INDEX(tblCategory[CategoryName],MATCH(tblData[[#This Row],[CategoryID]],tblCategory[CategoryID],0))</f>
        <v>Drone Kits</v>
      </c>
      <c r="J23">
        <f>tblData[[#This Row],[Quantity]]*tblData[[#This Row],[Price]]</f>
        <v>359.8</v>
      </c>
      <c r="K23">
        <f>YEAR(tblData[[#This Row],[Date]])</f>
        <v>2020</v>
      </c>
      <c r="L23">
        <f>MONTH(tblData[[#This Row],[Date]])</f>
        <v>1</v>
      </c>
      <c r="M23" t="str">
        <f>CHOOSE(tblData[[#This Row],[MonthNo]],"Jan","Feb","Mar","Apr","Mei","Jun","Jul","Agu","Sep","Okt","Nov","Des")</f>
        <v>Jan</v>
      </c>
      <c r="N23" t="str">
        <f>INDEX(tblCustomers[CustomerState],MATCH(tblData[[#This Row],[CustomerID]],tblCustomers[CustomerID],0))</f>
        <v>Virginia</v>
      </c>
      <c r="O23" t="str">
        <f>IF(COUNTIF(tblData[CustomerID],tblData[[#This Row],[CustomerID]])&gt;1,"Repeat","One-time")</f>
        <v>Repeat</v>
      </c>
    </row>
    <row r="24" spans="1:15">
      <c r="A24">
        <v>23</v>
      </c>
      <c r="B24" s="1">
        <v>43834</v>
      </c>
      <c r="C24">
        <v>1313</v>
      </c>
      <c r="D24" t="s">
        <v>10825</v>
      </c>
      <c r="E24">
        <v>3</v>
      </c>
      <c r="F24" t="str">
        <f>INDEX(tblProduct[ProdName],MATCH(tblData[[#This Row],[ProdNumber]],tblProduct[ProdNumber],0))</f>
        <v>DC-304 Drone</v>
      </c>
      <c r="G24">
        <f>INDEX(tblProduct[Price],MATCH(tblData[[#This Row],[ProdNumber]],tblProduct[ProdNumber],0))</f>
        <v>395</v>
      </c>
      <c r="H24">
        <f>INDEX(tblProduct[Category],MATCH(tblData[[#This Row],[ProdNumber]],tblProduct[ProdNumber],0))</f>
        <v>3</v>
      </c>
      <c r="I24" t="str">
        <f>INDEX(tblCategory[CategoryName],MATCH(tblData[[#This Row],[CategoryID]],tblCategory[CategoryID],0))</f>
        <v>Drones</v>
      </c>
      <c r="J24">
        <f>tblData[[#This Row],[Quantity]]*tblData[[#This Row],[Price]]</f>
        <v>1185</v>
      </c>
      <c r="K24">
        <f>YEAR(tblData[[#This Row],[Date]])</f>
        <v>2020</v>
      </c>
      <c r="L24">
        <f>MONTH(tblData[[#This Row],[Date]])</f>
        <v>1</v>
      </c>
      <c r="M24" t="str">
        <f>CHOOSE(tblData[[#This Row],[MonthNo]],"Jan","Feb","Mar","Apr","Mei","Jun","Jul","Agu","Sep","Okt","Nov","Des")</f>
        <v>Jan</v>
      </c>
      <c r="N24" t="str">
        <f>INDEX(tblCustomers[CustomerState],MATCH(tblData[[#This Row],[CustomerID]],tblCustomers[CustomerID],0))</f>
        <v>North Carolina</v>
      </c>
      <c r="O24" t="str">
        <f>IF(COUNTIF(tblData[CustomerID],tblData[[#This Row],[CustomerID]])&gt;1,"Repeat","One-time")</f>
        <v>One-time</v>
      </c>
    </row>
    <row r="25" spans="1:15">
      <c r="A25">
        <v>24</v>
      </c>
      <c r="B25" s="1">
        <v>43834</v>
      </c>
      <c r="C25">
        <v>638</v>
      </c>
      <c r="D25" t="s">
        <v>10822</v>
      </c>
      <c r="E25">
        <v>5</v>
      </c>
      <c r="F25" t="str">
        <f>INDEX(tblProduct[ProdName],MATCH(tblData[[#This Row],[ProdNumber]],tblProduct[ProdNumber],0))</f>
        <v>MICR-23K Robot</v>
      </c>
      <c r="G25">
        <f>INDEX(tblProduct[Price],MATCH(tblData[[#This Row],[ProdNumber]],tblProduct[ProdNumber],0))</f>
        <v>899</v>
      </c>
      <c r="H25">
        <f>INDEX(tblProduct[Category],MATCH(tblData[[#This Row],[ProdNumber]],tblProduct[ProdNumber],0))</f>
        <v>6</v>
      </c>
      <c r="I25" t="str">
        <f>INDEX(tblCategory[CategoryName],MATCH(tblData[[#This Row],[CategoryID]],tblCategory[CategoryID],0))</f>
        <v>Robots</v>
      </c>
      <c r="J25">
        <f>tblData[[#This Row],[Quantity]]*tblData[[#This Row],[Price]]</f>
        <v>4495</v>
      </c>
      <c r="K25">
        <f>YEAR(tblData[[#This Row],[Date]])</f>
        <v>2020</v>
      </c>
      <c r="L25">
        <f>MONTH(tblData[[#This Row],[Date]])</f>
        <v>1</v>
      </c>
      <c r="M25" t="str">
        <f>CHOOSE(tblData[[#This Row],[MonthNo]],"Jan","Feb","Mar","Apr","Mei","Jun","Jul","Agu","Sep","Okt","Nov","Des")</f>
        <v>Jan</v>
      </c>
      <c r="N25" t="str">
        <f>INDEX(tblCustomers[CustomerState],MATCH(tblData[[#This Row],[CustomerID]],tblCustomers[CustomerID],0))</f>
        <v>New York</v>
      </c>
      <c r="O25" t="str">
        <f>IF(COUNTIF(tblData[CustomerID],tblData[[#This Row],[CustomerID]])&gt;1,"Repeat","One-time")</f>
        <v>Repeat</v>
      </c>
    </row>
    <row r="26" spans="1:15">
      <c r="A26">
        <v>25</v>
      </c>
      <c r="B26" s="1">
        <v>43835</v>
      </c>
      <c r="C26">
        <v>292</v>
      </c>
      <c r="D26" t="s">
        <v>10826</v>
      </c>
      <c r="E26">
        <v>5</v>
      </c>
      <c r="F26" t="str">
        <f>INDEX(tblProduct[ProdName],MATCH(tblData[[#This Row],[ProdNumber]],tblProduct[ProdNumber],0))</f>
        <v>RTF Drones</v>
      </c>
      <c r="G26">
        <f>INDEX(tblProduct[Price],MATCH(tblData[[#This Row],[ProdNumber]],tblProduct[ProdNumber],0))</f>
        <v>16.989999999999998</v>
      </c>
      <c r="H26">
        <f>INDEX(tblProduct[Category],MATCH(tblData[[#This Row],[ProdNumber]],tblProduct[ProdNumber],0))</f>
        <v>4</v>
      </c>
      <c r="I26" t="str">
        <f>INDEX(tblCategory[CategoryName],MATCH(tblData[[#This Row],[CategoryID]],tblCategory[CategoryID],0))</f>
        <v>eBooks</v>
      </c>
      <c r="J26">
        <f>tblData[[#This Row],[Quantity]]*tblData[[#This Row],[Price]]</f>
        <v>84.949999999999989</v>
      </c>
      <c r="K26">
        <f>YEAR(tblData[[#This Row],[Date]])</f>
        <v>2020</v>
      </c>
      <c r="L26">
        <f>MONTH(tblData[[#This Row],[Date]])</f>
        <v>1</v>
      </c>
      <c r="M26" t="str">
        <f>CHOOSE(tblData[[#This Row],[MonthNo]],"Jan","Feb","Mar","Apr","Mei","Jun","Jul","Agu","Sep","Okt","Nov","Des")</f>
        <v>Jan</v>
      </c>
      <c r="N26" t="str">
        <f>INDEX(tblCustomers[CustomerState],MATCH(tblData[[#This Row],[CustomerID]],tblCustomers[CustomerID],0))</f>
        <v>California</v>
      </c>
      <c r="O26" t="str">
        <f>IF(COUNTIF(tblData[CustomerID],tblData[[#This Row],[CustomerID]])&gt;1,"Repeat","One-time")</f>
        <v>Repeat</v>
      </c>
    </row>
    <row r="27" spans="1:15">
      <c r="A27">
        <v>26</v>
      </c>
      <c r="B27" s="1">
        <v>43835</v>
      </c>
      <c r="C27">
        <v>1865</v>
      </c>
      <c r="D27" t="s">
        <v>10827</v>
      </c>
      <c r="E27">
        <v>2</v>
      </c>
      <c r="F27" t="str">
        <f>INDEX(tblProduct[ProdName],MATCH(tblData[[#This Row],[ProdNumber]],tblProduct[ProdNumber],0))</f>
        <v>AI for Educators</v>
      </c>
      <c r="G27">
        <f>INDEX(tblProduct[Price],MATCH(tblData[[#This Row],[ProdNumber]],tblProduct[ProdNumber],0))</f>
        <v>49.95</v>
      </c>
      <c r="H27">
        <f>INDEX(tblProduct[Category],MATCH(tblData[[#This Row],[ProdNumber]],tblProduct[ProdNumber],0))</f>
        <v>7</v>
      </c>
      <c r="I27" t="str">
        <f>INDEX(tblCategory[CategoryName],MATCH(tblData[[#This Row],[CategoryID]],tblCategory[CategoryID],0))</f>
        <v>Training Videos</v>
      </c>
      <c r="J27">
        <f>tblData[[#This Row],[Quantity]]*tblData[[#This Row],[Price]]</f>
        <v>99.9</v>
      </c>
      <c r="K27">
        <f>YEAR(tblData[[#This Row],[Date]])</f>
        <v>2020</v>
      </c>
      <c r="L27">
        <f>MONTH(tblData[[#This Row],[Date]])</f>
        <v>1</v>
      </c>
      <c r="M27" t="str">
        <f>CHOOSE(tblData[[#This Row],[MonthNo]],"Jan","Feb","Mar","Apr","Mei","Jun","Jul","Agu","Sep","Okt","Nov","Des")</f>
        <v>Jan</v>
      </c>
      <c r="N27" t="str">
        <f>INDEX(tblCustomers[CustomerState],MATCH(tblData[[#This Row],[CustomerID]],tblCustomers[CustomerID],0))</f>
        <v>North Carolina</v>
      </c>
      <c r="O27" t="str">
        <f>IF(COUNTIF(tblData[CustomerID],tblData[[#This Row],[CustomerID]])&gt;1,"Repeat","One-time")</f>
        <v>Repeat</v>
      </c>
    </row>
    <row r="28" spans="1:15">
      <c r="A28">
        <v>27</v>
      </c>
      <c r="B28" s="1">
        <v>43835</v>
      </c>
      <c r="C28">
        <v>1766</v>
      </c>
      <c r="D28" t="s">
        <v>10813</v>
      </c>
      <c r="E28">
        <v>5</v>
      </c>
      <c r="F28" t="str">
        <f>INDEX(tblProduct[ProdName],MATCH(tblData[[#This Row],[ProdNumber]],tblProduct[ProdNumber],0))</f>
        <v>Spherical Robots</v>
      </c>
      <c r="G28">
        <f>INDEX(tblProduct[Price],MATCH(tblData[[#This Row],[ProdNumber]],tblProduct[ProdNumber],0))</f>
        <v>16.75</v>
      </c>
      <c r="H28">
        <f>INDEX(tblProduct[Category],MATCH(tblData[[#This Row],[ProdNumber]],tblProduct[ProdNumber],0))</f>
        <v>4</v>
      </c>
      <c r="I28" t="str">
        <f>INDEX(tblCategory[CategoryName],MATCH(tblData[[#This Row],[CategoryID]],tblCategory[CategoryID],0))</f>
        <v>eBooks</v>
      </c>
      <c r="J28">
        <f>tblData[[#This Row],[Quantity]]*tblData[[#This Row],[Price]]</f>
        <v>83.75</v>
      </c>
      <c r="K28">
        <f>YEAR(tblData[[#This Row],[Date]])</f>
        <v>2020</v>
      </c>
      <c r="L28">
        <f>MONTH(tblData[[#This Row],[Date]])</f>
        <v>1</v>
      </c>
      <c r="M28" t="str">
        <f>CHOOSE(tblData[[#This Row],[MonthNo]],"Jan","Feb","Mar","Apr","Mei","Jun","Jul","Agu","Sep","Okt","Nov","Des")</f>
        <v>Jan</v>
      </c>
      <c r="N28" t="str">
        <f>INDEX(tblCustomers[CustomerState],MATCH(tblData[[#This Row],[CustomerID]],tblCustomers[CustomerID],0))</f>
        <v>District of Columbia</v>
      </c>
      <c r="O28" t="str">
        <f>IF(COUNTIF(tblData[CustomerID],tblData[[#This Row],[CustomerID]])&gt;1,"Repeat","One-time")</f>
        <v>Repeat</v>
      </c>
    </row>
    <row r="29" spans="1:15">
      <c r="A29">
        <v>28</v>
      </c>
      <c r="B29" s="1">
        <v>43835</v>
      </c>
      <c r="C29">
        <v>281</v>
      </c>
      <c r="D29" t="s">
        <v>10812</v>
      </c>
      <c r="E29">
        <v>4</v>
      </c>
      <c r="F29" t="str">
        <f>INDEX(tblProduct[ProdName],MATCH(tblData[[#This Row],[ProdNumber]],tblProduct[ProdNumber],0))</f>
        <v>SCARA Robots</v>
      </c>
      <c r="G29">
        <f>INDEX(tblProduct[Price],MATCH(tblData[[#This Row],[ProdNumber]],tblProduct[ProdNumber],0))</f>
        <v>19.5</v>
      </c>
      <c r="H29">
        <f>INDEX(tblProduct[Category],MATCH(tblData[[#This Row],[ProdNumber]],tblProduct[ProdNumber],0))</f>
        <v>4</v>
      </c>
      <c r="I29" t="str">
        <f>INDEX(tblCategory[CategoryName],MATCH(tblData[[#This Row],[CategoryID]],tblCategory[CategoryID],0))</f>
        <v>eBooks</v>
      </c>
      <c r="J29">
        <f>tblData[[#This Row],[Quantity]]*tblData[[#This Row],[Price]]</f>
        <v>78</v>
      </c>
      <c r="K29">
        <f>YEAR(tblData[[#This Row],[Date]])</f>
        <v>2020</v>
      </c>
      <c r="L29">
        <f>MONTH(tblData[[#This Row],[Date]])</f>
        <v>1</v>
      </c>
      <c r="M29" t="str">
        <f>CHOOSE(tblData[[#This Row],[MonthNo]],"Jan","Feb","Mar","Apr","Mei","Jun","Jul","Agu","Sep","Okt","Nov","Des")</f>
        <v>Jan</v>
      </c>
      <c r="N29" t="str">
        <f>INDEX(tblCustomers[CustomerState],MATCH(tblData[[#This Row],[CustomerID]],tblCustomers[CustomerID],0))</f>
        <v>Florida</v>
      </c>
      <c r="O29" t="str">
        <f>IF(COUNTIF(tblData[CustomerID],tblData[[#This Row],[CustomerID]])&gt;1,"Repeat","One-time")</f>
        <v>Repeat</v>
      </c>
    </row>
    <row r="30" spans="1:15">
      <c r="A30">
        <v>29</v>
      </c>
      <c r="B30" s="1">
        <v>43836</v>
      </c>
      <c r="C30">
        <v>889</v>
      </c>
      <c r="D30" t="s">
        <v>10828</v>
      </c>
      <c r="E30">
        <v>5</v>
      </c>
      <c r="F30" t="str">
        <f>INDEX(tblProduct[ProdName],MATCH(tblData[[#This Row],[ProdNumber]],tblProduct[ProdNumber],0))</f>
        <v>Helicopter Drones</v>
      </c>
      <c r="G30">
        <f>INDEX(tblProduct[Price],MATCH(tblData[[#This Row],[ProdNumber]],tblProduct[ProdNumber],0))</f>
        <v>20.95</v>
      </c>
      <c r="H30">
        <f>INDEX(tblProduct[Category],MATCH(tblData[[#This Row],[ProdNumber]],tblProduct[ProdNumber],0))</f>
        <v>4</v>
      </c>
      <c r="I30" t="str">
        <f>INDEX(tblCategory[CategoryName],MATCH(tblData[[#This Row],[CategoryID]],tblCategory[CategoryID],0))</f>
        <v>eBooks</v>
      </c>
      <c r="J30">
        <f>tblData[[#This Row],[Quantity]]*tblData[[#This Row],[Price]]</f>
        <v>104.75</v>
      </c>
      <c r="K30">
        <f>YEAR(tblData[[#This Row],[Date]])</f>
        <v>2020</v>
      </c>
      <c r="L30">
        <f>MONTH(tblData[[#This Row],[Date]])</f>
        <v>1</v>
      </c>
      <c r="M30" t="str">
        <f>CHOOSE(tblData[[#This Row],[MonthNo]],"Jan","Feb","Mar","Apr","Mei","Jun","Jul","Agu","Sep","Okt","Nov","Des")</f>
        <v>Jan</v>
      </c>
      <c r="N30" t="str">
        <f>INDEX(tblCustomers[CustomerState],MATCH(tblData[[#This Row],[CustomerID]],tblCustomers[CustomerID],0))</f>
        <v>California</v>
      </c>
      <c r="O30" t="str">
        <f>IF(COUNTIF(tblData[CustomerID],tblData[[#This Row],[CustomerID]])&gt;1,"Repeat","One-time")</f>
        <v>Repeat</v>
      </c>
    </row>
    <row r="31" spans="1:15">
      <c r="A31">
        <v>30</v>
      </c>
      <c r="B31" s="1">
        <v>43836</v>
      </c>
      <c r="C31">
        <v>435</v>
      </c>
      <c r="D31" t="s">
        <v>10829</v>
      </c>
      <c r="E31">
        <v>6</v>
      </c>
      <c r="F31" t="str">
        <f>INDEX(tblProduct[ProdName],MATCH(tblData[[#This Row],[ProdNumber]],tblProduct[ProdNumber],0))</f>
        <v>Single Rotor Drones</v>
      </c>
      <c r="G31">
        <f>INDEX(tblProduct[Price],MATCH(tblData[[#This Row],[ProdNumber]],tblProduct[ProdNumber],0))</f>
        <v>14.99</v>
      </c>
      <c r="H31">
        <f>INDEX(tblProduct[Category],MATCH(tblData[[#This Row],[ProdNumber]],tblProduct[ProdNumber],0))</f>
        <v>4</v>
      </c>
      <c r="I31" t="str">
        <f>INDEX(tblCategory[CategoryName],MATCH(tblData[[#This Row],[CategoryID]],tblCategory[CategoryID],0))</f>
        <v>eBooks</v>
      </c>
      <c r="J31">
        <f>tblData[[#This Row],[Quantity]]*tblData[[#This Row],[Price]]</f>
        <v>89.94</v>
      </c>
      <c r="K31">
        <f>YEAR(tblData[[#This Row],[Date]])</f>
        <v>2020</v>
      </c>
      <c r="L31">
        <f>MONTH(tblData[[#This Row],[Date]])</f>
        <v>1</v>
      </c>
      <c r="M31" t="str">
        <f>CHOOSE(tblData[[#This Row],[MonthNo]],"Jan","Feb","Mar","Apr","Mei","Jun","Jul","Agu","Sep","Okt","Nov","Des")</f>
        <v>Jan</v>
      </c>
      <c r="N31" t="str">
        <f>INDEX(tblCustomers[CustomerState],MATCH(tblData[[#This Row],[CustomerID]],tblCustomers[CustomerID],0))</f>
        <v>New York</v>
      </c>
      <c r="O31" t="str">
        <f>IF(COUNTIF(tblData[CustomerID],tblData[[#This Row],[CustomerID]])&gt;1,"Repeat","One-time")</f>
        <v>Repeat</v>
      </c>
    </row>
    <row r="32" spans="1:15">
      <c r="A32">
        <v>31</v>
      </c>
      <c r="B32" s="1">
        <v>43836</v>
      </c>
      <c r="C32">
        <v>811</v>
      </c>
      <c r="D32" t="s">
        <v>10830</v>
      </c>
      <c r="E32">
        <v>1</v>
      </c>
      <c r="F32" t="str">
        <f>INDEX(tblProduct[ProdName],MATCH(tblData[[#This Row],[ProdNumber]],tblProduct[ProdNumber],0))</f>
        <v>Understanding 3D Printing</v>
      </c>
      <c r="G32">
        <f>INDEX(tblProduct[Price],MATCH(tblData[[#This Row],[ProdNumber]],tblProduct[ProdNumber],0))</f>
        <v>42.99</v>
      </c>
      <c r="H32">
        <f>INDEX(tblProduct[Category],MATCH(tblData[[#This Row],[ProdNumber]],tblProduct[ProdNumber],0))</f>
        <v>7</v>
      </c>
      <c r="I32" t="str">
        <f>INDEX(tblCategory[CategoryName],MATCH(tblData[[#This Row],[CategoryID]],tblCategory[CategoryID],0))</f>
        <v>Training Videos</v>
      </c>
      <c r="J32">
        <f>tblData[[#This Row],[Quantity]]*tblData[[#This Row],[Price]]</f>
        <v>42.99</v>
      </c>
      <c r="K32">
        <f>YEAR(tblData[[#This Row],[Date]])</f>
        <v>2020</v>
      </c>
      <c r="L32">
        <f>MONTH(tblData[[#This Row],[Date]])</f>
        <v>1</v>
      </c>
      <c r="M32" t="str">
        <f>CHOOSE(tblData[[#This Row],[MonthNo]],"Jan","Feb","Mar","Apr","Mei","Jun","Jul","Agu","Sep","Okt","Nov","Des")</f>
        <v>Jan</v>
      </c>
      <c r="N32" t="str">
        <f>INDEX(tblCustomers[CustomerState],MATCH(tblData[[#This Row],[CustomerID]],tblCustomers[CustomerID],0))</f>
        <v>Georgia</v>
      </c>
      <c r="O32" t="str">
        <f>IF(COUNTIF(tblData[CustomerID],tblData[[#This Row],[CustomerID]])&gt;1,"Repeat","One-time")</f>
        <v>Repeat</v>
      </c>
    </row>
    <row r="33" spans="1:15">
      <c r="A33">
        <v>32</v>
      </c>
      <c r="B33" s="1">
        <v>43836</v>
      </c>
      <c r="C33">
        <v>148</v>
      </c>
      <c r="D33" t="s">
        <v>10811</v>
      </c>
      <c r="E33">
        <v>3</v>
      </c>
      <c r="F33" t="str">
        <f>INDEX(tblProduct[ProdName],MATCH(tblData[[#This Row],[ProdNumber]],tblProduct[ProdNumber],0))</f>
        <v>BYOD-220</v>
      </c>
      <c r="G33">
        <f>INDEX(tblProduct[Price],MATCH(tblData[[#This Row],[ProdNumber]],tblProduct[ProdNumber],0))</f>
        <v>69</v>
      </c>
      <c r="H33">
        <f>INDEX(tblProduct[Category],MATCH(tblData[[#This Row],[ProdNumber]],tblProduct[ProdNumber],0))</f>
        <v>2</v>
      </c>
      <c r="I33" t="str">
        <f>INDEX(tblCategory[CategoryName],MATCH(tblData[[#This Row],[CategoryID]],tblCategory[CategoryID],0))</f>
        <v>Drone Kits</v>
      </c>
      <c r="J33">
        <f>tblData[[#This Row],[Quantity]]*tblData[[#This Row],[Price]]</f>
        <v>207</v>
      </c>
      <c r="K33">
        <f>YEAR(tblData[[#This Row],[Date]])</f>
        <v>2020</v>
      </c>
      <c r="L33">
        <f>MONTH(tblData[[#This Row],[Date]])</f>
        <v>1</v>
      </c>
      <c r="M33" t="str">
        <f>CHOOSE(tblData[[#This Row],[MonthNo]],"Jan","Feb","Mar","Apr","Mei","Jun","Jul","Agu","Sep","Okt","Nov","Des")</f>
        <v>Jan</v>
      </c>
      <c r="N33" t="str">
        <f>INDEX(tblCustomers[CustomerState],MATCH(tblData[[#This Row],[CustomerID]],tblCustomers[CustomerID],0))</f>
        <v>Alabama</v>
      </c>
      <c r="O33" t="str">
        <f>IF(COUNTIF(tblData[CustomerID],tblData[[#This Row],[CustomerID]])&gt;1,"Repeat","One-time")</f>
        <v>One-time</v>
      </c>
    </row>
    <row r="34" spans="1:15">
      <c r="A34">
        <v>33</v>
      </c>
      <c r="B34" s="1">
        <v>43836</v>
      </c>
      <c r="C34">
        <v>157</v>
      </c>
      <c r="D34" t="s">
        <v>10809</v>
      </c>
      <c r="E34">
        <v>3</v>
      </c>
      <c r="F34" t="str">
        <f>INDEX(tblProduct[ProdName],MATCH(tblData[[#This Row],[ProdNumber]],tblProduct[ProdNumber],0))</f>
        <v>RWW-75 Robot</v>
      </c>
      <c r="G34">
        <f>INDEX(tblProduct[Price],MATCH(tblData[[#This Row],[ProdNumber]],tblProduct[ProdNumber],0))</f>
        <v>883</v>
      </c>
      <c r="H34">
        <f>INDEX(tblProduct[Category],MATCH(tblData[[#This Row],[ProdNumber]],tblProduct[ProdNumber],0))</f>
        <v>6</v>
      </c>
      <c r="I34" t="str">
        <f>INDEX(tblCategory[CategoryName],MATCH(tblData[[#This Row],[CategoryID]],tblCategory[CategoryID],0))</f>
        <v>Robots</v>
      </c>
      <c r="J34">
        <f>tblData[[#This Row],[Quantity]]*tblData[[#This Row],[Price]]</f>
        <v>2649</v>
      </c>
      <c r="K34">
        <f>YEAR(tblData[[#This Row],[Date]])</f>
        <v>2020</v>
      </c>
      <c r="L34">
        <f>MONTH(tblData[[#This Row],[Date]])</f>
        <v>1</v>
      </c>
      <c r="M34" t="str">
        <f>CHOOSE(tblData[[#This Row],[MonthNo]],"Jan","Feb","Mar","Apr","Mei","Jun","Jul","Agu","Sep","Okt","Nov","Des")</f>
        <v>Jan</v>
      </c>
      <c r="N34" t="str">
        <f>INDEX(tblCustomers[CustomerState],MATCH(tblData[[#This Row],[CustomerID]],tblCustomers[CustomerID],0))</f>
        <v>Alabama</v>
      </c>
      <c r="O34" t="str">
        <f>IF(COUNTIF(tblData[CustomerID],tblData[[#This Row],[CustomerID]])&gt;1,"Repeat","One-time")</f>
        <v>Repeat</v>
      </c>
    </row>
    <row r="35" spans="1:15">
      <c r="A35">
        <v>34</v>
      </c>
      <c r="B35" s="1">
        <v>43836</v>
      </c>
      <c r="C35">
        <v>841</v>
      </c>
      <c r="D35" t="s">
        <v>10831</v>
      </c>
      <c r="E35">
        <v>4</v>
      </c>
      <c r="F35" t="str">
        <f>INDEX(tblProduct[ProdName],MATCH(tblData[[#This Row],[ProdNumber]],tblProduct[ProdNumber],0))</f>
        <v>BYOR-3535</v>
      </c>
      <c r="G35">
        <f>INDEX(tblProduct[Price],MATCH(tblData[[#This Row],[ProdNumber]],tblProduct[ProdNumber],0))</f>
        <v>225</v>
      </c>
      <c r="H35">
        <f>INDEX(tblProduct[Category],MATCH(tblData[[#This Row],[ProdNumber]],tblProduct[ProdNumber],0))</f>
        <v>5</v>
      </c>
      <c r="I35" t="str">
        <f>INDEX(tblCategory[CategoryName],MATCH(tblData[[#This Row],[CategoryID]],tblCategory[CategoryID],0))</f>
        <v>Robot Kits</v>
      </c>
      <c r="J35">
        <f>tblData[[#This Row],[Quantity]]*tblData[[#This Row],[Price]]</f>
        <v>900</v>
      </c>
      <c r="K35">
        <f>YEAR(tblData[[#This Row],[Date]])</f>
        <v>2020</v>
      </c>
      <c r="L35">
        <f>MONTH(tblData[[#This Row],[Date]])</f>
        <v>1</v>
      </c>
      <c r="M35" t="str">
        <f>CHOOSE(tblData[[#This Row],[MonthNo]],"Jan","Feb","Mar","Apr","Mei","Jun","Jul","Agu","Sep","Okt","Nov","Des")</f>
        <v>Jan</v>
      </c>
      <c r="N35" t="str">
        <f>INDEX(tblCustomers[CustomerState],MATCH(tblData[[#This Row],[CustomerID]],tblCustomers[CustomerID],0))</f>
        <v>Florida</v>
      </c>
      <c r="O35" t="str">
        <f>IF(COUNTIF(tblData[CustomerID],tblData[[#This Row],[CustomerID]])&gt;1,"Repeat","One-time")</f>
        <v>One-time</v>
      </c>
    </row>
    <row r="36" spans="1:15">
      <c r="A36">
        <v>35</v>
      </c>
      <c r="B36" s="1">
        <v>43837</v>
      </c>
      <c r="C36">
        <v>814</v>
      </c>
      <c r="D36" t="s">
        <v>10832</v>
      </c>
      <c r="E36">
        <v>5</v>
      </c>
      <c r="F36" t="str">
        <f>INDEX(tblProduct[ProdName],MATCH(tblData[[#This Row],[ProdNumber]],tblProduct[ProdNumber],0))</f>
        <v>Cartesian Robots</v>
      </c>
      <c r="G36">
        <f>INDEX(tblProduct[Price],MATCH(tblData[[#This Row],[ProdNumber]],tblProduct[ProdNumber],0))</f>
        <v>12.99</v>
      </c>
      <c r="H36">
        <f>INDEX(tblProduct[Category],MATCH(tblData[[#This Row],[ProdNumber]],tblProduct[ProdNumber],0))</f>
        <v>4</v>
      </c>
      <c r="I36" t="str">
        <f>INDEX(tblCategory[CategoryName],MATCH(tblData[[#This Row],[CategoryID]],tblCategory[CategoryID],0))</f>
        <v>eBooks</v>
      </c>
      <c r="J36">
        <f>tblData[[#This Row],[Quantity]]*tblData[[#This Row],[Price]]</f>
        <v>64.95</v>
      </c>
      <c r="K36">
        <f>YEAR(tblData[[#This Row],[Date]])</f>
        <v>2020</v>
      </c>
      <c r="L36">
        <f>MONTH(tblData[[#This Row],[Date]])</f>
        <v>1</v>
      </c>
      <c r="M36" t="str">
        <f>CHOOSE(tblData[[#This Row],[MonthNo]],"Jan","Feb","Mar","Apr","Mei","Jun","Jul","Agu","Sep","Okt","Nov","Des")</f>
        <v>Jan</v>
      </c>
      <c r="N36" t="str">
        <f>INDEX(tblCustomers[CustomerState],MATCH(tblData[[#This Row],[CustomerID]],tblCustomers[CustomerID],0))</f>
        <v>New York</v>
      </c>
      <c r="O36" t="str">
        <f>IF(COUNTIF(tblData[CustomerID],tblData[[#This Row],[CustomerID]])&gt;1,"Repeat","One-time")</f>
        <v>One-time</v>
      </c>
    </row>
    <row r="37" spans="1:15">
      <c r="A37">
        <v>36</v>
      </c>
      <c r="B37" s="1">
        <v>43837</v>
      </c>
      <c r="C37">
        <v>1930</v>
      </c>
      <c r="D37" t="s">
        <v>10833</v>
      </c>
      <c r="E37">
        <v>5</v>
      </c>
      <c r="F37" t="str">
        <f>INDEX(tblProduct[ProdName],MATCH(tblData[[#This Row],[ProdNumber]],tblProduct[ProdNumber],0))</f>
        <v>DX-145 Drone</v>
      </c>
      <c r="G37">
        <f>INDEX(tblProduct[Price],MATCH(tblData[[#This Row],[ProdNumber]],tblProduct[ProdNumber],0))</f>
        <v>250</v>
      </c>
      <c r="H37">
        <f>INDEX(tblProduct[Category],MATCH(tblData[[#This Row],[ProdNumber]],tblProduct[ProdNumber],0))</f>
        <v>3</v>
      </c>
      <c r="I37" t="str">
        <f>INDEX(tblCategory[CategoryName],MATCH(tblData[[#This Row],[CategoryID]],tblCategory[CategoryID],0))</f>
        <v>Drones</v>
      </c>
      <c r="J37">
        <f>tblData[[#This Row],[Quantity]]*tblData[[#This Row],[Price]]</f>
        <v>1250</v>
      </c>
      <c r="K37">
        <f>YEAR(tblData[[#This Row],[Date]])</f>
        <v>2020</v>
      </c>
      <c r="L37">
        <f>MONTH(tblData[[#This Row],[Date]])</f>
        <v>1</v>
      </c>
      <c r="M37" t="str">
        <f>CHOOSE(tblData[[#This Row],[MonthNo]],"Jan","Feb","Mar","Apr","Mei","Jun","Jul","Agu","Sep","Okt","Nov","Des")</f>
        <v>Jan</v>
      </c>
      <c r="N37" t="str">
        <f>INDEX(tblCustomers[CustomerState],MATCH(tblData[[#This Row],[CustomerID]],tblCustomers[CustomerID],0))</f>
        <v>Mississippi</v>
      </c>
      <c r="O37" t="str">
        <f>IF(COUNTIF(tblData[CustomerID],tblData[[#This Row],[CustomerID]])&gt;1,"Repeat","One-time")</f>
        <v>Repeat</v>
      </c>
    </row>
    <row r="38" spans="1:15">
      <c r="A38">
        <v>37</v>
      </c>
      <c r="B38" s="1">
        <v>43837</v>
      </c>
      <c r="C38">
        <v>426</v>
      </c>
      <c r="D38" t="s">
        <v>10820</v>
      </c>
      <c r="E38">
        <v>4</v>
      </c>
      <c r="F38" t="str">
        <f>INDEX(tblProduct[ProdName],MATCH(tblData[[#This Row],[ProdNumber]],tblProduct[ProdNumber],0))</f>
        <v>BYOR-3000</v>
      </c>
      <c r="G38">
        <f>INDEX(tblProduct[Price],MATCH(tblData[[#This Row],[ProdNumber]],tblProduct[ProdNumber],0))</f>
        <v>214</v>
      </c>
      <c r="H38">
        <f>INDEX(tblProduct[Category],MATCH(tblData[[#This Row],[ProdNumber]],tblProduct[ProdNumber],0))</f>
        <v>5</v>
      </c>
      <c r="I38" t="str">
        <f>INDEX(tblCategory[CategoryName],MATCH(tblData[[#This Row],[CategoryID]],tblCategory[CategoryID],0))</f>
        <v>Robot Kits</v>
      </c>
      <c r="J38">
        <f>tblData[[#This Row],[Quantity]]*tblData[[#This Row],[Price]]</f>
        <v>856</v>
      </c>
      <c r="K38">
        <f>YEAR(tblData[[#This Row],[Date]])</f>
        <v>2020</v>
      </c>
      <c r="L38">
        <f>MONTH(tblData[[#This Row],[Date]])</f>
        <v>1</v>
      </c>
      <c r="M38" t="str">
        <f>CHOOSE(tblData[[#This Row],[MonthNo]],"Jan","Feb","Mar","Apr","Mei","Jun","Jul","Agu","Sep","Okt","Nov","Des")</f>
        <v>Jan</v>
      </c>
      <c r="N38" t="str">
        <f>INDEX(tblCustomers[CustomerState],MATCH(tblData[[#This Row],[CustomerID]],tblCustomers[CustomerID],0))</f>
        <v>Oklahoma</v>
      </c>
      <c r="O38" t="str">
        <f>IF(COUNTIF(tblData[CustomerID],tblData[[#This Row],[CustomerID]])&gt;1,"Repeat","One-time")</f>
        <v>Repeat</v>
      </c>
    </row>
    <row r="39" spans="1:15">
      <c r="A39">
        <v>38</v>
      </c>
      <c r="B39" s="1">
        <v>43837</v>
      </c>
      <c r="C39">
        <v>1336</v>
      </c>
      <c r="D39" t="s">
        <v>10810</v>
      </c>
      <c r="E39">
        <v>2</v>
      </c>
      <c r="F39" t="str">
        <f>INDEX(tblProduct[ProdName],MATCH(tblData[[#This Row],[ProdNumber]],tblProduct[ProdNumber],0))</f>
        <v>Drone Video Techniques</v>
      </c>
      <c r="G39">
        <f>INDEX(tblProduct[Price],MATCH(tblData[[#This Row],[ProdNumber]],tblProduct[ProdNumber],0))</f>
        <v>37.99</v>
      </c>
      <c r="H39">
        <f>INDEX(tblProduct[Category],MATCH(tblData[[#This Row],[ProdNumber]],tblProduct[ProdNumber],0))</f>
        <v>7</v>
      </c>
      <c r="I39" t="str">
        <f>INDEX(tblCategory[CategoryName],MATCH(tblData[[#This Row],[CategoryID]],tblCategory[CategoryID],0))</f>
        <v>Training Videos</v>
      </c>
      <c r="J39">
        <f>tblData[[#This Row],[Quantity]]*tblData[[#This Row],[Price]]</f>
        <v>75.98</v>
      </c>
      <c r="K39">
        <f>YEAR(tblData[[#This Row],[Date]])</f>
        <v>2020</v>
      </c>
      <c r="L39">
        <f>MONTH(tblData[[#This Row],[Date]])</f>
        <v>1</v>
      </c>
      <c r="M39" t="str">
        <f>CHOOSE(tblData[[#This Row],[MonthNo]],"Jan","Feb","Mar","Apr","Mei","Jun","Jul","Agu","Sep","Okt","Nov","Des")</f>
        <v>Jan</v>
      </c>
      <c r="N39" t="str">
        <f>INDEX(tblCustomers[CustomerState],MATCH(tblData[[#This Row],[CustomerID]],tblCustomers[CustomerID],0))</f>
        <v>Nevada</v>
      </c>
      <c r="O39" t="str">
        <f>IF(COUNTIF(tblData[CustomerID],tblData[[#This Row],[CustomerID]])&gt;1,"Repeat","One-time")</f>
        <v>One-time</v>
      </c>
    </row>
    <row r="40" spans="1:15">
      <c r="A40">
        <v>39</v>
      </c>
      <c r="B40" s="1">
        <v>43837</v>
      </c>
      <c r="C40">
        <v>1708</v>
      </c>
      <c r="D40" t="s">
        <v>10834</v>
      </c>
      <c r="E40">
        <v>1</v>
      </c>
      <c r="F40" t="str">
        <f>INDEX(tblProduct[ProdName],MATCH(tblData[[#This Row],[ProdNumber]],tblProduct[ProdNumber],0))</f>
        <v>Articulated Robots</v>
      </c>
      <c r="G40">
        <f>INDEX(tblProduct[Price],MATCH(tblData[[#This Row],[ProdNumber]],tblProduct[ProdNumber],0))</f>
        <v>23.99</v>
      </c>
      <c r="H40">
        <f>INDEX(tblProduct[Category],MATCH(tblData[[#This Row],[ProdNumber]],tblProduct[ProdNumber],0))</f>
        <v>4</v>
      </c>
      <c r="I40" t="str">
        <f>INDEX(tblCategory[CategoryName],MATCH(tblData[[#This Row],[CategoryID]],tblCategory[CategoryID],0))</f>
        <v>eBooks</v>
      </c>
      <c r="J40">
        <f>tblData[[#This Row],[Quantity]]*tblData[[#This Row],[Price]]</f>
        <v>23.99</v>
      </c>
      <c r="K40">
        <f>YEAR(tblData[[#This Row],[Date]])</f>
        <v>2020</v>
      </c>
      <c r="L40">
        <f>MONTH(tblData[[#This Row],[Date]])</f>
        <v>1</v>
      </c>
      <c r="M40" t="str">
        <f>CHOOSE(tblData[[#This Row],[MonthNo]],"Jan","Feb","Mar","Apr","Mei","Jun","Jul","Agu","Sep","Okt","Nov","Des")</f>
        <v>Jan</v>
      </c>
      <c r="N40" t="str">
        <f>INDEX(tblCustomers[CustomerState],MATCH(tblData[[#This Row],[CustomerID]],tblCustomers[CustomerID],0))</f>
        <v>Nebraska</v>
      </c>
      <c r="O40" t="str">
        <f>IF(COUNTIF(tblData[CustomerID],tblData[[#This Row],[CustomerID]])&gt;1,"Repeat","One-time")</f>
        <v>Repeat</v>
      </c>
    </row>
    <row r="41" spans="1:15">
      <c r="A41">
        <v>40</v>
      </c>
      <c r="B41" s="1">
        <v>43837</v>
      </c>
      <c r="C41">
        <v>43</v>
      </c>
      <c r="D41" t="s">
        <v>10833</v>
      </c>
      <c r="E41">
        <v>4</v>
      </c>
      <c r="F41" t="str">
        <f>INDEX(tblProduct[ProdName],MATCH(tblData[[#This Row],[ProdNumber]],tblProduct[ProdNumber],0))</f>
        <v>DX-145 Drone</v>
      </c>
      <c r="G41">
        <f>INDEX(tblProduct[Price],MATCH(tblData[[#This Row],[ProdNumber]],tblProduct[ProdNumber],0))</f>
        <v>250</v>
      </c>
      <c r="H41">
        <f>INDEX(tblProduct[Category],MATCH(tblData[[#This Row],[ProdNumber]],tblProduct[ProdNumber],0))</f>
        <v>3</v>
      </c>
      <c r="I41" t="str">
        <f>INDEX(tblCategory[CategoryName],MATCH(tblData[[#This Row],[CategoryID]],tblCategory[CategoryID],0))</f>
        <v>Drones</v>
      </c>
      <c r="J41">
        <f>tblData[[#This Row],[Quantity]]*tblData[[#This Row],[Price]]</f>
        <v>1000</v>
      </c>
      <c r="K41">
        <f>YEAR(tblData[[#This Row],[Date]])</f>
        <v>2020</v>
      </c>
      <c r="L41">
        <f>MONTH(tblData[[#This Row],[Date]])</f>
        <v>1</v>
      </c>
      <c r="M41" t="str">
        <f>CHOOSE(tblData[[#This Row],[MonthNo]],"Jan","Feb","Mar","Apr","Mei","Jun","Jul","Agu","Sep","Okt","Nov","Des")</f>
        <v>Jan</v>
      </c>
      <c r="N41" t="str">
        <f>INDEX(tblCustomers[CustomerState],MATCH(tblData[[#This Row],[CustomerID]],tblCustomers[CustomerID],0))</f>
        <v>Ohio</v>
      </c>
      <c r="O41" t="str">
        <f>IF(COUNTIF(tblData[CustomerID],tblData[[#This Row],[CustomerID]])&gt;1,"Repeat","One-time")</f>
        <v>Repeat</v>
      </c>
    </row>
    <row r="42" spans="1:15">
      <c r="A42">
        <v>41</v>
      </c>
      <c r="B42" s="1">
        <v>43837</v>
      </c>
      <c r="C42">
        <v>378</v>
      </c>
      <c r="D42" t="s">
        <v>10835</v>
      </c>
      <c r="E42">
        <v>6</v>
      </c>
      <c r="F42" t="str">
        <f>INDEX(tblProduct[ProdName],MATCH(tblData[[#This Row],[ProdNumber]],tblProduct[ProdNumber],0))</f>
        <v>Building Your First Robot</v>
      </c>
      <c r="G42">
        <f>INDEX(tblProduct[Price],MATCH(tblData[[#This Row],[ProdNumber]],tblProduct[ProdNumber],0))</f>
        <v>24.95</v>
      </c>
      <c r="H42">
        <f>INDEX(tblProduct[Category],MATCH(tblData[[#This Row],[ProdNumber]],tblProduct[ProdNumber],0))</f>
        <v>4</v>
      </c>
      <c r="I42" t="str">
        <f>INDEX(tblCategory[CategoryName],MATCH(tblData[[#This Row],[CategoryID]],tblCategory[CategoryID],0))</f>
        <v>eBooks</v>
      </c>
      <c r="J42">
        <f>tblData[[#This Row],[Quantity]]*tblData[[#This Row],[Price]]</f>
        <v>149.69999999999999</v>
      </c>
      <c r="K42">
        <f>YEAR(tblData[[#This Row],[Date]])</f>
        <v>2020</v>
      </c>
      <c r="L42">
        <f>MONTH(tblData[[#This Row],[Date]])</f>
        <v>1</v>
      </c>
      <c r="M42" t="str">
        <f>CHOOSE(tblData[[#This Row],[MonthNo]],"Jan","Feb","Mar","Apr","Mei","Jun","Jul","Agu","Sep","Okt","Nov","Des")</f>
        <v>Jan</v>
      </c>
      <c r="N42" t="str">
        <f>INDEX(tblCustomers[CustomerState],MATCH(tblData[[#This Row],[CustomerID]],tblCustomers[CustomerID],0))</f>
        <v>Florida</v>
      </c>
      <c r="O42" t="str">
        <f>IF(COUNTIF(tblData[CustomerID],tblData[[#This Row],[CustomerID]])&gt;1,"Repeat","One-time")</f>
        <v>Repeat</v>
      </c>
    </row>
    <row r="43" spans="1:15">
      <c r="A43">
        <v>42</v>
      </c>
      <c r="B43" s="1">
        <v>43837</v>
      </c>
      <c r="C43">
        <v>856</v>
      </c>
      <c r="D43" t="s">
        <v>10827</v>
      </c>
      <c r="E43">
        <v>3</v>
      </c>
      <c r="F43" t="str">
        <f>INDEX(tblProduct[ProdName],MATCH(tblData[[#This Row],[ProdNumber]],tblProduct[ProdNumber],0))</f>
        <v>AI for Educators</v>
      </c>
      <c r="G43">
        <f>INDEX(tblProduct[Price],MATCH(tblData[[#This Row],[ProdNumber]],tblProduct[ProdNumber],0))</f>
        <v>49.95</v>
      </c>
      <c r="H43">
        <f>INDEX(tblProduct[Category],MATCH(tblData[[#This Row],[ProdNumber]],tblProduct[ProdNumber],0))</f>
        <v>7</v>
      </c>
      <c r="I43" t="str">
        <f>INDEX(tblCategory[CategoryName],MATCH(tblData[[#This Row],[CategoryID]],tblCategory[CategoryID],0))</f>
        <v>Training Videos</v>
      </c>
      <c r="J43">
        <f>tblData[[#This Row],[Quantity]]*tblData[[#This Row],[Price]]</f>
        <v>149.85000000000002</v>
      </c>
      <c r="K43">
        <f>YEAR(tblData[[#This Row],[Date]])</f>
        <v>2020</v>
      </c>
      <c r="L43">
        <f>MONTH(tblData[[#This Row],[Date]])</f>
        <v>1</v>
      </c>
      <c r="M43" t="str">
        <f>CHOOSE(tblData[[#This Row],[MonthNo]],"Jan","Feb","Mar","Apr","Mei","Jun","Jul","Agu","Sep","Okt","Nov","Des")</f>
        <v>Jan</v>
      </c>
      <c r="N43" t="str">
        <f>INDEX(tblCustomers[CustomerState],MATCH(tblData[[#This Row],[CustomerID]],tblCustomers[CustomerID],0))</f>
        <v>Florida</v>
      </c>
      <c r="O43" t="str">
        <f>IF(COUNTIF(tblData[CustomerID],tblData[[#This Row],[CustomerID]])&gt;1,"Repeat","One-time")</f>
        <v>Repeat</v>
      </c>
    </row>
    <row r="44" spans="1:15">
      <c r="A44">
        <v>43</v>
      </c>
      <c r="B44" s="1">
        <v>43837</v>
      </c>
      <c r="C44">
        <v>1613</v>
      </c>
      <c r="D44" t="s">
        <v>10836</v>
      </c>
      <c r="E44">
        <v>5</v>
      </c>
      <c r="F44" t="str">
        <f>INDEX(tblProduct[ProdName],MATCH(tblData[[#This Row],[ProdNumber]],tblProduct[ProdNumber],0))</f>
        <v>Creature Robot Arms Blueprint</v>
      </c>
      <c r="G44">
        <f>INDEX(tblProduct[Price],MATCH(tblData[[#This Row],[ProdNumber]],tblProduct[ProdNumber],0))</f>
        <v>12</v>
      </c>
      <c r="H44">
        <f>INDEX(tblProduct[Category],MATCH(tblData[[#This Row],[ProdNumber]],tblProduct[ProdNumber],0))</f>
        <v>1</v>
      </c>
      <c r="I44" t="str">
        <f>INDEX(tblCategory[CategoryName],MATCH(tblData[[#This Row],[CategoryID]],tblCategory[CategoryID],0))</f>
        <v>Blueprints</v>
      </c>
      <c r="J44">
        <f>tblData[[#This Row],[Quantity]]*tblData[[#This Row],[Price]]</f>
        <v>60</v>
      </c>
      <c r="K44">
        <f>YEAR(tblData[[#This Row],[Date]])</f>
        <v>2020</v>
      </c>
      <c r="L44">
        <f>MONTH(tblData[[#This Row],[Date]])</f>
        <v>1</v>
      </c>
      <c r="M44" t="str">
        <f>CHOOSE(tblData[[#This Row],[MonthNo]],"Jan","Feb","Mar","Apr","Mei","Jun","Jul","Agu","Sep","Okt","Nov","Des")</f>
        <v>Jan</v>
      </c>
      <c r="N44" t="str">
        <f>INDEX(tblCustomers[CustomerState],MATCH(tblData[[#This Row],[CustomerID]],tblCustomers[CustomerID],0))</f>
        <v>Alabama</v>
      </c>
      <c r="O44" t="str">
        <f>IF(COUNTIF(tblData[CustomerID],tblData[[#This Row],[CustomerID]])&gt;1,"Repeat","One-time")</f>
        <v>Repeat</v>
      </c>
    </row>
    <row r="45" spans="1:15">
      <c r="A45">
        <v>44</v>
      </c>
      <c r="B45" s="1">
        <v>43838</v>
      </c>
      <c r="C45">
        <v>587</v>
      </c>
      <c r="D45" t="s">
        <v>10837</v>
      </c>
      <c r="E45">
        <v>1</v>
      </c>
      <c r="F45" t="str">
        <f>INDEX(tblProduct[ProdName],MATCH(tblData[[#This Row],[ProdNumber]],tblProduct[ProdNumber],0))</f>
        <v>BYOR-1000</v>
      </c>
      <c r="G45">
        <f>INDEX(tblProduct[Price],MATCH(tblData[[#This Row],[ProdNumber]],tblProduct[ProdNumber],0))</f>
        <v>189</v>
      </c>
      <c r="H45">
        <f>INDEX(tblProduct[Category],MATCH(tblData[[#This Row],[ProdNumber]],tblProduct[ProdNumber],0))</f>
        <v>5</v>
      </c>
      <c r="I45" t="str">
        <f>INDEX(tblCategory[CategoryName],MATCH(tblData[[#This Row],[CategoryID]],tblCategory[CategoryID],0))</f>
        <v>Robot Kits</v>
      </c>
      <c r="J45">
        <f>tblData[[#This Row],[Quantity]]*tblData[[#This Row],[Price]]</f>
        <v>189</v>
      </c>
      <c r="K45">
        <f>YEAR(tblData[[#This Row],[Date]])</f>
        <v>2020</v>
      </c>
      <c r="L45">
        <f>MONTH(tblData[[#This Row],[Date]])</f>
        <v>1</v>
      </c>
      <c r="M45" t="str">
        <f>CHOOSE(tblData[[#This Row],[MonthNo]],"Jan","Feb","Mar","Apr","Mei","Jun","Jul","Agu","Sep","Okt","Nov","Des")</f>
        <v>Jan</v>
      </c>
      <c r="N45" t="str">
        <f>INDEX(tblCustomers[CustomerState],MATCH(tblData[[#This Row],[CustomerID]],tblCustomers[CustomerID],0))</f>
        <v>Kansas</v>
      </c>
      <c r="O45" t="str">
        <f>IF(COUNTIF(tblData[CustomerID],tblData[[#This Row],[CustomerID]])&gt;1,"Repeat","One-time")</f>
        <v>Repeat</v>
      </c>
    </row>
    <row r="46" spans="1:15">
      <c r="A46">
        <v>45</v>
      </c>
      <c r="B46" s="1">
        <v>43838</v>
      </c>
      <c r="C46">
        <v>794</v>
      </c>
      <c r="D46" t="s">
        <v>10830</v>
      </c>
      <c r="E46">
        <v>4</v>
      </c>
      <c r="F46" t="str">
        <f>INDEX(tblProduct[ProdName],MATCH(tblData[[#This Row],[ProdNumber]],tblProduct[ProdNumber],0))</f>
        <v>Understanding 3D Printing</v>
      </c>
      <c r="G46">
        <f>INDEX(tblProduct[Price],MATCH(tblData[[#This Row],[ProdNumber]],tblProduct[ProdNumber],0))</f>
        <v>42.99</v>
      </c>
      <c r="H46">
        <f>INDEX(tblProduct[Category],MATCH(tblData[[#This Row],[ProdNumber]],tblProduct[ProdNumber],0))</f>
        <v>7</v>
      </c>
      <c r="I46" t="str">
        <f>INDEX(tblCategory[CategoryName],MATCH(tblData[[#This Row],[CategoryID]],tblCategory[CategoryID],0))</f>
        <v>Training Videos</v>
      </c>
      <c r="J46">
        <f>tblData[[#This Row],[Quantity]]*tblData[[#This Row],[Price]]</f>
        <v>171.96</v>
      </c>
      <c r="K46">
        <f>YEAR(tblData[[#This Row],[Date]])</f>
        <v>2020</v>
      </c>
      <c r="L46">
        <f>MONTH(tblData[[#This Row],[Date]])</f>
        <v>1</v>
      </c>
      <c r="M46" t="str">
        <f>CHOOSE(tblData[[#This Row],[MonthNo]],"Jan","Feb","Mar","Apr","Mei","Jun","Jul","Agu","Sep","Okt","Nov","Des")</f>
        <v>Jan</v>
      </c>
      <c r="N46" t="str">
        <f>INDEX(tblCustomers[CustomerState],MATCH(tblData[[#This Row],[CustomerID]],tblCustomers[CustomerID],0))</f>
        <v>Georgia</v>
      </c>
      <c r="O46" t="str">
        <f>IF(COUNTIF(tblData[CustomerID],tblData[[#This Row],[CustomerID]])&gt;1,"Repeat","One-time")</f>
        <v>Repeat</v>
      </c>
    </row>
    <row r="47" spans="1:15">
      <c r="A47">
        <v>46</v>
      </c>
      <c r="B47" s="1">
        <v>43838</v>
      </c>
      <c r="C47">
        <v>2104</v>
      </c>
      <c r="D47" t="s">
        <v>10838</v>
      </c>
      <c r="E47">
        <v>6</v>
      </c>
      <c r="F47" t="str">
        <f>INDEX(tblProduct[ProdName],MATCH(tblData[[#This Row],[ProdNumber]],tblProduct[ProdNumber],0))</f>
        <v>GPS Drones</v>
      </c>
      <c r="G47">
        <f>INDEX(tblProduct[Price],MATCH(tblData[[#This Row],[ProdNumber]],tblProduct[ProdNumber],0))</f>
        <v>19.989999999999998</v>
      </c>
      <c r="H47">
        <f>INDEX(tblProduct[Category],MATCH(tblData[[#This Row],[ProdNumber]],tblProduct[ProdNumber],0))</f>
        <v>4</v>
      </c>
      <c r="I47" t="str">
        <f>INDEX(tblCategory[CategoryName],MATCH(tblData[[#This Row],[CategoryID]],tblCategory[CategoryID],0))</f>
        <v>eBooks</v>
      </c>
      <c r="J47">
        <f>tblData[[#This Row],[Quantity]]*tblData[[#This Row],[Price]]</f>
        <v>119.94</v>
      </c>
      <c r="K47">
        <f>YEAR(tblData[[#This Row],[Date]])</f>
        <v>2020</v>
      </c>
      <c r="L47">
        <f>MONTH(tblData[[#This Row],[Date]])</f>
        <v>1</v>
      </c>
      <c r="M47" t="str">
        <f>CHOOSE(tblData[[#This Row],[MonthNo]],"Jan","Feb","Mar","Apr","Mei","Jun","Jul","Agu","Sep","Okt","Nov","Des")</f>
        <v>Jan</v>
      </c>
      <c r="N47" t="str">
        <f>INDEX(tblCustomers[CustomerState],MATCH(tblData[[#This Row],[CustomerID]],tblCustomers[CustomerID],0))</f>
        <v>North Carolina</v>
      </c>
      <c r="O47" t="str">
        <f>IF(COUNTIF(tblData[CustomerID],tblData[[#This Row],[CustomerID]])&gt;1,"Repeat","One-time")</f>
        <v>Repeat</v>
      </c>
    </row>
    <row r="48" spans="1:15">
      <c r="A48">
        <v>47</v>
      </c>
      <c r="B48" s="1">
        <v>43838</v>
      </c>
      <c r="C48">
        <v>1166</v>
      </c>
      <c r="D48" t="s">
        <v>10814</v>
      </c>
      <c r="E48">
        <v>4</v>
      </c>
      <c r="F48" t="str">
        <f>INDEX(tblProduct[ProdName],MATCH(tblData[[#This Row],[ProdNumber]],tblProduct[ProdNumber],0))</f>
        <v>BYOR-2640S</v>
      </c>
      <c r="G48">
        <f>INDEX(tblProduct[Price],MATCH(tblData[[#This Row],[ProdNumber]],tblProduct[ProdNumber],0))</f>
        <v>189</v>
      </c>
      <c r="H48">
        <f>INDEX(tblProduct[Category],MATCH(tblData[[#This Row],[ProdNumber]],tblProduct[ProdNumber],0))</f>
        <v>5</v>
      </c>
      <c r="I48" t="str">
        <f>INDEX(tblCategory[CategoryName],MATCH(tblData[[#This Row],[CategoryID]],tblCategory[CategoryID],0))</f>
        <v>Robot Kits</v>
      </c>
      <c r="J48">
        <f>tblData[[#This Row],[Quantity]]*tblData[[#This Row],[Price]]</f>
        <v>756</v>
      </c>
      <c r="K48">
        <f>YEAR(tblData[[#This Row],[Date]])</f>
        <v>2020</v>
      </c>
      <c r="L48">
        <f>MONTH(tblData[[#This Row],[Date]])</f>
        <v>1</v>
      </c>
      <c r="M48" t="str">
        <f>CHOOSE(tblData[[#This Row],[MonthNo]],"Jan","Feb","Mar","Apr","Mei","Jun","Jul","Agu","Sep","Okt","Nov","Des")</f>
        <v>Jan</v>
      </c>
      <c r="N48" t="str">
        <f>INDEX(tblCustomers[CustomerState],MATCH(tblData[[#This Row],[CustomerID]],tblCustomers[CustomerID],0))</f>
        <v>Virginia</v>
      </c>
      <c r="O48" t="str">
        <f>IF(COUNTIF(tblData[CustomerID],tblData[[#This Row],[CustomerID]])&gt;1,"Repeat","One-time")</f>
        <v>Repeat</v>
      </c>
    </row>
    <row r="49" spans="1:15">
      <c r="A49">
        <v>48</v>
      </c>
      <c r="B49" s="1">
        <v>43839</v>
      </c>
      <c r="C49">
        <v>1083</v>
      </c>
      <c r="D49" t="s">
        <v>10839</v>
      </c>
      <c r="E49">
        <v>6</v>
      </c>
      <c r="F49" t="str">
        <f>INDEX(tblProduct[ProdName],MATCH(tblData[[#This Row],[ProdNumber]],tblProduct[ProdNumber],0))</f>
        <v>RXW-9807 Robot</v>
      </c>
      <c r="G49">
        <f>INDEX(tblProduct[Price],MATCH(tblData[[#This Row],[ProdNumber]],tblProduct[ProdNumber],0))</f>
        <v>599</v>
      </c>
      <c r="H49">
        <f>INDEX(tblProduct[Category],MATCH(tblData[[#This Row],[ProdNumber]],tblProduct[ProdNumber],0))</f>
        <v>6</v>
      </c>
      <c r="I49" t="str">
        <f>INDEX(tblCategory[CategoryName],MATCH(tblData[[#This Row],[CategoryID]],tblCategory[CategoryID],0))</f>
        <v>Robots</v>
      </c>
      <c r="J49">
        <f>tblData[[#This Row],[Quantity]]*tblData[[#This Row],[Price]]</f>
        <v>3594</v>
      </c>
      <c r="K49">
        <f>YEAR(tblData[[#This Row],[Date]])</f>
        <v>2020</v>
      </c>
      <c r="L49">
        <f>MONTH(tblData[[#This Row],[Date]])</f>
        <v>1</v>
      </c>
      <c r="M49" t="str">
        <f>CHOOSE(tblData[[#This Row],[MonthNo]],"Jan","Feb","Mar","Apr","Mei","Jun","Jul","Agu","Sep","Okt","Nov","Des")</f>
        <v>Jan</v>
      </c>
      <c r="N49" t="str">
        <f>INDEX(tblCustomers[CustomerState],MATCH(tblData[[#This Row],[CustomerID]],tblCustomers[CustomerID],0))</f>
        <v>Ohio</v>
      </c>
      <c r="O49" t="str">
        <f>IF(COUNTIF(tblData[CustomerID],tblData[[#This Row],[CustomerID]])&gt;1,"Repeat","One-time")</f>
        <v>Repeat</v>
      </c>
    </row>
    <row r="50" spans="1:15">
      <c r="A50">
        <v>49</v>
      </c>
      <c r="B50" s="1">
        <v>43839</v>
      </c>
      <c r="C50">
        <v>371</v>
      </c>
      <c r="D50" t="s">
        <v>10840</v>
      </c>
      <c r="E50">
        <v>5</v>
      </c>
      <c r="F50" t="str">
        <f>INDEX(tblProduct[ProdName],MATCH(tblData[[#This Row],[ProdNumber]],tblProduct[ProdNumber],0))</f>
        <v>Photograph Drones</v>
      </c>
      <c r="G50">
        <f>INDEX(tblProduct[Price],MATCH(tblData[[#This Row],[ProdNumber]],tblProduct[ProdNumber],0))</f>
        <v>14.99</v>
      </c>
      <c r="H50">
        <f>INDEX(tblProduct[Category],MATCH(tblData[[#This Row],[ProdNumber]],tblProduct[ProdNumber],0))</f>
        <v>4</v>
      </c>
      <c r="I50" t="str">
        <f>INDEX(tblCategory[CategoryName],MATCH(tblData[[#This Row],[CategoryID]],tblCategory[CategoryID],0))</f>
        <v>eBooks</v>
      </c>
      <c r="J50">
        <f>tblData[[#This Row],[Quantity]]*tblData[[#This Row],[Price]]</f>
        <v>74.95</v>
      </c>
      <c r="K50">
        <f>YEAR(tblData[[#This Row],[Date]])</f>
        <v>2020</v>
      </c>
      <c r="L50">
        <f>MONTH(tblData[[#This Row],[Date]])</f>
        <v>1</v>
      </c>
      <c r="M50" t="str">
        <f>CHOOSE(tblData[[#This Row],[MonthNo]],"Jan","Feb","Mar","Apr","Mei","Jun","Jul","Agu","Sep","Okt","Nov","Des")</f>
        <v>Jan</v>
      </c>
      <c r="N50" t="str">
        <f>INDEX(tblCustomers[CustomerState],MATCH(tblData[[#This Row],[CustomerID]],tblCustomers[CustomerID],0))</f>
        <v>Texas</v>
      </c>
      <c r="O50" t="str">
        <f>IF(COUNTIF(tblData[CustomerID],tblData[[#This Row],[CustomerID]])&gt;1,"Repeat","One-time")</f>
        <v>Repeat</v>
      </c>
    </row>
    <row r="51" spans="1:15">
      <c r="A51">
        <v>50</v>
      </c>
      <c r="B51" s="1">
        <v>43839</v>
      </c>
      <c r="C51">
        <v>11</v>
      </c>
      <c r="D51" t="s">
        <v>10832</v>
      </c>
      <c r="E51">
        <v>1</v>
      </c>
      <c r="F51" t="str">
        <f>INDEX(tblProduct[ProdName],MATCH(tblData[[#This Row],[ProdNumber]],tblProduct[ProdNumber],0))</f>
        <v>Cartesian Robots</v>
      </c>
      <c r="G51">
        <f>INDEX(tblProduct[Price],MATCH(tblData[[#This Row],[ProdNumber]],tblProduct[ProdNumber],0))</f>
        <v>12.99</v>
      </c>
      <c r="H51">
        <f>INDEX(tblProduct[Category],MATCH(tblData[[#This Row],[ProdNumber]],tblProduct[ProdNumber],0))</f>
        <v>4</v>
      </c>
      <c r="I51" t="str">
        <f>INDEX(tblCategory[CategoryName],MATCH(tblData[[#This Row],[CategoryID]],tblCategory[CategoryID],0))</f>
        <v>eBooks</v>
      </c>
      <c r="J51">
        <f>tblData[[#This Row],[Quantity]]*tblData[[#This Row],[Price]]</f>
        <v>12.99</v>
      </c>
      <c r="K51">
        <f>YEAR(tblData[[#This Row],[Date]])</f>
        <v>2020</v>
      </c>
      <c r="L51">
        <f>MONTH(tblData[[#This Row],[Date]])</f>
        <v>1</v>
      </c>
      <c r="M51" t="str">
        <f>CHOOSE(tblData[[#This Row],[MonthNo]],"Jan","Feb","Mar","Apr","Mei","Jun","Jul","Agu","Sep","Okt","Nov","Des")</f>
        <v>Jan</v>
      </c>
      <c r="N51" t="str">
        <f>INDEX(tblCustomers[CustomerState],MATCH(tblData[[#This Row],[CustomerID]],tblCustomers[CustomerID],0))</f>
        <v>New York</v>
      </c>
      <c r="O51" t="str">
        <f>IF(COUNTIF(tblData[CustomerID],tblData[[#This Row],[CustomerID]])&gt;1,"Repeat","One-time")</f>
        <v>One-time</v>
      </c>
    </row>
    <row r="52" spans="1:15">
      <c r="A52">
        <v>51</v>
      </c>
      <c r="B52" s="1">
        <v>43839</v>
      </c>
      <c r="C52">
        <v>1551</v>
      </c>
      <c r="D52" t="s">
        <v>10829</v>
      </c>
      <c r="E52">
        <v>3</v>
      </c>
      <c r="F52" t="str">
        <f>INDEX(tblProduct[ProdName],MATCH(tblData[[#This Row],[ProdNumber]],tblProduct[ProdNumber],0))</f>
        <v>Single Rotor Drones</v>
      </c>
      <c r="G52">
        <f>INDEX(tblProduct[Price],MATCH(tblData[[#This Row],[ProdNumber]],tblProduct[ProdNumber],0))</f>
        <v>14.99</v>
      </c>
      <c r="H52">
        <f>INDEX(tblProduct[Category],MATCH(tblData[[#This Row],[ProdNumber]],tblProduct[ProdNumber],0))</f>
        <v>4</v>
      </c>
      <c r="I52" t="str">
        <f>INDEX(tblCategory[CategoryName],MATCH(tblData[[#This Row],[CategoryID]],tblCategory[CategoryID],0))</f>
        <v>eBooks</v>
      </c>
      <c r="J52">
        <f>tblData[[#This Row],[Quantity]]*tblData[[#This Row],[Price]]</f>
        <v>44.97</v>
      </c>
      <c r="K52">
        <f>YEAR(tblData[[#This Row],[Date]])</f>
        <v>2020</v>
      </c>
      <c r="L52">
        <f>MONTH(tblData[[#This Row],[Date]])</f>
        <v>1</v>
      </c>
      <c r="M52" t="str">
        <f>CHOOSE(tblData[[#This Row],[MonthNo]],"Jan","Feb","Mar","Apr","Mei","Jun","Jul","Agu","Sep","Okt","Nov","Des")</f>
        <v>Jan</v>
      </c>
      <c r="N52" t="str">
        <f>INDEX(tblCustomers[CustomerState],MATCH(tblData[[#This Row],[CustomerID]],tblCustomers[CustomerID],0))</f>
        <v>Maryland</v>
      </c>
      <c r="O52" t="str">
        <f>IF(COUNTIF(tblData[CustomerID],tblData[[#This Row],[CustomerID]])&gt;1,"Repeat","One-time")</f>
        <v>Repeat</v>
      </c>
    </row>
    <row r="53" spans="1:15">
      <c r="A53">
        <v>52</v>
      </c>
      <c r="B53" s="1">
        <v>43839</v>
      </c>
      <c r="C53">
        <v>1542</v>
      </c>
      <c r="D53" t="s">
        <v>10839</v>
      </c>
      <c r="E53">
        <v>5</v>
      </c>
      <c r="F53" t="str">
        <f>INDEX(tblProduct[ProdName],MATCH(tblData[[#This Row],[ProdNumber]],tblProduct[ProdNumber],0))</f>
        <v>RXW-9807 Robot</v>
      </c>
      <c r="G53">
        <f>INDEX(tblProduct[Price],MATCH(tblData[[#This Row],[ProdNumber]],tblProduct[ProdNumber],0))</f>
        <v>599</v>
      </c>
      <c r="H53">
        <f>INDEX(tblProduct[Category],MATCH(tblData[[#This Row],[ProdNumber]],tblProduct[ProdNumber],0))</f>
        <v>6</v>
      </c>
      <c r="I53" t="str">
        <f>INDEX(tblCategory[CategoryName],MATCH(tblData[[#This Row],[CategoryID]],tblCategory[CategoryID],0))</f>
        <v>Robots</v>
      </c>
      <c r="J53">
        <f>tblData[[#This Row],[Quantity]]*tblData[[#This Row],[Price]]</f>
        <v>2995</v>
      </c>
      <c r="K53">
        <f>YEAR(tblData[[#This Row],[Date]])</f>
        <v>2020</v>
      </c>
      <c r="L53">
        <f>MONTH(tblData[[#This Row],[Date]])</f>
        <v>1</v>
      </c>
      <c r="M53" t="str">
        <f>CHOOSE(tblData[[#This Row],[MonthNo]],"Jan","Feb","Mar","Apr","Mei","Jun","Jul","Agu","Sep","Okt","Nov","Des")</f>
        <v>Jan</v>
      </c>
      <c r="N53" t="str">
        <f>INDEX(tblCustomers[CustomerState],MATCH(tblData[[#This Row],[CustomerID]],tblCustomers[CustomerID],0))</f>
        <v>Illinois</v>
      </c>
      <c r="O53" t="str">
        <f>IF(COUNTIF(tblData[CustomerID],tblData[[#This Row],[CustomerID]])&gt;1,"Repeat","One-time")</f>
        <v>One-time</v>
      </c>
    </row>
    <row r="54" spans="1:15">
      <c r="A54">
        <v>53</v>
      </c>
      <c r="B54" s="1">
        <v>43840</v>
      </c>
      <c r="C54">
        <v>2001</v>
      </c>
      <c r="D54" t="s">
        <v>10841</v>
      </c>
      <c r="E54">
        <v>2</v>
      </c>
      <c r="F54" t="str">
        <f>INDEX(tblProduct[ProdName],MATCH(tblData[[#This Row],[ProdNumber]],tblProduct[ProdNumber],0))</f>
        <v>RQTE-554 Robot</v>
      </c>
      <c r="G54">
        <f>INDEX(tblProduct[Price],MATCH(tblData[[#This Row],[ProdNumber]],tblProduct[ProdNumber],0))</f>
        <v>684</v>
      </c>
      <c r="H54">
        <f>INDEX(tblProduct[Category],MATCH(tblData[[#This Row],[ProdNumber]],tblProduct[ProdNumber],0))</f>
        <v>6</v>
      </c>
      <c r="I54" t="str">
        <f>INDEX(tblCategory[CategoryName],MATCH(tblData[[#This Row],[CategoryID]],tblCategory[CategoryID],0))</f>
        <v>Robots</v>
      </c>
      <c r="J54">
        <f>tblData[[#This Row],[Quantity]]*tblData[[#This Row],[Price]]</f>
        <v>1368</v>
      </c>
      <c r="K54">
        <f>YEAR(tblData[[#This Row],[Date]])</f>
        <v>2020</v>
      </c>
      <c r="L54">
        <f>MONTH(tblData[[#This Row],[Date]])</f>
        <v>1</v>
      </c>
      <c r="M54" t="str">
        <f>CHOOSE(tblData[[#This Row],[MonthNo]],"Jan","Feb","Mar","Apr","Mei","Jun","Jul","Agu","Sep","Okt","Nov","Des")</f>
        <v>Jan</v>
      </c>
      <c r="N54" t="str">
        <f>INDEX(tblCustomers[CustomerState],MATCH(tblData[[#This Row],[CustomerID]],tblCustomers[CustomerID],0))</f>
        <v>New York</v>
      </c>
      <c r="O54" t="str">
        <f>IF(COUNTIF(tblData[CustomerID],tblData[[#This Row],[CustomerID]])&gt;1,"Repeat","One-time")</f>
        <v>Repeat</v>
      </c>
    </row>
    <row r="55" spans="1:15">
      <c r="A55">
        <v>54</v>
      </c>
      <c r="B55" s="1">
        <v>43840</v>
      </c>
      <c r="C55">
        <v>647</v>
      </c>
      <c r="D55" t="s">
        <v>10816</v>
      </c>
      <c r="E55">
        <v>2</v>
      </c>
      <c r="F55" t="str">
        <f>INDEX(tblProduct[ProdName],MATCH(tblData[[#This Row],[ProdNumber]],tblProduct[ProdNumber],0))</f>
        <v>DTE-QFN20 Drone</v>
      </c>
      <c r="G55">
        <f>INDEX(tblProduct[Price],MATCH(tblData[[#This Row],[ProdNumber]],tblProduct[ProdNumber],0))</f>
        <v>250</v>
      </c>
      <c r="H55">
        <f>INDEX(tblProduct[Category],MATCH(tblData[[#This Row],[ProdNumber]],tblProduct[ProdNumber],0))</f>
        <v>3</v>
      </c>
      <c r="I55" t="str">
        <f>INDEX(tblCategory[CategoryName],MATCH(tblData[[#This Row],[CategoryID]],tblCategory[CategoryID],0))</f>
        <v>Drones</v>
      </c>
      <c r="J55">
        <f>tblData[[#This Row],[Quantity]]*tblData[[#This Row],[Price]]</f>
        <v>500</v>
      </c>
      <c r="K55">
        <f>YEAR(tblData[[#This Row],[Date]])</f>
        <v>2020</v>
      </c>
      <c r="L55">
        <f>MONTH(tblData[[#This Row],[Date]])</f>
        <v>1</v>
      </c>
      <c r="M55" t="str">
        <f>CHOOSE(tblData[[#This Row],[MonthNo]],"Jan","Feb","Mar","Apr","Mei","Jun","Jul","Agu","Sep","Okt","Nov","Des")</f>
        <v>Jan</v>
      </c>
      <c r="N55" t="str">
        <f>INDEX(tblCustomers[CustomerState],MATCH(tblData[[#This Row],[CustomerID]],tblCustomers[CustomerID],0))</f>
        <v>Texas</v>
      </c>
      <c r="O55" t="str">
        <f>IF(COUNTIF(tblData[CustomerID],tblData[[#This Row],[CustomerID]])&gt;1,"Repeat","One-time")</f>
        <v>One-time</v>
      </c>
    </row>
    <row r="56" spans="1:15">
      <c r="A56">
        <v>55</v>
      </c>
      <c r="B56" s="1">
        <v>43840</v>
      </c>
      <c r="C56">
        <v>288</v>
      </c>
      <c r="D56" t="s">
        <v>10842</v>
      </c>
      <c r="E56">
        <v>2</v>
      </c>
      <c r="F56" t="str">
        <f>INDEX(tblProduct[ProdName],MATCH(tblData[[#This Row],[ProdNumber]],tblProduct[ProdNumber],0))</f>
        <v>Understanding Raspberry PI</v>
      </c>
      <c r="G56">
        <f>INDEX(tblProduct[Price],MATCH(tblData[[#This Row],[ProdNumber]],tblProduct[ProdNumber],0))</f>
        <v>28.99</v>
      </c>
      <c r="H56">
        <f>INDEX(tblProduct[Category],MATCH(tblData[[#This Row],[ProdNumber]],tblProduct[ProdNumber],0))</f>
        <v>7</v>
      </c>
      <c r="I56" t="str">
        <f>INDEX(tblCategory[CategoryName],MATCH(tblData[[#This Row],[CategoryID]],tblCategory[CategoryID],0))</f>
        <v>Training Videos</v>
      </c>
      <c r="J56">
        <f>tblData[[#This Row],[Quantity]]*tblData[[#This Row],[Price]]</f>
        <v>57.98</v>
      </c>
      <c r="K56">
        <f>YEAR(tblData[[#This Row],[Date]])</f>
        <v>2020</v>
      </c>
      <c r="L56">
        <f>MONTH(tblData[[#This Row],[Date]])</f>
        <v>1</v>
      </c>
      <c r="M56" t="str">
        <f>CHOOSE(tblData[[#This Row],[MonthNo]],"Jan","Feb","Mar","Apr","Mei","Jun","Jul","Agu","Sep","Okt","Nov","Des")</f>
        <v>Jan</v>
      </c>
      <c r="N56" t="str">
        <f>INDEX(tblCustomers[CustomerState],MATCH(tblData[[#This Row],[CustomerID]],tblCustomers[CustomerID],0))</f>
        <v>Colorado</v>
      </c>
      <c r="O56" t="str">
        <f>IF(COUNTIF(tblData[CustomerID],tblData[[#This Row],[CustomerID]])&gt;1,"Repeat","One-time")</f>
        <v>One-time</v>
      </c>
    </row>
    <row r="57" spans="1:15">
      <c r="A57">
        <v>56</v>
      </c>
      <c r="B57" s="1">
        <v>43841</v>
      </c>
      <c r="C57">
        <v>934</v>
      </c>
      <c r="D57" t="s">
        <v>10843</v>
      </c>
      <c r="E57">
        <v>4</v>
      </c>
      <c r="F57" t="str">
        <f>INDEX(tblProduct[ProdName],MATCH(tblData[[#This Row],[ProdNumber]],tblProduct[ProdNumber],0))</f>
        <v>BYOD-500</v>
      </c>
      <c r="G57">
        <f>INDEX(tblProduct[Price],MATCH(tblData[[#This Row],[ProdNumber]],tblProduct[ProdNumber],0))</f>
        <v>167</v>
      </c>
      <c r="H57">
        <f>INDEX(tblProduct[Category],MATCH(tblData[[#This Row],[ProdNumber]],tblProduct[ProdNumber],0))</f>
        <v>2</v>
      </c>
      <c r="I57" t="str">
        <f>INDEX(tblCategory[CategoryName],MATCH(tblData[[#This Row],[CategoryID]],tblCategory[CategoryID],0))</f>
        <v>Drone Kits</v>
      </c>
      <c r="J57">
        <f>tblData[[#This Row],[Quantity]]*tblData[[#This Row],[Price]]</f>
        <v>668</v>
      </c>
      <c r="K57">
        <f>YEAR(tblData[[#This Row],[Date]])</f>
        <v>2020</v>
      </c>
      <c r="L57">
        <f>MONTH(tblData[[#This Row],[Date]])</f>
        <v>1</v>
      </c>
      <c r="M57" t="str">
        <f>CHOOSE(tblData[[#This Row],[MonthNo]],"Jan","Feb","Mar","Apr","Mei","Jun","Jul","Agu","Sep","Okt","Nov","Des")</f>
        <v>Jan</v>
      </c>
      <c r="N57" t="str">
        <f>INDEX(tblCustomers[CustomerState],MATCH(tblData[[#This Row],[CustomerID]],tblCustomers[CustomerID],0))</f>
        <v>California</v>
      </c>
      <c r="O57" t="str">
        <f>IF(COUNTIF(tblData[CustomerID],tblData[[#This Row],[CustomerID]])&gt;1,"Repeat","One-time")</f>
        <v>Repeat</v>
      </c>
    </row>
    <row r="58" spans="1:15">
      <c r="A58">
        <v>57</v>
      </c>
      <c r="B58" s="1">
        <v>43842</v>
      </c>
      <c r="C58">
        <v>1653</v>
      </c>
      <c r="D58" t="s">
        <v>10838</v>
      </c>
      <c r="E58">
        <v>6</v>
      </c>
      <c r="F58" t="str">
        <f>INDEX(tblProduct[ProdName],MATCH(tblData[[#This Row],[ProdNumber]],tblProduct[ProdNumber],0))</f>
        <v>GPS Drones</v>
      </c>
      <c r="G58">
        <f>INDEX(tblProduct[Price],MATCH(tblData[[#This Row],[ProdNumber]],tblProduct[ProdNumber],0))</f>
        <v>19.989999999999998</v>
      </c>
      <c r="H58">
        <f>INDEX(tblProduct[Category],MATCH(tblData[[#This Row],[ProdNumber]],tblProduct[ProdNumber],0))</f>
        <v>4</v>
      </c>
      <c r="I58" t="str">
        <f>INDEX(tblCategory[CategoryName],MATCH(tblData[[#This Row],[CategoryID]],tblCategory[CategoryID],0))</f>
        <v>eBooks</v>
      </c>
      <c r="J58">
        <f>tblData[[#This Row],[Quantity]]*tblData[[#This Row],[Price]]</f>
        <v>119.94</v>
      </c>
      <c r="K58">
        <f>YEAR(tblData[[#This Row],[Date]])</f>
        <v>2020</v>
      </c>
      <c r="L58">
        <f>MONTH(tblData[[#This Row],[Date]])</f>
        <v>1</v>
      </c>
      <c r="M58" t="str">
        <f>CHOOSE(tblData[[#This Row],[MonthNo]],"Jan","Feb","Mar","Apr","Mei","Jun","Jul","Agu","Sep","Okt","Nov","Des")</f>
        <v>Jan</v>
      </c>
      <c r="N58" t="str">
        <f>INDEX(tblCustomers[CustomerState],MATCH(tblData[[#This Row],[CustomerID]],tblCustomers[CustomerID],0))</f>
        <v>California</v>
      </c>
      <c r="O58" t="str">
        <f>IF(COUNTIF(tblData[CustomerID],tblData[[#This Row],[CustomerID]])&gt;1,"Repeat","One-time")</f>
        <v>Repeat</v>
      </c>
    </row>
    <row r="59" spans="1:15">
      <c r="A59">
        <v>58</v>
      </c>
      <c r="B59" s="1">
        <v>43842</v>
      </c>
      <c r="C59">
        <v>46</v>
      </c>
      <c r="D59" t="s">
        <v>10808</v>
      </c>
      <c r="E59">
        <v>4</v>
      </c>
      <c r="F59" t="str">
        <f>INDEX(tblProduct[ProdName],MATCH(tblData[[#This Row],[ProdNumber]],tblProduct[ProdNumber],0))</f>
        <v>Polar Robots</v>
      </c>
      <c r="G59">
        <f>INDEX(tblProduct[Price],MATCH(tblData[[#This Row],[ProdNumber]],tblProduct[ProdNumber],0))</f>
        <v>23.99</v>
      </c>
      <c r="H59">
        <f>INDEX(tblProduct[Category],MATCH(tblData[[#This Row],[ProdNumber]],tblProduct[ProdNumber],0))</f>
        <v>4</v>
      </c>
      <c r="I59" t="str">
        <f>INDEX(tblCategory[CategoryName],MATCH(tblData[[#This Row],[CategoryID]],tblCategory[CategoryID],0))</f>
        <v>eBooks</v>
      </c>
      <c r="J59">
        <f>tblData[[#This Row],[Quantity]]*tblData[[#This Row],[Price]]</f>
        <v>95.96</v>
      </c>
      <c r="K59">
        <f>YEAR(tblData[[#This Row],[Date]])</f>
        <v>2020</v>
      </c>
      <c r="L59">
        <f>MONTH(tblData[[#This Row],[Date]])</f>
        <v>1</v>
      </c>
      <c r="M59" t="str">
        <f>CHOOSE(tblData[[#This Row],[MonthNo]],"Jan","Feb","Mar","Apr","Mei","Jun","Jul","Agu","Sep","Okt","Nov","Des")</f>
        <v>Jan</v>
      </c>
      <c r="N59" t="str">
        <f>INDEX(tblCustomers[CustomerState],MATCH(tblData[[#This Row],[CustomerID]],tblCustomers[CustomerID],0))</f>
        <v>Oklahoma</v>
      </c>
      <c r="O59" t="str">
        <f>IF(COUNTIF(tblData[CustomerID],tblData[[#This Row],[CustomerID]])&gt;1,"Repeat","One-time")</f>
        <v>Repeat</v>
      </c>
    </row>
    <row r="60" spans="1:15">
      <c r="A60">
        <v>59</v>
      </c>
      <c r="B60" s="1">
        <v>43842</v>
      </c>
      <c r="C60">
        <v>1340</v>
      </c>
      <c r="D60" t="s">
        <v>10819</v>
      </c>
      <c r="E60">
        <v>6</v>
      </c>
      <c r="F60" t="str">
        <f>INDEX(tblProduct[ProdName],MATCH(tblData[[#This Row],[ProdNumber]],tblProduct[ProdNumber],0))</f>
        <v>Ladybug Robot Blueprint</v>
      </c>
      <c r="G60">
        <f>INDEX(tblProduct[Price],MATCH(tblData[[#This Row],[ProdNumber]],tblProduct[ProdNumber],0))</f>
        <v>12</v>
      </c>
      <c r="H60">
        <f>INDEX(tblProduct[Category],MATCH(tblData[[#This Row],[ProdNumber]],tblProduct[ProdNumber],0))</f>
        <v>1</v>
      </c>
      <c r="I60" t="str">
        <f>INDEX(tblCategory[CategoryName],MATCH(tblData[[#This Row],[CategoryID]],tblCategory[CategoryID],0))</f>
        <v>Blueprints</v>
      </c>
      <c r="J60">
        <f>tblData[[#This Row],[Quantity]]*tblData[[#This Row],[Price]]</f>
        <v>72</v>
      </c>
      <c r="K60">
        <f>YEAR(tblData[[#This Row],[Date]])</f>
        <v>2020</v>
      </c>
      <c r="L60">
        <f>MONTH(tblData[[#This Row],[Date]])</f>
        <v>1</v>
      </c>
      <c r="M60" t="str">
        <f>CHOOSE(tblData[[#This Row],[MonthNo]],"Jan","Feb","Mar","Apr","Mei","Jun","Jul","Agu","Sep","Okt","Nov","Des")</f>
        <v>Jan</v>
      </c>
      <c r="N60" t="str">
        <f>INDEX(tblCustomers[CustomerState],MATCH(tblData[[#This Row],[CustomerID]],tblCustomers[CustomerID],0))</f>
        <v>Florida</v>
      </c>
      <c r="O60" t="str">
        <f>IF(COUNTIF(tblData[CustomerID],tblData[[#This Row],[CustomerID]])&gt;1,"Repeat","One-time")</f>
        <v>Repeat</v>
      </c>
    </row>
    <row r="61" spans="1:15">
      <c r="A61">
        <v>60</v>
      </c>
      <c r="B61" s="1">
        <v>43842</v>
      </c>
      <c r="C61">
        <v>366</v>
      </c>
      <c r="D61" t="s">
        <v>10831</v>
      </c>
      <c r="E61">
        <v>3</v>
      </c>
      <c r="F61" t="str">
        <f>INDEX(tblProduct[ProdName],MATCH(tblData[[#This Row],[ProdNumber]],tblProduct[ProdNumber],0))</f>
        <v>BYOR-3535</v>
      </c>
      <c r="G61">
        <f>INDEX(tblProduct[Price],MATCH(tblData[[#This Row],[ProdNumber]],tblProduct[ProdNumber],0))</f>
        <v>225</v>
      </c>
      <c r="H61">
        <f>INDEX(tblProduct[Category],MATCH(tblData[[#This Row],[ProdNumber]],tblProduct[ProdNumber],0))</f>
        <v>5</v>
      </c>
      <c r="I61" t="str">
        <f>INDEX(tblCategory[CategoryName],MATCH(tblData[[#This Row],[CategoryID]],tblCategory[CategoryID],0))</f>
        <v>Robot Kits</v>
      </c>
      <c r="J61">
        <f>tblData[[#This Row],[Quantity]]*tblData[[#This Row],[Price]]</f>
        <v>675</v>
      </c>
      <c r="K61">
        <f>YEAR(tblData[[#This Row],[Date]])</f>
        <v>2020</v>
      </c>
      <c r="L61">
        <f>MONTH(tblData[[#This Row],[Date]])</f>
        <v>1</v>
      </c>
      <c r="M61" t="str">
        <f>CHOOSE(tblData[[#This Row],[MonthNo]],"Jan","Feb","Mar","Apr","Mei","Jun","Jul","Agu","Sep","Okt","Nov","Des")</f>
        <v>Jan</v>
      </c>
      <c r="N61" t="str">
        <f>INDEX(tblCustomers[CustomerState],MATCH(tblData[[#This Row],[CustomerID]],tblCustomers[CustomerID],0))</f>
        <v>Ohio</v>
      </c>
      <c r="O61" t="str">
        <f>IF(COUNTIF(tblData[CustomerID],tblData[[#This Row],[CustomerID]])&gt;1,"Repeat","One-time")</f>
        <v>Repeat</v>
      </c>
    </row>
    <row r="62" spans="1:15">
      <c r="A62">
        <v>61</v>
      </c>
      <c r="B62" s="1">
        <v>43843</v>
      </c>
      <c r="C62">
        <v>1798</v>
      </c>
      <c r="D62" t="s">
        <v>10840</v>
      </c>
      <c r="E62">
        <v>4</v>
      </c>
      <c r="F62" t="str">
        <f>INDEX(tblProduct[ProdName],MATCH(tblData[[#This Row],[ProdNumber]],tblProduct[ProdNumber],0))</f>
        <v>Photograph Drones</v>
      </c>
      <c r="G62">
        <f>INDEX(tblProduct[Price],MATCH(tblData[[#This Row],[ProdNumber]],tblProduct[ProdNumber],0))</f>
        <v>14.99</v>
      </c>
      <c r="H62">
        <f>INDEX(tblProduct[Category],MATCH(tblData[[#This Row],[ProdNumber]],tblProduct[ProdNumber],0))</f>
        <v>4</v>
      </c>
      <c r="I62" t="str">
        <f>INDEX(tblCategory[CategoryName],MATCH(tblData[[#This Row],[CategoryID]],tblCategory[CategoryID],0))</f>
        <v>eBooks</v>
      </c>
      <c r="J62">
        <f>tblData[[#This Row],[Quantity]]*tblData[[#This Row],[Price]]</f>
        <v>59.96</v>
      </c>
      <c r="K62">
        <f>YEAR(tblData[[#This Row],[Date]])</f>
        <v>2020</v>
      </c>
      <c r="L62">
        <f>MONTH(tblData[[#This Row],[Date]])</f>
        <v>1</v>
      </c>
      <c r="M62" t="str">
        <f>CHOOSE(tblData[[#This Row],[MonthNo]],"Jan","Feb","Mar","Apr","Mei","Jun","Jul","Agu","Sep","Okt","Nov","Des")</f>
        <v>Jan</v>
      </c>
      <c r="N62" t="str">
        <f>INDEX(tblCustomers[CustomerState],MATCH(tblData[[#This Row],[CustomerID]],tblCustomers[CustomerID],0))</f>
        <v>Illinois</v>
      </c>
      <c r="O62" t="str">
        <f>IF(COUNTIF(tblData[CustomerID],tblData[[#This Row],[CustomerID]])&gt;1,"Repeat","One-time")</f>
        <v>One-time</v>
      </c>
    </row>
    <row r="63" spans="1:15">
      <c r="A63">
        <v>62</v>
      </c>
      <c r="B63" s="1">
        <v>43843</v>
      </c>
      <c r="C63">
        <v>133</v>
      </c>
      <c r="D63" t="s">
        <v>10818</v>
      </c>
      <c r="E63">
        <v>4</v>
      </c>
      <c r="F63" t="str">
        <f>INDEX(tblProduct[ProdName],MATCH(tblData[[#This Row],[ProdNumber]],tblProduct[ProdNumber],0))</f>
        <v>Fixed Wing Drones</v>
      </c>
      <c r="G63">
        <f>INDEX(tblProduct[Price],MATCH(tblData[[#This Row],[ProdNumber]],tblProduct[ProdNumber],0))</f>
        <v>15.5</v>
      </c>
      <c r="H63">
        <f>INDEX(tblProduct[Category],MATCH(tblData[[#This Row],[ProdNumber]],tblProduct[ProdNumber],0))</f>
        <v>4</v>
      </c>
      <c r="I63" t="str">
        <f>INDEX(tblCategory[CategoryName],MATCH(tblData[[#This Row],[CategoryID]],tblCategory[CategoryID],0))</f>
        <v>eBooks</v>
      </c>
      <c r="J63">
        <f>tblData[[#This Row],[Quantity]]*tblData[[#This Row],[Price]]</f>
        <v>62</v>
      </c>
      <c r="K63">
        <f>YEAR(tblData[[#This Row],[Date]])</f>
        <v>2020</v>
      </c>
      <c r="L63">
        <f>MONTH(tblData[[#This Row],[Date]])</f>
        <v>1</v>
      </c>
      <c r="M63" t="str">
        <f>CHOOSE(tblData[[#This Row],[MonthNo]],"Jan","Feb","Mar","Apr","Mei","Jun","Jul","Agu","Sep","Okt","Nov","Des")</f>
        <v>Jan</v>
      </c>
      <c r="N63" t="str">
        <f>INDEX(tblCustomers[CustomerState],MATCH(tblData[[#This Row],[CustomerID]],tblCustomers[CustomerID],0))</f>
        <v>Georgia</v>
      </c>
      <c r="O63" t="str">
        <f>IF(COUNTIF(tblData[CustomerID],tblData[[#This Row],[CustomerID]])&gt;1,"Repeat","One-time")</f>
        <v>Repeat</v>
      </c>
    </row>
    <row r="64" spans="1:15">
      <c r="A64">
        <v>63</v>
      </c>
      <c r="B64" s="1">
        <v>43843</v>
      </c>
      <c r="C64">
        <v>1101</v>
      </c>
      <c r="D64" t="s">
        <v>10808</v>
      </c>
      <c r="E64">
        <v>1</v>
      </c>
      <c r="F64" t="str">
        <f>INDEX(tblProduct[ProdName],MATCH(tblData[[#This Row],[ProdNumber]],tblProduct[ProdNumber],0))</f>
        <v>Polar Robots</v>
      </c>
      <c r="G64">
        <f>INDEX(tblProduct[Price],MATCH(tblData[[#This Row],[ProdNumber]],tblProduct[ProdNumber],0))</f>
        <v>23.99</v>
      </c>
      <c r="H64">
        <f>INDEX(tblProduct[Category],MATCH(tblData[[#This Row],[ProdNumber]],tblProduct[ProdNumber],0))</f>
        <v>4</v>
      </c>
      <c r="I64" t="str">
        <f>INDEX(tblCategory[CategoryName],MATCH(tblData[[#This Row],[CategoryID]],tblCategory[CategoryID],0))</f>
        <v>eBooks</v>
      </c>
      <c r="J64">
        <f>tblData[[#This Row],[Quantity]]*tblData[[#This Row],[Price]]</f>
        <v>23.99</v>
      </c>
      <c r="K64">
        <f>YEAR(tblData[[#This Row],[Date]])</f>
        <v>2020</v>
      </c>
      <c r="L64">
        <f>MONTH(tblData[[#This Row],[Date]])</f>
        <v>1</v>
      </c>
      <c r="M64" t="str">
        <f>CHOOSE(tblData[[#This Row],[MonthNo]],"Jan","Feb","Mar","Apr","Mei","Jun","Jul","Agu","Sep","Okt","Nov","Des")</f>
        <v>Jan</v>
      </c>
      <c r="N64" t="str">
        <f>INDEX(tblCustomers[CustomerState],MATCH(tblData[[#This Row],[CustomerID]],tblCustomers[CustomerID],0))</f>
        <v>Illinois</v>
      </c>
      <c r="O64" t="str">
        <f>IF(COUNTIF(tblData[CustomerID],tblData[[#This Row],[CustomerID]])&gt;1,"Repeat","One-time")</f>
        <v>Repeat</v>
      </c>
    </row>
    <row r="65" spans="1:15">
      <c r="A65">
        <v>64</v>
      </c>
      <c r="B65" s="1">
        <v>43843</v>
      </c>
      <c r="C65">
        <v>894</v>
      </c>
      <c r="D65" t="s">
        <v>10830</v>
      </c>
      <c r="E65">
        <v>5</v>
      </c>
      <c r="F65" t="str">
        <f>INDEX(tblProduct[ProdName],MATCH(tblData[[#This Row],[ProdNumber]],tblProduct[ProdNumber],0))</f>
        <v>Understanding 3D Printing</v>
      </c>
      <c r="G65">
        <f>INDEX(tblProduct[Price],MATCH(tblData[[#This Row],[ProdNumber]],tblProduct[ProdNumber],0))</f>
        <v>42.99</v>
      </c>
      <c r="H65">
        <f>INDEX(tblProduct[Category],MATCH(tblData[[#This Row],[ProdNumber]],tblProduct[ProdNumber],0))</f>
        <v>7</v>
      </c>
      <c r="I65" t="str">
        <f>INDEX(tblCategory[CategoryName],MATCH(tblData[[#This Row],[CategoryID]],tblCategory[CategoryID],0))</f>
        <v>Training Videos</v>
      </c>
      <c r="J65">
        <f>tblData[[#This Row],[Quantity]]*tblData[[#This Row],[Price]]</f>
        <v>214.95000000000002</v>
      </c>
      <c r="K65">
        <f>YEAR(tblData[[#This Row],[Date]])</f>
        <v>2020</v>
      </c>
      <c r="L65">
        <f>MONTH(tblData[[#This Row],[Date]])</f>
        <v>1</v>
      </c>
      <c r="M65" t="str">
        <f>CHOOSE(tblData[[#This Row],[MonthNo]],"Jan","Feb","Mar","Apr","Mei","Jun","Jul","Agu","Sep","Okt","Nov","Des")</f>
        <v>Jan</v>
      </c>
      <c r="N65" t="str">
        <f>INDEX(tblCustomers[CustomerState],MATCH(tblData[[#This Row],[CustomerID]],tblCustomers[CustomerID],0))</f>
        <v>Iowa</v>
      </c>
      <c r="O65" t="str">
        <f>IF(COUNTIF(tblData[CustomerID],tblData[[#This Row],[CustomerID]])&gt;1,"Repeat","One-time")</f>
        <v>Repeat</v>
      </c>
    </row>
    <row r="66" spans="1:15">
      <c r="A66">
        <v>65</v>
      </c>
      <c r="B66" s="1">
        <v>43844</v>
      </c>
      <c r="C66">
        <v>628</v>
      </c>
      <c r="D66" t="s">
        <v>10844</v>
      </c>
      <c r="E66">
        <v>5</v>
      </c>
      <c r="F66" t="str">
        <f>INDEX(tblProduct[ProdName],MATCH(tblData[[#This Row],[ProdNumber]],tblProduct[ProdNumber],0))</f>
        <v>Industrial 3D Printing</v>
      </c>
      <c r="G66">
        <f>INDEX(tblProduct[Price],MATCH(tblData[[#This Row],[ProdNumber]],tblProduct[ProdNumber],0))</f>
        <v>49</v>
      </c>
      <c r="H66">
        <f>INDEX(tblProduct[Category],MATCH(tblData[[#This Row],[ProdNumber]],tblProduct[ProdNumber],0))</f>
        <v>7</v>
      </c>
      <c r="I66" t="str">
        <f>INDEX(tblCategory[CategoryName],MATCH(tblData[[#This Row],[CategoryID]],tblCategory[CategoryID],0))</f>
        <v>Training Videos</v>
      </c>
      <c r="J66">
        <f>tblData[[#This Row],[Quantity]]*tblData[[#This Row],[Price]]</f>
        <v>245</v>
      </c>
      <c r="K66">
        <f>YEAR(tblData[[#This Row],[Date]])</f>
        <v>2020</v>
      </c>
      <c r="L66">
        <f>MONTH(tblData[[#This Row],[Date]])</f>
        <v>1</v>
      </c>
      <c r="M66" t="str">
        <f>CHOOSE(tblData[[#This Row],[MonthNo]],"Jan","Feb","Mar","Apr","Mei","Jun","Jul","Agu","Sep","Okt","Nov","Des")</f>
        <v>Jan</v>
      </c>
      <c r="N66" t="str">
        <f>INDEX(tblCustomers[CustomerState],MATCH(tblData[[#This Row],[CustomerID]],tblCustomers[CustomerID],0))</f>
        <v>Iowa</v>
      </c>
      <c r="O66" t="str">
        <f>IF(COUNTIF(tblData[CustomerID],tblData[[#This Row],[CustomerID]])&gt;1,"Repeat","One-time")</f>
        <v>Repeat</v>
      </c>
    </row>
    <row r="67" spans="1:15">
      <c r="A67">
        <v>66</v>
      </c>
      <c r="B67" s="1">
        <v>43844</v>
      </c>
      <c r="C67">
        <v>1878</v>
      </c>
      <c r="D67" t="s">
        <v>10845</v>
      </c>
      <c r="E67">
        <v>3</v>
      </c>
      <c r="F67" t="str">
        <f>INDEX(tblProduct[ProdName],MATCH(tblData[[#This Row],[ProdNumber]],tblProduct[ProdNumber],0))</f>
        <v>Sleepy Eye Blueprint</v>
      </c>
      <c r="G67">
        <f>INDEX(tblProduct[Price],MATCH(tblData[[#This Row],[ProdNumber]],tblProduct[ProdNumber],0))</f>
        <v>11.99</v>
      </c>
      <c r="H67">
        <f>INDEX(tblProduct[Category],MATCH(tblData[[#This Row],[ProdNumber]],tblProduct[ProdNumber],0))</f>
        <v>1</v>
      </c>
      <c r="I67" t="str">
        <f>INDEX(tblCategory[CategoryName],MATCH(tblData[[#This Row],[CategoryID]],tblCategory[CategoryID],0))</f>
        <v>Blueprints</v>
      </c>
      <c r="J67">
        <f>tblData[[#This Row],[Quantity]]*tblData[[#This Row],[Price]]</f>
        <v>35.97</v>
      </c>
      <c r="K67">
        <f>YEAR(tblData[[#This Row],[Date]])</f>
        <v>2020</v>
      </c>
      <c r="L67">
        <f>MONTH(tblData[[#This Row],[Date]])</f>
        <v>1</v>
      </c>
      <c r="M67" t="str">
        <f>CHOOSE(tblData[[#This Row],[MonthNo]],"Jan","Feb","Mar","Apr","Mei","Jun","Jul","Agu","Sep","Okt","Nov","Des")</f>
        <v>Jan</v>
      </c>
      <c r="N67" t="str">
        <f>INDEX(tblCustomers[CustomerState],MATCH(tblData[[#This Row],[CustomerID]],tblCustomers[CustomerID],0))</f>
        <v>Florida</v>
      </c>
      <c r="O67" t="str">
        <f>IF(COUNTIF(tblData[CustomerID],tblData[[#This Row],[CustomerID]])&gt;1,"Repeat","One-time")</f>
        <v>Repeat</v>
      </c>
    </row>
    <row r="68" spans="1:15">
      <c r="A68">
        <v>67</v>
      </c>
      <c r="B68" s="1">
        <v>43844</v>
      </c>
      <c r="C68">
        <v>1123</v>
      </c>
      <c r="D68" t="s">
        <v>10846</v>
      </c>
      <c r="E68">
        <v>2</v>
      </c>
      <c r="F68" t="str">
        <f>INDEX(tblProduct[ProdName],MATCH(tblData[[#This Row],[ProdNumber]],tblProduct[ProdNumber],0))</f>
        <v>Delivery Drones</v>
      </c>
      <c r="G68">
        <f>INDEX(tblProduct[Price],MATCH(tblData[[#This Row],[ProdNumber]],tblProduct[ProdNumber],0))</f>
        <v>14.99</v>
      </c>
      <c r="H68">
        <f>INDEX(tblProduct[Category],MATCH(tblData[[#This Row],[ProdNumber]],tblProduct[ProdNumber],0))</f>
        <v>4</v>
      </c>
      <c r="I68" t="str">
        <f>INDEX(tblCategory[CategoryName],MATCH(tblData[[#This Row],[CategoryID]],tblCategory[CategoryID],0))</f>
        <v>eBooks</v>
      </c>
      <c r="J68">
        <f>tblData[[#This Row],[Quantity]]*tblData[[#This Row],[Price]]</f>
        <v>29.98</v>
      </c>
      <c r="K68">
        <f>YEAR(tblData[[#This Row],[Date]])</f>
        <v>2020</v>
      </c>
      <c r="L68">
        <f>MONTH(tblData[[#This Row],[Date]])</f>
        <v>1</v>
      </c>
      <c r="M68" t="str">
        <f>CHOOSE(tblData[[#This Row],[MonthNo]],"Jan","Feb","Mar","Apr","Mei","Jun","Jul","Agu","Sep","Okt","Nov","Des")</f>
        <v>Jan</v>
      </c>
      <c r="N68" t="str">
        <f>INDEX(tblCustomers[CustomerState],MATCH(tblData[[#This Row],[CustomerID]],tblCustomers[CustomerID],0))</f>
        <v>Utah</v>
      </c>
      <c r="O68" t="str">
        <f>IF(COUNTIF(tblData[CustomerID],tblData[[#This Row],[CustomerID]])&gt;1,"Repeat","One-time")</f>
        <v>Repeat</v>
      </c>
    </row>
    <row r="69" spans="1:15">
      <c r="A69">
        <v>68</v>
      </c>
      <c r="B69" s="1">
        <v>43844</v>
      </c>
      <c r="C69">
        <v>1214</v>
      </c>
      <c r="D69" t="s">
        <v>10829</v>
      </c>
      <c r="E69">
        <v>4</v>
      </c>
      <c r="F69" t="str">
        <f>INDEX(tblProduct[ProdName],MATCH(tblData[[#This Row],[ProdNumber]],tblProduct[ProdNumber],0))</f>
        <v>Single Rotor Drones</v>
      </c>
      <c r="G69">
        <f>INDEX(tblProduct[Price],MATCH(tblData[[#This Row],[ProdNumber]],tblProduct[ProdNumber],0))</f>
        <v>14.99</v>
      </c>
      <c r="H69">
        <f>INDEX(tblProduct[Category],MATCH(tblData[[#This Row],[ProdNumber]],tblProduct[ProdNumber],0))</f>
        <v>4</v>
      </c>
      <c r="I69" t="str">
        <f>INDEX(tblCategory[CategoryName],MATCH(tblData[[#This Row],[CategoryID]],tblCategory[CategoryID],0))</f>
        <v>eBooks</v>
      </c>
      <c r="J69">
        <f>tblData[[#This Row],[Quantity]]*tblData[[#This Row],[Price]]</f>
        <v>59.96</v>
      </c>
      <c r="K69">
        <f>YEAR(tblData[[#This Row],[Date]])</f>
        <v>2020</v>
      </c>
      <c r="L69">
        <f>MONTH(tblData[[#This Row],[Date]])</f>
        <v>1</v>
      </c>
      <c r="M69" t="str">
        <f>CHOOSE(tblData[[#This Row],[MonthNo]],"Jan","Feb","Mar","Apr","Mei","Jun","Jul","Agu","Sep","Okt","Nov","Des")</f>
        <v>Jan</v>
      </c>
      <c r="N69" t="str">
        <f>INDEX(tblCustomers[CustomerState],MATCH(tblData[[#This Row],[CustomerID]],tblCustomers[CustomerID],0))</f>
        <v>Florida</v>
      </c>
      <c r="O69" t="str">
        <f>IF(COUNTIF(tblData[CustomerID],tblData[[#This Row],[CustomerID]])&gt;1,"Repeat","One-time")</f>
        <v>Repeat</v>
      </c>
    </row>
    <row r="70" spans="1:15">
      <c r="A70">
        <v>69</v>
      </c>
      <c r="B70" s="1">
        <v>43844</v>
      </c>
      <c r="C70">
        <v>1162</v>
      </c>
      <c r="D70" t="s">
        <v>10847</v>
      </c>
      <c r="E70">
        <v>6</v>
      </c>
      <c r="F70" t="str">
        <f>INDEX(tblProduct[ProdName],MATCH(tblData[[#This Row],[ProdNumber]],tblProduct[ProdNumber],0))</f>
        <v>MICR-564K Drone</v>
      </c>
      <c r="G70">
        <f>INDEX(tblProduct[Price],MATCH(tblData[[#This Row],[ProdNumber]],tblProduct[ProdNumber],0))</f>
        <v>499</v>
      </c>
      <c r="H70">
        <f>INDEX(tblProduct[Category],MATCH(tblData[[#This Row],[ProdNumber]],tblProduct[ProdNumber],0))</f>
        <v>3</v>
      </c>
      <c r="I70" t="str">
        <f>INDEX(tblCategory[CategoryName],MATCH(tblData[[#This Row],[CategoryID]],tblCategory[CategoryID],0))</f>
        <v>Drones</v>
      </c>
      <c r="J70">
        <f>tblData[[#This Row],[Quantity]]*tblData[[#This Row],[Price]]</f>
        <v>2994</v>
      </c>
      <c r="K70">
        <f>YEAR(tblData[[#This Row],[Date]])</f>
        <v>2020</v>
      </c>
      <c r="L70">
        <f>MONTH(tblData[[#This Row],[Date]])</f>
        <v>1</v>
      </c>
      <c r="M70" t="str">
        <f>CHOOSE(tblData[[#This Row],[MonthNo]],"Jan","Feb","Mar","Apr","Mei","Jun","Jul","Agu","Sep","Okt","Nov","Des")</f>
        <v>Jan</v>
      </c>
      <c r="N70" t="str">
        <f>INDEX(tblCustomers[CustomerState],MATCH(tblData[[#This Row],[CustomerID]],tblCustomers[CustomerID],0))</f>
        <v>Florida</v>
      </c>
      <c r="O70" t="str">
        <f>IF(COUNTIF(tblData[CustomerID],tblData[[#This Row],[CustomerID]])&gt;1,"Repeat","One-time")</f>
        <v>Repeat</v>
      </c>
    </row>
    <row r="71" spans="1:15">
      <c r="A71">
        <v>70</v>
      </c>
      <c r="B71" s="1">
        <v>43844</v>
      </c>
      <c r="C71">
        <v>1944</v>
      </c>
      <c r="D71" t="s">
        <v>10848</v>
      </c>
      <c r="E71">
        <v>3</v>
      </c>
      <c r="F71" t="str">
        <f>INDEX(tblProduct[ProdName],MATCH(tblData[[#This Row],[ProdNumber]],tblProduct[ProdNumber],0))</f>
        <v>Panda Robot Blueprint</v>
      </c>
      <c r="G71">
        <f>INDEX(tblProduct[Price],MATCH(tblData[[#This Row],[ProdNumber]],tblProduct[ProdNumber],0))</f>
        <v>7.99</v>
      </c>
      <c r="H71">
        <f>INDEX(tblProduct[Category],MATCH(tblData[[#This Row],[ProdNumber]],tblProduct[ProdNumber],0))</f>
        <v>1</v>
      </c>
      <c r="I71" t="str">
        <f>INDEX(tblCategory[CategoryName],MATCH(tblData[[#This Row],[CategoryID]],tblCategory[CategoryID],0))</f>
        <v>Blueprints</v>
      </c>
      <c r="J71">
        <f>tblData[[#This Row],[Quantity]]*tblData[[#This Row],[Price]]</f>
        <v>23.97</v>
      </c>
      <c r="K71">
        <f>YEAR(tblData[[#This Row],[Date]])</f>
        <v>2020</v>
      </c>
      <c r="L71">
        <f>MONTH(tblData[[#This Row],[Date]])</f>
        <v>1</v>
      </c>
      <c r="M71" t="str">
        <f>CHOOSE(tblData[[#This Row],[MonthNo]],"Jan","Feb","Mar","Apr","Mei","Jun","Jul","Agu","Sep","Okt","Nov","Des")</f>
        <v>Jan</v>
      </c>
      <c r="N71" t="str">
        <f>INDEX(tblCustomers[CustomerState],MATCH(tblData[[#This Row],[CustomerID]],tblCustomers[CustomerID],0))</f>
        <v>Illinois</v>
      </c>
      <c r="O71" t="str">
        <f>IF(COUNTIF(tblData[CustomerID],tblData[[#This Row],[CustomerID]])&gt;1,"Repeat","One-time")</f>
        <v>Repeat</v>
      </c>
    </row>
    <row r="72" spans="1:15">
      <c r="A72">
        <v>71</v>
      </c>
      <c r="B72" s="1">
        <v>43845</v>
      </c>
      <c r="C72">
        <v>185</v>
      </c>
      <c r="D72" t="s">
        <v>10845</v>
      </c>
      <c r="E72">
        <v>5</v>
      </c>
      <c r="F72" t="str">
        <f>INDEX(tblProduct[ProdName],MATCH(tblData[[#This Row],[ProdNumber]],tblProduct[ProdNumber],0))</f>
        <v>Sleepy Eye Blueprint</v>
      </c>
      <c r="G72">
        <f>INDEX(tblProduct[Price],MATCH(tblData[[#This Row],[ProdNumber]],tblProduct[ProdNumber],0))</f>
        <v>11.99</v>
      </c>
      <c r="H72">
        <f>INDEX(tblProduct[Category],MATCH(tblData[[#This Row],[ProdNumber]],tblProduct[ProdNumber],0))</f>
        <v>1</v>
      </c>
      <c r="I72" t="str">
        <f>INDEX(tblCategory[CategoryName],MATCH(tblData[[#This Row],[CategoryID]],tblCategory[CategoryID],0))</f>
        <v>Blueprints</v>
      </c>
      <c r="J72">
        <f>tblData[[#This Row],[Quantity]]*tblData[[#This Row],[Price]]</f>
        <v>59.95</v>
      </c>
      <c r="K72">
        <f>YEAR(tblData[[#This Row],[Date]])</f>
        <v>2020</v>
      </c>
      <c r="L72">
        <f>MONTH(tblData[[#This Row],[Date]])</f>
        <v>1</v>
      </c>
      <c r="M72" t="str">
        <f>CHOOSE(tblData[[#This Row],[MonthNo]],"Jan","Feb","Mar","Apr","Mei","Jun","Jul","Agu","Sep","Okt","Nov","Des")</f>
        <v>Jan</v>
      </c>
      <c r="N72" t="str">
        <f>INDEX(tblCustomers[CustomerState],MATCH(tblData[[#This Row],[CustomerID]],tblCustomers[CustomerID],0))</f>
        <v>California</v>
      </c>
      <c r="O72" t="str">
        <f>IF(COUNTIF(tblData[CustomerID],tblData[[#This Row],[CustomerID]])&gt;1,"Repeat","One-time")</f>
        <v>Repeat</v>
      </c>
    </row>
    <row r="73" spans="1:15">
      <c r="A73">
        <v>72</v>
      </c>
      <c r="B73" s="1">
        <v>43845</v>
      </c>
      <c r="C73">
        <v>1202</v>
      </c>
      <c r="D73" t="s">
        <v>10846</v>
      </c>
      <c r="E73">
        <v>5</v>
      </c>
      <c r="F73" t="str">
        <f>INDEX(tblProduct[ProdName],MATCH(tblData[[#This Row],[ProdNumber]],tblProduct[ProdNumber],0))</f>
        <v>Delivery Drones</v>
      </c>
      <c r="G73">
        <f>INDEX(tblProduct[Price],MATCH(tblData[[#This Row],[ProdNumber]],tblProduct[ProdNumber],0))</f>
        <v>14.99</v>
      </c>
      <c r="H73">
        <f>INDEX(tblProduct[Category],MATCH(tblData[[#This Row],[ProdNumber]],tblProduct[ProdNumber],0))</f>
        <v>4</v>
      </c>
      <c r="I73" t="str">
        <f>INDEX(tblCategory[CategoryName],MATCH(tblData[[#This Row],[CategoryID]],tblCategory[CategoryID],0))</f>
        <v>eBooks</v>
      </c>
      <c r="J73">
        <f>tblData[[#This Row],[Quantity]]*tblData[[#This Row],[Price]]</f>
        <v>74.95</v>
      </c>
      <c r="K73">
        <f>YEAR(tblData[[#This Row],[Date]])</f>
        <v>2020</v>
      </c>
      <c r="L73">
        <f>MONTH(tblData[[#This Row],[Date]])</f>
        <v>1</v>
      </c>
      <c r="M73" t="str">
        <f>CHOOSE(tblData[[#This Row],[MonthNo]],"Jan","Feb","Mar","Apr","Mei","Jun","Jul","Agu","Sep","Okt","Nov","Des")</f>
        <v>Jan</v>
      </c>
      <c r="N73" t="str">
        <f>INDEX(tblCustomers[CustomerState],MATCH(tblData[[#This Row],[CustomerID]],tblCustomers[CustomerID],0))</f>
        <v>Colorado</v>
      </c>
      <c r="O73" t="str">
        <f>IF(COUNTIF(tblData[CustomerID],tblData[[#This Row],[CustomerID]])&gt;1,"Repeat","One-time")</f>
        <v>Repeat</v>
      </c>
    </row>
    <row r="74" spans="1:15">
      <c r="A74">
        <v>73</v>
      </c>
      <c r="B74" s="1">
        <v>43845</v>
      </c>
      <c r="C74">
        <v>700</v>
      </c>
      <c r="D74" t="s">
        <v>10808</v>
      </c>
      <c r="E74">
        <v>3</v>
      </c>
      <c r="F74" t="str">
        <f>INDEX(tblProduct[ProdName],MATCH(tblData[[#This Row],[ProdNumber]],tblProduct[ProdNumber],0))</f>
        <v>Polar Robots</v>
      </c>
      <c r="G74">
        <f>INDEX(tblProduct[Price],MATCH(tblData[[#This Row],[ProdNumber]],tblProduct[ProdNumber],0))</f>
        <v>23.99</v>
      </c>
      <c r="H74">
        <f>INDEX(tblProduct[Category],MATCH(tblData[[#This Row],[ProdNumber]],tblProduct[ProdNumber],0))</f>
        <v>4</v>
      </c>
      <c r="I74" t="str">
        <f>INDEX(tblCategory[CategoryName],MATCH(tblData[[#This Row],[CategoryID]],tblCategory[CategoryID],0))</f>
        <v>eBooks</v>
      </c>
      <c r="J74">
        <f>tblData[[#This Row],[Quantity]]*tblData[[#This Row],[Price]]</f>
        <v>71.97</v>
      </c>
      <c r="K74">
        <f>YEAR(tblData[[#This Row],[Date]])</f>
        <v>2020</v>
      </c>
      <c r="L74">
        <f>MONTH(tblData[[#This Row],[Date]])</f>
        <v>1</v>
      </c>
      <c r="M74" t="str">
        <f>CHOOSE(tblData[[#This Row],[MonthNo]],"Jan","Feb","Mar","Apr","Mei","Jun","Jul","Agu","Sep","Okt","Nov","Des")</f>
        <v>Jan</v>
      </c>
      <c r="N74" t="str">
        <f>INDEX(tblCustomers[CustomerState],MATCH(tblData[[#This Row],[CustomerID]],tblCustomers[CustomerID],0))</f>
        <v>District of Columbia</v>
      </c>
      <c r="O74" t="str">
        <f>IF(COUNTIF(tblData[CustomerID],tblData[[#This Row],[CustomerID]])&gt;1,"Repeat","One-time")</f>
        <v>Repeat</v>
      </c>
    </row>
    <row r="75" spans="1:15">
      <c r="A75">
        <v>74</v>
      </c>
      <c r="B75" s="1">
        <v>43846</v>
      </c>
      <c r="C75">
        <v>1773</v>
      </c>
      <c r="D75" t="s">
        <v>10849</v>
      </c>
      <c r="E75">
        <v>2</v>
      </c>
      <c r="F75" t="str">
        <f>INDEX(tblProduct[ProdName],MATCH(tblData[[#This Row],[ProdNumber]],tblProduct[ProdNumber],0))</f>
        <v>BYOD-200</v>
      </c>
      <c r="G75">
        <f>INDEX(tblProduct[Price],MATCH(tblData[[#This Row],[ProdNumber]],tblProduct[ProdNumber],0))</f>
        <v>58.95</v>
      </c>
      <c r="H75">
        <f>INDEX(tblProduct[Category],MATCH(tblData[[#This Row],[ProdNumber]],tblProduct[ProdNumber],0))</f>
        <v>2</v>
      </c>
      <c r="I75" t="str">
        <f>INDEX(tblCategory[CategoryName],MATCH(tblData[[#This Row],[CategoryID]],tblCategory[CategoryID],0))</f>
        <v>Drone Kits</v>
      </c>
      <c r="J75">
        <f>tblData[[#This Row],[Quantity]]*tblData[[#This Row],[Price]]</f>
        <v>117.9</v>
      </c>
      <c r="K75">
        <f>YEAR(tblData[[#This Row],[Date]])</f>
        <v>2020</v>
      </c>
      <c r="L75">
        <f>MONTH(tblData[[#This Row],[Date]])</f>
        <v>1</v>
      </c>
      <c r="M75" t="str">
        <f>CHOOSE(tblData[[#This Row],[MonthNo]],"Jan","Feb","Mar","Apr","Mei","Jun","Jul","Agu","Sep","Okt","Nov","Des")</f>
        <v>Jan</v>
      </c>
      <c r="N75" t="str">
        <f>INDEX(tblCustomers[CustomerState],MATCH(tblData[[#This Row],[CustomerID]],tblCustomers[CustomerID],0))</f>
        <v>New York</v>
      </c>
      <c r="O75" t="str">
        <f>IF(COUNTIF(tblData[CustomerID],tblData[[#This Row],[CustomerID]])&gt;1,"Repeat","One-time")</f>
        <v>One-time</v>
      </c>
    </row>
    <row r="76" spans="1:15">
      <c r="A76">
        <v>75</v>
      </c>
      <c r="B76" s="1">
        <v>43846</v>
      </c>
      <c r="C76">
        <v>96</v>
      </c>
      <c r="D76" t="s">
        <v>10821</v>
      </c>
      <c r="E76">
        <v>5</v>
      </c>
      <c r="F76" t="str">
        <f>INDEX(tblProduct[ProdName],MATCH(tblData[[#This Row],[ProdNumber]],tblProduct[ProdNumber],0))</f>
        <v>BYOD-350</v>
      </c>
      <c r="G76">
        <f>INDEX(tblProduct[Price],MATCH(tblData[[#This Row],[ProdNumber]],tblProduct[ProdNumber],0))</f>
        <v>89.95</v>
      </c>
      <c r="H76">
        <f>INDEX(tblProduct[Category],MATCH(tblData[[#This Row],[ProdNumber]],tblProduct[ProdNumber],0))</f>
        <v>2</v>
      </c>
      <c r="I76" t="str">
        <f>INDEX(tblCategory[CategoryName],MATCH(tblData[[#This Row],[CategoryID]],tblCategory[CategoryID],0))</f>
        <v>Drone Kits</v>
      </c>
      <c r="J76">
        <f>tblData[[#This Row],[Quantity]]*tblData[[#This Row],[Price]]</f>
        <v>449.75</v>
      </c>
      <c r="K76">
        <f>YEAR(tblData[[#This Row],[Date]])</f>
        <v>2020</v>
      </c>
      <c r="L76">
        <f>MONTH(tblData[[#This Row],[Date]])</f>
        <v>1</v>
      </c>
      <c r="M76" t="str">
        <f>CHOOSE(tblData[[#This Row],[MonthNo]],"Jan","Feb","Mar","Apr","Mei","Jun","Jul","Agu","Sep","Okt","Nov","Des")</f>
        <v>Jan</v>
      </c>
      <c r="N76" t="str">
        <f>INDEX(tblCustomers[CustomerState],MATCH(tblData[[#This Row],[CustomerID]],tblCustomers[CustomerID],0))</f>
        <v>Tennessee</v>
      </c>
      <c r="O76" t="str">
        <f>IF(COUNTIF(tblData[CustomerID],tblData[[#This Row],[CustomerID]])&gt;1,"Repeat","One-time")</f>
        <v>One-time</v>
      </c>
    </row>
    <row r="77" spans="1:15">
      <c r="A77">
        <v>76</v>
      </c>
      <c r="B77" s="1">
        <v>43847</v>
      </c>
      <c r="C77">
        <v>1264</v>
      </c>
      <c r="D77" t="s">
        <v>10850</v>
      </c>
      <c r="E77">
        <v>4</v>
      </c>
      <c r="F77" t="str">
        <f>INDEX(tblProduct[ProdName],MATCH(tblData[[#This Row],[ProdNumber]],tblProduct[ProdNumber],0))</f>
        <v>Building Your Own Drone</v>
      </c>
      <c r="G77">
        <f>INDEX(tblProduct[Price],MATCH(tblData[[#This Row],[ProdNumber]],tblProduct[ProdNumber],0))</f>
        <v>24.99</v>
      </c>
      <c r="H77">
        <f>INDEX(tblProduct[Category],MATCH(tblData[[#This Row],[ProdNumber]],tblProduct[ProdNumber],0))</f>
        <v>4</v>
      </c>
      <c r="I77" t="str">
        <f>INDEX(tblCategory[CategoryName],MATCH(tblData[[#This Row],[CategoryID]],tblCategory[CategoryID],0))</f>
        <v>eBooks</v>
      </c>
      <c r="J77">
        <f>tblData[[#This Row],[Quantity]]*tblData[[#This Row],[Price]]</f>
        <v>99.96</v>
      </c>
      <c r="K77">
        <f>YEAR(tblData[[#This Row],[Date]])</f>
        <v>2020</v>
      </c>
      <c r="L77">
        <f>MONTH(tblData[[#This Row],[Date]])</f>
        <v>1</v>
      </c>
      <c r="M77" t="str">
        <f>CHOOSE(tblData[[#This Row],[MonthNo]],"Jan","Feb","Mar","Apr","Mei","Jun","Jul","Agu","Sep","Okt","Nov","Des")</f>
        <v>Jan</v>
      </c>
      <c r="N77" t="str">
        <f>INDEX(tblCustomers[CustomerState],MATCH(tblData[[#This Row],[CustomerID]],tblCustomers[CustomerID],0))</f>
        <v>New Mexico</v>
      </c>
      <c r="O77" t="str">
        <f>IF(COUNTIF(tblData[CustomerID],tblData[[#This Row],[CustomerID]])&gt;1,"Repeat","One-time")</f>
        <v>One-time</v>
      </c>
    </row>
    <row r="78" spans="1:15">
      <c r="A78">
        <v>77</v>
      </c>
      <c r="B78" s="1">
        <v>43847</v>
      </c>
      <c r="C78">
        <v>606</v>
      </c>
      <c r="D78" t="s">
        <v>10820</v>
      </c>
      <c r="E78">
        <v>3</v>
      </c>
      <c r="F78" t="str">
        <f>INDEX(tblProduct[ProdName],MATCH(tblData[[#This Row],[ProdNumber]],tblProduct[ProdNumber],0))</f>
        <v>BYOR-3000</v>
      </c>
      <c r="G78">
        <f>INDEX(tblProduct[Price],MATCH(tblData[[#This Row],[ProdNumber]],tblProduct[ProdNumber],0))</f>
        <v>214</v>
      </c>
      <c r="H78">
        <f>INDEX(tblProduct[Category],MATCH(tblData[[#This Row],[ProdNumber]],tblProduct[ProdNumber],0))</f>
        <v>5</v>
      </c>
      <c r="I78" t="str">
        <f>INDEX(tblCategory[CategoryName],MATCH(tblData[[#This Row],[CategoryID]],tblCategory[CategoryID],0))</f>
        <v>Robot Kits</v>
      </c>
      <c r="J78">
        <f>tblData[[#This Row],[Quantity]]*tblData[[#This Row],[Price]]</f>
        <v>642</v>
      </c>
      <c r="K78">
        <f>YEAR(tblData[[#This Row],[Date]])</f>
        <v>2020</v>
      </c>
      <c r="L78">
        <f>MONTH(tblData[[#This Row],[Date]])</f>
        <v>1</v>
      </c>
      <c r="M78" t="str">
        <f>CHOOSE(tblData[[#This Row],[MonthNo]],"Jan","Feb","Mar","Apr","Mei","Jun","Jul","Agu","Sep","Okt","Nov","Des")</f>
        <v>Jan</v>
      </c>
      <c r="N78" t="str">
        <f>INDEX(tblCustomers[CustomerState],MATCH(tblData[[#This Row],[CustomerID]],tblCustomers[CustomerID],0))</f>
        <v>West Virginia</v>
      </c>
      <c r="O78" t="str">
        <f>IF(COUNTIF(tblData[CustomerID],tblData[[#This Row],[CustomerID]])&gt;1,"Repeat","One-time")</f>
        <v>Repeat</v>
      </c>
    </row>
    <row r="79" spans="1:15">
      <c r="A79">
        <v>78</v>
      </c>
      <c r="B79" s="1">
        <v>43847</v>
      </c>
      <c r="C79">
        <v>1285</v>
      </c>
      <c r="D79" t="s">
        <v>10812</v>
      </c>
      <c r="E79">
        <v>6</v>
      </c>
      <c r="F79" t="str">
        <f>INDEX(tblProduct[ProdName],MATCH(tblData[[#This Row],[ProdNumber]],tblProduct[ProdNumber],0))</f>
        <v>SCARA Robots</v>
      </c>
      <c r="G79">
        <f>INDEX(tblProduct[Price],MATCH(tblData[[#This Row],[ProdNumber]],tblProduct[ProdNumber],0))</f>
        <v>19.5</v>
      </c>
      <c r="H79">
        <f>INDEX(tblProduct[Category],MATCH(tblData[[#This Row],[ProdNumber]],tblProduct[ProdNumber],0))</f>
        <v>4</v>
      </c>
      <c r="I79" t="str">
        <f>INDEX(tblCategory[CategoryName],MATCH(tblData[[#This Row],[CategoryID]],tblCategory[CategoryID],0))</f>
        <v>eBooks</v>
      </c>
      <c r="J79">
        <f>tblData[[#This Row],[Quantity]]*tblData[[#This Row],[Price]]</f>
        <v>117</v>
      </c>
      <c r="K79">
        <f>YEAR(tblData[[#This Row],[Date]])</f>
        <v>2020</v>
      </c>
      <c r="L79">
        <f>MONTH(tblData[[#This Row],[Date]])</f>
        <v>1</v>
      </c>
      <c r="M79" t="str">
        <f>CHOOSE(tblData[[#This Row],[MonthNo]],"Jan","Feb","Mar","Apr","Mei","Jun","Jul","Agu","Sep","Okt","Nov","Des")</f>
        <v>Jan</v>
      </c>
      <c r="N79" t="str">
        <f>INDEX(tblCustomers[CustomerState],MATCH(tblData[[#This Row],[CustomerID]],tblCustomers[CustomerID],0))</f>
        <v>Alabama</v>
      </c>
      <c r="O79" t="str">
        <f>IF(COUNTIF(tblData[CustomerID],tblData[[#This Row],[CustomerID]])&gt;1,"Repeat","One-time")</f>
        <v>One-time</v>
      </c>
    </row>
    <row r="80" spans="1:15">
      <c r="A80">
        <v>79</v>
      </c>
      <c r="B80" s="1">
        <v>43848</v>
      </c>
      <c r="C80">
        <v>897</v>
      </c>
      <c r="D80" t="s">
        <v>10824</v>
      </c>
      <c r="E80">
        <v>3</v>
      </c>
      <c r="F80" t="str">
        <f>INDEX(tblProduct[ProdName],MATCH(tblData[[#This Row],[ProdNumber]],tblProduct[ProdNumber],0))</f>
        <v>BYOD-550</v>
      </c>
      <c r="G80">
        <f>INDEX(tblProduct[Price],MATCH(tblData[[#This Row],[ProdNumber]],tblProduct[ProdNumber],0))</f>
        <v>179</v>
      </c>
      <c r="H80">
        <f>INDEX(tblProduct[Category],MATCH(tblData[[#This Row],[ProdNumber]],tblProduct[ProdNumber],0))</f>
        <v>2</v>
      </c>
      <c r="I80" t="str">
        <f>INDEX(tblCategory[CategoryName],MATCH(tblData[[#This Row],[CategoryID]],tblCategory[CategoryID],0))</f>
        <v>Drone Kits</v>
      </c>
      <c r="J80">
        <f>tblData[[#This Row],[Quantity]]*tblData[[#This Row],[Price]]</f>
        <v>537</v>
      </c>
      <c r="K80">
        <f>YEAR(tblData[[#This Row],[Date]])</f>
        <v>2020</v>
      </c>
      <c r="L80">
        <f>MONTH(tblData[[#This Row],[Date]])</f>
        <v>1</v>
      </c>
      <c r="M80" t="str">
        <f>CHOOSE(tblData[[#This Row],[MonthNo]],"Jan","Feb","Mar","Apr","Mei","Jun","Jul","Agu","Sep","Okt","Nov","Des")</f>
        <v>Jan</v>
      </c>
      <c r="N80" t="str">
        <f>INDEX(tblCustomers[CustomerState],MATCH(tblData[[#This Row],[CustomerID]],tblCustomers[CustomerID],0))</f>
        <v>California</v>
      </c>
      <c r="O80" t="str">
        <f>IF(COUNTIF(tblData[CustomerID],tblData[[#This Row],[CustomerID]])&gt;1,"Repeat","One-time")</f>
        <v>Repeat</v>
      </c>
    </row>
    <row r="81" spans="1:15">
      <c r="A81">
        <v>80</v>
      </c>
      <c r="B81" s="1">
        <v>43848</v>
      </c>
      <c r="C81">
        <v>522</v>
      </c>
      <c r="D81" t="s">
        <v>10851</v>
      </c>
      <c r="E81">
        <v>2</v>
      </c>
      <c r="F81" t="str">
        <f>INDEX(tblProduct[ProdName],MATCH(tblData[[#This Row],[ProdNumber]],tblProduct[ProdNumber],0))</f>
        <v>QuadroCopter Blueprint</v>
      </c>
      <c r="G81">
        <f>INDEX(tblProduct[Price],MATCH(tblData[[#This Row],[ProdNumber]],tblProduct[ProdNumber],0))</f>
        <v>10.99</v>
      </c>
      <c r="H81">
        <f>INDEX(tblProduct[Category],MATCH(tblData[[#This Row],[ProdNumber]],tblProduct[ProdNumber],0))</f>
        <v>1</v>
      </c>
      <c r="I81" t="str">
        <f>INDEX(tblCategory[CategoryName],MATCH(tblData[[#This Row],[CategoryID]],tblCategory[CategoryID],0))</f>
        <v>Blueprints</v>
      </c>
      <c r="J81">
        <f>tblData[[#This Row],[Quantity]]*tblData[[#This Row],[Price]]</f>
        <v>21.98</v>
      </c>
      <c r="K81">
        <f>YEAR(tblData[[#This Row],[Date]])</f>
        <v>2020</v>
      </c>
      <c r="L81">
        <f>MONTH(tblData[[#This Row],[Date]])</f>
        <v>1</v>
      </c>
      <c r="M81" t="str">
        <f>CHOOSE(tblData[[#This Row],[MonthNo]],"Jan","Feb","Mar","Apr","Mei","Jun","Jul","Agu","Sep","Okt","Nov","Des")</f>
        <v>Jan</v>
      </c>
      <c r="N81" t="str">
        <f>INDEX(tblCustomers[CustomerState],MATCH(tblData[[#This Row],[CustomerID]],tblCustomers[CustomerID],0))</f>
        <v>Delaware</v>
      </c>
      <c r="O81" t="str">
        <f>IF(COUNTIF(tblData[CustomerID],tblData[[#This Row],[CustomerID]])&gt;1,"Repeat","One-time")</f>
        <v>Repeat</v>
      </c>
    </row>
    <row r="82" spans="1:15">
      <c r="A82">
        <v>81</v>
      </c>
      <c r="B82" s="1">
        <v>43848</v>
      </c>
      <c r="C82">
        <v>653</v>
      </c>
      <c r="D82" t="s">
        <v>10852</v>
      </c>
      <c r="E82">
        <v>3</v>
      </c>
      <c r="F82" t="str">
        <f>INDEX(tblProduct[ProdName],MATCH(tblData[[#This Row],[ProdNumber]],tblProduct[ProdNumber],0))</f>
        <v>Understanding Artificial Intelligence</v>
      </c>
      <c r="G82">
        <f>INDEX(tblProduct[Price],MATCH(tblData[[#This Row],[ProdNumber]],tblProduct[ProdNumber],0))</f>
        <v>19.5</v>
      </c>
      <c r="H82">
        <f>INDEX(tblProduct[Category],MATCH(tblData[[#This Row],[ProdNumber]],tblProduct[ProdNumber],0))</f>
        <v>4</v>
      </c>
      <c r="I82" t="str">
        <f>INDEX(tblCategory[CategoryName],MATCH(tblData[[#This Row],[CategoryID]],tblCategory[CategoryID],0))</f>
        <v>eBooks</v>
      </c>
      <c r="J82">
        <f>tblData[[#This Row],[Quantity]]*tblData[[#This Row],[Price]]</f>
        <v>58.5</v>
      </c>
      <c r="K82">
        <f>YEAR(tblData[[#This Row],[Date]])</f>
        <v>2020</v>
      </c>
      <c r="L82">
        <f>MONTH(tblData[[#This Row],[Date]])</f>
        <v>1</v>
      </c>
      <c r="M82" t="str">
        <f>CHOOSE(tblData[[#This Row],[MonthNo]],"Jan","Feb","Mar","Apr","Mei","Jun","Jul","Agu","Sep","Okt","Nov","Des")</f>
        <v>Jan</v>
      </c>
      <c r="N82" t="str">
        <f>INDEX(tblCustomers[CustomerState],MATCH(tblData[[#This Row],[CustomerID]],tblCustomers[CustomerID],0))</f>
        <v>Washington</v>
      </c>
      <c r="O82" t="str">
        <f>IF(COUNTIF(tblData[CustomerID],tblData[[#This Row],[CustomerID]])&gt;1,"Repeat","One-time")</f>
        <v>Repeat</v>
      </c>
    </row>
    <row r="83" spans="1:15">
      <c r="A83">
        <v>82</v>
      </c>
      <c r="B83" s="1">
        <v>43848</v>
      </c>
      <c r="C83">
        <v>1845</v>
      </c>
      <c r="D83" t="s">
        <v>10810</v>
      </c>
      <c r="E83">
        <v>2</v>
      </c>
      <c r="F83" t="str">
        <f>INDEX(tblProduct[ProdName],MATCH(tblData[[#This Row],[ProdNumber]],tblProduct[ProdNumber],0))</f>
        <v>Drone Video Techniques</v>
      </c>
      <c r="G83">
        <f>INDEX(tblProduct[Price],MATCH(tblData[[#This Row],[ProdNumber]],tblProduct[ProdNumber],0))</f>
        <v>37.99</v>
      </c>
      <c r="H83">
        <f>INDEX(tblProduct[Category],MATCH(tblData[[#This Row],[ProdNumber]],tblProduct[ProdNumber],0))</f>
        <v>7</v>
      </c>
      <c r="I83" t="str">
        <f>INDEX(tblCategory[CategoryName],MATCH(tblData[[#This Row],[CategoryID]],tblCategory[CategoryID],0))</f>
        <v>Training Videos</v>
      </c>
      <c r="J83">
        <f>tblData[[#This Row],[Quantity]]*tblData[[#This Row],[Price]]</f>
        <v>75.98</v>
      </c>
      <c r="K83">
        <f>YEAR(tblData[[#This Row],[Date]])</f>
        <v>2020</v>
      </c>
      <c r="L83">
        <f>MONTH(tblData[[#This Row],[Date]])</f>
        <v>1</v>
      </c>
      <c r="M83" t="str">
        <f>CHOOSE(tblData[[#This Row],[MonthNo]],"Jan","Feb","Mar","Apr","Mei","Jun","Jul","Agu","Sep","Okt","Nov","Des")</f>
        <v>Jan</v>
      </c>
      <c r="N83" t="str">
        <f>INDEX(tblCustomers[CustomerState],MATCH(tblData[[#This Row],[CustomerID]],tblCustomers[CustomerID],0))</f>
        <v>Alabama</v>
      </c>
      <c r="O83" t="str">
        <f>IF(COUNTIF(tblData[CustomerID],tblData[[#This Row],[CustomerID]])&gt;1,"Repeat","One-time")</f>
        <v>Repeat</v>
      </c>
    </row>
    <row r="84" spans="1:15">
      <c r="A84">
        <v>83</v>
      </c>
      <c r="B84" s="1">
        <v>43848</v>
      </c>
      <c r="C84">
        <v>1052</v>
      </c>
      <c r="D84" t="s">
        <v>10832</v>
      </c>
      <c r="E84">
        <v>6</v>
      </c>
      <c r="F84" t="str">
        <f>INDEX(tblProduct[ProdName],MATCH(tblData[[#This Row],[ProdNumber]],tblProduct[ProdNumber],0))</f>
        <v>Cartesian Robots</v>
      </c>
      <c r="G84">
        <f>INDEX(tblProduct[Price],MATCH(tblData[[#This Row],[ProdNumber]],tblProduct[ProdNumber],0))</f>
        <v>12.99</v>
      </c>
      <c r="H84">
        <f>INDEX(tblProduct[Category],MATCH(tblData[[#This Row],[ProdNumber]],tblProduct[ProdNumber],0))</f>
        <v>4</v>
      </c>
      <c r="I84" t="str">
        <f>INDEX(tblCategory[CategoryName],MATCH(tblData[[#This Row],[CategoryID]],tblCategory[CategoryID],0))</f>
        <v>eBooks</v>
      </c>
      <c r="J84">
        <f>tblData[[#This Row],[Quantity]]*tblData[[#This Row],[Price]]</f>
        <v>77.94</v>
      </c>
      <c r="K84">
        <f>YEAR(tblData[[#This Row],[Date]])</f>
        <v>2020</v>
      </c>
      <c r="L84">
        <f>MONTH(tblData[[#This Row],[Date]])</f>
        <v>1</v>
      </c>
      <c r="M84" t="str">
        <f>CHOOSE(tblData[[#This Row],[MonthNo]],"Jan","Feb","Mar","Apr","Mei","Jun","Jul","Agu","Sep","Okt","Nov","Des")</f>
        <v>Jan</v>
      </c>
      <c r="N84" t="str">
        <f>INDEX(tblCustomers[CustomerState],MATCH(tblData[[#This Row],[CustomerID]],tblCustomers[CustomerID],0))</f>
        <v>California</v>
      </c>
      <c r="O84" t="str">
        <f>IF(COUNTIF(tblData[CustomerID],tblData[[#This Row],[CustomerID]])&gt;1,"Repeat","One-time")</f>
        <v>Repeat</v>
      </c>
    </row>
    <row r="85" spans="1:15">
      <c r="A85">
        <v>84</v>
      </c>
      <c r="B85" s="1">
        <v>43849</v>
      </c>
      <c r="C85">
        <v>1751</v>
      </c>
      <c r="D85" t="s">
        <v>10821</v>
      </c>
      <c r="E85">
        <v>3</v>
      </c>
      <c r="F85" t="str">
        <f>INDEX(tblProduct[ProdName],MATCH(tblData[[#This Row],[ProdNumber]],tblProduct[ProdNumber],0))</f>
        <v>BYOD-350</v>
      </c>
      <c r="G85">
        <f>INDEX(tblProduct[Price],MATCH(tblData[[#This Row],[ProdNumber]],tblProduct[ProdNumber],0))</f>
        <v>89.95</v>
      </c>
      <c r="H85">
        <f>INDEX(tblProduct[Category],MATCH(tblData[[#This Row],[ProdNumber]],tblProduct[ProdNumber],0))</f>
        <v>2</v>
      </c>
      <c r="I85" t="str">
        <f>INDEX(tblCategory[CategoryName],MATCH(tblData[[#This Row],[CategoryID]],tblCategory[CategoryID],0))</f>
        <v>Drone Kits</v>
      </c>
      <c r="J85">
        <f>tblData[[#This Row],[Quantity]]*tblData[[#This Row],[Price]]</f>
        <v>269.85000000000002</v>
      </c>
      <c r="K85">
        <f>YEAR(tblData[[#This Row],[Date]])</f>
        <v>2020</v>
      </c>
      <c r="L85">
        <f>MONTH(tblData[[#This Row],[Date]])</f>
        <v>1</v>
      </c>
      <c r="M85" t="str">
        <f>CHOOSE(tblData[[#This Row],[MonthNo]],"Jan","Feb","Mar","Apr","Mei","Jun","Jul","Agu","Sep","Okt","Nov","Des")</f>
        <v>Jan</v>
      </c>
      <c r="N85" t="str">
        <f>INDEX(tblCustomers[CustomerState],MATCH(tblData[[#This Row],[CustomerID]],tblCustomers[CustomerID],0))</f>
        <v>Texas</v>
      </c>
      <c r="O85" t="str">
        <f>IF(COUNTIF(tblData[CustomerID],tblData[[#This Row],[CustomerID]])&gt;1,"Repeat","One-time")</f>
        <v>Repeat</v>
      </c>
    </row>
    <row r="86" spans="1:15">
      <c r="A86">
        <v>85</v>
      </c>
      <c r="B86" s="1">
        <v>43849</v>
      </c>
      <c r="C86">
        <v>772</v>
      </c>
      <c r="D86" t="s">
        <v>10853</v>
      </c>
      <c r="E86">
        <v>5</v>
      </c>
      <c r="F86" t="str">
        <f>INDEX(tblProduct[ProdName],MATCH(tblData[[#This Row],[ProdNumber]],tblProduct[ProdNumber],0))</f>
        <v>BYOR-1500</v>
      </c>
      <c r="G86">
        <f>INDEX(tblProduct[Price],MATCH(tblData[[#This Row],[ProdNumber]],tblProduct[ProdNumber],0))</f>
        <v>189</v>
      </c>
      <c r="H86">
        <f>INDEX(tblProduct[Category],MATCH(tblData[[#This Row],[ProdNumber]],tblProduct[ProdNumber],0))</f>
        <v>5</v>
      </c>
      <c r="I86" t="str">
        <f>INDEX(tblCategory[CategoryName],MATCH(tblData[[#This Row],[CategoryID]],tblCategory[CategoryID],0))</f>
        <v>Robot Kits</v>
      </c>
      <c r="J86">
        <f>tblData[[#This Row],[Quantity]]*tblData[[#This Row],[Price]]</f>
        <v>945</v>
      </c>
      <c r="K86">
        <f>YEAR(tblData[[#This Row],[Date]])</f>
        <v>2020</v>
      </c>
      <c r="L86">
        <f>MONTH(tblData[[#This Row],[Date]])</f>
        <v>1</v>
      </c>
      <c r="M86" t="str">
        <f>CHOOSE(tblData[[#This Row],[MonthNo]],"Jan","Feb","Mar","Apr","Mei","Jun","Jul","Agu","Sep","Okt","Nov","Des")</f>
        <v>Jan</v>
      </c>
      <c r="N86" t="str">
        <f>INDEX(tblCustomers[CustomerState],MATCH(tblData[[#This Row],[CustomerID]],tblCustomers[CustomerID],0))</f>
        <v>California</v>
      </c>
      <c r="O86" t="str">
        <f>IF(COUNTIF(tblData[CustomerID],tblData[[#This Row],[CustomerID]])&gt;1,"Repeat","One-time")</f>
        <v>Repeat</v>
      </c>
    </row>
    <row r="87" spans="1:15">
      <c r="A87">
        <v>86</v>
      </c>
      <c r="B87" s="1">
        <v>43849</v>
      </c>
      <c r="C87">
        <v>1626</v>
      </c>
      <c r="D87" t="s">
        <v>10854</v>
      </c>
      <c r="E87">
        <v>5</v>
      </c>
      <c r="F87" t="str">
        <f>INDEX(tblProduct[ProdName],MATCH(tblData[[#This Row],[ProdNumber]],tblProduct[ProdNumber],0))</f>
        <v>BYOD-400S</v>
      </c>
      <c r="G87">
        <f>INDEX(tblProduct[Price],MATCH(tblData[[#This Row],[ProdNumber]],tblProduct[ProdNumber],0))</f>
        <v>129.94999999999999</v>
      </c>
      <c r="H87">
        <f>INDEX(tblProduct[Category],MATCH(tblData[[#This Row],[ProdNumber]],tblProduct[ProdNumber],0))</f>
        <v>2</v>
      </c>
      <c r="I87" t="str">
        <f>INDEX(tblCategory[CategoryName],MATCH(tblData[[#This Row],[CategoryID]],tblCategory[CategoryID],0))</f>
        <v>Drone Kits</v>
      </c>
      <c r="J87">
        <f>tblData[[#This Row],[Quantity]]*tblData[[#This Row],[Price]]</f>
        <v>649.75</v>
      </c>
      <c r="K87">
        <f>YEAR(tblData[[#This Row],[Date]])</f>
        <v>2020</v>
      </c>
      <c r="L87">
        <f>MONTH(tblData[[#This Row],[Date]])</f>
        <v>1</v>
      </c>
      <c r="M87" t="str">
        <f>CHOOSE(tblData[[#This Row],[MonthNo]],"Jan","Feb","Mar","Apr","Mei","Jun","Jul","Agu","Sep","Okt","Nov","Des")</f>
        <v>Jan</v>
      </c>
      <c r="N87" t="str">
        <f>INDEX(tblCustomers[CustomerState],MATCH(tblData[[#This Row],[CustomerID]],tblCustomers[CustomerID],0))</f>
        <v>Virginia</v>
      </c>
      <c r="O87" t="str">
        <f>IF(COUNTIF(tblData[CustomerID],tblData[[#This Row],[CustomerID]])&gt;1,"Repeat","One-time")</f>
        <v>One-time</v>
      </c>
    </row>
    <row r="88" spans="1:15">
      <c r="A88">
        <v>87</v>
      </c>
      <c r="B88" s="1">
        <v>43850</v>
      </c>
      <c r="C88">
        <v>99</v>
      </c>
      <c r="D88" t="s">
        <v>10829</v>
      </c>
      <c r="E88">
        <v>1</v>
      </c>
      <c r="F88" t="str">
        <f>INDEX(tblProduct[ProdName],MATCH(tblData[[#This Row],[ProdNumber]],tblProduct[ProdNumber],0))</f>
        <v>Single Rotor Drones</v>
      </c>
      <c r="G88">
        <f>INDEX(tblProduct[Price],MATCH(tblData[[#This Row],[ProdNumber]],tblProduct[ProdNumber],0))</f>
        <v>14.99</v>
      </c>
      <c r="H88">
        <f>INDEX(tblProduct[Category],MATCH(tblData[[#This Row],[ProdNumber]],tblProduct[ProdNumber],0))</f>
        <v>4</v>
      </c>
      <c r="I88" t="str">
        <f>INDEX(tblCategory[CategoryName],MATCH(tblData[[#This Row],[CategoryID]],tblCategory[CategoryID],0))</f>
        <v>eBooks</v>
      </c>
      <c r="J88">
        <f>tblData[[#This Row],[Quantity]]*tblData[[#This Row],[Price]]</f>
        <v>14.99</v>
      </c>
      <c r="K88">
        <f>YEAR(tblData[[#This Row],[Date]])</f>
        <v>2020</v>
      </c>
      <c r="L88">
        <f>MONTH(tblData[[#This Row],[Date]])</f>
        <v>1</v>
      </c>
      <c r="M88" t="str">
        <f>CHOOSE(tblData[[#This Row],[MonthNo]],"Jan","Feb","Mar","Apr","Mei","Jun","Jul","Agu","Sep","Okt","Nov","Des")</f>
        <v>Jan</v>
      </c>
      <c r="N88" t="str">
        <f>INDEX(tblCustomers[CustomerState],MATCH(tblData[[#This Row],[CustomerID]],tblCustomers[CustomerID],0))</f>
        <v>New York</v>
      </c>
      <c r="O88" t="str">
        <f>IF(COUNTIF(tblData[CustomerID],tblData[[#This Row],[CustomerID]])&gt;1,"Repeat","One-time")</f>
        <v>Repeat</v>
      </c>
    </row>
    <row r="89" spans="1:15">
      <c r="A89">
        <v>88</v>
      </c>
      <c r="B89" s="1">
        <v>43850</v>
      </c>
      <c r="C89">
        <v>209</v>
      </c>
      <c r="D89" t="s">
        <v>10852</v>
      </c>
      <c r="E89">
        <v>3</v>
      </c>
      <c r="F89" t="str">
        <f>INDEX(tblProduct[ProdName],MATCH(tblData[[#This Row],[ProdNumber]],tblProduct[ProdNumber],0))</f>
        <v>Understanding Artificial Intelligence</v>
      </c>
      <c r="G89">
        <f>INDEX(tblProduct[Price],MATCH(tblData[[#This Row],[ProdNumber]],tblProduct[ProdNumber],0))</f>
        <v>19.5</v>
      </c>
      <c r="H89">
        <f>INDEX(tblProduct[Category],MATCH(tblData[[#This Row],[ProdNumber]],tblProduct[ProdNumber],0))</f>
        <v>4</v>
      </c>
      <c r="I89" t="str">
        <f>INDEX(tblCategory[CategoryName],MATCH(tblData[[#This Row],[CategoryID]],tblCategory[CategoryID],0))</f>
        <v>eBooks</v>
      </c>
      <c r="J89">
        <f>tblData[[#This Row],[Quantity]]*tblData[[#This Row],[Price]]</f>
        <v>58.5</v>
      </c>
      <c r="K89">
        <f>YEAR(tblData[[#This Row],[Date]])</f>
        <v>2020</v>
      </c>
      <c r="L89">
        <f>MONTH(tblData[[#This Row],[Date]])</f>
        <v>1</v>
      </c>
      <c r="M89" t="str">
        <f>CHOOSE(tblData[[#This Row],[MonthNo]],"Jan","Feb","Mar","Apr","Mei","Jun","Jul","Agu","Sep","Okt","Nov","Des")</f>
        <v>Jan</v>
      </c>
      <c r="N89" t="str">
        <f>INDEX(tblCustomers[CustomerState],MATCH(tblData[[#This Row],[CustomerID]],tblCustomers[CustomerID],0))</f>
        <v>Louisiana</v>
      </c>
      <c r="O89" t="str">
        <f>IF(COUNTIF(tblData[CustomerID],tblData[[#This Row],[CustomerID]])&gt;1,"Repeat","One-time")</f>
        <v>Repeat</v>
      </c>
    </row>
    <row r="90" spans="1:15">
      <c r="A90">
        <v>89</v>
      </c>
      <c r="B90" s="1">
        <v>43850</v>
      </c>
      <c r="C90">
        <v>459</v>
      </c>
      <c r="D90" t="s">
        <v>10828</v>
      </c>
      <c r="E90">
        <v>4</v>
      </c>
      <c r="F90" t="str">
        <f>INDEX(tblProduct[ProdName],MATCH(tblData[[#This Row],[ProdNumber]],tblProduct[ProdNumber],0))</f>
        <v>Helicopter Drones</v>
      </c>
      <c r="G90">
        <f>INDEX(tblProduct[Price],MATCH(tblData[[#This Row],[ProdNumber]],tblProduct[ProdNumber],0))</f>
        <v>20.95</v>
      </c>
      <c r="H90">
        <f>INDEX(tblProduct[Category],MATCH(tblData[[#This Row],[ProdNumber]],tblProduct[ProdNumber],0))</f>
        <v>4</v>
      </c>
      <c r="I90" t="str">
        <f>INDEX(tblCategory[CategoryName],MATCH(tblData[[#This Row],[CategoryID]],tblCategory[CategoryID],0))</f>
        <v>eBooks</v>
      </c>
      <c r="J90">
        <f>tblData[[#This Row],[Quantity]]*tblData[[#This Row],[Price]]</f>
        <v>83.8</v>
      </c>
      <c r="K90">
        <f>YEAR(tblData[[#This Row],[Date]])</f>
        <v>2020</v>
      </c>
      <c r="L90">
        <f>MONTH(tblData[[#This Row],[Date]])</f>
        <v>1</v>
      </c>
      <c r="M90" t="str">
        <f>CHOOSE(tblData[[#This Row],[MonthNo]],"Jan","Feb","Mar","Apr","Mei","Jun","Jul","Agu","Sep","Okt","Nov","Des")</f>
        <v>Jan</v>
      </c>
      <c r="N90" t="str">
        <f>INDEX(tblCustomers[CustomerState],MATCH(tblData[[#This Row],[CustomerID]],tblCustomers[CustomerID],0))</f>
        <v>California</v>
      </c>
      <c r="O90" t="str">
        <f>IF(COUNTIF(tblData[CustomerID],tblData[[#This Row],[CustomerID]])&gt;1,"Repeat","One-time")</f>
        <v>Repeat</v>
      </c>
    </row>
    <row r="91" spans="1:15">
      <c r="A91">
        <v>90</v>
      </c>
      <c r="B91" s="1">
        <v>43851</v>
      </c>
      <c r="C91">
        <v>430</v>
      </c>
      <c r="D91" t="s">
        <v>10832</v>
      </c>
      <c r="E91">
        <v>2</v>
      </c>
      <c r="F91" t="str">
        <f>INDEX(tblProduct[ProdName],MATCH(tblData[[#This Row],[ProdNumber]],tblProduct[ProdNumber],0))</f>
        <v>Cartesian Robots</v>
      </c>
      <c r="G91">
        <f>INDEX(tblProduct[Price],MATCH(tblData[[#This Row],[ProdNumber]],tblProduct[ProdNumber],0))</f>
        <v>12.99</v>
      </c>
      <c r="H91">
        <f>INDEX(tblProduct[Category],MATCH(tblData[[#This Row],[ProdNumber]],tblProduct[ProdNumber],0))</f>
        <v>4</v>
      </c>
      <c r="I91" t="str">
        <f>INDEX(tblCategory[CategoryName],MATCH(tblData[[#This Row],[CategoryID]],tblCategory[CategoryID],0))</f>
        <v>eBooks</v>
      </c>
      <c r="J91">
        <f>tblData[[#This Row],[Quantity]]*tblData[[#This Row],[Price]]</f>
        <v>25.98</v>
      </c>
      <c r="K91">
        <f>YEAR(tblData[[#This Row],[Date]])</f>
        <v>2020</v>
      </c>
      <c r="L91">
        <f>MONTH(tblData[[#This Row],[Date]])</f>
        <v>1</v>
      </c>
      <c r="M91" t="str">
        <f>CHOOSE(tblData[[#This Row],[MonthNo]],"Jan","Feb","Mar","Apr","Mei","Jun","Jul","Agu","Sep","Okt","Nov","Des")</f>
        <v>Jan</v>
      </c>
      <c r="N91" t="str">
        <f>INDEX(tblCustomers[CustomerState],MATCH(tblData[[#This Row],[CustomerID]],tblCustomers[CustomerID],0))</f>
        <v>Texas</v>
      </c>
      <c r="O91" t="str">
        <f>IF(COUNTIF(tblData[CustomerID],tblData[[#This Row],[CustomerID]])&gt;1,"Repeat","One-time")</f>
        <v>Repeat</v>
      </c>
    </row>
    <row r="92" spans="1:15">
      <c r="A92">
        <v>91</v>
      </c>
      <c r="B92" s="1">
        <v>43851</v>
      </c>
      <c r="C92">
        <v>1614</v>
      </c>
      <c r="D92" t="s">
        <v>10835</v>
      </c>
      <c r="E92">
        <v>2</v>
      </c>
      <c r="F92" t="str">
        <f>INDEX(tblProduct[ProdName],MATCH(tblData[[#This Row],[ProdNumber]],tblProduct[ProdNumber],0))</f>
        <v>Building Your First Robot</v>
      </c>
      <c r="G92">
        <f>INDEX(tblProduct[Price],MATCH(tblData[[#This Row],[ProdNumber]],tblProduct[ProdNumber],0))</f>
        <v>24.95</v>
      </c>
      <c r="H92">
        <f>INDEX(tblProduct[Category],MATCH(tblData[[#This Row],[ProdNumber]],tblProduct[ProdNumber],0))</f>
        <v>4</v>
      </c>
      <c r="I92" t="str">
        <f>INDEX(tblCategory[CategoryName],MATCH(tblData[[#This Row],[CategoryID]],tblCategory[CategoryID],0))</f>
        <v>eBooks</v>
      </c>
      <c r="J92">
        <f>tblData[[#This Row],[Quantity]]*tblData[[#This Row],[Price]]</f>
        <v>49.9</v>
      </c>
      <c r="K92">
        <f>YEAR(tblData[[#This Row],[Date]])</f>
        <v>2020</v>
      </c>
      <c r="L92">
        <f>MONTH(tblData[[#This Row],[Date]])</f>
        <v>1</v>
      </c>
      <c r="M92" t="str">
        <f>CHOOSE(tblData[[#This Row],[MonthNo]],"Jan","Feb","Mar","Apr","Mei","Jun","Jul","Agu","Sep","Okt","Nov","Des")</f>
        <v>Jan</v>
      </c>
      <c r="N92" t="str">
        <f>INDEX(tblCustomers[CustomerState],MATCH(tblData[[#This Row],[CustomerID]],tblCustomers[CustomerID],0))</f>
        <v>Utah</v>
      </c>
      <c r="O92" t="str">
        <f>IF(COUNTIF(tblData[CustomerID],tblData[[#This Row],[CustomerID]])&gt;1,"Repeat","One-time")</f>
        <v>Repeat</v>
      </c>
    </row>
    <row r="93" spans="1:15">
      <c r="A93">
        <v>92</v>
      </c>
      <c r="B93" s="1">
        <v>43851</v>
      </c>
      <c r="C93">
        <v>681</v>
      </c>
      <c r="D93" t="s">
        <v>10837</v>
      </c>
      <c r="E93">
        <v>4</v>
      </c>
      <c r="F93" t="str">
        <f>INDEX(tblProduct[ProdName],MATCH(tblData[[#This Row],[ProdNumber]],tblProduct[ProdNumber],0))</f>
        <v>BYOR-1000</v>
      </c>
      <c r="G93">
        <f>INDEX(tblProduct[Price],MATCH(tblData[[#This Row],[ProdNumber]],tblProduct[ProdNumber],0))</f>
        <v>189</v>
      </c>
      <c r="H93">
        <f>INDEX(tblProduct[Category],MATCH(tblData[[#This Row],[ProdNumber]],tblProduct[ProdNumber],0))</f>
        <v>5</v>
      </c>
      <c r="I93" t="str">
        <f>INDEX(tblCategory[CategoryName],MATCH(tblData[[#This Row],[CategoryID]],tblCategory[CategoryID],0))</f>
        <v>Robot Kits</v>
      </c>
      <c r="J93">
        <f>tblData[[#This Row],[Quantity]]*tblData[[#This Row],[Price]]</f>
        <v>756</v>
      </c>
      <c r="K93">
        <f>YEAR(tblData[[#This Row],[Date]])</f>
        <v>2020</v>
      </c>
      <c r="L93">
        <f>MONTH(tblData[[#This Row],[Date]])</f>
        <v>1</v>
      </c>
      <c r="M93" t="str">
        <f>CHOOSE(tblData[[#This Row],[MonthNo]],"Jan","Feb","Mar","Apr","Mei","Jun","Jul","Agu","Sep","Okt","Nov","Des")</f>
        <v>Jan</v>
      </c>
      <c r="N93" t="str">
        <f>INDEX(tblCustomers[CustomerState],MATCH(tblData[[#This Row],[CustomerID]],tblCustomers[CustomerID],0))</f>
        <v>California</v>
      </c>
      <c r="O93" t="str">
        <f>IF(COUNTIF(tblData[CustomerID],tblData[[#This Row],[CustomerID]])&gt;1,"Repeat","One-time")</f>
        <v>Repeat</v>
      </c>
    </row>
    <row r="94" spans="1:15">
      <c r="A94">
        <v>93</v>
      </c>
      <c r="B94" s="1">
        <v>43851</v>
      </c>
      <c r="C94">
        <v>1634</v>
      </c>
      <c r="D94" t="s">
        <v>10839</v>
      </c>
      <c r="E94">
        <v>4</v>
      </c>
      <c r="F94" t="str">
        <f>INDEX(tblProduct[ProdName],MATCH(tblData[[#This Row],[ProdNumber]],tblProduct[ProdNumber],0))</f>
        <v>RXW-9807 Robot</v>
      </c>
      <c r="G94">
        <f>INDEX(tblProduct[Price],MATCH(tblData[[#This Row],[ProdNumber]],tblProduct[ProdNumber],0))</f>
        <v>599</v>
      </c>
      <c r="H94">
        <f>INDEX(tblProduct[Category],MATCH(tblData[[#This Row],[ProdNumber]],tblProduct[ProdNumber],0))</f>
        <v>6</v>
      </c>
      <c r="I94" t="str">
        <f>INDEX(tblCategory[CategoryName],MATCH(tblData[[#This Row],[CategoryID]],tblCategory[CategoryID],0))</f>
        <v>Robots</v>
      </c>
      <c r="J94">
        <f>tblData[[#This Row],[Quantity]]*tblData[[#This Row],[Price]]</f>
        <v>2396</v>
      </c>
      <c r="K94">
        <f>YEAR(tblData[[#This Row],[Date]])</f>
        <v>2020</v>
      </c>
      <c r="L94">
        <f>MONTH(tblData[[#This Row],[Date]])</f>
        <v>1</v>
      </c>
      <c r="M94" t="str">
        <f>CHOOSE(tblData[[#This Row],[MonthNo]],"Jan","Feb","Mar","Apr","Mei","Jun","Jul","Agu","Sep","Okt","Nov","Des")</f>
        <v>Jan</v>
      </c>
      <c r="N94" t="str">
        <f>INDEX(tblCustomers[CustomerState],MATCH(tblData[[#This Row],[CustomerID]],tblCustomers[CustomerID],0))</f>
        <v>Minnesota</v>
      </c>
      <c r="O94" t="str">
        <f>IF(COUNTIF(tblData[CustomerID],tblData[[#This Row],[CustomerID]])&gt;1,"Repeat","One-time")</f>
        <v>Repeat</v>
      </c>
    </row>
    <row r="95" spans="1:15">
      <c r="A95">
        <v>94</v>
      </c>
      <c r="B95" s="1">
        <v>43851</v>
      </c>
      <c r="C95">
        <v>1792</v>
      </c>
      <c r="D95" t="s">
        <v>10812</v>
      </c>
      <c r="E95">
        <v>2</v>
      </c>
      <c r="F95" t="str">
        <f>INDEX(tblProduct[ProdName],MATCH(tblData[[#This Row],[ProdNumber]],tblProduct[ProdNumber],0))</f>
        <v>SCARA Robots</v>
      </c>
      <c r="G95">
        <f>INDEX(tblProduct[Price],MATCH(tblData[[#This Row],[ProdNumber]],tblProduct[ProdNumber],0))</f>
        <v>19.5</v>
      </c>
      <c r="H95">
        <f>INDEX(tblProduct[Category],MATCH(tblData[[#This Row],[ProdNumber]],tblProduct[ProdNumber],0))</f>
        <v>4</v>
      </c>
      <c r="I95" t="str">
        <f>INDEX(tblCategory[CategoryName],MATCH(tblData[[#This Row],[CategoryID]],tblCategory[CategoryID],0))</f>
        <v>eBooks</v>
      </c>
      <c r="J95">
        <f>tblData[[#This Row],[Quantity]]*tblData[[#This Row],[Price]]</f>
        <v>39</v>
      </c>
      <c r="K95">
        <f>YEAR(tblData[[#This Row],[Date]])</f>
        <v>2020</v>
      </c>
      <c r="L95">
        <f>MONTH(tblData[[#This Row],[Date]])</f>
        <v>1</v>
      </c>
      <c r="M95" t="str">
        <f>CHOOSE(tblData[[#This Row],[MonthNo]],"Jan","Feb","Mar","Apr","Mei","Jun","Jul","Agu","Sep","Okt","Nov","Des")</f>
        <v>Jan</v>
      </c>
      <c r="N95" t="str">
        <f>INDEX(tblCustomers[CustomerState],MATCH(tblData[[#This Row],[CustomerID]],tblCustomers[CustomerID],0))</f>
        <v>Indiana</v>
      </c>
      <c r="O95" t="str">
        <f>IF(COUNTIF(tblData[CustomerID],tblData[[#This Row],[CustomerID]])&gt;1,"Repeat","One-time")</f>
        <v>Repeat</v>
      </c>
    </row>
    <row r="96" spans="1:15">
      <c r="A96">
        <v>95</v>
      </c>
      <c r="B96" s="1">
        <v>43851</v>
      </c>
      <c r="C96">
        <v>865</v>
      </c>
      <c r="D96" t="s">
        <v>10839</v>
      </c>
      <c r="E96">
        <v>5</v>
      </c>
      <c r="F96" t="str">
        <f>INDEX(tblProduct[ProdName],MATCH(tblData[[#This Row],[ProdNumber]],tblProduct[ProdNumber],0))</f>
        <v>RXW-9807 Robot</v>
      </c>
      <c r="G96">
        <f>INDEX(tblProduct[Price],MATCH(tblData[[#This Row],[ProdNumber]],tblProduct[ProdNumber],0))</f>
        <v>599</v>
      </c>
      <c r="H96">
        <f>INDEX(tblProduct[Category],MATCH(tblData[[#This Row],[ProdNumber]],tblProduct[ProdNumber],0))</f>
        <v>6</v>
      </c>
      <c r="I96" t="str">
        <f>INDEX(tblCategory[CategoryName],MATCH(tblData[[#This Row],[CategoryID]],tblCategory[CategoryID],0))</f>
        <v>Robots</v>
      </c>
      <c r="J96">
        <f>tblData[[#This Row],[Quantity]]*tblData[[#This Row],[Price]]</f>
        <v>2995</v>
      </c>
      <c r="K96">
        <f>YEAR(tblData[[#This Row],[Date]])</f>
        <v>2020</v>
      </c>
      <c r="L96">
        <f>MONTH(tblData[[#This Row],[Date]])</f>
        <v>1</v>
      </c>
      <c r="M96" t="str">
        <f>CHOOSE(tblData[[#This Row],[MonthNo]],"Jan","Feb","Mar","Apr","Mei","Jun","Jul","Agu","Sep","Okt","Nov","Des")</f>
        <v>Jan</v>
      </c>
      <c r="N96" t="str">
        <f>INDEX(tblCustomers[CustomerState],MATCH(tblData[[#This Row],[CustomerID]],tblCustomers[CustomerID],0))</f>
        <v>California</v>
      </c>
      <c r="O96" t="str">
        <f>IF(COUNTIF(tblData[CustomerID],tblData[[#This Row],[CustomerID]])&gt;1,"Repeat","One-time")</f>
        <v>Repeat</v>
      </c>
    </row>
    <row r="97" spans="1:15">
      <c r="A97">
        <v>96</v>
      </c>
      <c r="B97" s="1">
        <v>43851</v>
      </c>
      <c r="C97">
        <v>932</v>
      </c>
      <c r="D97" t="s">
        <v>10847</v>
      </c>
      <c r="E97">
        <v>4</v>
      </c>
      <c r="F97" t="str">
        <f>INDEX(tblProduct[ProdName],MATCH(tblData[[#This Row],[ProdNumber]],tblProduct[ProdNumber],0))</f>
        <v>MICR-564K Drone</v>
      </c>
      <c r="G97">
        <f>INDEX(tblProduct[Price],MATCH(tblData[[#This Row],[ProdNumber]],tblProduct[ProdNumber],0))</f>
        <v>499</v>
      </c>
      <c r="H97">
        <f>INDEX(tblProduct[Category],MATCH(tblData[[#This Row],[ProdNumber]],tblProduct[ProdNumber],0))</f>
        <v>3</v>
      </c>
      <c r="I97" t="str">
        <f>INDEX(tblCategory[CategoryName],MATCH(tblData[[#This Row],[CategoryID]],tblCategory[CategoryID],0))</f>
        <v>Drones</v>
      </c>
      <c r="J97">
        <f>tblData[[#This Row],[Quantity]]*tblData[[#This Row],[Price]]</f>
        <v>1996</v>
      </c>
      <c r="K97">
        <f>YEAR(tblData[[#This Row],[Date]])</f>
        <v>2020</v>
      </c>
      <c r="L97">
        <f>MONTH(tblData[[#This Row],[Date]])</f>
        <v>1</v>
      </c>
      <c r="M97" t="str">
        <f>CHOOSE(tblData[[#This Row],[MonthNo]],"Jan","Feb","Mar","Apr","Mei","Jun","Jul","Agu","Sep","Okt","Nov","Des")</f>
        <v>Jan</v>
      </c>
      <c r="N97" t="str">
        <f>INDEX(tblCustomers[CustomerState],MATCH(tblData[[#This Row],[CustomerID]],tblCustomers[CustomerID],0))</f>
        <v>Massachusetts</v>
      </c>
      <c r="O97" t="str">
        <f>IF(COUNTIF(tblData[CustomerID],tblData[[#This Row],[CustomerID]])&gt;1,"Repeat","One-time")</f>
        <v>One-time</v>
      </c>
    </row>
    <row r="98" spans="1:15">
      <c r="A98">
        <v>97</v>
      </c>
      <c r="B98" s="1">
        <v>43851</v>
      </c>
      <c r="C98">
        <v>719</v>
      </c>
      <c r="D98" t="s">
        <v>10823</v>
      </c>
      <c r="E98">
        <v>3</v>
      </c>
      <c r="F98" t="str">
        <f>INDEX(tblProduct[ProdName],MATCH(tblData[[#This Row],[ProdNumber]],tblProduct[ProdNumber],0))</f>
        <v>DA-SA702 Drone</v>
      </c>
      <c r="G98">
        <f>INDEX(tblProduct[Price],MATCH(tblData[[#This Row],[ProdNumber]],tblProduct[ProdNumber],0))</f>
        <v>399</v>
      </c>
      <c r="H98">
        <f>INDEX(tblProduct[Category],MATCH(tblData[[#This Row],[ProdNumber]],tblProduct[ProdNumber],0))</f>
        <v>3</v>
      </c>
      <c r="I98" t="str">
        <f>INDEX(tblCategory[CategoryName],MATCH(tblData[[#This Row],[CategoryID]],tblCategory[CategoryID],0))</f>
        <v>Drones</v>
      </c>
      <c r="J98">
        <f>tblData[[#This Row],[Quantity]]*tblData[[#This Row],[Price]]</f>
        <v>1197</v>
      </c>
      <c r="K98">
        <f>YEAR(tblData[[#This Row],[Date]])</f>
        <v>2020</v>
      </c>
      <c r="L98">
        <f>MONTH(tblData[[#This Row],[Date]])</f>
        <v>1</v>
      </c>
      <c r="M98" t="str">
        <f>CHOOSE(tblData[[#This Row],[MonthNo]],"Jan","Feb","Mar","Apr","Mei","Jun","Jul","Agu","Sep","Okt","Nov","Des")</f>
        <v>Jan</v>
      </c>
      <c r="N98" t="str">
        <f>INDEX(tblCustomers[CustomerState],MATCH(tblData[[#This Row],[CustomerID]],tblCustomers[CustomerID],0))</f>
        <v>California</v>
      </c>
      <c r="O98" t="str">
        <f>IF(COUNTIF(tblData[CustomerID],tblData[[#This Row],[CustomerID]])&gt;1,"Repeat","One-time")</f>
        <v>Repeat</v>
      </c>
    </row>
    <row r="99" spans="1:15">
      <c r="A99">
        <v>98</v>
      </c>
      <c r="B99" s="1">
        <v>43851</v>
      </c>
      <c r="C99">
        <v>1830</v>
      </c>
      <c r="D99" t="s">
        <v>10855</v>
      </c>
      <c r="E99">
        <v>5</v>
      </c>
      <c r="F99" t="str">
        <f>INDEX(tblProduct[ProdName],MATCH(tblData[[#This Row],[ProdNumber]],tblProduct[ProdNumber],0))</f>
        <v>DTD-7000 Drone</v>
      </c>
      <c r="G99">
        <f>INDEX(tblProduct[Price],MATCH(tblData[[#This Row],[ProdNumber]],tblProduct[ProdNumber],0))</f>
        <v>450</v>
      </c>
      <c r="H99">
        <f>INDEX(tblProduct[Category],MATCH(tblData[[#This Row],[ProdNumber]],tblProduct[ProdNumber],0))</f>
        <v>3</v>
      </c>
      <c r="I99" t="str">
        <f>INDEX(tblCategory[CategoryName],MATCH(tblData[[#This Row],[CategoryID]],tblCategory[CategoryID],0))</f>
        <v>Drones</v>
      </c>
      <c r="J99">
        <f>tblData[[#This Row],[Quantity]]*tblData[[#This Row],[Price]]</f>
        <v>2250</v>
      </c>
      <c r="K99">
        <f>YEAR(tblData[[#This Row],[Date]])</f>
        <v>2020</v>
      </c>
      <c r="L99">
        <f>MONTH(tblData[[#This Row],[Date]])</f>
        <v>1</v>
      </c>
      <c r="M99" t="str">
        <f>CHOOSE(tblData[[#This Row],[MonthNo]],"Jan","Feb","Mar","Apr","Mei","Jun","Jul","Agu","Sep","Okt","Nov","Des")</f>
        <v>Jan</v>
      </c>
      <c r="N99" t="str">
        <f>INDEX(tblCustomers[CustomerState],MATCH(tblData[[#This Row],[CustomerID]],tblCustomers[CustomerID],0))</f>
        <v>California</v>
      </c>
      <c r="O99" t="str">
        <f>IF(COUNTIF(tblData[CustomerID],tblData[[#This Row],[CustomerID]])&gt;1,"Repeat","One-time")</f>
        <v>Repeat</v>
      </c>
    </row>
    <row r="100" spans="1:15">
      <c r="A100">
        <v>99</v>
      </c>
      <c r="B100" s="1">
        <v>43851</v>
      </c>
      <c r="C100">
        <v>1524</v>
      </c>
      <c r="D100" t="s">
        <v>10829</v>
      </c>
      <c r="E100">
        <v>3</v>
      </c>
      <c r="F100" t="str">
        <f>INDEX(tblProduct[ProdName],MATCH(tblData[[#This Row],[ProdNumber]],tblProduct[ProdNumber],0))</f>
        <v>Single Rotor Drones</v>
      </c>
      <c r="G100">
        <f>INDEX(tblProduct[Price],MATCH(tblData[[#This Row],[ProdNumber]],tblProduct[ProdNumber],0))</f>
        <v>14.99</v>
      </c>
      <c r="H100">
        <f>INDEX(tblProduct[Category],MATCH(tblData[[#This Row],[ProdNumber]],tblProduct[ProdNumber],0))</f>
        <v>4</v>
      </c>
      <c r="I100" t="str">
        <f>INDEX(tblCategory[CategoryName],MATCH(tblData[[#This Row],[CategoryID]],tblCategory[CategoryID],0))</f>
        <v>eBooks</v>
      </c>
      <c r="J100">
        <f>tblData[[#This Row],[Quantity]]*tblData[[#This Row],[Price]]</f>
        <v>44.97</v>
      </c>
      <c r="K100">
        <f>YEAR(tblData[[#This Row],[Date]])</f>
        <v>2020</v>
      </c>
      <c r="L100">
        <f>MONTH(tblData[[#This Row],[Date]])</f>
        <v>1</v>
      </c>
      <c r="M100" t="str">
        <f>CHOOSE(tblData[[#This Row],[MonthNo]],"Jan","Feb","Mar","Apr","Mei","Jun","Jul","Agu","Sep","Okt","Nov","Des")</f>
        <v>Jan</v>
      </c>
      <c r="N100" t="str">
        <f>INDEX(tblCustomers[CustomerState],MATCH(tblData[[#This Row],[CustomerID]],tblCustomers[CustomerID],0))</f>
        <v>Indiana</v>
      </c>
      <c r="O100" t="str">
        <f>IF(COUNTIF(tblData[CustomerID],tblData[[#This Row],[CustomerID]])&gt;1,"Repeat","One-time")</f>
        <v>Repeat</v>
      </c>
    </row>
    <row r="101" spans="1:15">
      <c r="A101">
        <v>100</v>
      </c>
      <c r="B101" s="1">
        <v>43851</v>
      </c>
      <c r="C101">
        <v>847</v>
      </c>
      <c r="D101" t="s">
        <v>10856</v>
      </c>
      <c r="E101">
        <v>6</v>
      </c>
      <c r="F101" t="str">
        <f>INDEX(tblProduct[ProdName],MATCH(tblData[[#This Row],[ProdNumber]],tblProduct[ProdNumber],0))</f>
        <v>RLK-9920 Robot</v>
      </c>
      <c r="G101">
        <f>INDEX(tblProduct[Price],MATCH(tblData[[#This Row],[ProdNumber]],tblProduct[ProdNumber],0))</f>
        <v>699</v>
      </c>
      <c r="H101">
        <f>INDEX(tblProduct[Category],MATCH(tblData[[#This Row],[ProdNumber]],tblProduct[ProdNumber],0))</f>
        <v>6</v>
      </c>
      <c r="I101" t="str">
        <f>INDEX(tblCategory[CategoryName],MATCH(tblData[[#This Row],[CategoryID]],tblCategory[CategoryID],0))</f>
        <v>Robots</v>
      </c>
      <c r="J101">
        <f>tblData[[#This Row],[Quantity]]*tblData[[#This Row],[Price]]</f>
        <v>4194</v>
      </c>
      <c r="K101">
        <f>YEAR(tblData[[#This Row],[Date]])</f>
        <v>2020</v>
      </c>
      <c r="L101">
        <f>MONTH(tblData[[#This Row],[Date]])</f>
        <v>1</v>
      </c>
      <c r="M101" t="str">
        <f>CHOOSE(tblData[[#This Row],[MonthNo]],"Jan","Feb","Mar","Apr","Mei","Jun","Jul","Agu","Sep","Okt","Nov","Des")</f>
        <v>Jan</v>
      </c>
      <c r="N101" t="str">
        <f>INDEX(tblCustomers[CustomerState],MATCH(tblData[[#This Row],[CustomerID]],tblCustomers[CustomerID],0))</f>
        <v>Florida</v>
      </c>
      <c r="O101" t="str">
        <f>IF(COUNTIF(tblData[CustomerID],tblData[[#This Row],[CustomerID]])&gt;1,"Repeat","One-time")</f>
        <v>One-time</v>
      </c>
    </row>
    <row r="102" spans="1:15">
      <c r="A102">
        <v>101</v>
      </c>
      <c r="B102" s="1">
        <v>43851</v>
      </c>
      <c r="C102">
        <v>1002</v>
      </c>
      <c r="D102" t="s">
        <v>10831</v>
      </c>
      <c r="E102">
        <v>2</v>
      </c>
      <c r="F102" t="str">
        <f>INDEX(tblProduct[ProdName],MATCH(tblData[[#This Row],[ProdNumber]],tblProduct[ProdNumber],0))</f>
        <v>BYOR-3535</v>
      </c>
      <c r="G102">
        <f>INDEX(tblProduct[Price],MATCH(tblData[[#This Row],[ProdNumber]],tblProduct[ProdNumber],0))</f>
        <v>225</v>
      </c>
      <c r="H102">
        <f>INDEX(tblProduct[Category],MATCH(tblData[[#This Row],[ProdNumber]],tblProduct[ProdNumber],0))</f>
        <v>5</v>
      </c>
      <c r="I102" t="str">
        <f>INDEX(tblCategory[CategoryName],MATCH(tblData[[#This Row],[CategoryID]],tblCategory[CategoryID],0))</f>
        <v>Robot Kits</v>
      </c>
      <c r="J102">
        <f>tblData[[#This Row],[Quantity]]*tblData[[#This Row],[Price]]</f>
        <v>450</v>
      </c>
      <c r="K102">
        <f>YEAR(tblData[[#This Row],[Date]])</f>
        <v>2020</v>
      </c>
      <c r="L102">
        <f>MONTH(tblData[[#This Row],[Date]])</f>
        <v>1</v>
      </c>
      <c r="M102" t="str">
        <f>CHOOSE(tblData[[#This Row],[MonthNo]],"Jan","Feb","Mar","Apr","Mei","Jun","Jul","Agu","Sep","Okt","Nov","Des")</f>
        <v>Jan</v>
      </c>
      <c r="N102" t="str">
        <f>INDEX(tblCustomers[CustomerState],MATCH(tblData[[#This Row],[CustomerID]],tblCustomers[CustomerID],0))</f>
        <v>District of Columbia</v>
      </c>
      <c r="O102" t="str">
        <f>IF(COUNTIF(tblData[CustomerID],tblData[[#This Row],[CustomerID]])&gt;1,"Repeat","One-time")</f>
        <v>Repeat</v>
      </c>
    </row>
    <row r="103" spans="1:15">
      <c r="A103">
        <v>102</v>
      </c>
      <c r="B103" s="1">
        <v>43852</v>
      </c>
      <c r="C103">
        <v>1326</v>
      </c>
      <c r="D103" t="s">
        <v>10833</v>
      </c>
      <c r="E103">
        <v>3</v>
      </c>
      <c r="F103" t="str">
        <f>INDEX(tblProduct[ProdName],MATCH(tblData[[#This Row],[ProdNumber]],tblProduct[ProdNumber],0))</f>
        <v>DX-145 Drone</v>
      </c>
      <c r="G103">
        <f>INDEX(tblProduct[Price],MATCH(tblData[[#This Row],[ProdNumber]],tblProduct[ProdNumber],0))</f>
        <v>250</v>
      </c>
      <c r="H103">
        <f>INDEX(tblProduct[Category],MATCH(tblData[[#This Row],[ProdNumber]],tblProduct[ProdNumber],0))</f>
        <v>3</v>
      </c>
      <c r="I103" t="str">
        <f>INDEX(tblCategory[CategoryName],MATCH(tblData[[#This Row],[CategoryID]],tblCategory[CategoryID],0))</f>
        <v>Drones</v>
      </c>
      <c r="J103">
        <f>tblData[[#This Row],[Quantity]]*tblData[[#This Row],[Price]]</f>
        <v>750</v>
      </c>
      <c r="K103">
        <f>YEAR(tblData[[#This Row],[Date]])</f>
        <v>2020</v>
      </c>
      <c r="L103">
        <f>MONTH(tblData[[#This Row],[Date]])</f>
        <v>1</v>
      </c>
      <c r="M103" t="str">
        <f>CHOOSE(tblData[[#This Row],[MonthNo]],"Jan","Feb","Mar","Apr","Mei","Jun","Jul","Agu","Sep","Okt","Nov","Des")</f>
        <v>Jan</v>
      </c>
      <c r="N103" t="str">
        <f>INDEX(tblCustomers[CustomerState],MATCH(tblData[[#This Row],[CustomerID]],tblCustomers[CustomerID],0))</f>
        <v>Florida</v>
      </c>
      <c r="O103" t="str">
        <f>IF(COUNTIF(tblData[CustomerID],tblData[[#This Row],[CustomerID]])&gt;1,"Repeat","One-time")</f>
        <v>Repeat</v>
      </c>
    </row>
    <row r="104" spans="1:15">
      <c r="A104">
        <v>103</v>
      </c>
      <c r="B104" s="1">
        <v>43852</v>
      </c>
      <c r="C104">
        <v>1833</v>
      </c>
      <c r="D104" t="s">
        <v>10849</v>
      </c>
      <c r="E104">
        <v>5</v>
      </c>
      <c r="F104" t="str">
        <f>INDEX(tblProduct[ProdName],MATCH(tblData[[#This Row],[ProdNumber]],tblProduct[ProdNumber],0))</f>
        <v>BYOD-200</v>
      </c>
      <c r="G104">
        <f>INDEX(tblProduct[Price],MATCH(tblData[[#This Row],[ProdNumber]],tblProduct[ProdNumber],0))</f>
        <v>58.95</v>
      </c>
      <c r="H104">
        <f>INDEX(tblProduct[Category],MATCH(tblData[[#This Row],[ProdNumber]],tblProduct[ProdNumber],0))</f>
        <v>2</v>
      </c>
      <c r="I104" t="str">
        <f>INDEX(tblCategory[CategoryName],MATCH(tblData[[#This Row],[CategoryID]],tblCategory[CategoryID],0))</f>
        <v>Drone Kits</v>
      </c>
      <c r="J104">
        <f>tblData[[#This Row],[Quantity]]*tblData[[#This Row],[Price]]</f>
        <v>294.75</v>
      </c>
      <c r="K104">
        <f>YEAR(tblData[[#This Row],[Date]])</f>
        <v>2020</v>
      </c>
      <c r="L104">
        <f>MONTH(tblData[[#This Row],[Date]])</f>
        <v>1</v>
      </c>
      <c r="M104" t="str">
        <f>CHOOSE(tblData[[#This Row],[MonthNo]],"Jan","Feb","Mar","Apr","Mei","Jun","Jul","Agu","Sep","Okt","Nov","Des")</f>
        <v>Jan</v>
      </c>
      <c r="N104" t="str">
        <f>INDEX(tblCustomers[CustomerState],MATCH(tblData[[#This Row],[CustomerID]],tblCustomers[CustomerID],0))</f>
        <v>New York</v>
      </c>
      <c r="O104" t="str">
        <f>IF(COUNTIF(tblData[CustomerID],tblData[[#This Row],[CustomerID]])&gt;1,"Repeat","One-time")</f>
        <v>One-time</v>
      </c>
    </row>
    <row r="105" spans="1:15">
      <c r="A105">
        <v>104</v>
      </c>
      <c r="B105" s="1">
        <v>43852</v>
      </c>
      <c r="C105">
        <v>1302</v>
      </c>
      <c r="D105" t="s">
        <v>10825</v>
      </c>
      <c r="E105">
        <v>1</v>
      </c>
      <c r="F105" t="str">
        <f>INDEX(tblProduct[ProdName],MATCH(tblData[[#This Row],[ProdNumber]],tblProduct[ProdNumber],0))</f>
        <v>DC-304 Drone</v>
      </c>
      <c r="G105">
        <f>INDEX(tblProduct[Price],MATCH(tblData[[#This Row],[ProdNumber]],tblProduct[ProdNumber],0))</f>
        <v>395</v>
      </c>
      <c r="H105">
        <f>INDEX(tblProduct[Category],MATCH(tblData[[#This Row],[ProdNumber]],tblProduct[ProdNumber],0))</f>
        <v>3</v>
      </c>
      <c r="I105" t="str">
        <f>INDEX(tblCategory[CategoryName],MATCH(tblData[[#This Row],[CategoryID]],tblCategory[CategoryID],0))</f>
        <v>Drones</v>
      </c>
      <c r="J105">
        <f>tblData[[#This Row],[Quantity]]*tblData[[#This Row],[Price]]</f>
        <v>395</v>
      </c>
      <c r="K105">
        <f>YEAR(tblData[[#This Row],[Date]])</f>
        <v>2020</v>
      </c>
      <c r="L105">
        <f>MONTH(tblData[[#This Row],[Date]])</f>
        <v>1</v>
      </c>
      <c r="M105" t="str">
        <f>CHOOSE(tblData[[#This Row],[MonthNo]],"Jan","Feb","Mar","Apr","Mei","Jun","Jul","Agu","Sep","Okt","Nov","Des")</f>
        <v>Jan</v>
      </c>
      <c r="N105" t="str">
        <f>INDEX(tblCustomers[CustomerState],MATCH(tblData[[#This Row],[CustomerID]],tblCustomers[CustomerID],0))</f>
        <v>Florida</v>
      </c>
      <c r="O105" t="str">
        <f>IF(COUNTIF(tblData[CustomerID],tblData[[#This Row],[CustomerID]])&gt;1,"Repeat","One-time")</f>
        <v>One-time</v>
      </c>
    </row>
    <row r="106" spans="1:15">
      <c r="A106">
        <v>105</v>
      </c>
      <c r="B106" s="1">
        <v>43852</v>
      </c>
      <c r="C106">
        <v>1103</v>
      </c>
      <c r="D106" t="s">
        <v>10852</v>
      </c>
      <c r="E106">
        <v>3</v>
      </c>
      <c r="F106" t="str">
        <f>INDEX(tblProduct[ProdName],MATCH(tblData[[#This Row],[ProdNumber]],tblProduct[ProdNumber],0))</f>
        <v>Understanding Artificial Intelligence</v>
      </c>
      <c r="G106">
        <f>INDEX(tblProduct[Price],MATCH(tblData[[#This Row],[ProdNumber]],tblProduct[ProdNumber],0))</f>
        <v>19.5</v>
      </c>
      <c r="H106">
        <f>INDEX(tblProduct[Category],MATCH(tblData[[#This Row],[ProdNumber]],tblProduct[ProdNumber],0))</f>
        <v>4</v>
      </c>
      <c r="I106" t="str">
        <f>INDEX(tblCategory[CategoryName],MATCH(tblData[[#This Row],[CategoryID]],tblCategory[CategoryID],0))</f>
        <v>eBooks</v>
      </c>
      <c r="J106">
        <f>tblData[[#This Row],[Quantity]]*tblData[[#This Row],[Price]]</f>
        <v>58.5</v>
      </c>
      <c r="K106">
        <f>YEAR(tblData[[#This Row],[Date]])</f>
        <v>2020</v>
      </c>
      <c r="L106">
        <f>MONTH(tblData[[#This Row],[Date]])</f>
        <v>1</v>
      </c>
      <c r="M106" t="str">
        <f>CHOOSE(tblData[[#This Row],[MonthNo]],"Jan","Feb","Mar","Apr","Mei","Jun","Jul","Agu","Sep","Okt","Nov","Des")</f>
        <v>Jan</v>
      </c>
      <c r="N106" t="str">
        <f>INDEX(tblCustomers[CustomerState],MATCH(tblData[[#This Row],[CustomerID]],tblCustomers[CustomerID],0))</f>
        <v>Idaho</v>
      </c>
      <c r="O106" t="str">
        <f>IF(COUNTIF(tblData[CustomerID],tblData[[#This Row],[CustomerID]])&gt;1,"Repeat","One-time")</f>
        <v>Repeat</v>
      </c>
    </row>
    <row r="107" spans="1:15">
      <c r="A107">
        <v>106</v>
      </c>
      <c r="B107" s="1">
        <v>43852</v>
      </c>
      <c r="C107">
        <v>1830</v>
      </c>
      <c r="D107" t="s">
        <v>10857</v>
      </c>
      <c r="E107">
        <v>4</v>
      </c>
      <c r="F107" t="str">
        <f>INDEX(tblProduct[ProdName],MATCH(tblData[[#This Row],[ProdNumber]],tblProduct[ProdNumber],0))</f>
        <v>DTI-84 Drone</v>
      </c>
      <c r="G107">
        <f>INDEX(tblProduct[Price],MATCH(tblData[[#This Row],[ProdNumber]],tblProduct[ProdNumber],0))</f>
        <v>455</v>
      </c>
      <c r="H107">
        <f>INDEX(tblProduct[Category],MATCH(tblData[[#This Row],[ProdNumber]],tblProduct[ProdNumber],0))</f>
        <v>3</v>
      </c>
      <c r="I107" t="str">
        <f>INDEX(tblCategory[CategoryName],MATCH(tblData[[#This Row],[CategoryID]],tblCategory[CategoryID],0))</f>
        <v>Drones</v>
      </c>
      <c r="J107">
        <f>tblData[[#This Row],[Quantity]]*tblData[[#This Row],[Price]]</f>
        <v>1820</v>
      </c>
      <c r="K107">
        <f>YEAR(tblData[[#This Row],[Date]])</f>
        <v>2020</v>
      </c>
      <c r="L107">
        <f>MONTH(tblData[[#This Row],[Date]])</f>
        <v>1</v>
      </c>
      <c r="M107" t="str">
        <f>CHOOSE(tblData[[#This Row],[MonthNo]],"Jan","Feb","Mar","Apr","Mei","Jun","Jul","Agu","Sep","Okt","Nov","Des")</f>
        <v>Jan</v>
      </c>
      <c r="N107" t="str">
        <f>INDEX(tblCustomers[CustomerState],MATCH(tblData[[#This Row],[CustomerID]],tblCustomers[CustomerID],0))</f>
        <v>California</v>
      </c>
      <c r="O107" t="str">
        <f>IF(COUNTIF(tblData[CustomerID],tblData[[#This Row],[CustomerID]])&gt;1,"Repeat","One-time")</f>
        <v>Repeat</v>
      </c>
    </row>
    <row r="108" spans="1:15">
      <c r="A108">
        <v>107</v>
      </c>
      <c r="B108" s="1">
        <v>43853</v>
      </c>
      <c r="C108">
        <v>2035</v>
      </c>
      <c r="D108" t="s">
        <v>10858</v>
      </c>
      <c r="E108">
        <v>5</v>
      </c>
      <c r="F108" t="str">
        <f>INDEX(tblProduct[ProdName],MATCH(tblData[[#This Row],[ProdNumber]],tblProduct[ProdNumber],0))</f>
        <v>Virtual Reality Basics</v>
      </c>
      <c r="G108">
        <f>INDEX(tblProduct[Price],MATCH(tblData[[#This Row],[ProdNumber]],tblProduct[ProdNumber],0))</f>
        <v>29.99</v>
      </c>
      <c r="H108">
        <f>INDEX(tblProduct[Category],MATCH(tblData[[#This Row],[ProdNumber]],tblProduct[ProdNumber],0))</f>
        <v>7</v>
      </c>
      <c r="I108" t="str">
        <f>INDEX(tblCategory[CategoryName],MATCH(tblData[[#This Row],[CategoryID]],tblCategory[CategoryID],0))</f>
        <v>Training Videos</v>
      </c>
      <c r="J108">
        <f>tblData[[#This Row],[Quantity]]*tblData[[#This Row],[Price]]</f>
        <v>149.94999999999999</v>
      </c>
      <c r="K108">
        <f>YEAR(tblData[[#This Row],[Date]])</f>
        <v>2020</v>
      </c>
      <c r="L108">
        <f>MONTH(tblData[[#This Row],[Date]])</f>
        <v>1</v>
      </c>
      <c r="M108" t="str">
        <f>CHOOSE(tblData[[#This Row],[MonthNo]],"Jan","Feb","Mar","Apr","Mei","Jun","Jul","Agu","Sep","Okt","Nov","Des")</f>
        <v>Jan</v>
      </c>
      <c r="N108" t="str">
        <f>INDEX(tblCustomers[CustomerState],MATCH(tblData[[#This Row],[CustomerID]],tblCustomers[CustomerID],0))</f>
        <v>Florida</v>
      </c>
      <c r="O108" t="str">
        <f>IF(COUNTIF(tblData[CustomerID],tblData[[#This Row],[CustomerID]])&gt;1,"Repeat","One-time")</f>
        <v>One-time</v>
      </c>
    </row>
    <row r="109" spans="1:15">
      <c r="A109">
        <v>108</v>
      </c>
      <c r="B109" s="1">
        <v>43853</v>
      </c>
      <c r="C109">
        <v>260</v>
      </c>
      <c r="D109" t="s">
        <v>10859</v>
      </c>
      <c r="E109">
        <v>2</v>
      </c>
      <c r="F109" t="str">
        <f>INDEX(tblProduct[ProdName],MATCH(tblData[[#This Row],[ProdNumber]],tblProduct[ProdNumber],0))</f>
        <v>Cloud Computing</v>
      </c>
      <c r="G109">
        <f>INDEX(tblProduct[Price],MATCH(tblData[[#This Row],[ProdNumber]],tblProduct[ProdNumber],0))</f>
        <v>29.99</v>
      </c>
      <c r="H109">
        <f>INDEX(tblProduct[Category],MATCH(tblData[[#This Row],[ProdNumber]],tblProduct[ProdNumber],0))</f>
        <v>7</v>
      </c>
      <c r="I109" t="str">
        <f>INDEX(tblCategory[CategoryName],MATCH(tblData[[#This Row],[CategoryID]],tblCategory[CategoryID],0))</f>
        <v>Training Videos</v>
      </c>
      <c r="J109">
        <f>tblData[[#This Row],[Quantity]]*tblData[[#This Row],[Price]]</f>
        <v>59.98</v>
      </c>
      <c r="K109">
        <f>YEAR(tblData[[#This Row],[Date]])</f>
        <v>2020</v>
      </c>
      <c r="L109">
        <f>MONTH(tblData[[#This Row],[Date]])</f>
        <v>1</v>
      </c>
      <c r="M109" t="str">
        <f>CHOOSE(tblData[[#This Row],[MonthNo]],"Jan","Feb","Mar","Apr","Mei","Jun","Jul","Agu","Sep","Okt","Nov","Des")</f>
        <v>Jan</v>
      </c>
      <c r="N109" t="str">
        <f>INDEX(tblCustomers[CustomerState],MATCH(tblData[[#This Row],[CustomerID]],tblCustomers[CustomerID],0))</f>
        <v>Alabama</v>
      </c>
      <c r="O109" t="str">
        <f>IF(COUNTIF(tblData[CustomerID],tblData[[#This Row],[CustomerID]])&gt;1,"Repeat","One-time")</f>
        <v>Repeat</v>
      </c>
    </row>
    <row r="110" spans="1:15">
      <c r="A110">
        <v>109</v>
      </c>
      <c r="B110" s="1">
        <v>43853</v>
      </c>
      <c r="C110">
        <v>1824</v>
      </c>
      <c r="D110" t="s">
        <v>10860</v>
      </c>
      <c r="E110">
        <v>3</v>
      </c>
      <c r="F110" t="str">
        <f>INDEX(tblProduct[ProdName],MATCH(tblData[[#This Row],[ProdNumber]],tblProduct[ProdNumber],0))</f>
        <v>Multi Rotor Drones</v>
      </c>
      <c r="G110">
        <f>INDEX(tblProduct[Price],MATCH(tblData[[#This Row],[ProdNumber]],tblProduct[ProdNumber],0))</f>
        <v>24.95</v>
      </c>
      <c r="H110">
        <f>INDEX(tblProduct[Category],MATCH(tblData[[#This Row],[ProdNumber]],tblProduct[ProdNumber],0))</f>
        <v>4</v>
      </c>
      <c r="I110" t="str">
        <f>INDEX(tblCategory[CategoryName],MATCH(tblData[[#This Row],[CategoryID]],tblCategory[CategoryID],0))</f>
        <v>eBooks</v>
      </c>
      <c r="J110">
        <f>tblData[[#This Row],[Quantity]]*tblData[[#This Row],[Price]]</f>
        <v>74.849999999999994</v>
      </c>
      <c r="K110">
        <f>YEAR(tblData[[#This Row],[Date]])</f>
        <v>2020</v>
      </c>
      <c r="L110">
        <f>MONTH(tblData[[#This Row],[Date]])</f>
        <v>1</v>
      </c>
      <c r="M110" t="str">
        <f>CHOOSE(tblData[[#This Row],[MonthNo]],"Jan","Feb","Mar","Apr","Mei","Jun","Jul","Agu","Sep","Okt","Nov","Des")</f>
        <v>Jan</v>
      </c>
      <c r="N110" t="str">
        <f>INDEX(tblCustomers[CustomerState],MATCH(tblData[[#This Row],[CustomerID]],tblCustomers[CustomerID],0))</f>
        <v>New Jersey</v>
      </c>
      <c r="O110" t="str">
        <f>IF(COUNTIF(tblData[CustomerID],tblData[[#This Row],[CustomerID]])&gt;1,"Repeat","One-time")</f>
        <v>One-time</v>
      </c>
    </row>
    <row r="111" spans="1:15">
      <c r="A111">
        <v>110</v>
      </c>
      <c r="B111" s="1">
        <v>43853</v>
      </c>
      <c r="C111">
        <v>1737</v>
      </c>
      <c r="D111" t="s">
        <v>10861</v>
      </c>
      <c r="E111">
        <v>5</v>
      </c>
      <c r="F111" t="str">
        <f>INDEX(tblProduct[ProdName],MATCH(tblData[[#This Row],[ProdNumber]],tblProduct[ProdNumber],0))</f>
        <v>RCB-889 Robot</v>
      </c>
      <c r="G111">
        <f>INDEX(tblProduct[Price],MATCH(tblData[[#This Row],[ProdNumber]],tblProduct[ProdNumber],0))</f>
        <v>549</v>
      </c>
      <c r="H111">
        <f>INDEX(tblProduct[Category],MATCH(tblData[[#This Row],[ProdNumber]],tblProduct[ProdNumber],0))</f>
        <v>6</v>
      </c>
      <c r="I111" t="str">
        <f>INDEX(tblCategory[CategoryName],MATCH(tblData[[#This Row],[CategoryID]],tblCategory[CategoryID],0))</f>
        <v>Robots</v>
      </c>
      <c r="J111">
        <f>tblData[[#This Row],[Quantity]]*tblData[[#This Row],[Price]]</f>
        <v>2745</v>
      </c>
      <c r="K111">
        <f>YEAR(tblData[[#This Row],[Date]])</f>
        <v>2020</v>
      </c>
      <c r="L111">
        <f>MONTH(tblData[[#This Row],[Date]])</f>
        <v>1</v>
      </c>
      <c r="M111" t="str">
        <f>CHOOSE(tblData[[#This Row],[MonthNo]],"Jan","Feb","Mar","Apr","Mei","Jun","Jul","Agu","Sep","Okt","Nov","Des")</f>
        <v>Jan</v>
      </c>
      <c r="N111" t="str">
        <f>INDEX(tblCustomers[CustomerState],MATCH(tblData[[#This Row],[CustomerID]],tblCustomers[CustomerID],0))</f>
        <v>Ohio</v>
      </c>
      <c r="O111" t="str">
        <f>IF(COUNTIF(tblData[CustomerID],tblData[[#This Row],[CustomerID]])&gt;1,"Repeat","One-time")</f>
        <v>Repeat</v>
      </c>
    </row>
    <row r="112" spans="1:15">
      <c r="A112">
        <v>111</v>
      </c>
      <c r="B112" s="1">
        <v>43853</v>
      </c>
      <c r="C112">
        <v>160</v>
      </c>
      <c r="D112" t="s">
        <v>10857</v>
      </c>
      <c r="E112">
        <v>5</v>
      </c>
      <c r="F112" t="str">
        <f>INDEX(tblProduct[ProdName],MATCH(tblData[[#This Row],[ProdNumber]],tblProduct[ProdNumber],0))</f>
        <v>DTI-84 Drone</v>
      </c>
      <c r="G112">
        <f>INDEX(tblProduct[Price],MATCH(tblData[[#This Row],[ProdNumber]],tblProduct[ProdNumber],0))</f>
        <v>455</v>
      </c>
      <c r="H112">
        <f>INDEX(tblProduct[Category],MATCH(tblData[[#This Row],[ProdNumber]],tblProduct[ProdNumber],0))</f>
        <v>3</v>
      </c>
      <c r="I112" t="str">
        <f>INDEX(tblCategory[CategoryName],MATCH(tblData[[#This Row],[CategoryID]],tblCategory[CategoryID],0))</f>
        <v>Drones</v>
      </c>
      <c r="J112">
        <f>tblData[[#This Row],[Quantity]]*tblData[[#This Row],[Price]]</f>
        <v>2275</v>
      </c>
      <c r="K112">
        <f>YEAR(tblData[[#This Row],[Date]])</f>
        <v>2020</v>
      </c>
      <c r="L112">
        <f>MONTH(tblData[[#This Row],[Date]])</f>
        <v>1</v>
      </c>
      <c r="M112" t="str">
        <f>CHOOSE(tblData[[#This Row],[MonthNo]],"Jan","Feb","Mar","Apr","Mei","Jun","Jul","Agu","Sep","Okt","Nov","Des")</f>
        <v>Jan</v>
      </c>
      <c r="N112" t="str">
        <f>INDEX(tblCustomers[CustomerState],MATCH(tblData[[#This Row],[CustomerID]],tblCustomers[CustomerID],0))</f>
        <v>New York</v>
      </c>
      <c r="O112" t="str">
        <f>IF(COUNTIF(tblData[CustomerID],tblData[[#This Row],[CustomerID]])&gt;1,"Repeat","One-time")</f>
        <v>Repeat</v>
      </c>
    </row>
    <row r="113" spans="1:15">
      <c r="A113">
        <v>112</v>
      </c>
      <c r="B113" s="1">
        <v>43853</v>
      </c>
      <c r="C113">
        <v>551</v>
      </c>
      <c r="D113" t="s">
        <v>10832</v>
      </c>
      <c r="E113">
        <v>4</v>
      </c>
      <c r="F113" t="str">
        <f>INDEX(tblProduct[ProdName],MATCH(tblData[[#This Row],[ProdNumber]],tblProduct[ProdNumber],0))</f>
        <v>Cartesian Robots</v>
      </c>
      <c r="G113">
        <f>INDEX(tblProduct[Price],MATCH(tblData[[#This Row],[ProdNumber]],tblProduct[ProdNumber],0))</f>
        <v>12.99</v>
      </c>
      <c r="H113">
        <f>INDEX(tblProduct[Category],MATCH(tblData[[#This Row],[ProdNumber]],tblProduct[ProdNumber],0))</f>
        <v>4</v>
      </c>
      <c r="I113" t="str">
        <f>INDEX(tblCategory[CategoryName],MATCH(tblData[[#This Row],[CategoryID]],tblCategory[CategoryID],0))</f>
        <v>eBooks</v>
      </c>
      <c r="J113">
        <f>tblData[[#This Row],[Quantity]]*tblData[[#This Row],[Price]]</f>
        <v>51.96</v>
      </c>
      <c r="K113">
        <f>YEAR(tblData[[#This Row],[Date]])</f>
        <v>2020</v>
      </c>
      <c r="L113">
        <f>MONTH(tblData[[#This Row],[Date]])</f>
        <v>1</v>
      </c>
      <c r="M113" t="str">
        <f>CHOOSE(tblData[[#This Row],[MonthNo]],"Jan","Feb","Mar","Apr","Mei","Jun","Jul","Agu","Sep","Okt","Nov","Des")</f>
        <v>Jan</v>
      </c>
      <c r="N113" t="str">
        <f>INDEX(tblCustomers[CustomerState],MATCH(tblData[[#This Row],[CustomerID]],tblCustomers[CustomerID],0))</f>
        <v>Colorado</v>
      </c>
      <c r="O113" t="str">
        <f>IF(COUNTIF(tblData[CustomerID],tblData[[#This Row],[CustomerID]])&gt;1,"Repeat","One-time")</f>
        <v>Repeat</v>
      </c>
    </row>
    <row r="114" spans="1:15">
      <c r="A114">
        <v>113</v>
      </c>
      <c r="B114" s="1">
        <v>43853</v>
      </c>
      <c r="C114">
        <v>1589</v>
      </c>
      <c r="D114" t="s">
        <v>10862</v>
      </c>
      <c r="E114">
        <v>4</v>
      </c>
      <c r="F114" t="str">
        <f>INDEX(tblProduct[ProdName],MATCH(tblData[[#This Row],[ProdNumber]],tblProduct[ProdNumber],0))</f>
        <v>All Eyes Drone Blueprint</v>
      </c>
      <c r="G114">
        <f>INDEX(tblProduct[Price],MATCH(tblData[[#This Row],[ProdNumber]],tblProduct[ProdNumber],0))</f>
        <v>9.99</v>
      </c>
      <c r="H114">
        <f>INDEX(tblProduct[Category],MATCH(tblData[[#This Row],[ProdNumber]],tblProduct[ProdNumber],0))</f>
        <v>1</v>
      </c>
      <c r="I114" t="str">
        <f>INDEX(tblCategory[CategoryName],MATCH(tblData[[#This Row],[CategoryID]],tblCategory[CategoryID],0))</f>
        <v>Blueprints</v>
      </c>
      <c r="J114">
        <f>tblData[[#This Row],[Quantity]]*tblData[[#This Row],[Price]]</f>
        <v>39.96</v>
      </c>
      <c r="K114">
        <f>YEAR(tblData[[#This Row],[Date]])</f>
        <v>2020</v>
      </c>
      <c r="L114">
        <f>MONTH(tblData[[#This Row],[Date]])</f>
        <v>1</v>
      </c>
      <c r="M114" t="str">
        <f>CHOOSE(tblData[[#This Row],[MonthNo]],"Jan","Feb","Mar","Apr","Mei","Jun","Jul","Agu","Sep","Okt","Nov","Des")</f>
        <v>Jan</v>
      </c>
      <c r="N114" t="str">
        <f>INDEX(tblCustomers[CustomerState],MATCH(tblData[[#This Row],[CustomerID]],tblCustomers[CustomerID],0))</f>
        <v>Illinois</v>
      </c>
      <c r="O114" t="str">
        <f>IF(COUNTIF(tblData[CustomerID],tblData[[#This Row],[CustomerID]])&gt;1,"Repeat","One-time")</f>
        <v>Repeat</v>
      </c>
    </row>
    <row r="115" spans="1:15">
      <c r="A115">
        <v>114</v>
      </c>
      <c r="B115" s="1">
        <v>43853</v>
      </c>
      <c r="C115">
        <v>275</v>
      </c>
      <c r="D115" t="s">
        <v>10863</v>
      </c>
      <c r="E115">
        <v>4</v>
      </c>
      <c r="F115" t="str">
        <f>INDEX(tblProduct[ProdName],MATCH(tblData[[#This Row],[ProdNumber]],tblProduct[ProdNumber],0))</f>
        <v>BYOD-400</v>
      </c>
      <c r="G115">
        <f>INDEX(tblProduct[Price],MATCH(tblData[[#This Row],[ProdNumber]],tblProduct[ProdNumber],0))</f>
        <v>119</v>
      </c>
      <c r="H115">
        <f>INDEX(tblProduct[Category],MATCH(tblData[[#This Row],[ProdNumber]],tblProduct[ProdNumber],0))</f>
        <v>2</v>
      </c>
      <c r="I115" t="str">
        <f>INDEX(tblCategory[CategoryName],MATCH(tblData[[#This Row],[CategoryID]],tblCategory[CategoryID],0))</f>
        <v>Drone Kits</v>
      </c>
      <c r="J115">
        <f>tblData[[#This Row],[Quantity]]*tblData[[#This Row],[Price]]</f>
        <v>476</v>
      </c>
      <c r="K115">
        <f>YEAR(tblData[[#This Row],[Date]])</f>
        <v>2020</v>
      </c>
      <c r="L115">
        <f>MONTH(tblData[[#This Row],[Date]])</f>
        <v>1</v>
      </c>
      <c r="M115" t="str">
        <f>CHOOSE(tblData[[#This Row],[MonthNo]],"Jan","Feb","Mar","Apr","Mei","Jun","Jul","Agu","Sep","Okt","Nov","Des")</f>
        <v>Jan</v>
      </c>
      <c r="N115" t="str">
        <f>INDEX(tblCustomers[CustomerState],MATCH(tblData[[#This Row],[CustomerID]],tblCustomers[CustomerID],0))</f>
        <v>New Jersey</v>
      </c>
      <c r="O115" t="str">
        <f>IF(COUNTIF(tblData[CustomerID],tblData[[#This Row],[CustomerID]])&gt;1,"Repeat","One-time")</f>
        <v>Repeat</v>
      </c>
    </row>
    <row r="116" spans="1:15">
      <c r="A116">
        <v>115</v>
      </c>
      <c r="B116" s="1">
        <v>43853</v>
      </c>
      <c r="C116">
        <v>1523</v>
      </c>
      <c r="D116" t="s">
        <v>10864</v>
      </c>
      <c r="E116">
        <v>4</v>
      </c>
      <c r="F116" t="str">
        <f>INDEX(tblProduct[ProdName],MATCH(tblData[[#This Row],[ProdNumber]],tblProduct[ProdNumber],0))</f>
        <v>Understanding Drone Regulations</v>
      </c>
      <c r="G116">
        <f>INDEX(tblProduct[Price],MATCH(tblData[[#This Row],[ProdNumber]],tblProduct[ProdNumber],0))</f>
        <v>27.5</v>
      </c>
      <c r="H116">
        <f>INDEX(tblProduct[Category],MATCH(tblData[[#This Row],[ProdNumber]],tblProduct[ProdNumber],0))</f>
        <v>7</v>
      </c>
      <c r="I116" t="str">
        <f>INDEX(tblCategory[CategoryName],MATCH(tblData[[#This Row],[CategoryID]],tblCategory[CategoryID],0))</f>
        <v>Training Videos</v>
      </c>
      <c r="J116">
        <f>tblData[[#This Row],[Quantity]]*tblData[[#This Row],[Price]]</f>
        <v>110</v>
      </c>
      <c r="K116">
        <f>YEAR(tblData[[#This Row],[Date]])</f>
        <v>2020</v>
      </c>
      <c r="L116">
        <f>MONTH(tblData[[#This Row],[Date]])</f>
        <v>1</v>
      </c>
      <c r="M116" t="str">
        <f>CHOOSE(tblData[[#This Row],[MonthNo]],"Jan","Feb","Mar","Apr","Mei","Jun","Jul","Agu","Sep","Okt","Nov","Des")</f>
        <v>Jan</v>
      </c>
      <c r="N116" t="str">
        <f>INDEX(tblCustomers[CustomerState],MATCH(tblData[[#This Row],[CustomerID]],tblCustomers[CustomerID],0))</f>
        <v>Kansas</v>
      </c>
      <c r="O116" t="str">
        <f>IF(COUNTIF(tblData[CustomerID],tblData[[#This Row],[CustomerID]])&gt;1,"Repeat","One-time")</f>
        <v>Repeat</v>
      </c>
    </row>
    <row r="117" spans="1:15">
      <c r="A117">
        <v>116</v>
      </c>
      <c r="B117" s="1">
        <v>43854</v>
      </c>
      <c r="C117">
        <v>20</v>
      </c>
      <c r="D117" t="s">
        <v>10865</v>
      </c>
      <c r="E117">
        <v>3</v>
      </c>
      <c r="F117" t="str">
        <f>INDEX(tblProduct[ProdName],MATCH(tblData[[#This Row],[ProdNumber]],tblProduct[ProdNumber],0))</f>
        <v>Robotic Essentials</v>
      </c>
      <c r="G117">
        <f>INDEX(tblProduct[Price],MATCH(tblData[[#This Row],[ProdNumber]],tblProduct[ProdNumber],0))</f>
        <v>34.99</v>
      </c>
      <c r="H117">
        <f>INDEX(tblProduct[Category],MATCH(tblData[[#This Row],[ProdNumber]],tblProduct[ProdNumber],0))</f>
        <v>7</v>
      </c>
      <c r="I117" t="str">
        <f>INDEX(tblCategory[CategoryName],MATCH(tblData[[#This Row],[CategoryID]],tblCategory[CategoryID],0))</f>
        <v>Training Videos</v>
      </c>
      <c r="J117">
        <f>tblData[[#This Row],[Quantity]]*tblData[[#This Row],[Price]]</f>
        <v>104.97</v>
      </c>
      <c r="K117">
        <f>YEAR(tblData[[#This Row],[Date]])</f>
        <v>2020</v>
      </c>
      <c r="L117">
        <f>MONTH(tblData[[#This Row],[Date]])</f>
        <v>1</v>
      </c>
      <c r="M117" t="str">
        <f>CHOOSE(tblData[[#This Row],[MonthNo]],"Jan","Feb","Mar","Apr","Mei","Jun","Jul","Agu","Sep","Okt","Nov","Des")</f>
        <v>Jan</v>
      </c>
      <c r="N117" t="str">
        <f>INDEX(tblCustomers[CustomerState],MATCH(tblData[[#This Row],[CustomerID]],tblCustomers[CustomerID],0))</f>
        <v>Iowa</v>
      </c>
      <c r="O117" t="str">
        <f>IF(COUNTIF(tblData[CustomerID],tblData[[#This Row],[CustomerID]])&gt;1,"Repeat","One-time")</f>
        <v>Repeat</v>
      </c>
    </row>
    <row r="118" spans="1:15">
      <c r="A118">
        <v>117</v>
      </c>
      <c r="B118" s="1">
        <v>43854</v>
      </c>
      <c r="C118">
        <v>908</v>
      </c>
      <c r="D118" t="s">
        <v>10857</v>
      </c>
      <c r="E118">
        <v>2</v>
      </c>
      <c r="F118" t="str">
        <f>INDEX(tblProduct[ProdName],MATCH(tblData[[#This Row],[ProdNumber]],tblProduct[ProdNumber],0))</f>
        <v>DTI-84 Drone</v>
      </c>
      <c r="G118">
        <f>INDEX(tblProduct[Price],MATCH(tblData[[#This Row],[ProdNumber]],tblProduct[ProdNumber],0))</f>
        <v>455</v>
      </c>
      <c r="H118">
        <f>INDEX(tblProduct[Category],MATCH(tblData[[#This Row],[ProdNumber]],tblProduct[ProdNumber],0))</f>
        <v>3</v>
      </c>
      <c r="I118" t="str">
        <f>INDEX(tblCategory[CategoryName],MATCH(tblData[[#This Row],[CategoryID]],tblCategory[CategoryID],0))</f>
        <v>Drones</v>
      </c>
      <c r="J118">
        <f>tblData[[#This Row],[Quantity]]*tblData[[#This Row],[Price]]</f>
        <v>910</v>
      </c>
      <c r="K118">
        <f>YEAR(tblData[[#This Row],[Date]])</f>
        <v>2020</v>
      </c>
      <c r="L118">
        <f>MONTH(tblData[[#This Row],[Date]])</f>
        <v>1</v>
      </c>
      <c r="M118" t="str">
        <f>CHOOSE(tblData[[#This Row],[MonthNo]],"Jan","Feb","Mar","Apr","Mei","Jun","Jul","Agu","Sep","Okt","Nov","Des")</f>
        <v>Jan</v>
      </c>
      <c r="N118" t="str">
        <f>INDEX(tblCustomers[CustomerState],MATCH(tblData[[#This Row],[CustomerID]],tblCustomers[CustomerID],0))</f>
        <v>California</v>
      </c>
      <c r="O118" t="str">
        <f>IF(COUNTIF(tblData[CustomerID],tblData[[#This Row],[CustomerID]])&gt;1,"Repeat","One-time")</f>
        <v>Repeat</v>
      </c>
    </row>
    <row r="119" spans="1:15">
      <c r="A119">
        <v>118</v>
      </c>
      <c r="B119" s="1">
        <v>43854</v>
      </c>
      <c r="C119">
        <v>2031</v>
      </c>
      <c r="D119" t="s">
        <v>10823</v>
      </c>
      <c r="E119">
        <v>3</v>
      </c>
      <c r="F119" t="str">
        <f>INDEX(tblProduct[ProdName],MATCH(tblData[[#This Row],[ProdNumber]],tblProduct[ProdNumber],0))</f>
        <v>DA-SA702 Drone</v>
      </c>
      <c r="G119">
        <f>INDEX(tblProduct[Price],MATCH(tblData[[#This Row],[ProdNumber]],tblProduct[ProdNumber],0))</f>
        <v>399</v>
      </c>
      <c r="H119">
        <f>INDEX(tblProduct[Category],MATCH(tblData[[#This Row],[ProdNumber]],tblProduct[ProdNumber],0))</f>
        <v>3</v>
      </c>
      <c r="I119" t="str">
        <f>INDEX(tblCategory[CategoryName],MATCH(tblData[[#This Row],[CategoryID]],tblCategory[CategoryID],0))</f>
        <v>Drones</v>
      </c>
      <c r="J119">
        <f>tblData[[#This Row],[Quantity]]*tblData[[#This Row],[Price]]</f>
        <v>1197</v>
      </c>
      <c r="K119">
        <f>YEAR(tblData[[#This Row],[Date]])</f>
        <v>2020</v>
      </c>
      <c r="L119">
        <f>MONTH(tblData[[#This Row],[Date]])</f>
        <v>1</v>
      </c>
      <c r="M119" t="str">
        <f>CHOOSE(tblData[[#This Row],[MonthNo]],"Jan","Feb","Mar","Apr","Mei","Jun","Jul","Agu","Sep","Okt","Nov","Des")</f>
        <v>Jan</v>
      </c>
      <c r="N119" t="str">
        <f>INDEX(tblCustomers[CustomerState],MATCH(tblData[[#This Row],[CustomerID]],tblCustomers[CustomerID],0))</f>
        <v>Nevada</v>
      </c>
      <c r="O119" t="str">
        <f>IF(COUNTIF(tblData[CustomerID],tblData[[#This Row],[CustomerID]])&gt;1,"Repeat","One-time")</f>
        <v>Repeat</v>
      </c>
    </row>
    <row r="120" spans="1:15">
      <c r="A120">
        <v>119</v>
      </c>
      <c r="B120" s="1">
        <v>43854</v>
      </c>
      <c r="C120">
        <v>1436</v>
      </c>
      <c r="D120" t="s">
        <v>10851</v>
      </c>
      <c r="E120">
        <v>3</v>
      </c>
      <c r="F120" t="str">
        <f>INDEX(tblProduct[ProdName],MATCH(tblData[[#This Row],[ProdNumber]],tblProduct[ProdNumber],0))</f>
        <v>QuadroCopter Blueprint</v>
      </c>
      <c r="G120">
        <f>INDEX(tblProduct[Price],MATCH(tblData[[#This Row],[ProdNumber]],tblProduct[ProdNumber],0))</f>
        <v>10.99</v>
      </c>
      <c r="H120">
        <f>INDEX(tblProduct[Category],MATCH(tblData[[#This Row],[ProdNumber]],tblProduct[ProdNumber],0))</f>
        <v>1</v>
      </c>
      <c r="I120" t="str">
        <f>INDEX(tblCategory[CategoryName],MATCH(tblData[[#This Row],[CategoryID]],tblCategory[CategoryID],0))</f>
        <v>Blueprints</v>
      </c>
      <c r="J120">
        <f>tblData[[#This Row],[Quantity]]*tblData[[#This Row],[Price]]</f>
        <v>32.97</v>
      </c>
      <c r="K120">
        <f>YEAR(tblData[[#This Row],[Date]])</f>
        <v>2020</v>
      </c>
      <c r="L120">
        <f>MONTH(tblData[[#This Row],[Date]])</f>
        <v>1</v>
      </c>
      <c r="M120" t="str">
        <f>CHOOSE(tblData[[#This Row],[MonthNo]],"Jan","Feb","Mar","Apr","Mei","Jun","Jul","Agu","Sep","Okt","Nov","Des")</f>
        <v>Jan</v>
      </c>
      <c r="N120" t="str">
        <f>INDEX(tblCustomers[CustomerState],MATCH(tblData[[#This Row],[CustomerID]],tblCustomers[CustomerID],0))</f>
        <v>Alaska</v>
      </c>
      <c r="O120" t="str">
        <f>IF(COUNTIF(tblData[CustomerID],tblData[[#This Row],[CustomerID]])&gt;1,"Repeat","One-time")</f>
        <v>Repeat</v>
      </c>
    </row>
    <row r="121" spans="1:15">
      <c r="A121">
        <v>120</v>
      </c>
      <c r="B121" s="1">
        <v>43854</v>
      </c>
      <c r="C121">
        <v>1599</v>
      </c>
      <c r="D121" t="s">
        <v>10832</v>
      </c>
      <c r="E121">
        <v>4</v>
      </c>
      <c r="F121" t="str">
        <f>INDEX(tblProduct[ProdName],MATCH(tblData[[#This Row],[ProdNumber]],tblProduct[ProdNumber],0))</f>
        <v>Cartesian Robots</v>
      </c>
      <c r="G121">
        <f>INDEX(tblProduct[Price],MATCH(tblData[[#This Row],[ProdNumber]],tblProduct[ProdNumber],0))</f>
        <v>12.99</v>
      </c>
      <c r="H121">
        <f>INDEX(tblProduct[Category],MATCH(tblData[[#This Row],[ProdNumber]],tblProduct[ProdNumber],0))</f>
        <v>4</v>
      </c>
      <c r="I121" t="str">
        <f>INDEX(tblCategory[CategoryName],MATCH(tblData[[#This Row],[CategoryID]],tblCategory[CategoryID],0))</f>
        <v>eBooks</v>
      </c>
      <c r="J121">
        <f>tblData[[#This Row],[Quantity]]*tblData[[#This Row],[Price]]</f>
        <v>51.96</v>
      </c>
      <c r="K121">
        <f>YEAR(tblData[[#This Row],[Date]])</f>
        <v>2020</v>
      </c>
      <c r="L121">
        <f>MONTH(tblData[[#This Row],[Date]])</f>
        <v>1</v>
      </c>
      <c r="M121" t="str">
        <f>CHOOSE(tblData[[#This Row],[MonthNo]],"Jan","Feb","Mar","Apr","Mei","Jun","Jul","Agu","Sep","Okt","Nov","Des")</f>
        <v>Jan</v>
      </c>
      <c r="N121" t="str">
        <f>INDEX(tblCustomers[CustomerState],MATCH(tblData[[#This Row],[CustomerID]],tblCustomers[CustomerID],0))</f>
        <v>California</v>
      </c>
      <c r="O121" t="str">
        <f>IF(COUNTIF(tblData[CustomerID],tblData[[#This Row],[CustomerID]])&gt;1,"Repeat","One-time")</f>
        <v>Repeat</v>
      </c>
    </row>
    <row r="122" spans="1:15">
      <c r="A122">
        <v>121</v>
      </c>
      <c r="B122" s="1">
        <v>43854</v>
      </c>
      <c r="C122">
        <v>303</v>
      </c>
      <c r="D122" t="s">
        <v>10866</v>
      </c>
      <c r="E122">
        <v>5</v>
      </c>
      <c r="F122" t="str">
        <f>INDEX(tblProduct[ProdName],MATCH(tblData[[#This Row],[ProdNumber]],tblProduct[ProdNumber],0))</f>
        <v>BYOR-4005</v>
      </c>
      <c r="G122">
        <f>INDEX(tblProduct[Price],MATCH(tblData[[#This Row],[ProdNumber]],tblProduct[ProdNumber],0))</f>
        <v>245</v>
      </c>
      <c r="H122">
        <f>INDEX(tblProduct[Category],MATCH(tblData[[#This Row],[ProdNumber]],tblProduct[ProdNumber],0))</f>
        <v>5</v>
      </c>
      <c r="I122" t="str">
        <f>INDEX(tblCategory[CategoryName],MATCH(tblData[[#This Row],[CategoryID]],tblCategory[CategoryID],0))</f>
        <v>Robot Kits</v>
      </c>
      <c r="J122">
        <f>tblData[[#This Row],[Quantity]]*tblData[[#This Row],[Price]]</f>
        <v>1225</v>
      </c>
      <c r="K122">
        <f>YEAR(tblData[[#This Row],[Date]])</f>
        <v>2020</v>
      </c>
      <c r="L122">
        <f>MONTH(tblData[[#This Row],[Date]])</f>
        <v>1</v>
      </c>
      <c r="M122" t="str">
        <f>CHOOSE(tblData[[#This Row],[MonthNo]],"Jan","Feb","Mar","Apr","Mei","Jun","Jul","Agu","Sep","Okt","Nov","Des")</f>
        <v>Jan</v>
      </c>
      <c r="N122" t="str">
        <f>INDEX(tblCustomers[CustomerState],MATCH(tblData[[#This Row],[CustomerID]],tblCustomers[CustomerID],0))</f>
        <v>North Carolina</v>
      </c>
      <c r="O122" t="str">
        <f>IF(COUNTIF(tblData[CustomerID],tblData[[#This Row],[CustomerID]])&gt;1,"Repeat","One-time")</f>
        <v>Repeat</v>
      </c>
    </row>
    <row r="123" spans="1:15">
      <c r="A123">
        <v>122</v>
      </c>
      <c r="B123" s="1">
        <v>43854</v>
      </c>
      <c r="C123">
        <v>5</v>
      </c>
      <c r="D123" t="s">
        <v>10810</v>
      </c>
      <c r="E123">
        <v>1</v>
      </c>
      <c r="F123" t="str">
        <f>INDEX(tblProduct[ProdName],MATCH(tblData[[#This Row],[ProdNumber]],tblProduct[ProdNumber],0))</f>
        <v>Drone Video Techniques</v>
      </c>
      <c r="G123">
        <f>INDEX(tblProduct[Price],MATCH(tblData[[#This Row],[ProdNumber]],tblProduct[ProdNumber],0))</f>
        <v>37.99</v>
      </c>
      <c r="H123">
        <f>INDEX(tblProduct[Category],MATCH(tblData[[#This Row],[ProdNumber]],tblProduct[ProdNumber],0))</f>
        <v>7</v>
      </c>
      <c r="I123" t="str">
        <f>INDEX(tblCategory[CategoryName],MATCH(tblData[[#This Row],[CategoryID]],tblCategory[CategoryID],0))</f>
        <v>Training Videos</v>
      </c>
      <c r="J123">
        <f>tblData[[#This Row],[Quantity]]*tblData[[#This Row],[Price]]</f>
        <v>37.99</v>
      </c>
      <c r="K123">
        <f>YEAR(tblData[[#This Row],[Date]])</f>
        <v>2020</v>
      </c>
      <c r="L123">
        <f>MONTH(tblData[[#This Row],[Date]])</f>
        <v>1</v>
      </c>
      <c r="M123" t="str">
        <f>CHOOSE(tblData[[#This Row],[MonthNo]],"Jan","Feb","Mar","Apr","Mei","Jun","Jul","Agu","Sep","Okt","Nov","Des")</f>
        <v>Jan</v>
      </c>
      <c r="N123" t="str">
        <f>INDEX(tblCustomers[CustomerState],MATCH(tblData[[#This Row],[CustomerID]],tblCustomers[CustomerID],0))</f>
        <v>Texas</v>
      </c>
      <c r="O123" t="str">
        <f>IF(COUNTIF(tblData[CustomerID],tblData[[#This Row],[CustomerID]])&gt;1,"Repeat","One-time")</f>
        <v>Repeat</v>
      </c>
    </row>
    <row r="124" spans="1:15">
      <c r="A124">
        <v>123</v>
      </c>
      <c r="B124" s="1">
        <v>43855</v>
      </c>
      <c r="C124">
        <v>1078</v>
      </c>
      <c r="D124" t="s">
        <v>10833</v>
      </c>
      <c r="E124">
        <v>5</v>
      </c>
      <c r="F124" t="str">
        <f>INDEX(tblProduct[ProdName],MATCH(tblData[[#This Row],[ProdNumber]],tblProduct[ProdNumber],0))</f>
        <v>DX-145 Drone</v>
      </c>
      <c r="G124">
        <f>INDEX(tblProduct[Price],MATCH(tblData[[#This Row],[ProdNumber]],tblProduct[ProdNumber],0))</f>
        <v>250</v>
      </c>
      <c r="H124">
        <f>INDEX(tblProduct[Category],MATCH(tblData[[#This Row],[ProdNumber]],tblProduct[ProdNumber],0))</f>
        <v>3</v>
      </c>
      <c r="I124" t="str">
        <f>INDEX(tblCategory[CategoryName],MATCH(tblData[[#This Row],[CategoryID]],tblCategory[CategoryID],0))</f>
        <v>Drones</v>
      </c>
      <c r="J124">
        <f>tblData[[#This Row],[Quantity]]*tblData[[#This Row],[Price]]</f>
        <v>1250</v>
      </c>
      <c r="K124">
        <f>YEAR(tblData[[#This Row],[Date]])</f>
        <v>2020</v>
      </c>
      <c r="L124">
        <f>MONTH(tblData[[#This Row],[Date]])</f>
        <v>1</v>
      </c>
      <c r="M124" t="str">
        <f>CHOOSE(tblData[[#This Row],[MonthNo]],"Jan","Feb","Mar","Apr","Mei","Jun","Jul","Agu","Sep","Okt","Nov","Des")</f>
        <v>Jan</v>
      </c>
      <c r="N124" t="str">
        <f>INDEX(tblCustomers[CustomerState],MATCH(tblData[[#This Row],[CustomerID]],tblCustomers[CustomerID],0))</f>
        <v>Kansas</v>
      </c>
      <c r="O124" t="str">
        <f>IF(COUNTIF(tblData[CustomerID],tblData[[#This Row],[CustomerID]])&gt;1,"Repeat","One-time")</f>
        <v>Repeat</v>
      </c>
    </row>
    <row r="125" spans="1:15">
      <c r="A125">
        <v>124</v>
      </c>
      <c r="B125" s="1">
        <v>43855</v>
      </c>
      <c r="C125">
        <v>1646</v>
      </c>
      <c r="D125" t="s">
        <v>10819</v>
      </c>
      <c r="E125">
        <v>5</v>
      </c>
      <c r="F125" t="str">
        <f>INDEX(tblProduct[ProdName],MATCH(tblData[[#This Row],[ProdNumber]],tblProduct[ProdNumber],0))</f>
        <v>Ladybug Robot Blueprint</v>
      </c>
      <c r="G125">
        <f>INDEX(tblProduct[Price],MATCH(tblData[[#This Row],[ProdNumber]],tblProduct[ProdNumber],0))</f>
        <v>12</v>
      </c>
      <c r="H125">
        <f>INDEX(tblProduct[Category],MATCH(tblData[[#This Row],[ProdNumber]],tblProduct[ProdNumber],0))</f>
        <v>1</v>
      </c>
      <c r="I125" t="str">
        <f>INDEX(tblCategory[CategoryName],MATCH(tblData[[#This Row],[CategoryID]],tblCategory[CategoryID],0))</f>
        <v>Blueprints</v>
      </c>
      <c r="J125">
        <f>tblData[[#This Row],[Quantity]]*tblData[[#This Row],[Price]]</f>
        <v>60</v>
      </c>
      <c r="K125">
        <f>YEAR(tblData[[#This Row],[Date]])</f>
        <v>2020</v>
      </c>
      <c r="L125">
        <f>MONTH(tblData[[#This Row],[Date]])</f>
        <v>1</v>
      </c>
      <c r="M125" t="str">
        <f>CHOOSE(tblData[[#This Row],[MonthNo]],"Jan","Feb","Mar","Apr","Mei","Jun","Jul","Agu","Sep","Okt","Nov","Des")</f>
        <v>Jan</v>
      </c>
      <c r="N125" t="str">
        <f>INDEX(tblCustomers[CustomerState],MATCH(tblData[[#This Row],[CustomerID]],tblCustomers[CustomerID],0))</f>
        <v>Louisiana</v>
      </c>
      <c r="O125" t="str">
        <f>IF(COUNTIF(tblData[CustomerID],tblData[[#This Row],[CustomerID]])&gt;1,"Repeat","One-time")</f>
        <v>Repeat</v>
      </c>
    </row>
    <row r="126" spans="1:15">
      <c r="A126">
        <v>125</v>
      </c>
      <c r="B126" s="1">
        <v>43855</v>
      </c>
      <c r="C126">
        <v>831</v>
      </c>
      <c r="D126" t="s">
        <v>10867</v>
      </c>
      <c r="E126">
        <v>3</v>
      </c>
      <c r="F126" t="str">
        <f>INDEX(tblProduct[ProdName],MATCH(tblData[[#This Row],[ProdNumber]],tblProduct[ProdNumber],0))</f>
        <v>Mapping with Drones</v>
      </c>
      <c r="G126">
        <f>INDEX(tblProduct[Price],MATCH(tblData[[#This Row],[ProdNumber]],tblProduct[ProdNumber],0))</f>
        <v>49</v>
      </c>
      <c r="H126">
        <f>INDEX(tblProduct[Category],MATCH(tblData[[#This Row],[ProdNumber]],tblProduct[ProdNumber],0))</f>
        <v>7</v>
      </c>
      <c r="I126" t="str">
        <f>INDEX(tblCategory[CategoryName],MATCH(tblData[[#This Row],[CategoryID]],tblCategory[CategoryID],0))</f>
        <v>Training Videos</v>
      </c>
      <c r="J126">
        <f>tblData[[#This Row],[Quantity]]*tblData[[#This Row],[Price]]</f>
        <v>147</v>
      </c>
      <c r="K126">
        <f>YEAR(tblData[[#This Row],[Date]])</f>
        <v>2020</v>
      </c>
      <c r="L126">
        <f>MONTH(tblData[[#This Row],[Date]])</f>
        <v>1</v>
      </c>
      <c r="M126" t="str">
        <f>CHOOSE(tblData[[#This Row],[MonthNo]],"Jan","Feb","Mar","Apr","Mei","Jun","Jul","Agu","Sep","Okt","Nov","Des")</f>
        <v>Jan</v>
      </c>
      <c r="N126" t="str">
        <f>INDEX(tblCustomers[CustomerState],MATCH(tblData[[#This Row],[CustomerID]],tblCustomers[CustomerID],0))</f>
        <v>Alabama</v>
      </c>
      <c r="O126" t="str">
        <f>IF(COUNTIF(tblData[CustomerID],tblData[[#This Row],[CustomerID]])&gt;1,"Repeat","One-time")</f>
        <v>Repeat</v>
      </c>
    </row>
    <row r="127" spans="1:15">
      <c r="A127">
        <v>126</v>
      </c>
      <c r="B127" s="1">
        <v>43855</v>
      </c>
      <c r="C127">
        <v>1111</v>
      </c>
      <c r="D127" t="s">
        <v>10810</v>
      </c>
      <c r="E127">
        <v>4</v>
      </c>
      <c r="F127" t="str">
        <f>INDEX(tblProduct[ProdName],MATCH(tblData[[#This Row],[ProdNumber]],tblProduct[ProdNumber],0))</f>
        <v>Drone Video Techniques</v>
      </c>
      <c r="G127">
        <f>INDEX(tblProduct[Price],MATCH(tblData[[#This Row],[ProdNumber]],tblProduct[ProdNumber],0))</f>
        <v>37.99</v>
      </c>
      <c r="H127">
        <f>INDEX(tblProduct[Category],MATCH(tblData[[#This Row],[ProdNumber]],tblProduct[ProdNumber],0))</f>
        <v>7</v>
      </c>
      <c r="I127" t="str">
        <f>INDEX(tblCategory[CategoryName],MATCH(tblData[[#This Row],[CategoryID]],tblCategory[CategoryID],0))</f>
        <v>Training Videos</v>
      </c>
      <c r="J127">
        <f>tblData[[#This Row],[Quantity]]*tblData[[#This Row],[Price]]</f>
        <v>151.96</v>
      </c>
      <c r="K127">
        <f>YEAR(tblData[[#This Row],[Date]])</f>
        <v>2020</v>
      </c>
      <c r="L127">
        <f>MONTH(tblData[[#This Row],[Date]])</f>
        <v>1</v>
      </c>
      <c r="M127" t="str">
        <f>CHOOSE(tblData[[#This Row],[MonthNo]],"Jan","Feb","Mar","Apr","Mei","Jun","Jul","Agu","Sep","Okt","Nov","Des")</f>
        <v>Jan</v>
      </c>
      <c r="N127" t="str">
        <f>INDEX(tblCustomers[CustomerState],MATCH(tblData[[#This Row],[CustomerID]],tblCustomers[CustomerID],0))</f>
        <v>California</v>
      </c>
      <c r="O127" t="str">
        <f>IF(COUNTIF(tblData[CustomerID],tblData[[#This Row],[CustomerID]])&gt;1,"Repeat","One-time")</f>
        <v>Repeat</v>
      </c>
    </row>
    <row r="128" spans="1:15">
      <c r="A128">
        <v>127</v>
      </c>
      <c r="B128" s="1">
        <v>43856</v>
      </c>
      <c r="C128">
        <v>1886</v>
      </c>
      <c r="D128" t="s">
        <v>10843</v>
      </c>
      <c r="E128">
        <v>4</v>
      </c>
      <c r="F128" t="str">
        <f>INDEX(tblProduct[ProdName],MATCH(tblData[[#This Row],[ProdNumber]],tblProduct[ProdNumber],0))</f>
        <v>BYOD-500</v>
      </c>
      <c r="G128">
        <f>INDEX(tblProduct[Price],MATCH(tblData[[#This Row],[ProdNumber]],tblProduct[ProdNumber],0))</f>
        <v>167</v>
      </c>
      <c r="H128">
        <f>INDEX(tblProduct[Category],MATCH(tblData[[#This Row],[ProdNumber]],tblProduct[ProdNumber],0))</f>
        <v>2</v>
      </c>
      <c r="I128" t="str">
        <f>INDEX(tblCategory[CategoryName],MATCH(tblData[[#This Row],[CategoryID]],tblCategory[CategoryID],0))</f>
        <v>Drone Kits</v>
      </c>
      <c r="J128">
        <f>tblData[[#This Row],[Quantity]]*tblData[[#This Row],[Price]]</f>
        <v>668</v>
      </c>
      <c r="K128">
        <f>YEAR(tblData[[#This Row],[Date]])</f>
        <v>2020</v>
      </c>
      <c r="L128">
        <f>MONTH(tblData[[#This Row],[Date]])</f>
        <v>1</v>
      </c>
      <c r="M128" t="str">
        <f>CHOOSE(tblData[[#This Row],[MonthNo]],"Jan","Feb","Mar","Apr","Mei","Jun","Jul","Agu","Sep","Okt","Nov","Des")</f>
        <v>Jan</v>
      </c>
      <c r="N128" t="str">
        <f>INDEX(tblCustomers[CustomerState],MATCH(tblData[[#This Row],[CustomerID]],tblCustomers[CustomerID],0))</f>
        <v>Indiana</v>
      </c>
      <c r="O128" t="str">
        <f>IF(COUNTIF(tblData[CustomerID],tblData[[#This Row],[CustomerID]])&gt;1,"Repeat","One-time")</f>
        <v>Repeat</v>
      </c>
    </row>
    <row r="129" spans="1:15">
      <c r="A129">
        <v>128</v>
      </c>
      <c r="B129" s="1">
        <v>43856</v>
      </c>
      <c r="C129">
        <v>2013</v>
      </c>
      <c r="D129" t="s">
        <v>10857</v>
      </c>
      <c r="E129">
        <v>5</v>
      </c>
      <c r="F129" t="str">
        <f>INDEX(tblProduct[ProdName],MATCH(tblData[[#This Row],[ProdNumber]],tblProduct[ProdNumber],0))</f>
        <v>DTI-84 Drone</v>
      </c>
      <c r="G129">
        <f>INDEX(tblProduct[Price],MATCH(tblData[[#This Row],[ProdNumber]],tblProduct[ProdNumber],0))</f>
        <v>455</v>
      </c>
      <c r="H129">
        <f>INDEX(tblProduct[Category],MATCH(tblData[[#This Row],[ProdNumber]],tblProduct[ProdNumber],0))</f>
        <v>3</v>
      </c>
      <c r="I129" t="str">
        <f>INDEX(tblCategory[CategoryName],MATCH(tblData[[#This Row],[CategoryID]],tblCategory[CategoryID],0))</f>
        <v>Drones</v>
      </c>
      <c r="J129">
        <f>tblData[[#This Row],[Quantity]]*tblData[[#This Row],[Price]]</f>
        <v>2275</v>
      </c>
      <c r="K129">
        <f>YEAR(tblData[[#This Row],[Date]])</f>
        <v>2020</v>
      </c>
      <c r="L129">
        <f>MONTH(tblData[[#This Row],[Date]])</f>
        <v>1</v>
      </c>
      <c r="M129" t="str">
        <f>CHOOSE(tblData[[#This Row],[MonthNo]],"Jan","Feb","Mar","Apr","Mei","Jun","Jul","Agu","Sep","Okt","Nov","Des")</f>
        <v>Jan</v>
      </c>
      <c r="N129" t="str">
        <f>INDEX(tblCustomers[CustomerState],MATCH(tblData[[#This Row],[CustomerID]],tblCustomers[CustomerID],0))</f>
        <v>Missouri</v>
      </c>
      <c r="O129" t="str">
        <f>IF(COUNTIF(tblData[CustomerID],tblData[[#This Row],[CustomerID]])&gt;1,"Repeat","One-time")</f>
        <v>One-time</v>
      </c>
    </row>
    <row r="130" spans="1:15">
      <c r="A130">
        <v>129</v>
      </c>
      <c r="B130" s="1">
        <v>43856</v>
      </c>
      <c r="C130">
        <v>1848</v>
      </c>
      <c r="D130" t="s">
        <v>10868</v>
      </c>
      <c r="E130">
        <v>3</v>
      </c>
      <c r="F130" t="str">
        <f>INDEX(tblProduct[ProdName],MATCH(tblData[[#This Row],[ProdNumber]],tblProduct[ProdNumber],0))</f>
        <v>Drone Building Essentials</v>
      </c>
      <c r="G130">
        <f>INDEX(tblProduct[Price],MATCH(tblData[[#This Row],[ProdNumber]],tblProduct[ProdNumber],0))</f>
        <v>13.99</v>
      </c>
      <c r="H130">
        <f>INDEX(tblProduct[Category],MATCH(tblData[[#This Row],[ProdNumber]],tblProduct[ProdNumber],0))</f>
        <v>4</v>
      </c>
      <c r="I130" t="str">
        <f>INDEX(tblCategory[CategoryName],MATCH(tblData[[#This Row],[CategoryID]],tblCategory[CategoryID],0))</f>
        <v>eBooks</v>
      </c>
      <c r="J130">
        <f>tblData[[#This Row],[Quantity]]*tblData[[#This Row],[Price]]</f>
        <v>41.97</v>
      </c>
      <c r="K130">
        <f>YEAR(tblData[[#This Row],[Date]])</f>
        <v>2020</v>
      </c>
      <c r="L130">
        <f>MONTH(tblData[[#This Row],[Date]])</f>
        <v>1</v>
      </c>
      <c r="M130" t="str">
        <f>CHOOSE(tblData[[#This Row],[MonthNo]],"Jan","Feb","Mar","Apr","Mei","Jun","Jul","Agu","Sep","Okt","Nov","Des")</f>
        <v>Jan</v>
      </c>
      <c r="N130" t="str">
        <f>INDEX(tblCustomers[CustomerState],MATCH(tblData[[#This Row],[CustomerID]],tblCustomers[CustomerID],0))</f>
        <v>California</v>
      </c>
      <c r="O130" t="str">
        <f>IF(COUNTIF(tblData[CustomerID],tblData[[#This Row],[CustomerID]])&gt;1,"Repeat","One-time")</f>
        <v>Repeat</v>
      </c>
    </row>
    <row r="131" spans="1:15">
      <c r="A131">
        <v>130</v>
      </c>
      <c r="B131" s="1">
        <v>43857</v>
      </c>
      <c r="C131">
        <v>1533</v>
      </c>
      <c r="D131" t="s">
        <v>10838</v>
      </c>
      <c r="E131">
        <v>1</v>
      </c>
      <c r="F131" t="str">
        <f>INDEX(tblProduct[ProdName],MATCH(tblData[[#This Row],[ProdNumber]],tblProduct[ProdNumber],0))</f>
        <v>GPS Drones</v>
      </c>
      <c r="G131">
        <f>INDEX(tblProduct[Price],MATCH(tblData[[#This Row],[ProdNumber]],tblProduct[ProdNumber],0))</f>
        <v>19.989999999999998</v>
      </c>
      <c r="H131">
        <f>INDEX(tblProduct[Category],MATCH(tblData[[#This Row],[ProdNumber]],tblProduct[ProdNumber],0))</f>
        <v>4</v>
      </c>
      <c r="I131" t="str">
        <f>INDEX(tblCategory[CategoryName],MATCH(tblData[[#This Row],[CategoryID]],tblCategory[CategoryID],0))</f>
        <v>eBooks</v>
      </c>
      <c r="J131">
        <f>tblData[[#This Row],[Quantity]]*tblData[[#This Row],[Price]]</f>
        <v>19.989999999999998</v>
      </c>
      <c r="K131">
        <f>YEAR(tblData[[#This Row],[Date]])</f>
        <v>2020</v>
      </c>
      <c r="L131">
        <f>MONTH(tblData[[#This Row],[Date]])</f>
        <v>1</v>
      </c>
      <c r="M131" t="str">
        <f>CHOOSE(tblData[[#This Row],[MonthNo]],"Jan","Feb","Mar","Apr","Mei","Jun","Jul","Agu","Sep","Okt","Nov","Des")</f>
        <v>Jan</v>
      </c>
      <c r="N131" t="str">
        <f>INDEX(tblCustomers[CustomerState],MATCH(tblData[[#This Row],[CustomerID]],tblCustomers[CustomerID],0))</f>
        <v>California</v>
      </c>
      <c r="O131" t="str">
        <f>IF(COUNTIF(tblData[CustomerID],tblData[[#This Row],[CustomerID]])&gt;1,"Repeat","One-time")</f>
        <v>Repeat</v>
      </c>
    </row>
    <row r="132" spans="1:15">
      <c r="A132">
        <v>131</v>
      </c>
      <c r="B132" s="1">
        <v>43857</v>
      </c>
      <c r="C132">
        <v>1591</v>
      </c>
      <c r="D132" t="s">
        <v>10841</v>
      </c>
      <c r="E132">
        <v>3</v>
      </c>
      <c r="F132" t="str">
        <f>INDEX(tblProduct[ProdName],MATCH(tblData[[#This Row],[ProdNumber]],tblProduct[ProdNumber],0))</f>
        <v>RQTE-554 Robot</v>
      </c>
      <c r="G132">
        <f>INDEX(tblProduct[Price],MATCH(tblData[[#This Row],[ProdNumber]],tblProduct[ProdNumber],0))</f>
        <v>684</v>
      </c>
      <c r="H132">
        <f>INDEX(tblProduct[Category],MATCH(tblData[[#This Row],[ProdNumber]],tblProduct[ProdNumber],0))</f>
        <v>6</v>
      </c>
      <c r="I132" t="str">
        <f>INDEX(tblCategory[CategoryName],MATCH(tblData[[#This Row],[CategoryID]],tblCategory[CategoryID],0))</f>
        <v>Robots</v>
      </c>
      <c r="J132">
        <f>tblData[[#This Row],[Quantity]]*tblData[[#This Row],[Price]]</f>
        <v>2052</v>
      </c>
      <c r="K132">
        <f>YEAR(tblData[[#This Row],[Date]])</f>
        <v>2020</v>
      </c>
      <c r="L132">
        <f>MONTH(tblData[[#This Row],[Date]])</f>
        <v>1</v>
      </c>
      <c r="M132" t="str">
        <f>CHOOSE(tblData[[#This Row],[MonthNo]],"Jan","Feb","Mar","Apr","Mei","Jun","Jul","Agu","Sep","Okt","Nov","Des")</f>
        <v>Jan</v>
      </c>
      <c r="N132" t="str">
        <f>INDEX(tblCustomers[CustomerState],MATCH(tblData[[#This Row],[CustomerID]],tblCustomers[CustomerID],0))</f>
        <v>California</v>
      </c>
      <c r="O132" t="str">
        <f>IF(COUNTIF(tblData[CustomerID],tblData[[#This Row],[CustomerID]])&gt;1,"Repeat","One-time")</f>
        <v>Repeat</v>
      </c>
    </row>
    <row r="133" spans="1:15">
      <c r="A133">
        <v>132</v>
      </c>
      <c r="B133" s="1">
        <v>43857</v>
      </c>
      <c r="C133">
        <v>345</v>
      </c>
      <c r="D133" t="s">
        <v>10850</v>
      </c>
      <c r="E133">
        <v>5</v>
      </c>
      <c r="F133" t="str">
        <f>INDEX(tblProduct[ProdName],MATCH(tblData[[#This Row],[ProdNumber]],tblProduct[ProdNumber],0))</f>
        <v>Building Your Own Drone</v>
      </c>
      <c r="G133">
        <f>INDEX(tblProduct[Price],MATCH(tblData[[#This Row],[ProdNumber]],tblProduct[ProdNumber],0))</f>
        <v>24.99</v>
      </c>
      <c r="H133">
        <f>INDEX(tblProduct[Category],MATCH(tblData[[#This Row],[ProdNumber]],tblProduct[ProdNumber],0))</f>
        <v>4</v>
      </c>
      <c r="I133" t="str">
        <f>INDEX(tblCategory[CategoryName],MATCH(tblData[[#This Row],[CategoryID]],tblCategory[CategoryID],0))</f>
        <v>eBooks</v>
      </c>
      <c r="J133">
        <f>tblData[[#This Row],[Quantity]]*tblData[[#This Row],[Price]]</f>
        <v>124.94999999999999</v>
      </c>
      <c r="K133">
        <f>YEAR(tblData[[#This Row],[Date]])</f>
        <v>2020</v>
      </c>
      <c r="L133">
        <f>MONTH(tblData[[#This Row],[Date]])</f>
        <v>1</v>
      </c>
      <c r="M133" t="str">
        <f>CHOOSE(tblData[[#This Row],[MonthNo]],"Jan","Feb","Mar","Apr","Mei","Jun","Jul","Agu","Sep","Okt","Nov","Des")</f>
        <v>Jan</v>
      </c>
      <c r="N133" t="str">
        <f>INDEX(tblCustomers[CustomerState],MATCH(tblData[[#This Row],[CustomerID]],tblCustomers[CustomerID],0))</f>
        <v>Alaska</v>
      </c>
      <c r="O133" t="str">
        <f>IF(COUNTIF(tblData[CustomerID],tblData[[#This Row],[CustomerID]])&gt;1,"Repeat","One-time")</f>
        <v>Repeat</v>
      </c>
    </row>
    <row r="134" spans="1:15">
      <c r="A134">
        <v>133</v>
      </c>
      <c r="B134" s="1">
        <v>43857</v>
      </c>
      <c r="C134">
        <v>256</v>
      </c>
      <c r="D134" t="s">
        <v>10869</v>
      </c>
      <c r="E134">
        <v>1</v>
      </c>
      <c r="F134" t="str">
        <f>INDEX(tblProduct[ProdName],MATCH(tblData[[#This Row],[ProdNumber]],tblProduct[ProdNumber],0))</f>
        <v>Bsquare Robot Blueprint</v>
      </c>
      <c r="G134">
        <f>INDEX(tblProduct[Price],MATCH(tblData[[#This Row],[ProdNumber]],tblProduct[ProdNumber],0))</f>
        <v>8.99</v>
      </c>
      <c r="H134">
        <f>INDEX(tblProduct[Category],MATCH(tblData[[#This Row],[ProdNumber]],tblProduct[ProdNumber],0))</f>
        <v>1</v>
      </c>
      <c r="I134" t="str">
        <f>INDEX(tblCategory[CategoryName],MATCH(tblData[[#This Row],[CategoryID]],tblCategory[CategoryID],0))</f>
        <v>Blueprints</v>
      </c>
      <c r="J134">
        <f>tblData[[#This Row],[Quantity]]*tblData[[#This Row],[Price]]</f>
        <v>8.99</v>
      </c>
      <c r="K134">
        <f>YEAR(tblData[[#This Row],[Date]])</f>
        <v>2020</v>
      </c>
      <c r="L134">
        <f>MONTH(tblData[[#This Row],[Date]])</f>
        <v>1</v>
      </c>
      <c r="M134" t="str">
        <f>CHOOSE(tblData[[#This Row],[MonthNo]],"Jan","Feb","Mar","Apr","Mei","Jun","Jul","Agu","Sep","Okt","Nov","Des")</f>
        <v>Jan</v>
      </c>
      <c r="N134" t="str">
        <f>INDEX(tblCustomers[CustomerState],MATCH(tblData[[#This Row],[CustomerID]],tblCustomers[CustomerID],0))</f>
        <v>Connecticut</v>
      </c>
      <c r="O134" t="str">
        <f>IF(COUNTIF(tblData[CustomerID],tblData[[#This Row],[CustomerID]])&gt;1,"Repeat","One-time")</f>
        <v>Repeat</v>
      </c>
    </row>
    <row r="135" spans="1:15">
      <c r="A135">
        <v>134</v>
      </c>
      <c r="B135" s="1">
        <v>43857</v>
      </c>
      <c r="C135">
        <v>1031</v>
      </c>
      <c r="D135" t="s">
        <v>10838</v>
      </c>
      <c r="E135">
        <v>5</v>
      </c>
      <c r="F135" t="str">
        <f>INDEX(tblProduct[ProdName],MATCH(tblData[[#This Row],[ProdNumber]],tblProduct[ProdNumber],0))</f>
        <v>GPS Drones</v>
      </c>
      <c r="G135">
        <f>INDEX(tblProduct[Price],MATCH(tblData[[#This Row],[ProdNumber]],tblProduct[ProdNumber],0))</f>
        <v>19.989999999999998</v>
      </c>
      <c r="H135">
        <f>INDEX(tblProduct[Category],MATCH(tblData[[#This Row],[ProdNumber]],tblProduct[ProdNumber],0))</f>
        <v>4</v>
      </c>
      <c r="I135" t="str">
        <f>INDEX(tblCategory[CategoryName],MATCH(tblData[[#This Row],[CategoryID]],tblCategory[CategoryID],0))</f>
        <v>eBooks</v>
      </c>
      <c r="J135">
        <f>tblData[[#This Row],[Quantity]]*tblData[[#This Row],[Price]]</f>
        <v>99.949999999999989</v>
      </c>
      <c r="K135">
        <f>YEAR(tblData[[#This Row],[Date]])</f>
        <v>2020</v>
      </c>
      <c r="L135">
        <f>MONTH(tblData[[#This Row],[Date]])</f>
        <v>1</v>
      </c>
      <c r="M135" t="str">
        <f>CHOOSE(tblData[[#This Row],[MonthNo]],"Jan","Feb","Mar","Apr","Mei","Jun","Jul","Agu","Sep","Okt","Nov","Des")</f>
        <v>Jan</v>
      </c>
      <c r="N135" t="str">
        <f>INDEX(tblCustomers[CustomerState],MATCH(tblData[[#This Row],[CustomerID]],tblCustomers[CustomerID],0))</f>
        <v>Virginia</v>
      </c>
      <c r="O135" t="str">
        <f>IF(COUNTIF(tblData[CustomerID],tblData[[#This Row],[CustomerID]])&gt;1,"Repeat","One-time")</f>
        <v>Repeat</v>
      </c>
    </row>
    <row r="136" spans="1:15">
      <c r="A136">
        <v>135</v>
      </c>
      <c r="B136" s="1">
        <v>43857</v>
      </c>
      <c r="C136">
        <v>216</v>
      </c>
      <c r="D136" t="s">
        <v>10840</v>
      </c>
      <c r="E136">
        <v>4</v>
      </c>
      <c r="F136" t="str">
        <f>INDEX(tblProduct[ProdName],MATCH(tblData[[#This Row],[ProdNumber]],tblProduct[ProdNumber],0))</f>
        <v>Photograph Drones</v>
      </c>
      <c r="G136">
        <f>INDEX(tblProduct[Price],MATCH(tblData[[#This Row],[ProdNumber]],tblProduct[ProdNumber],0))</f>
        <v>14.99</v>
      </c>
      <c r="H136">
        <f>INDEX(tblProduct[Category],MATCH(tblData[[#This Row],[ProdNumber]],tblProduct[ProdNumber],0))</f>
        <v>4</v>
      </c>
      <c r="I136" t="str">
        <f>INDEX(tblCategory[CategoryName],MATCH(tblData[[#This Row],[CategoryID]],tblCategory[CategoryID],0))</f>
        <v>eBooks</v>
      </c>
      <c r="J136">
        <f>tblData[[#This Row],[Quantity]]*tblData[[#This Row],[Price]]</f>
        <v>59.96</v>
      </c>
      <c r="K136">
        <f>YEAR(tblData[[#This Row],[Date]])</f>
        <v>2020</v>
      </c>
      <c r="L136">
        <f>MONTH(tblData[[#This Row],[Date]])</f>
        <v>1</v>
      </c>
      <c r="M136" t="str">
        <f>CHOOSE(tblData[[#This Row],[MonthNo]],"Jan","Feb","Mar","Apr","Mei","Jun","Jul","Agu","Sep","Okt","Nov","Des")</f>
        <v>Jan</v>
      </c>
      <c r="N136" t="str">
        <f>INDEX(tblCustomers[CustomerState],MATCH(tblData[[#This Row],[CustomerID]],tblCustomers[CustomerID],0))</f>
        <v>New Jersey</v>
      </c>
      <c r="O136" t="str">
        <f>IF(COUNTIF(tblData[CustomerID],tblData[[#This Row],[CustomerID]])&gt;1,"Repeat","One-time")</f>
        <v>One-time</v>
      </c>
    </row>
    <row r="137" spans="1:15">
      <c r="A137">
        <v>136</v>
      </c>
      <c r="B137" s="1">
        <v>43857</v>
      </c>
      <c r="C137">
        <v>1839</v>
      </c>
      <c r="D137" t="s">
        <v>10870</v>
      </c>
      <c r="E137">
        <v>5</v>
      </c>
      <c r="F137" t="str">
        <f>INDEX(tblProduct[ProdName],MATCH(tblData[[#This Row],[ProdNumber]],tblProduct[ProdNumber],0))</f>
        <v>Understanding Arduino</v>
      </c>
      <c r="G137">
        <f>INDEX(tblProduct[Price],MATCH(tblData[[#This Row],[ProdNumber]],tblProduct[ProdNumber],0))</f>
        <v>17.5</v>
      </c>
      <c r="H137">
        <f>INDEX(tblProduct[Category],MATCH(tblData[[#This Row],[ProdNumber]],tblProduct[ProdNumber],0))</f>
        <v>4</v>
      </c>
      <c r="I137" t="str">
        <f>INDEX(tblCategory[CategoryName],MATCH(tblData[[#This Row],[CategoryID]],tblCategory[CategoryID],0))</f>
        <v>eBooks</v>
      </c>
      <c r="J137">
        <f>tblData[[#This Row],[Quantity]]*tblData[[#This Row],[Price]]</f>
        <v>87.5</v>
      </c>
      <c r="K137">
        <f>YEAR(tblData[[#This Row],[Date]])</f>
        <v>2020</v>
      </c>
      <c r="L137">
        <f>MONTH(tblData[[#This Row],[Date]])</f>
        <v>1</v>
      </c>
      <c r="M137" t="str">
        <f>CHOOSE(tblData[[#This Row],[MonthNo]],"Jan","Feb","Mar","Apr","Mei","Jun","Jul","Agu","Sep","Okt","Nov","Des")</f>
        <v>Jan</v>
      </c>
      <c r="N137" t="str">
        <f>INDEX(tblCustomers[CustomerState],MATCH(tblData[[#This Row],[CustomerID]],tblCustomers[CustomerID],0))</f>
        <v>Florida</v>
      </c>
      <c r="O137" t="str">
        <f>IF(COUNTIF(tblData[CustomerID],tblData[[#This Row],[CustomerID]])&gt;1,"Repeat","One-time")</f>
        <v>Repeat</v>
      </c>
    </row>
    <row r="138" spans="1:15">
      <c r="A138">
        <v>137</v>
      </c>
      <c r="B138" s="1">
        <v>43858</v>
      </c>
      <c r="C138">
        <v>1802</v>
      </c>
      <c r="D138" t="s">
        <v>10844</v>
      </c>
      <c r="E138">
        <v>3</v>
      </c>
      <c r="F138" t="str">
        <f>INDEX(tblProduct[ProdName],MATCH(tblData[[#This Row],[ProdNumber]],tblProduct[ProdNumber],0))</f>
        <v>Industrial 3D Printing</v>
      </c>
      <c r="G138">
        <f>INDEX(tblProduct[Price],MATCH(tblData[[#This Row],[ProdNumber]],tblProduct[ProdNumber],0))</f>
        <v>49</v>
      </c>
      <c r="H138">
        <f>INDEX(tblProduct[Category],MATCH(tblData[[#This Row],[ProdNumber]],tblProduct[ProdNumber],0))</f>
        <v>7</v>
      </c>
      <c r="I138" t="str">
        <f>INDEX(tblCategory[CategoryName],MATCH(tblData[[#This Row],[CategoryID]],tblCategory[CategoryID],0))</f>
        <v>Training Videos</v>
      </c>
      <c r="J138">
        <f>tblData[[#This Row],[Quantity]]*tblData[[#This Row],[Price]]</f>
        <v>147</v>
      </c>
      <c r="K138">
        <f>YEAR(tblData[[#This Row],[Date]])</f>
        <v>2020</v>
      </c>
      <c r="L138">
        <f>MONTH(tblData[[#This Row],[Date]])</f>
        <v>1</v>
      </c>
      <c r="M138" t="str">
        <f>CHOOSE(tblData[[#This Row],[MonthNo]],"Jan","Feb","Mar","Apr","Mei","Jun","Jul","Agu","Sep","Okt","Nov","Des")</f>
        <v>Jan</v>
      </c>
      <c r="N138" t="str">
        <f>INDEX(tblCustomers[CustomerState],MATCH(tblData[[#This Row],[CustomerID]],tblCustomers[CustomerID],0))</f>
        <v>Pennsylvania</v>
      </c>
      <c r="O138" t="str">
        <f>IF(COUNTIF(tblData[CustomerID],tblData[[#This Row],[CustomerID]])&gt;1,"Repeat","One-time")</f>
        <v>Repeat</v>
      </c>
    </row>
    <row r="139" spans="1:15">
      <c r="A139">
        <v>138</v>
      </c>
      <c r="B139" s="1">
        <v>43858</v>
      </c>
      <c r="C139">
        <v>1306</v>
      </c>
      <c r="D139" t="s">
        <v>10835</v>
      </c>
      <c r="E139">
        <v>4</v>
      </c>
      <c r="F139" t="str">
        <f>INDEX(tblProduct[ProdName],MATCH(tblData[[#This Row],[ProdNumber]],tblProduct[ProdNumber],0))</f>
        <v>Building Your First Robot</v>
      </c>
      <c r="G139">
        <f>INDEX(tblProduct[Price],MATCH(tblData[[#This Row],[ProdNumber]],tblProduct[ProdNumber],0))</f>
        <v>24.95</v>
      </c>
      <c r="H139">
        <f>INDEX(tblProduct[Category],MATCH(tblData[[#This Row],[ProdNumber]],tblProduct[ProdNumber],0))</f>
        <v>4</v>
      </c>
      <c r="I139" t="str">
        <f>INDEX(tblCategory[CategoryName],MATCH(tblData[[#This Row],[CategoryID]],tblCategory[CategoryID],0))</f>
        <v>eBooks</v>
      </c>
      <c r="J139">
        <f>tblData[[#This Row],[Quantity]]*tblData[[#This Row],[Price]]</f>
        <v>99.8</v>
      </c>
      <c r="K139">
        <f>YEAR(tblData[[#This Row],[Date]])</f>
        <v>2020</v>
      </c>
      <c r="L139">
        <f>MONTH(tblData[[#This Row],[Date]])</f>
        <v>1</v>
      </c>
      <c r="M139" t="str">
        <f>CHOOSE(tblData[[#This Row],[MonthNo]],"Jan","Feb","Mar","Apr","Mei","Jun","Jul","Agu","Sep","Okt","Nov","Des")</f>
        <v>Jan</v>
      </c>
      <c r="N139" t="str">
        <f>INDEX(tblCustomers[CustomerState],MATCH(tblData[[#This Row],[CustomerID]],tblCustomers[CustomerID],0))</f>
        <v>Connecticut</v>
      </c>
      <c r="O139" t="str">
        <f>IF(COUNTIF(tblData[CustomerID],tblData[[#This Row],[CustomerID]])&gt;1,"Repeat","One-time")</f>
        <v>Repeat</v>
      </c>
    </row>
    <row r="140" spans="1:15">
      <c r="A140">
        <v>139</v>
      </c>
      <c r="B140" s="1">
        <v>43858</v>
      </c>
      <c r="C140">
        <v>1942</v>
      </c>
      <c r="D140" t="s">
        <v>10838</v>
      </c>
      <c r="E140">
        <v>3</v>
      </c>
      <c r="F140" t="str">
        <f>INDEX(tblProduct[ProdName],MATCH(tblData[[#This Row],[ProdNumber]],tblProduct[ProdNumber],0))</f>
        <v>GPS Drones</v>
      </c>
      <c r="G140">
        <f>INDEX(tblProduct[Price],MATCH(tblData[[#This Row],[ProdNumber]],tblProduct[ProdNumber],0))</f>
        <v>19.989999999999998</v>
      </c>
      <c r="H140">
        <f>INDEX(tblProduct[Category],MATCH(tblData[[#This Row],[ProdNumber]],tblProduct[ProdNumber],0))</f>
        <v>4</v>
      </c>
      <c r="I140" t="str">
        <f>INDEX(tblCategory[CategoryName],MATCH(tblData[[#This Row],[CategoryID]],tblCategory[CategoryID],0))</f>
        <v>eBooks</v>
      </c>
      <c r="J140">
        <f>tblData[[#This Row],[Quantity]]*tblData[[#This Row],[Price]]</f>
        <v>59.97</v>
      </c>
      <c r="K140">
        <f>YEAR(tblData[[#This Row],[Date]])</f>
        <v>2020</v>
      </c>
      <c r="L140">
        <f>MONTH(tblData[[#This Row],[Date]])</f>
        <v>1</v>
      </c>
      <c r="M140" t="str">
        <f>CHOOSE(tblData[[#This Row],[MonthNo]],"Jan","Feb","Mar","Apr","Mei","Jun","Jul","Agu","Sep","Okt","Nov","Des")</f>
        <v>Jan</v>
      </c>
      <c r="N140" t="str">
        <f>INDEX(tblCustomers[CustomerState],MATCH(tblData[[#This Row],[CustomerID]],tblCustomers[CustomerID],0))</f>
        <v>Massachusetts</v>
      </c>
      <c r="O140" t="str">
        <f>IF(COUNTIF(tblData[CustomerID],tblData[[#This Row],[CustomerID]])&gt;1,"Repeat","One-time")</f>
        <v>Repeat</v>
      </c>
    </row>
    <row r="141" spans="1:15">
      <c r="A141">
        <v>140</v>
      </c>
      <c r="B141" s="1">
        <v>43859</v>
      </c>
      <c r="C141">
        <v>1842</v>
      </c>
      <c r="D141" t="s">
        <v>10836</v>
      </c>
      <c r="E141">
        <v>4</v>
      </c>
      <c r="F141" t="str">
        <f>INDEX(tblProduct[ProdName],MATCH(tblData[[#This Row],[ProdNumber]],tblProduct[ProdNumber],0))</f>
        <v>Creature Robot Arms Blueprint</v>
      </c>
      <c r="G141">
        <f>INDEX(tblProduct[Price],MATCH(tblData[[#This Row],[ProdNumber]],tblProduct[ProdNumber],0))</f>
        <v>12</v>
      </c>
      <c r="H141">
        <f>INDEX(tblProduct[Category],MATCH(tblData[[#This Row],[ProdNumber]],tblProduct[ProdNumber],0))</f>
        <v>1</v>
      </c>
      <c r="I141" t="str">
        <f>INDEX(tblCategory[CategoryName],MATCH(tblData[[#This Row],[CategoryID]],tblCategory[CategoryID],0))</f>
        <v>Blueprints</v>
      </c>
      <c r="J141">
        <f>tblData[[#This Row],[Quantity]]*tblData[[#This Row],[Price]]</f>
        <v>48</v>
      </c>
      <c r="K141">
        <f>YEAR(tblData[[#This Row],[Date]])</f>
        <v>2020</v>
      </c>
      <c r="L141">
        <f>MONTH(tblData[[#This Row],[Date]])</f>
        <v>1</v>
      </c>
      <c r="M141" t="str">
        <f>CHOOSE(tblData[[#This Row],[MonthNo]],"Jan","Feb","Mar","Apr","Mei","Jun","Jul","Agu","Sep","Okt","Nov","Des")</f>
        <v>Jan</v>
      </c>
      <c r="N141" t="str">
        <f>INDEX(tblCustomers[CustomerState],MATCH(tblData[[#This Row],[CustomerID]],tblCustomers[CustomerID],0))</f>
        <v>Texas</v>
      </c>
      <c r="O141" t="str">
        <f>IF(COUNTIF(tblData[CustomerID],tblData[[#This Row],[CustomerID]])&gt;1,"Repeat","One-time")</f>
        <v>Repeat</v>
      </c>
    </row>
    <row r="142" spans="1:15">
      <c r="A142">
        <v>141</v>
      </c>
      <c r="B142" s="1">
        <v>43859</v>
      </c>
      <c r="C142">
        <v>1344</v>
      </c>
      <c r="D142" t="s">
        <v>10832</v>
      </c>
      <c r="E142">
        <v>4</v>
      </c>
      <c r="F142" t="str">
        <f>INDEX(tblProduct[ProdName],MATCH(tblData[[#This Row],[ProdNumber]],tblProduct[ProdNumber],0))</f>
        <v>Cartesian Robots</v>
      </c>
      <c r="G142">
        <f>INDEX(tblProduct[Price],MATCH(tblData[[#This Row],[ProdNumber]],tblProduct[ProdNumber],0))</f>
        <v>12.99</v>
      </c>
      <c r="H142">
        <f>INDEX(tblProduct[Category],MATCH(tblData[[#This Row],[ProdNumber]],tblProduct[ProdNumber],0))</f>
        <v>4</v>
      </c>
      <c r="I142" t="str">
        <f>INDEX(tblCategory[CategoryName],MATCH(tblData[[#This Row],[CategoryID]],tblCategory[CategoryID],0))</f>
        <v>eBooks</v>
      </c>
      <c r="J142">
        <f>tblData[[#This Row],[Quantity]]*tblData[[#This Row],[Price]]</f>
        <v>51.96</v>
      </c>
      <c r="K142">
        <f>YEAR(tblData[[#This Row],[Date]])</f>
        <v>2020</v>
      </c>
      <c r="L142">
        <f>MONTH(tblData[[#This Row],[Date]])</f>
        <v>1</v>
      </c>
      <c r="M142" t="str">
        <f>CHOOSE(tblData[[#This Row],[MonthNo]],"Jan","Feb","Mar","Apr","Mei","Jun","Jul","Agu","Sep","Okt","Nov","Des")</f>
        <v>Jan</v>
      </c>
      <c r="N142" t="str">
        <f>INDEX(tblCustomers[CustomerState],MATCH(tblData[[#This Row],[CustomerID]],tblCustomers[CustomerID],0))</f>
        <v>Minnesota</v>
      </c>
      <c r="O142" t="str">
        <f>IF(COUNTIF(tblData[CustomerID],tblData[[#This Row],[CustomerID]])&gt;1,"Repeat","One-time")</f>
        <v>One-time</v>
      </c>
    </row>
    <row r="143" spans="1:15">
      <c r="A143">
        <v>142</v>
      </c>
      <c r="B143" s="1">
        <v>43859</v>
      </c>
      <c r="C143">
        <v>1161</v>
      </c>
      <c r="D143" t="s">
        <v>10827</v>
      </c>
      <c r="E143">
        <v>5</v>
      </c>
      <c r="F143" t="str">
        <f>INDEX(tblProduct[ProdName],MATCH(tblData[[#This Row],[ProdNumber]],tblProduct[ProdNumber],0))</f>
        <v>AI for Educators</v>
      </c>
      <c r="G143">
        <f>INDEX(tblProduct[Price],MATCH(tblData[[#This Row],[ProdNumber]],tblProduct[ProdNumber],0))</f>
        <v>49.95</v>
      </c>
      <c r="H143">
        <f>INDEX(tblProduct[Category],MATCH(tblData[[#This Row],[ProdNumber]],tblProduct[ProdNumber],0))</f>
        <v>7</v>
      </c>
      <c r="I143" t="str">
        <f>INDEX(tblCategory[CategoryName],MATCH(tblData[[#This Row],[CategoryID]],tblCategory[CategoryID],0))</f>
        <v>Training Videos</v>
      </c>
      <c r="J143">
        <f>tblData[[#This Row],[Quantity]]*tblData[[#This Row],[Price]]</f>
        <v>249.75</v>
      </c>
      <c r="K143">
        <f>YEAR(tblData[[#This Row],[Date]])</f>
        <v>2020</v>
      </c>
      <c r="L143">
        <f>MONTH(tblData[[#This Row],[Date]])</f>
        <v>1</v>
      </c>
      <c r="M143" t="str">
        <f>CHOOSE(tblData[[#This Row],[MonthNo]],"Jan","Feb","Mar","Apr","Mei","Jun","Jul","Agu","Sep","Okt","Nov","Des")</f>
        <v>Jan</v>
      </c>
      <c r="N143" t="str">
        <f>INDEX(tblCustomers[CustomerState],MATCH(tblData[[#This Row],[CustomerID]],tblCustomers[CustomerID],0))</f>
        <v>Florida</v>
      </c>
      <c r="O143" t="str">
        <f>IF(COUNTIF(tblData[CustomerID],tblData[[#This Row],[CustomerID]])&gt;1,"Repeat","One-time")</f>
        <v>Repeat</v>
      </c>
    </row>
    <row r="144" spans="1:15">
      <c r="A144">
        <v>143</v>
      </c>
      <c r="B144" s="1">
        <v>43860</v>
      </c>
      <c r="C144">
        <v>1227</v>
      </c>
      <c r="D144" t="s">
        <v>10808</v>
      </c>
      <c r="E144">
        <v>4</v>
      </c>
      <c r="F144" t="str">
        <f>INDEX(tblProduct[ProdName],MATCH(tblData[[#This Row],[ProdNumber]],tblProduct[ProdNumber],0))</f>
        <v>Polar Robots</v>
      </c>
      <c r="G144">
        <f>INDEX(tblProduct[Price],MATCH(tblData[[#This Row],[ProdNumber]],tblProduct[ProdNumber],0))</f>
        <v>23.99</v>
      </c>
      <c r="H144">
        <f>INDEX(tblProduct[Category],MATCH(tblData[[#This Row],[ProdNumber]],tblProduct[ProdNumber],0))</f>
        <v>4</v>
      </c>
      <c r="I144" t="str">
        <f>INDEX(tblCategory[CategoryName],MATCH(tblData[[#This Row],[CategoryID]],tblCategory[CategoryID],0))</f>
        <v>eBooks</v>
      </c>
      <c r="J144">
        <f>tblData[[#This Row],[Quantity]]*tblData[[#This Row],[Price]]</f>
        <v>95.96</v>
      </c>
      <c r="K144">
        <f>YEAR(tblData[[#This Row],[Date]])</f>
        <v>2020</v>
      </c>
      <c r="L144">
        <f>MONTH(tblData[[#This Row],[Date]])</f>
        <v>1</v>
      </c>
      <c r="M144" t="str">
        <f>CHOOSE(tblData[[#This Row],[MonthNo]],"Jan","Feb","Mar","Apr","Mei","Jun","Jul","Agu","Sep","Okt","Nov","Des")</f>
        <v>Jan</v>
      </c>
      <c r="N144" t="str">
        <f>INDEX(tblCustomers[CustomerState],MATCH(tblData[[#This Row],[CustomerID]],tblCustomers[CustomerID],0))</f>
        <v>Wisconsin</v>
      </c>
      <c r="O144" t="str">
        <f>IF(COUNTIF(tblData[CustomerID],tblData[[#This Row],[CustomerID]])&gt;1,"Repeat","One-time")</f>
        <v>Repeat</v>
      </c>
    </row>
    <row r="145" spans="1:15">
      <c r="A145">
        <v>144</v>
      </c>
      <c r="B145" s="1">
        <v>43860</v>
      </c>
      <c r="C145">
        <v>1157</v>
      </c>
      <c r="D145" t="s">
        <v>10861</v>
      </c>
      <c r="E145">
        <v>5</v>
      </c>
      <c r="F145" t="str">
        <f>INDEX(tblProduct[ProdName],MATCH(tblData[[#This Row],[ProdNumber]],tblProduct[ProdNumber],0))</f>
        <v>RCB-889 Robot</v>
      </c>
      <c r="G145">
        <f>INDEX(tblProduct[Price],MATCH(tblData[[#This Row],[ProdNumber]],tblProduct[ProdNumber],0))</f>
        <v>549</v>
      </c>
      <c r="H145">
        <f>INDEX(tblProduct[Category],MATCH(tblData[[#This Row],[ProdNumber]],tblProduct[ProdNumber],0))</f>
        <v>6</v>
      </c>
      <c r="I145" t="str">
        <f>INDEX(tblCategory[CategoryName],MATCH(tblData[[#This Row],[CategoryID]],tblCategory[CategoryID],0))</f>
        <v>Robots</v>
      </c>
      <c r="J145">
        <f>tblData[[#This Row],[Quantity]]*tblData[[#This Row],[Price]]</f>
        <v>2745</v>
      </c>
      <c r="K145">
        <f>YEAR(tblData[[#This Row],[Date]])</f>
        <v>2020</v>
      </c>
      <c r="L145">
        <f>MONTH(tblData[[#This Row],[Date]])</f>
        <v>1</v>
      </c>
      <c r="M145" t="str">
        <f>CHOOSE(tblData[[#This Row],[MonthNo]],"Jan","Feb","Mar","Apr","Mei","Jun","Jul","Agu","Sep","Okt","Nov","Des")</f>
        <v>Jan</v>
      </c>
      <c r="N145" t="str">
        <f>INDEX(tblCustomers[CustomerState],MATCH(tblData[[#This Row],[CustomerID]],tblCustomers[CustomerID],0))</f>
        <v>Texas</v>
      </c>
      <c r="O145" t="str">
        <f>IF(COUNTIF(tblData[CustomerID],tblData[[#This Row],[CustomerID]])&gt;1,"Repeat","One-time")</f>
        <v>One-time</v>
      </c>
    </row>
    <row r="146" spans="1:15">
      <c r="A146">
        <v>145</v>
      </c>
      <c r="B146" s="1">
        <v>43860</v>
      </c>
      <c r="C146">
        <v>1572</v>
      </c>
      <c r="D146" t="s">
        <v>10863</v>
      </c>
      <c r="E146">
        <v>4</v>
      </c>
      <c r="F146" t="str">
        <f>INDEX(tblProduct[ProdName],MATCH(tblData[[#This Row],[ProdNumber]],tblProduct[ProdNumber],0))</f>
        <v>BYOD-400</v>
      </c>
      <c r="G146">
        <f>INDEX(tblProduct[Price],MATCH(tblData[[#This Row],[ProdNumber]],tblProduct[ProdNumber],0))</f>
        <v>119</v>
      </c>
      <c r="H146">
        <f>INDEX(tblProduct[Category],MATCH(tblData[[#This Row],[ProdNumber]],tblProduct[ProdNumber],0))</f>
        <v>2</v>
      </c>
      <c r="I146" t="str">
        <f>INDEX(tblCategory[CategoryName],MATCH(tblData[[#This Row],[CategoryID]],tblCategory[CategoryID],0))</f>
        <v>Drone Kits</v>
      </c>
      <c r="J146">
        <f>tblData[[#This Row],[Quantity]]*tblData[[#This Row],[Price]]</f>
        <v>476</v>
      </c>
      <c r="K146">
        <f>YEAR(tblData[[#This Row],[Date]])</f>
        <v>2020</v>
      </c>
      <c r="L146">
        <f>MONTH(tblData[[#This Row],[Date]])</f>
        <v>1</v>
      </c>
      <c r="M146" t="str">
        <f>CHOOSE(tblData[[#This Row],[MonthNo]],"Jan","Feb","Mar","Apr","Mei","Jun","Jul","Agu","Sep","Okt","Nov","Des")</f>
        <v>Jan</v>
      </c>
      <c r="N146" t="str">
        <f>INDEX(tblCustomers[CustomerState],MATCH(tblData[[#This Row],[CustomerID]],tblCustomers[CustomerID],0))</f>
        <v>Tennessee</v>
      </c>
      <c r="O146" t="str">
        <f>IF(COUNTIF(tblData[CustomerID],tblData[[#This Row],[CustomerID]])&gt;1,"Repeat","One-time")</f>
        <v>Repeat</v>
      </c>
    </row>
    <row r="147" spans="1:15">
      <c r="A147">
        <v>146</v>
      </c>
      <c r="B147" s="1">
        <v>43860</v>
      </c>
      <c r="C147">
        <v>1696</v>
      </c>
      <c r="D147" t="s">
        <v>10819</v>
      </c>
      <c r="E147">
        <v>3</v>
      </c>
      <c r="F147" t="str">
        <f>INDEX(tblProduct[ProdName],MATCH(tblData[[#This Row],[ProdNumber]],tblProduct[ProdNumber],0))</f>
        <v>Ladybug Robot Blueprint</v>
      </c>
      <c r="G147">
        <f>INDEX(tblProduct[Price],MATCH(tblData[[#This Row],[ProdNumber]],tblProduct[ProdNumber],0))</f>
        <v>12</v>
      </c>
      <c r="H147">
        <f>INDEX(tblProduct[Category],MATCH(tblData[[#This Row],[ProdNumber]],tblProduct[ProdNumber],0))</f>
        <v>1</v>
      </c>
      <c r="I147" t="str">
        <f>INDEX(tblCategory[CategoryName],MATCH(tblData[[#This Row],[CategoryID]],tblCategory[CategoryID],0))</f>
        <v>Blueprints</v>
      </c>
      <c r="J147">
        <f>tblData[[#This Row],[Quantity]]*tblData[[#This Row],[Price]]</f>
        <v>36</v>
      </c>
      <c r="K147">
        <f>YEAR(tblData[[#This Row],[Date]])</f>
        <v>2020</v>
      </c>
      <c r="L147">
        <f>MONTH(tblData[[#This Row],[Date]])</f>
        <v>1</v>
      </c>
      <c r="M147" t="str">
        <f>CHOOSE(tblData[[#This Row],[MonthNo]],"Jan","Feb","Mar","Apr","Mei","Jun","Jul","Agu","Sep","Okt","Nov","Des")</f>
        <v>Jan</v>
      </c>
      <c r="N147" t="str">
        <f>INDEX(tblCustomers[CustomerState],MATCH(tblData[[#This Row],[CustomerID]],tblCustomers[CustomerID],0))</f>
        <v>New York</v>
      </c>
      <c r="O147" t="str">
        <f>IF(COUNTIF(tblData[CustomerID],tblData[[#This Row],[CustomerID]])&gt;1,"Repeat","One-time")</f>
        <v>Repeat</v>
      </c>
    </row>
    <row r="148" spans="1:15">
      <c r="A148">
        <v>147</v>
      </c>
      <c r="B148" s="1">
        <v>43860</v>
      </c>
      <c r="C148">
        <v>1741</v>
      </c>
      <c r="D148" t="s">
        <v>10861</v>
      </c>
      <c r="E148">
        <v>3</v>
      </c>
      <c r="F148" t="str">
        <f>INDEX(tblProduct[ProdName],MATCH(tblData[[#This Row],[ProdNumber]],tblProduct[ProdNumber],0))</f>
        <v>RCB-889 Robot</v>
      </c>
      <c r="G148">
        <f>INDEX(tblProduct[Price],MATCH(tblData[[#This Row],[ProdNumber]],tblProduct[ProdNumber],0))</f>
        <v>549</v>
      </c>
      <c r="H148">
        <f>INDEX(tblProduct[Category],MATCH(tblData[[#This Row],[ProdNumber]],tblProduct[ProdNumber],0))</f>
        <v>6</v>
      </c>
      <c r="I148" t="str">
        <f>INDEX(tblCategory[CategoryName],MATCH(tblData[[#This Row],[CategoryID]],tblCategory[CategoryID],0))</f>
        <v>Robots</v>
      </c>
      <c r="J148">
        <f>tblData[[#This Row],[Quantity]]*tblData[[#This Row],[Price]]</f>
        <v>1647</v>
      </c>
      <c r="K148">
        <f>YEAR(tblData[[#This Row],[Date]])</f>
        <v>2020</v>
      </c>
      <c r="L148">
        <f>MONTH(tblData[[#This Row],[Date]])</f>
        <v>1</v>
      </c>
      <c r="M148" t="str">
        <f>CHOOSE(tblData[[#This Row],[MonthNo]],"Jan","Feb","Mar","Apr","Mei","Jun","Jul","Agu","Sep","Okt","Nov","Des")</f>
        <v>Jan</v>
      </c>
      <c r="N148" t="str">
        <f>INDEX(tblCustomers[CustomerState],MATCH(tblData[[#This Row],[CustomerID]],tblCustomers[CustomerID],0))</f>
        <v>California</v>
      </c>
      <c r="O148" t="str">
        <f>IF(COUNTIF(tblData[CustomerID],tblData[[#This Row],[CustomerID]])&gt;1,"Repeat","One-time")</f>
        <v>Repeat</v>
      </c>
    </row>
    <row r="149" spans="1:15">
      <c r="A149">
        <v>148</v>
      </c>
      <c r="B149" s="1">
        <v>43861</v>
      </c>
      <c r="C149">
        <v>451</v>
      </c>
      <c r="D149" t="s">
        <v>10859</v>
      </c>
      <c r="E149">
        <v>3</v>
      </c>
      <c r="F149" t="str">
        <f>INDEX(tblProduct[ProdName],MATCH(tblData[[#This Row],[ProdNumber]],tblProduct[ProdNumber],0))</f>
        <v>Cloud Computing</v>
      </c>
      <c r="G149">
        <f>INDEX(tblProduct[Price],MATCH(tblData[[#This Row],[ProdNumber]],tblProduct[ProdNumber],0))</f>
        <v>29.99</v>
      </c>
      <c r="H149">
        <f>INDEX(tblProduct[Category],MATCH(tblData[[#This Row],[ProdNumber]],tblProduct[ProdNumber],0))</f>
        <v>7</v>
      </c>
      <c r="I149" t="str">
        <f>INDEX(tblCategory[CategoryName],MATCH(tblData[[#This Row],[CategoryID]],tblCategory[CategoryID],0))</f>
        <v>Training Videos</v>
      </c>
      <c r="J149">
        <f>tblData[[#This Row],[Quantity]]*tblData[[#This Row],[Price]]</f>
        <v>89.97</v>
      </c>
      <c r="K149">
        <f>YEAR(tblData[[#This Row],[Date]])</f>
        <v>2020</v>
      </c>
      <c r="L149">
        <f>MONTH(tblData[[#This Row],[Date]])</f>
        <v>1</v>
      </c>
      <c r="M149" t="str">
        <f>CHOOSE(tblData[[#This Row],[MonthNo]],"Jan","Feb","Mar","Apr","Mei","Jun","Jul","Agu","Sep","Okt","Nov","Des")</f>
        <v>Jan</v>
      </c>
      <c r="N149" t="str">
        <f>INDEX(tblCustomers[CustomerState],MATCH(tblData[[#This Row],[CustomerID]],tblCustomers[CustomerID],0))</f>
        <v>California</v>
      </c>
      <c r="O149" t="str">
        <f>IF(COUNTIF(tblData[CustomerID],tblData[[#This Row],[CustomerID]])&gt;1,"Repeat","One-time")</f>
        <v>Repeat</v>
      </c>
    </row>
    <row r="150" spans="1:15">
      <c r="A150">
        <v>149</v>
      </c>
      <c r="B150" s="1">
        <v>43861</v>
      </c>
      <c r="C150">
        <v>961</v>
      </c>
      <c r="D150" t="s">
        <v>10843</v>
      </c>
      <c r="E150">
        <v>4</v>
      </c>
      <c r="F150" t="str">
        <f>INDEX(tblProduct[ProdName],MATCH(tblData[[#This Row],[ProdNumber]],tblProduct[ProdNumber],0))</f>
        <v>BYOD-500</v>
      </c>
      <c r="G150">
        <f>INDEX(tblProduct[Price],MATCH(tblData[[#This Row],[ProdNumber]],tblProduct[ProdNumber],0))</f>
        <v>167</v>
      </c>
      <c r="H150">
        <f>INDEX(tblProduct[Category],MATCH(tblData[[#This Row],[ProdNumber]],tblProduct[ProdNumber],0))</f>
        <v>2</v>
      </c>
      <c r="I150" t="str">
        <f>INDEX(tblCategory[CategoryName],MATCH(tblData[[#This Row],[CategoryID]],tblCategory[CategoryID],0))</f>
        <v>Drone Kits</v>
      </c>
      <c r="J150">
        <f>tblData[[#This Row],[Quantity]]*tblData[[#This Row],[Price]]</f>
        <v>668</v>
      </c>
      <c r="K150">
        <f>YEAR(tblData[[#This Row],[Date]])</f>
        <v>2020</v>
      </c>
      <c r="L150">
        <f>MONTH(tblData[[#This Row],[Date]])</f>
        <v>1</v>
      </c>
      <c r="M150" t="str">
        <f>CHOOSE(tblData[[#This Row],[MonthNo]],"Jan","Feb","Mar","Apr","Mei","Jun","Jul","Agu","Sep","Okt","Nov","Des")</f>
        <v>Jan</v>
      </c>
      <c r="N150" t="str">
        <f>INDEX(tblCustomers[CustomerState],MATCH(tblData[[#This Row],[CustomerID]],tblCustomers[CustomerID],0))</f>
        <v>Arizona</v>
      </c>
      <c r="O150" t="str">
        <f>IF(COUNTIF(tblData[CustomerID],tblData[[#This Row],[CustomerID]])&gt;1,"Repeat","One-time")</f>
        <v>Repeat</v>
      </c>
    </row>
    <row r="151" spans="1:15">
      <c r="A151">
        <v>150</v>
      </c>
      <c r="B151" s="1">
        <v>43861</v>
      </c>
      <c r="C151">
        <v>568</v>
      </c>
      <c r="D151" t="s">
        <v>10855</v>
      </c>
      <c r="E151">
        <v>2</v>
      </c>
      <c r="F151" t="str">
        <f>INDEX(tblProduct[ProdName],MATCH(tblData[[#This Row],[ProdNumber]],tblProduct[ProdNumber],0))</f>
        <v>DTD-7000 Drone</v>
      </c>
      <c r="G151">
        <f>INDEX(tblProduct[Price],MATCH(tblData[[#This Row],[ProdNumber]],tblProduct[ProdNumber],0))</f>
        <v>450</v>
      </c>
      <c r="H151">
        <f>INDEX(tblProduct[Category],MATCH(tblData[[#This Row],[ProdNumber]],tblProduct[ProdNumber],0))</f>
        <v>3</v>
      </c>
      <c r="I151" t="str">
        <f>INDEX(tblCategory[CategoryName],MATCH(tblData[[#This Row],[CategoryID]],tblCategory[CategoryID],0))</f>
        <v>Drones</v>
      </c>
      <c r="J151">
        <f>tblData[[#This Row],[Quantity]]*tblData[[#This Row],[Price]]</f>
        <v>900</v>
      </c>
      <c r="K151">
        <f>YEAR(tblData[[#This Row],[Date]])</f>
        <v>2020</v>
      </c>
      <c r="L151">
        <f>MONTH(tblData[[#This Row],[Date]])</f>
        <v>1</v>
      </c>
      <c r="M151" t="str">
        <f>CHOOSE(tblData[[#This Row],[MonthNo]],"Jan","Feb","Mar","Apr","Mei","Jun","Jul","Agu","Sep","Okt","Nov","Des")</f>
        <v>Jan</v>
      </c>
      <c r="N151" t="str">
        <f>INDEX(tblCustomers[CustomerState],MATCH(tblData[[#This Row],[CustomerID]],tblCustomers[CustomerID],0))</f>
        <v>Wisconsin</v>
      </c>
      <c r="O151" t="str">
        <f>IF(COUNTIF(tblData[CustomerID],tblData[[#This Row],[CustomerID]])&gt;1,"Repeat","One-time")</f>
        <v>Repeat</v>
      </c>
    </row>
    <row r="152" spans="1:15">
      <c r="A152">
        <v>151</v>
      </c>
      <c r="B152" s="1">
        <v>43861</v>
      </c>
      <c r="C152">
        <v>2031</v>
      </c>
      <c r="D152" t="s">
        <v>10871</v>
      </c>
      <c r="E152">
        <v>3</v>
      </c>
      <c r="F152" t="str">
        <f>INDEX(tblProduct[ProdName],MATCH(tblData[[#This Row],[ProdNumber]],tblProduct[ProdNumber],0))</f>
        <v>Aerial Security</v>
      </c>
      <c r="G152">
        <f>INDEX(tblProduct[Price],MATCH(tblData[[#This Row],[ProdNumber]],tblProduct[ProdNumber],0))</f>
        <v>36.99</v>
      </c>
      <c r="H152">
        <f>INDEX(tblProduct[Category],MATCH(tblData[[#This Row],[ProdNumber]],tblProduct[ProdNumber],0))</f>
        <v>7</v>
      </c>
      <c r="I152" t="str">
        <f>INDEX(tblCategory[CategoryName],MATCH(tblData[[#This Row],[CategoryID]],tblCategory[CategoryID],0))</f>
        <v>Training Videos</v>
      </c>
      <c r="J152">
        <f>tblData[[#This Row],[Quantity]]*tblData[[#This Row],[Price]]</f>
        <v>110.97</v>
      </c>
      <c r="K152">
        <f>YEAR(tblData[[#This Row],[Date]])</f>
        <v>2020</v>
      </c>
      <c r="L152">
        <f>MONTH(tblData[[#This Row],[Date]])</f>
        <v>1</v>
      </c>
      <c r="M152" t="str">
        <f>CHOOSE(tblData[[#This Row],[MonthNo]],"Jan","Feb","Mar","Apr","Mei","Jun","Jul","Agu","Sep","Okt","Nov","Des")</f>
        <v>Jan</v>
      </c>
      <c r="N152" t="str">
        <f>INDEX(tblCustomers[CustomerState],MATCH(tblData[[#This Row],[CustomerID]],tblCustomers[CustomerID],0))</f>
        <v>Nevada</v>
      </c>
      <c r="O152" t="str">
        <f>IF(COUNTIF(tblData[CustomerID],tblData[[#This Row],[CustomerID]])&gt;1,"Repeat","One-time")</f>
        <v>Repeat</v>
      </c>
    </row>
    <row r="153" spans="1:15">
      <c r="A153">
        <v>152</v>
      </c>
      <c r="B153" s="1">
        <v>43861</v>
      </c>
      <c r="C153">
        <v>1136</v>
      </c>
      <c r="D153" t="s">
        <v>10835</v>
      </c>
      <c r="E153">
        <v>4</v>
      </c>
      <c r="F153" t="str">
        <f>INDEX(tblProduct[ProdName],MATCH(tblData[[#This Row],[ProdNumber]],tblProduct[ProdNumber],0))</f>
        <v>Building Your First Robot</v>
      </c>
      <c r="G153">
        <f>INDEX(tblProduct[Price],MATCH(tblData[[#This Row],[ProdNumber]],tblProduct[ProdNumber],0))</f>
        <v>24.95</v>
      </c>
      <c r="H153">
        <f>INDEX(tblProduct[Category],MATCH(tblData[[#This Row],[ProdNumber]],tblProduct[ProdNumber],0))</f>
        <v>4</v>
      </c>
      <c r="I153" t="str">
        <f>INDEX(tblCategory[CategoryName],MATCH(tblData[[#This Row],[CategoryID]],tblCategory[CategoryID],0))</f>
        <v>eBooks</v>
      </c>
      <c r="J153">
        <f>tblData[[#This Row],[Quantity]]*tblData[[#This Row],[Price]]</f>
        <v>99.8</v>
      </c>
      <c r="K153">
        <f>YEAR(tblData[[#This Row],[Date]])</f>
        <v>2020</v>
      </c>
      <c r="L153">
        <f>MONTH(tblData[[#This Row],[Date]])</f>
        <v>1</v>
      </c>
      <c r="M153" t="str">
        <f>CHOOSE(tblData[[#This Row],[MonthNo]],"Jan","Feb","Mar","Apr","Mei","Jun","Jul","Agu","Sep","Okt","Nov","Des")</f>
        <v>Jan</v>
      </c>
      <c r="N153" t="str">
        <f>INDEX(tblCustomers[CustomerState],MATCH(tblData[[#This Row],[CustomerID]],tblCustomers[CustomerID],0))</f>
        <v>Ohio</v>
      </c>
      <c r="O153" t="str">
        <f>IF(COUNTIF(tblData[CustomerID],tblData[[#This Row],[CustomerID]])&gt;1,"Repeat","One-time")</f>
        <v>Repeat</v>
      </c>
    </row>
    <row r="154" spans="1:15">
      <c r="A154">
        <v>153</v>
      </c>
      <c r="B154" s="1">
        <v>43861</v>
      </c>
      <c r="C154">
        <v>1983</v>
      </c>
      <c r="D154" t="s">
        <v>10837</v>
      </c>
      <c r="E154">
        <v>2</v>
      </c>
      <c r="F154" t="str">
        <f>INDEX(tblProduct[ProdName],MATCH(tblData[[#This Row],[ProdNumber]],tblProduct[ProdNumber],0))</f>
        <v>BYOR-1000</v>
      </c>
      <c r="G154">
        <f>INDEX(tblProduct[Price],MATCH(tblData[[#This Row],[ProdNumber]],tblProduct[ProdNumber],0))</f>
        <v>189</v>
      </c>
      <c r="H154">
        <f>INDEX(tblProduct[Category],MATCH(tblData[[#This Row],[ProdNumber]],tblProduct[ProdNumber],0))</f>
        <v>5</v>
      </c>
      <c r="I154" t="str">
        <f>INDEX(tblCategory[CategoryName],MATCH(tblData[[#This Row],[CategoryID]],tblCategory[CategoryID],0))</f>
        <v>Robot Kits</v>
      </c>
      <c r="J154">
        <f>tblData[[#This Row],[Quantity]]*tblData[[#This Row],[Price]]</f>
        <v>378</v>
      </c>
      <c r="K154">
        <f>YEAR(tblData[[#This Row],[Date]])</f>
        <v>2020</v>
      </c>
      <c r="L154">
        <f>MONTH(tblData[[#This Row],[Date]])</f>
        <v>1</v>
      </c>
      <c r="M154" t="str">
        <f>CHOOSE(tblData[[#This Row],[MonthNo]],"Jan","Feb","Mar","Apr","Mei","Jun","Jul","Agu","Sep","Okt","Nov","Des")</f>
        <v>Jan</v>
      </c>
      <c r="N154" t="str">
        <f>INDEX(tblCustomers[CustomerState],MATCH(tblData[[#This Row],[CustomerID]],tblCustomers[CustomerID],0))</f>
        <v>Georgia</v>
      </c>
      <c r="O154" t="str">
        <f>IF(COUNTIF(tblData[CustomerID],tblData[[#This Row],[CustomerID]])&gt;1,"Repeat","One-time")</f>
        <v>One-time</v>
      </c>
    </row>
    <row r="155" spans="1:15">
      <c r="A155">
        <v>154</v>
      </c>
      <c r="B155" s="1">
        <v>43862</v>
      </c>
      <c r="C155">
        <v>1119</v>
      </c>
      <c r="D155" t="s">
        <v>10827</v>
      </c>
      <c r="E155">
        <v>1</v>
      </c>
      <c r="F155" t="str">
        <f>INDEX(tblProduct[ProdName],MATCH(tblData[[#This Row],[ProdNumber]],tblProduct[ProdNumber],0))</f>
        <v>AI for Educators</v>
      </c>
      <c r="G155">
        <f>INDEX(tblProduct[Price],MATCH(tblData[[#This Row],[ProdNumber]],tblProduct[ProdNumber],0))</f>
        <v>49.95</v>
      </c>
      <c r="H155">
        <f>INDEX(tblProduct[Category],MATCH(tblData[[#This Row],[ProdNumber]],tblProduct[ProdNumber],0))</f>
        <v>7</v>
      </c>
      <c r="I155" t="str">
        <f>INDEX(tblCategory[CategoryName],MATCH(tblData[[#This Row],[CategoryID]],tblCategory[CategoryID],0))</f>
        <v>Training Videos</v>
      </c>
      <c r="J155">
        <f>tblData[[#This Row],[Quantity]]*tblData[[#This Row],[Price]]</f>
        <v>49.95</v>
      </c>
      <c r="K155">
        <f>YEAR(tblData[[#This Row],[Date]])</f>
        <v>2020</v>
      </c>
      <c r="L155">
        <f>MONTH(tblData[[#This Row],[Date]])</f>
        <v>2</v>
      </c>
      <c r="M155" t="str">
        <f>CHOOSE(tblData[[#This Row],[MonthNo]],"Jan","Feb","Mar","Apr","Mei","Jun","Jul","Agu","Sep","Okt","Nov","Des")</f>
        <v>Feb</v>
      </c>
      <c r="N155" t="str">
        <f>INDEX(tblCustomers[CustomerState],MATCH(tblData[[#This Row],[CustomerID]],tblCustomers[CustomerID],0))</f>
        <v>Illinois</v>
      </c>
      <c r="O155" t="str">
        <f>IF(COUNTIF(tblData[CustomerID],tblData[[#This Row],[CustomerID]])&gt;1,"Repeat","One-time")</f>
        <v>Repeat</v>
      </c>
    </row>
    <row r="156" spans="1:15">
      <c r="A156">
        <v>155</v>
      </c>
      <c r="B156" s="1">
        <v>43862</v>
      </c>
      <c r="C156">
        <v>685</v>
      </c>
      <c r="D156" t="s">
        <v>10865</v>
      </c>
      <c r="E156">
        <v>5</v>
      </c>
      <c r="F156" t="str">
        <f>INDEX(tblProduct[ProdName],MATCH(tblData[[#This Row],[ProdNumber]],tblProduct[ProdNumber],0))</f>
        <v>Robotic Essentials</v>
      </c>
      <c r="G156">
        <f>INDEX(tblProduct[Price],MATCH(tblData[[#This Row],[ProdNumber]],tblProduct[ProdNumber],0))</f>
        <v>34.99</v>
      </c>
      <c r="H156">
        <f>INDEX(tblProduct[Category],MATCH(tblData[[#This Row],[ProdNumber]],tblProduct[ProdNumber],0))</f>
        <v>7</v>
      </c>
      <c r="I156" t="str">
        <f>INDEX(tblCategory[CategoryName],MATCH(tblData[[#This Row],[CategoryID]],tblCategory[CategoryID],0))</f>
        <v>Training Videos</v>
      </c>
      <c r="J156">
        <f>tblData[[#This Row],[Quantity]]*tblData[[#This Row],[Price]]</f>
        <v>174.95000000000002</v>
      </c>
      <c r="K156">
        <f>YEAR(tblData[[#This Row],[Date]])</f>
        <v>2020</v>
      </c>
      <c r="L156">
        <f>MONTH(tblData[[#This Row],[Date]])</f>
        <v>2</v>
      </c>
      <c r="M156" t="str">
        <f>CHOOSE(tblData[[#This Row],[MonthNo]],"Jan","Feb","Mar","Apr","Mei","Jun","Jul","Agu","Sep","Okt","Nov","Des")</f>
        <v>Feb</v>
      </c>
      <c r="N156" t="str">
        <f>INDEX(tblCustomers[CustomerState],MATCH(tblData[[#This Row],[CustomerID]],tblCustomers[CustomerID],0))</f>
        <v>Alaska</v>
      </c>
      <c r="O156" t="str">
        <f>IF(COUNTIF(tblData[CustomerID],tblData[[#This Row],[CustomerID]])&gt;1,"Repeat","One-time")</f>
        <v>Repeat</v>
      </c>
    </row>
    <row r="157" spans="1:15">
      <c r="A157">
        <v>156</v>
      </c>
      <c r="B157" s="1">
        <v>43862</v>
      </c>
      <c r="C157">
        <v>1505</v>
      </c>
      <c r="D157" t="s">
        <v>10824</v>
      </c>
      <c r="E157">
        <v>3</v>
      </c>
      <c r="F157" t="str">
        <f>INDEX(tblProduct[ProdName],MATCH(tblData[[#This Row],[ProdNumber]],tblProduct[ProdNumber],0))</f>
        <v>BYOD-550</v>
      </c>
      <c r="G157">
        <f>INDEX(tblProduct[Price],MATCH(tblData[[#This Row],[ProdNumber]],tblProduct[ProdNumber],0))</f>
        <v>179</v>
      </c>
      <c r="H157">
        <f>INDEX(tblProduct[Category],MATCH(tblData[[#This Row],[ProdNumber]],tblProduct[ProdNumber],0))</f>
        <v>2</v>
      </c>
      <c r="I157" t="str">
        <f>INDEX(tblCategory[CategoryName],MATCH(tblData[[#This Row],[CategoryID]],tblCategory[CategoryID],0))</f>
        <v>Drone Kits</v>
      </c>
      <c r="J157">
        <f>tblData[[#This Row],[Quantity]]*tblData[[#This Row],[Price]]</f>
        <v>537</v>
      </c>
      <c r="K157">
        <f>YEAR(tblData[[#This Row],[Date]])</f>
        <v>2020</v>
      </c>
      <c r="L157">
        <f>MONTH(tblData[[#This Row],[Date]])</f>
        <v>2</v>
      </c>
      <c r="M157" t="str">
        <f>CHOOSE(tblData[[#This Row],[MonthNo]],"Jan","Feb","Mar","Apr","Mei","Jun","Jul","Agu","Sep","Okt","Nov","Des")</f>
        <v>Feb</v>
      </c>
      <c r="N157" t="str">
        <f>INDEX(tblCustomers[CustomerState],MATCH(tblData[[#This Row],[CustomerID]],tblCustomers[CustomerID],0))</f>
        <v>Nevada</v>
      </c>
      <c r="O157" t="str">
        <f>IF(COUNTIF(tblData[CustomerID],tblData[[#This Row],[CustomerID]])&gt;1,"Repeat","One-time")</f>
        <v>Repeat</v>
      </c>
    </row>
    <row r="158" spans="1:15">
      <c r="A158">
        <v>157</v>
      </c>
      <c r="B158" s="1">
        <v>43862</v>
      </c>
      <c r="C158">
        <v>535</v>
      </c>
      <c r="D158" t="s">
        <v>10870</v>
      </c>
      <c r="E158">
        <v>4</v>
      </c>
      <c r="F158" t="str">
        <f>INDEX(tblProduct[ProdName],MATCH(tblData[[#This Row],[ProdNumber]],tblProduct[ProdNumber],0))</f>
        <v>Understanding Arduino</v>
      </c>
      <c r="G158">
        <f>INDEX(tblProduct[Price],MATCH(tblData[[#This Row],[ProdNumber]],tblProduct[ProdNumber],0))</f>
        <v>17.5</v>
      </c>
      <c r="H158">
        <f>INDEX(tblProduct[Category],MATCH(tblData[[#This Row],[ProdNumber]],tblProduct[ProdNumber],0))</f>
        <v>4</v>
      </c>
      <c r="I158" t="str">
        <f>INDEX(tblCategory[CategoryName],MATCH(tblData[[#This Row],[CategoryID]],tblCategory[CategoryID],0))</f>
        <v>eBooks</v>
      </c>
      <c r="J158">
        <f>tblData[[#This Row],[Quantity]]*tblData[[#This Row],[Price]]</f>
        <v>70</v>
      </c>
      <c r="K158">
        <f>YEAR(tblData[[#This Row],[Date]])</f>
        <v>2020</v>
      </c>
      <c r="L158">
        <f>MONTH(tblData[[#This Row],[Date]])</f>
        <v>2</v>
      </c>
      <c r="M158" t="str">
        <f>CHOOSE(tblData[[#This Row],[MonthNo]],"Jan","Feb","Mar","Apr","Mei","Jun","Jul","Agu","Sep","Okt","Nov","Des")</f>
        <v>Feb</v>
      </c>
      <c r="N158" t="str">
        <f>INDEX(tblCustomers[CustomerState],MATCH(tblData[[#This Row],[CustomerID]],tblCustomers[CustomerID],0))</f>
        <v>New York</v>
      </c>
      <c r="O158" t="str">
        <f>IF(COUNTIF(tblData[CustomerID],tblData[[#This Row],[CustomerID]])&gt;1,"Repeat","One-time")</f>
        <v>Repeat</v>
      </c>
    </row>
    <row r="159" spans="1:15">
      <c r="A159">
        <v>158</v>
      </c>
      <c r="B159" s="1">
        <v>43863</v>
      </c>
      <c r="C159">
        <v>1648</v>
      </c>
      <c r="D159" t="s">
        <v>10872</v>
      </c>
      <c r="E159">
        <v>5</v>
      </c>
      <c r="F159" t="str">
        <f>INDEX(tblProduct[ProdName],MATCH(tblData[[#This Row],[ProdNumber]],tblProduct[ProdNumber],0))</f>
        <v>Hexacopter Drone Blueprint</v>
      </c>
      <c r="G159">
        <f>INDEX(tblProduct[Price],MATCH(tblData[[#This Row],[ProdNumber]],tblProduct[ProdNumber],0))</f>
        <v>8.99</v>
      </c>
      <c r="H159">
        <f>INDEX(tblProduct[Category],MATCH(tblData[[#This Row],[ProdNumber]],tblProduct[ProdNumber],0))</f>
        <v>1</v>
      </c>
      <c r="I159" t="str">
        <f>INDEX(tblCategory[CategoryName],MATCH(tblData[[#This Row],[CategoryID]],tblCategory[CategoryID],0))</f>
        <v>Blueprints</v>
      </c>
      <c r="J159">
        <f>tblData[[#This Row],[Quantity]]*tblData[[#This Row],[Price]]</f>
        <v>44.95</v>
      </c>
      <c r="K159">
        <f>YEAR(tblData[[#This Row],[Date]])</f>
        <v>2020</v>
      </c>
      <c r="L159">
        <f>MONTH(tblData[[#This Row],[Date]])</f>
        <v>2</v>
      </c>
      <c r="M159" t="str">
        <f>CHOOSE(tblData[[#This Row],[MonthNo]],"Jan","Feb","Mar","Apr","Mei","Jun","Jul","Agu","Sep","Okt","Nov","Des")</f>
        <v>Feb</v>
      </c>
      <c r="N159" t="str">
        <f>INDEX(tblCustomers[CustomerState],MATCH(tblData[[#This Row],[CustomerID]],tblCustomers[CustomerID],0))</f>
        <v>South Carolina</v>
      </c>
      <c r="O159" t="str">
        <f>IF(COUNTIF(tblData[CustomerID],tblData[[#This Row],[CustomerID]])&gt;1,"Repeat","One-time")</f>
        <v>Repeat</v>
      </c>
    </row>
    <row r="160" spans="1:15">
      <c r="A160">
        <v>159</v>
      </c>
      <c r="B160" s="1">
        <v>43863</v>
      </c>
      <c r="C160">
        <v>645</v>
      </c>
      <c r="D160" t="s">
        <v>10872</v>
      </c>
      <c r="E160">
        <v>5</v>
      </c>
      <c r="F160" t="str">
        <f>INDEX(tblProduct[ProdName],MATCH(tblData[[#This Row],[ProdNumber]],tblProduct[ProdNumber],0))</f>
        <v>Hexacopter Drone Blueprint</v>
      </c>
      <c r="G160">
        <f>INDEX(tblProduct[Price],MATCH(tblData[[#This Row],[ProdNumber]],tblProduct[ProdNumber],0))</f>
        <v>8.99</v>
      </c>
      <c r="H160">
        <f>INDEX(tblProduct[Category],MATCH(tblData[[#This Row],[ProdNumber]],tblProduct[ProdNumber],0))</f>
        <v>1</v>
      </c>
      <c r="I160" t="str">
        <f>INDEX(tblCategory[CategoryName],MATCH(tblData[[#This Row],[CategoryID]],tblCategory[CategoryID],0))</f>
        <v>Blueprints</v>
      </c>
      <c r="J160">
        <f>tblData[[#This Row],[Quantity]]*tblData[[#This Row],[Price]]</f>
        <v>44.95</v>
      </c>
      <c r="K160">
        <f>YEAR(tblData[[#This Row],[Date]])</f>
        <v>2020</v>
      </c>
      <c r="L160">
        <f>MONTH(tblData[[#This Row],[Date]])</f>
        <v>2</v>
      </c>
      <c r="M160" t="str">
        <f>CHOOSE(tblData[[#This Row],[MonthNo]],"Jan","Feb","Mar","Apr","Mei","Jun","Jul","Agu","Sep","Okt","Nov","Des")</f>
        <v>Feb</v>
      </c>
      <c r="N160" t="str">
        <f>INDEX(tblCustomers[CustomerState],MATCH(tblData[[#This Row],[CustomerID]],tblCustomers[CustomerID],0))</f>
        <v>Texas</v>
      </c>
      <c r="O160" t="str">
        <f>IF(COUNTIF(tblData[CustomerID],tblData[[#This Row],[CustomerID]])&gt;1,"Repeat","One-time")</f>
        <v>Repeat</v>
      </c>
    </row>
    <row r="161" spans="1:15">
      <c r="A161">
        <v>160</v>
      </c>
      <c r="B161" s="1">
        <v>43863</v>
      </c>
      <c r="C161">
        <v>1036</v>
      </c>
      <c r="D161" t="s">
        <v>10845</v>
      </c>
      <c r="E161">
        <v>4</v>
      </c>
      <c r="F161" t="str">
        <f>INDEX(tblProduct[ProdName],MATCH(tblData[[#This Row],[ProdNumber]],tblProduct[ProdNumber],0))</f>
        <v>Sleepy Eye Blueprint</v>
      </c>
      <c r="G161">
        <f>INDEX(tblProduct[Price],MATCH(tblData[[#This Row],[ProdNumber]],tblProduct[ProdNumber],0))</f>
        <v>11.99</v>
      </c>
      <c r="H161">
        <f>INDEX(tblProduct[Category],MATCH(tblData[[#This Row],[ProdNumber]],tblProduct[ProdNumber],0))</f>
        <v>1</v>
      </c>
      <c r="I161" t="str">
        <f>INDEX(tblCategory[CategoryName],MATCH(tblData[[#This Row],[CategoryID]],tblCategory[CategoryID],0))</f>
        <v>Blueprints</v>
      </c>
      <c r="J161">
        <f>tblData[[#This Row],[Quantity]]*tblData[[#This Row],[Price]]</f>
        <v>47.96</v>
      </c>
      <c r="K161">
        <f>YEAR(tblData[[#This Row],[Date]])</f>
        <v>2020</v>
      </c>
      <c r="L161">
        <f>MONTH(tblData[[#This Row],[Date]])</f>
        <v>2</v>
      </c>
      <c r="M161" t="str">
        <f>CHOOSE(tblData[[#This Row],[MonthNo]],"Jan","Feb","Mar","Apr","Mei","Jun","Jul","Agu","Sep","Okt","Nov","Des")</f>
        <v>Feb</v>
      </c>
      <c r="N161" t="str">
        <f>INDEX(tblCustomers[CustomerState],MATCH(tblData[[#This Row],[CustomerID]],tblCustomers[CustomerID],0))</f>
        <v>Alabama</v>
      </c>
      <c r="O161" t="str">
        <f>IF(COUNTIF(tblData[CustomerID],tblData[[#This Row],[CustomerID]])&gt;1,"Repeat","One-time")</f>
        <v>Repeat</v>
      </c>
    </row>
    <row r="162" spans="1:15">
      <c r="A162">
        <v>161</v>
      </c>
      <c r="B162" s="1">
        <v>43863</v>
      </c>
      <c r="C162">
        <v>1628</v>
      </c>
      <c r="D162" t="s">
        <v>10848</v>
      </c>
      <c r="E162">
        <v>2</v>
      </c>
      <c r="F162" t="str">
        <f>INDEX(tblProduct[ProdName],MATCH(tblData[[#This Row],[ProdNumber]],tblProduct[ProdNumber],0))</f>
        <v>Panda Robot Blueprint</v>
      </c>
      <c r="G162">
        <f>INDEX(tblProduct[Price],MATCH(tblData[[#This Row],[ProdNumber]],tblProduct[ProdNumber],0))</f>
        <v>7.99</v>
      </c>
      <c r="H162">
        <f>INDEX(tblProduct[Category],MATCH(tblData[[#This Row],[ProdNumber]],tblProduct[ProdNumber],0))</f>
        <v>1</v>
      </c>
      <c r="I162" t="str">
        <f>INDEX(tblCategory[CategoryName],MATCH(tblData[[#This Row],[CategoryID]],tblCategory[CategoryID],0))</f>
        <v>Blueprints</v>
      </c>
      <c r="J162">
        <f>tblData[[#This Row],[Quantity]]*tblData[[#This Row],[Price]]</f>
        <v>15.98</v>
      </c>
      <c r="K162">
        <f>YEAR(tblData[[#This Row],[Date]])</f>
        <v>2020</v>
      </c>
      <c r="L162">
        <f>MONTH(tblData[[#This Row],[Date]])</f>
        <v>2</v>
      </c>
      <c r="M162" t="str">
        <f>CHOOSE(tblData[[#This Row],[MonthNo]],"Jan","Feb","Mar","Apr","Mei","Jun","Jul","Agu","Sep","Okt","Nov","Des")</f>
        <v>Feb</v>
      </c>
      <c r="N162" t="str">
        <f>INDEX(tblCustomers[CustomerState],MATCH(tblData[[#This Row],[CustomerID]],tblCustomers[CustomerID],0))</f>
        <v>Ohio</v>
      </c>
      <c r="O162" t="str">
        <f>IF(COUNTIF(tblData[CustomerID],tblData[[#This Row],[CustomerID]])&gt;1,"Repeat","One-time")</f>
        <v>Repeat</v>
      </c>
    </row>
    <row r="163" spans="1:15">
      <c r="A163">
        <v>162</v>
      </c>
      <c r="B163" s="1">
        <v>43863</v>
      </c>
      <c r="C163">
        <v>1996</v>
      </c>
      <c r="D163" t="s">
        <v>10828</v>
      </c>
      <c r="E163">
        <v>5</v>
      </c>
      <c r="F163" t="str">
        <f>INDEX(tblProduct[ProdName],MATCH(tblData[[#This Row],[ProdNumber]],tblProduct[ProdNumber],0))</f>
        <v>Helicopter Drones</v>
      </c>
      <c r="G163">
        <f>INDEX(tblProduct[Price],MATCH(tblData[[#This Row],[ProdNumber]],tblProduct[ProdNumber],0))</f>
        <v>20.95</v>
      </c>
      <c r="H163">
        <f>INDEX(tblProduct[Category],MATCH(tblData[[#This Row],[ProdNumber]],tblProduct[ProdNumber],0))</f>
        <v>4</v>
      </c>
      <c r="I163" t="str">
        <f>INDEX(tblCategory[CategoryName],MATCH(tblData[[#This Row],[CategoryID]],tblCategory[CategoryID],0))</f>
        <v>eBooks</v>
      </c>
      <c r="J163">
        <f>tblData[[#This Row],[Quantity]]*tblData[[#This Row],[Price]]</f>
        <v>104.75</v>
      </c>
      <c r="K163">
        <f>YEAR(tblData[[#This Row],[Date]])</f>
        <v>2020</v>
      </c>
      <c r="L163">
        <f>MONTH(tblData[[#This Row],[Date]])</f>
        <v>2</v>
      </c>
      <c r="M163" t="str">
        <f>CHOOSE(tblData[[#This Row],[MonthNo]],"Jan","Feb","Mar","Apr","Mei","Jun","Jul","Agu","Sep","Okt","Nov","Des")</f>
        <v>Feb</v>
      </c>
      <c r="N163" t="str">
        <f>INDEX(tblCustomers[CustomerState],MATCH(tblData[[#This Row],[CustomerID]],tblCustomers[CustomerID],0))</f>
        <v>Washington</v>
      </c>
      <c r="O163" t="str">
        <f>IF(COUNTIF(tblData[CustomerID],tblData[[#This Row],[CustomerID]])&gt;1,"Repeat","One-time")</f>
        <v>Repeat</v>
      </c>
    </row>
    <row r="164" spans="1:15">
      <c r="A164">
        <v>163</v>
      </c>
      <c r="B164" s="1">
        <v>43863</v>
      </c>
      <c r="C164">
        <v>1585</v>
      </c>
      <c r="D164" t="s">
        <v>10861</v>
      </c>
      <c r="E164">
        <v>2</v>
      </c>
      <c r="F164" t="str">
        <f>INDEX(tblProduct[ProdName],MATCH(tblData[[#This Row],[ProdNumber]],tblProduct[ProdNumber],0))</f>
        <v>RCB-889 Robot</v>
      </c>
      <c r="G164">
        <f>INDEX(tblProduct[Price],MATCH(tblData[[#This Row],[ProdNumber]],tblProduct[ProdNumber],0))</f>
        <v>549</v>
      </c>
      <c r="H164">
        <f>INDEX(tblProduct[Category],MATCH(tblData[[#This Row],[ProdNumber]],tblProduct[ProdNumber],0))</f>
        <v>6</v>
      </c>
      <c r="I164" t="str">
        <f>INDEX(tblCategory[CategoryName],MATCH(tblData[[#This Row],[CategoryID]],tblCategory[CategoryID],0))</f>
        <v>Robots</v>
      </c>
      <c r="J164">
        <f>tblData[[#This Row],[Quantity]]*tblData[[#This Row],[Price]]</f>
        <v>1098</v>
      </c>
      <c r="K164">
        <f>YEAR(tblData[[#This Row],[Date]])</f>
        <v>2020</v>
      </c>
      <c r="L164">
        <f>MONTH(tblData[[#This Row],[Date]])</f>
        <v>2</v>
      </c>
      <c r="M164" t="str">
        <f>CHOOSE(tblData[[#This Row],[MonthNo]],"Jan","Feb","Mar","Apr","Mei","Jun","Jul","Agu","Sep","Okt","Nov","Des")</f>
        <v>Feb</v>
      </c>
      <c r="N164" t="str">
        <f>INDEX(tblCustomers[CustomerState],MATCH(tblData[[#This Row],[CustomerID]],tblCustomers[CustomerID],0))</f>
        <v>Texas</v>
      </c>
      <c r="O164" t="str">
        <f>IF(COUNTIF(tblData[CustomerID],tblData[[#This Row],[CustomerID]])&gt;1,"Repeat","One-time")</f>
        <v>Repeat</v>
      </c>
    </row>
    <row r="165" spans="1:15">
      <c r="A165">
        <v>164</v>
      </c>
      <c r="B165" s="1">
        <v>43864</v>
      </c>
      <c r="C165">
        <v>868</v>
      </c>
      <c r="D165" t="s">
        <v>10808</v>
      </c>
      <c r="E165">
        <v>3</v>
      </c>
      <c r="F165" t="str">
        <f>INDEX(tblProduct[ProdName],MATCH(tblData[[#This Row],[ProdNumber]],tblProduct[ProdNumber],0))</f>
        <v>Polar Robots</v>
      </c>
      <c r="G165">
        <f>INDEX(tblProduct[Price],MATCH(tblData[[#This Row],[ProdNumber]],tblProduct[ProdNumber],0))</f>
        <v>23.99</v>
      </c>
      <c r="H165">
        <f>INDEX(tblProduct[Category],MATCH(tblData[[#This Row],[ProdNumber]],tblProduct[ProdNumber],0))</f>
        <v>4</v>
      </c>
      <c r="I165" t="str">
        <f>INDEX(tblCategory[CategoryName],MATCH(tblData[[#This Row],[CategoryID]],tblCategory[CategoryID],0))</f>
        <v>eBooks</v>
      </c>
      <c r="J165">
        <f>tblData[[#This Row],[Quantity]]*tblData[[#This Row],[Price]]</f>
        <v>71.97</v>
      </c>
      <c r="K165">
        <f>YEAR(tblData[[#This Row],[Date]])</f>
        <v>2020</v>
      </c>
      <c r="L165">
        <f>MONTH(tblData[[#This Row],[Date]])</f>
        <v>2</v>
      </c>
      <c r="M165" t="str">
        <f>CHOOSE(tblData[[#This Row],[MonthNo]],"Jan","Feb","Mar","Apr","Mei","Jun","Jul","Agu","Sep","Okt","Nov","Des")</f>
        <v>Feb</v>
      </c>
      <c r="N165" t="str">
        <f>INDEX(tblCustomers[CustomerState],MATCH(tblData[[#This Row],[CustomerID]],tblCustomers[CustomerID],0))</f>
        <v>Utah</v>
      </c>
      <c r="O165" t="str">
        <f>IF(COUNTIF(tblData[CustomerID],tblData[[#This Row],[CustomerID]])&gt;1,"Repeat","One-time")</f>
        <v>Repeat</v>
      </c>
    </row>
    <row r="166" spans="1:15">
      <c r="A166">
        <v>165</v>
      </c>
      <c r="B166" s="1">
        <v>43864</v>
      </c>
      <c r="C166">
        <v>1991</v>
      </c>
      <c r="D166" t="s">
        <v>10834</v>
      </c>
      <c r="E166">
        <v>3</v>
      </c>
      <c r="F166" t="str">
        <f>INDEX(tblProduct[ProdName],MATCH(tblData[[#This Row],[ProdNumber]],tblProduct[ProdNumber],0))</f>
        <v>Articulated Robots</v>
      </c>
      <c r="G166">
        <f>INDEX(tblProduct[Price],MATCH(tblData[[#This Row],[ProdNumber]],tblProduct[ProdNumber],0))</f>
        <v>23.99</v>
      </c>
      <c r="H166">
        <f>INDEX(tblProduct[Category],MATCH(tblData[[#This Row],[ProdNumber]],tblProduct[ProdNumber],0))</f>
        <v>4</v>
      </c>
      <c r="I166" t="str">
        <f>INDEX(tblCategory[CategoryName],MATCH(tblData[[#This Row],[CategoryID]],tblCategory[CategoryID],0))</f>
        <v>eBooks</v>
      </c>
      <c r="J166">
        <f>tblData[[#This Row],[Quantity]]*tblData[[#This Row],[Price]]</f>
        <v>71.97</v>
      </c>
      <c r="K166">
        <f>YEAR(tblData[[#This Row],[Date]])</f>
        <v>2020</v>
      </c>
      <c r="L166">
        <f>MONTH(tblData[[#This Row],[Date]])</f>
        <v>2</v>
      </c>
      <c r="M166" t="str">
        <f>CHOOSE(tblData[[#This Row],[MonthNo]],"Jan","Feb","Mar","Apr","Mei","Jun","Jul","Agu","Sep","Okt","Nov","Des")</f>
        <v>Feb</v>
      </c>
      <c r="N166" t="str">
        <f>INDEX(tblCustomers[CustomerState],MATCH(tblData[[#This Row],[CustomerID]],tblCustomers[CustomerID],0))</f>
        <v>Colorado</v>
      </c>
      <c r="O166" t="str">
        <f>IF(COUNTIF(tblData[CustomerID],tblData[[#This Row],[CustomerID]])&gt;1,"Repeat","One-time")</f>
        <v>One-time</v>
      </c>
    </row>
    <row r="167" spans="1:15">
      <c r="A167">
        <v>166</v>
      </c>
      <c r="B167" s="1">
        <v>43864</v>
      </c>
      <c r="C167">
        <v>604</v>
      </c>
      <c r="D167" t="s">
        <v>10849</v>
      </c>
      <c r="E167">
        <v>2</v>
      </c>
      <c r="F167" t="str">
        <f>INDEX(tblProduct[ProdName],MATCH(tblData[[#This Row],[ProdNumber]],tblProduct[ProdNumber],0))</f>
        <v>BYOD-200</v>
      </c>
      <c r="G167">
        <f>INDEX(tblProduct[Price],MATCH(tblData[[#This Row],[ProdNumber]],tblProduct[ProdNumber],0))</f>
        <v>58.95</v>
      </c>
      <c r="H167">
        <f>INDEX(tblProduct[Category],MATCH(tblData[[#This Row],[ProdNumber]],tblProduct[ProdNumber],0))</f>
        <v>2</v>
      </c>
      <c r="I167" t="str">
        <f>INDEX(tblCategory[CategoryName],MATCH(tblData[[#This Row],[CategoryID]],tblCategory[CategoryID],0))</f>
        <v>Drone Kits</v>
      </c>
      <c r="J167">
        <f>tblData[[#This Row],[Quantity]]*tblData[[#This Row],[Price]]</f>
        <v>117.9</v>
      </c>
      <c r="K167">
        <f>YEAR(tblData[[#This Row],[Date]])</f>
        <v>2020</v>
      </c>
      <c r="L167">
        <f>MONTH(tblData[[#This Row],[Date]])</f>
        <v>2</v>
      </c>
      <c r="M167" t="str">
        <f>CHOOSE(tblData[[#This Row],[MonthNo]],"Jan","Feb","Mar","Apr","Mei","Jun","Jul","Agu","Sep","Okt","Nov","Des")</f>
        <v>Feb</v>
      </c>
      <c r="N167" t="str">
        <f>INDEX(tblCustomers[CustomerState],MATCH(tblData[[#This Row],[CustomerID]],tblCustomers[CustomerID],0))</f>
        <v>Texas</v>
      </c>
      <c r="O167" t="str">
        <f>IF(COUNTIF(tblData[CustomerID],tblData[[#This Row],[CustomerID]])&gt;1,"Repeat","One-time")</f>
        <v>Repeat</v>
      </c>
    </row>
    <row r="168" spans="1:15">
      <c r="A168">
        <v>167</v>
      </c>
      <c r="B168" s="1">
        <v>43864</v>
      </c>
      <c r="C168">
        <v>1070</v>
      </c>
      <c r="D168" t="s">
        <v>10839</v>
      </c>
      <c r="E168">
        <v>5</v>
      </c>
      <c r="F168" t="str">
        <f>INDEX(tblProduct[ProdName],MATCH(tblData[[#This Row],[ProdNumber]],tblProduct[ProdNumber],0))</f>
        <v>RXW-9807 Robot</v>
      </c>
      <c r="G168">
        <f>INDEX(tblProduct[Price],MATCH(tblData[[#This Row],[ProdNumber]],tblProduct[ProdNumber],0))</f>
        <v>599</v>
      </c>
      <c r="H168">
        <f>INDEX(tblProduct[Category],MATCH(tblData[[#This Row],[ProdNumber]],tblProduct[ProdNumber],0))</f>
        <v>6</v>
      </c>
      <c r="I168" t="str">
        <f>INDEX(tblCategory[CategoryName],MATCH(tblData[[#This Row],[CategoryID]],tblCategory[CategoryID],0))</f>
        <v>Robots</v>
      </c>
      <c r="J168">
        <f>tblData[[#This Row],[Quantity]]*tblData[[#This Row],[Price]]</f>
        <v>2995</v>
      </c>
      <c r="K168">
        <f>YEAR(tblData[[#This Row],[Date]])</f>
        <v>2020</v>
      </c>
      <c r="L168">
        <f>MONTH(tblData[[#This Row],[Date]])</f>
        <v>2</v>
      </c>
      <c r="M168" t="str">
        <f>CHOOSE(tblData[[#This Row],[MonthNo]],"Jan","Feb","Mar","Apr","Mei","Jun","Jul","Agu","Sep","Okt","Nov","Des")</f>
        <v>Feb</v>
      </c>
      <c r="N168" t="str">
        <f>INDEX(tblCustomers[CustomerState],MATCH(tblData[[#This Row],[CustomerID]],tblCustomers[CustomerID],0))</f>
        <v>Florida</v>
      </c>
      <c r="O168" t="str">
        <f>IF(COUNTIF(tblData[CustomerID],tblData[[#This Row],[CustomerID]])&gt;1,"Repeat","One-time")</f>
        <v>Repeat</v>
      </c>
    </row>
    <row r="169" spans="1:15">
      <c r="A169">
        <v>168</v>
      </c>
      <c r="B169" s="1">
        <v>43865</v>
      </c>
      <c r="C169">
        <v>1825</v>
      </c>
      <c r="D169" t="s">
        <v>10861</v>
      </c>
      <c r="E169">
        <v>4</v>
      </c>
      <c r="F169" t="str">
        <f>INDEX(tblProduct[ProdName],MATCH(tblData[[#This Row],[ProdNumber]],tblProduct[ProdNumber],0))</f>
        <v>RCB-889 Robot</v>
      </c>
      <c r="G169">
        <f>INDEX(tblProduct[Price],MATCH(tblData[[#This Row],[ProdNumber]],tblProduct[ProdNumber],0))</f>
        <v>549</v>
      </c>
      <c r="H169">
        <f>INDEX(tblProduct[Category],MATCH(tblData[[#This Row],[ProdNumber]],tblProduct[ProdNumber],0))</f>
        <v>6</v>
      </c>
      <c r="I169" t="str">
        <f>INDEX(tblCategory[CategoryName],MATCH(tblData[[#This Row],[CategoryID]],tblCategory[CategoryID],0))</f>
        <v>Robots</v>
      </c>
      <c r="J169">
        <f>tblData[[#This Row],[Quantity]]*tblData[[#This Row],[Price]]</f>
        <v>2196</v>
      </c>
      <c r="K169">
        <f>YEAR(tblData[[#This Row],[Date]])</f>
        <v>2020</v>
      </c>
      <c r="L169">
        <f>MONTH(tblData[[#This Row],[Date]])</f>
        <v>2</v>
      </c>
      <c r="M169" t="str">
        <f>CHOOSE(tblData[[#This Row],[MonthNo]],"Jan","Feb","Mar","Apr","Mei","Jun","Jul","Agu","Sep","Okt","Nov","Des")</f>
        <v>Feb</v>
      </c>
      <c r="N169" t="str">
        <f>INDEX(tblCustomers[CustomerState],MATCH(tblData[[#This Row],[CustomerID]],tblCustomers[CustomerID],0))</f>
        <v>Illinois</v>
      </c>
      <c r="O169" t="str">
        <f>IF(COUNTIF(tblData[CustomerID],tblData[[#This Row],[CustomerID]])&gt;1,"Repeat","One-time")</f>
        <v>One-time</v>
      </c>
    </row>
    <row r="170" spans="1:15">
      <c r="A170">
        <v>169</v>
      </c>
      <c r="B170" s="1">
        <v>43865</v>
      </c>
      <c r="C170">
        <v>481</v>
      </c>
      <c r="D170" t="s">
        <v>10853</v>
      </c>
      <c r="E170">
        <v>6</v>
      </c>
      <c r="F170" t="str">
        <f>INDEX(tblProduct[ProdName],MATCH(tblData[[#This Row],[ProdNumber]],tblProduct[ProdNumber],0))</f>
        <v>BYOR-1500</v>
      </c>
      <c r="G170">
        <f>INDEX(tblProduct[Price],MATCH(tblData[[#This Row],[ProdNumber]],tblProduct[ProdNumber],0))</f>
        <v>189</v>
      </c>
      <c r="H170">
        <f>INDEX(tblProduct[Category],MATCH(tblData[[#This Row],[ProdNumber]],tblProduct[ProdNumber],0))</f>
        <v>5</v>
      </c>
      <c r="I170" t="str">
        <f>INDEX(tblCategory[CategoryName],MATCH(tblData[[#This Row],[CategoryID]],tblCategory[CategoryID],0))</f>
        <v>Robot Kits</v>
      </c>
      <c r="J170">
        <f>tblData[[#This Row],[Quantity]]*tblData[[#This Row],[Price]]</f>
        <v>1134</v>
      </c>
      <c r="K170">
        <f>YEAR(tblData[[#This Row],[Date]])</f>
        <v>2020</v>
      </c>
      <c r="L170">
        <f>MONTH(tblData[[#This Row],[Date]])</f>
        <v>2</v>
      </c>
      <c r="M170" t="str">
        <f>CHOOSE(tblData[[#This Row],[MonthNo]],"Jan","Feb","Mar","Apr","Mei","Jun","Jul","Agu","Sep","Okt","Nov","Des")</f>
        <v>Feb</v>
      </c>
      <c r="N170" t="str">
        <f>INDEX(tblCustomers[CustomerState],MATCH(tblData[[#This Row],[CustomerID]],tblCustomers[CustomerID],0))</f>
        <v>Minnesota</v>
      </c>
      <c r="O170" t="str">
        <f>IF(COUNTIF(tblData[CustomerID],tblData[[#This Row],[CustomerID]])&gt;1,"Repeat","One-time")</f>
        <v>Repeat</v>
      </c>
    </row>
    <row r="171" spans="1:15">
      <c r="A171">
        <v>170</v>
      </c>
      <c r="B171" s="1">
        <v>43865</v>
      </c>
      <c r="C171">
        <v>2021</v>
      </c>
      <c r="D171" t="s">
        <v>10818</v>
      </c>
      <c r="E171">
        <v>5</v>
      </c>
      <c r="F171" t="str">
        <f>INDEX(tblProduct[ProdName],MATCH(tblData[[#This Row],[ProdNumber]],tblProduct[ProdNumber],0))</f>
        <v>Fixed Wing Drones</v>
      </c>
      <c r="G171">
        <f>INDEX(tblProduct[Price],MATCH(tblData[[#This Row],[ProdNumber]],tblProduct[ProdNumber],0))</f>
        <v>15.5</v>
      </c>
      <c r="H171">
        <f>INDEX(tblProduct[Category],MATCH(tblData[[#This Row],[ProdNumber]],tblProduct[ProdNumber],0))</f>
        <v>4</v>
      </c>
      <c r="I171" t="str">
        <f>INDEX(tblCategory[CategoryName],MATCH(tblData[[#This Row],[CategoryID]],tblCategory[CategoryID],0))</f>
        <v>eBooks</v>
      </c>
      <c r="J171">
        <f>tblData[[#This Row],[Quantity]]*tblData[[#This Row],[Price]]</f>
        <v>77.5</v>
      </c>
      <c r="K171">
        <f>YEAR(tblData[[#This Row],[Date]])</f>
        <v>2020</v>
      </c>
      <c r="L171">
        <f>MONTH(tblData[[#This Row],[Date]])</f>
        <v>2</v>
      </c>
      <c r="M171" t="str">
        <f>CHOOSE(tblData[[#This Row],[MonthNo]],"Jan","Feb","Mar","Apr","Mei","Jun","Jul","Agu","Sep","Okt","Nov","Des")</f>
        <v>Feb</v>
      </c>
      <c r="N171" t="str">
        <f>INDEX(tblCustomers[CustomerState],MATCH(tblData[[#This Row],[CustomerID]],tblCustomers[CustomerID],0))</f>
        <v>Arkansas</v>
      </c>
      <c r="O171" t="str">
        <f>IF(COUNTIF(tblData[CustomerID],tblData[[#This Row],[CustomerID]])&gt;1,"Repeat","One-time")</f>
        <v>Repeat</v>
      </c>
    </row>
    <row r="172" spans="1:15">
      <c r="A172">
        <v>171</v>
      </c>
      <c r="B172" s="1">
        <v>43865</v>
      </c>
      <c r="C172">
        <v>500</v>
      </c>
      <c r="D172" t="s">
        <v>10851</v>
      </c>
      <c r="E172">
        <v>3</v>
      </c>
      <c r="F172" t="str">
        <f>INDEX(tblProduct[ProdName],MATCH(tblData[[#This Row],[ProdNumber]],tblProduct[ProdNumber],0))</f>
        <v>QuadroCopter Blueprint</v>
      </c>
      <c r="G172">
        <f>INDEX(tblProduct[Price],MATCH(tblData[[#This Row],[ProdNumber]],tblProduct[ProdNumber],0))</f>
        <v>10.99</v>
      </c>
      <c r="H172">
        <f>INDEX(tblProduct[Category],MATCH(tblData[[#This Row],[ProdNumber]],tblProduct[ProdNumber],0))</f>
        <v>1</v>
      </c>
      <c r="I172" t="str">
        <f>INDEX(tblCategory[CategoryName],MATCH(tblData[[#This Row],[CategoryID]],tblCategory[CategoryID],0))</f>
        <v>Blueprints</v>
      </c>
      <c r="J172">
        <f>tblData[[#This Row],[Quantity]]*tblData[[#This Row],[Price]]</f>
        <v>32.97</v>
      </c>
      <c r="K172">
        <f>YEAR(tblData[[#This Row],[Date]])</f>
        <v>2020</v>
      </c>
      <c r="L172">
        <f>MONTH(tblData[[#This Row],[Date]])</f>
        <v>2</v>
      </c>
      <c r="M172" t="str">
        <f>CHOOSE(tblData[[#This Row],[MonthNo]],"Jan","Feb","Mar","Apr","Mei","Jun","Jul","Agu","Sep","Okt","Nov","Des")</f>
        <v>Feb</v>
      </c>
      <c r="N172" t="str">
        <f>INDEX(tblCustomers[CustomerState],MATCH(tblData[[#This Row],[CustomerID]],tblCustomers[CustomerID],0))</f>
        <v>Kansas</v>
      </c>
      <c r="O172" t="str">
        <f>IF(COUNTIF(tblData[CustomerID],tblData[[#This Row],[CustomerID]])&gt;1,"Repeat","One-time")</f>
        <v>Repeat</v>
      </c>
    </row>
    <row r="173" spans="1:15">
      <c r="A173">
        <v>172</v>
      </c>
      <c r="B173" s="1">
        <v>43865</v>
      </c>
      <c r="C173">
        <v>1320</v>
      </c>
      <c r="D173" t="s">
        <v>10842</v>
      </c>
      <c r="E173">
        <v>3</v>
      </c>
      <c r="F173" t="str">
        <f>INDEX(tblProduct[ProdName],MATCH(tblData[[#This Row],[ProdNumber]],tblProduct[ProdNumber],0))</f>
        <v>Understanding Raspberry PI</v>
      </c>
      <c r="G173">
        <f>INDEX(tblProduct[Price],MATCH(tblData[[#This Row],[ProdNumber]],tblProduct[ProdNumber],0))</f>
        <v>28.99</v>
      </c>
      <c r="H173">
        <f>INDEX(tblProduct[Category],MATCH(tblData[[#This Row],[ProdNumber]],tblProduct[ProdNumber],0))</f>
        <v>7</v>
      </c>
      <c r="I173" t="str">
        <f>INDEX(tblCategory[CategoryName],MATCH(tblData[[#This Row],[CategoryID]],tblCategory[CategoryID],0))</f>
        <v>Training Videos</v>
      </c>
      <c r="J173">
        <f>tblData[[#This Row],[Quantity]]*tblData[[#This Row],[Price]]</f>
        <v>86.97</v>
      </c>
      <c r="K173">
        <f>YEAR(tblData[[#This Row],[Date]])</f>
        <v>2020</v>
      </c>
      <c r="L173">
        <f>MONTH(tblData[[#This Row],[Date]])</f>
        <v>2</v>
      </c>
      <c r="M173" t="str">
        <f>CHOOSE(tblData[[#This Row],[MonthNo]],"Jan","Feb","Mar","Apr","Mei","Jun","Jul","Agu","Sep","Okt","Nov","Des")</f>
        <v>Feb</v>
      </c>
      <c r="N173" t="str">
        <f>INDEX(tblCustomers[CustomerState],MATCH(tblData[[#This Row],[CustomerID]],tblCustomers[CustomerID],0))</f>
        <v>Ohio</v>
      </c>
      <c r="O173" t="str">
        <f>IF(COUNTIF(tblData[CustomerID],tblData[[#This Row],[CustomerID]])&gt;1,"Repeat","One-time")</f>
        <v>One-time</v>
      </c>
    </row>
    <row r="174" spans="1:15">
      <c r="A174">
        <v>173</v>
      </c>
      <c r="B174" s="1">
        <v>43866</v>
      </c>
      <c r="C174">
        <v>707</v>
      </c>
      <c r="D174" t="s">
        <v>10860</v>
      </c>
      <c r="E174">
        <v>3</v>
      </c>
      <c r="F174" t="str">
        <f>INDEX(tblProduct[ProdName],MATCH(tblData[[#This Row],[ProdNumber]],tblProduct[ProdNumber],0))</f>
        <v>Multi Rotor Drones</v>
      </c>
      <c r="G174">
        <f>INDEX(tblProduct[Price],MATCH(tblData[[#This Row],[ProdNumber]],tblProduct[ProdNumber],0))</f>
        <v>24.95</v>
      </c>
      <c r="H174">
        <f>INDEX(tblProduct[Category],MATCH(tblData[[#This Row],[ProdNumber]],tblProduct[ProdNumber],0))</f>
        <v>4</v>
      </c>
      <c r="I174" t="str">
        <f>INDEX(tblCategory[CategoryName],MATCH(tblData[[#This Row],[CategoryID]],tblCategory[CategoryID],0))</f>
        <v>eBooks</v>
      </c>
      <c r="J174">
        <f>tblData[[#This Row],[Quantity]]*tblData[[#This Row],[Price]]</f>
        <v>74.849999999999994</v>
      </c>
      <c r="K174">
        <f>YEAR(tblData[[#This Row],[Date]])</f>
        <v>2020</v>
      </c>
      <c r="L174">
        <f>MONTH(tblData[[#This Row],[Date]])</f>
        <v>2</v>
      </c>
      <c r="M174" t="str">
        <f>CHOOSE(tblData[[#This Row],[MonthNo]],"Jan","Feb","Mar","Apr","Mei","Jun","Jul","Agu","Sep","Okt","Nov","Des")</f>
        <v>Feb</v>
      </c>
      <c r="N174" t="str">
        <f>INDEX(tblCustomers[CustomerState],MATCH(tblData[[#This Row],[CustomerID]],tblCustomers[CustomerID],0))</f>
        <v>California</v>
      </c>
      <c r="O174" t="str">
        <f>IF(COUNTIF(tblData[CustomerID],tblData[[#This Row],[CustomerID]])&gt;1,"Repeat","One-time")</f>
        <v>Repeat</v>
      </c>
    </row>
    <row r="175" spans="1:15">
      <c r="A175">
        <v>174</v>
      </c>
      <c r="B175" s="1">
        <v>43866</v>
      </c>
      <c r="C175">
        <v>1296</v>
      </c>
      <c r="D175" t="s">
        <v>10873</v>
      </c>
      <c r="E175">
        <v>2</v>
      </c>
      <c r="F175" t="str">
        <f>INDEX(tblProduct[ProdName],MATCH(tblData[[#This Row],[ProdNumber]],tblProduct[ProdNumber],0))</f>
        <v>BYOD-300</v>
      </c>
      <c r="G175">
        <f>INDEX(tblProduct[Price],MATCH(tblData[[#This Row],[ProdNumber]],tblProduct[ProdNumber],0))</f>
        <v>89</v>
      </c>
      <c r="H175">
        <f>INDEX(tblProduct[Category],MATCH(tblData[[#This Row],[ProdNumber]],tblProduct[ProdNumber],0))</f>
        <v>2</v>
      </c>
      <c r="I175" t="str">
        <f>INDEX(tblCategory[CategoryName],MATCH(tblData[[#This Row],[CategoryID]],tblCategory[CategoryID],0))</f>
        <v>Drone Kits</v>
      </c>
      <c r="J175">
        <f>tblData[[#This Row],[Quantity]]*tblData[[#This Row],[Price]]</f>
        <v>178</v>
      </c>
      <c r="K175">
        <f>YEAR(tblData[[#This Row],[Date]])</f>
        <v>2020</v>
      </c>
      <c r="L175">
        <f>MONTH(tblData[[#This Row],[Date]])</f>
        <v>2</v>
      </c>
      <c r="M175" t="str">
        <f>CHOOSE(tblData[[#This Row],[MonthNo]],"Jan","Feb","Mar","Apr","Mei","Jun","Jul","Agu","Sep","Okt","Nov","Des")</f>
        <v>Feb</v>
      </c>
      <c r="N175" t="str">
        <f>INDEX(tblCustomers[CustomerState],MATCH(tblData[[#This Row],[CustomerID]],tblCustomers[CustomerID],0))</f>
        <v>Ohio</v>
      </c>
      <c r="O175" t="str">
        <f>IF(COUNTIF(tblData[CustomerID],tblData[[#This Row],[CustomerID]])&gt;1,"Repeat","One-time")</f>
        <v>Repeat</v>
      </c>
    </row>
    <row r="176" spans="1:15">
      <c r="A176">
        <v>175</v>
      </c>
      <c r="B176" s="1">
        <v>43866</v>
      </c>
      <c r="C176">
        <v>496</v>
      </c>
      <c r="D176" t="s">
        <v>10820</v>
      </c>
      <c r="E176">
        <v>5</v>
      </c>
      <c r="F176" t="str">
        <f>INDEX(tblProduct[ProdName],MATCH(tblData[[#This Row],[ProdNumber]],tblProduct[ProdNumber],0))</f>
        <v>BYOR-3000</v>
      </c>
      <c r="G176">
        <f>INDEX(tblProduct[Price],MATCH(tblData[[#This Row],[ProdNumber]],tblProduct[ProdNumber],0))</f>
        <v>214</v>
      </c>
      <c r="H176">
        <f>INDEX(tblProduct[Category],MATCH(tblData[[#This Row],[ProdNumber]],tblProduct[ProdNumber],0))</f>
        <v>5</v>
      </c>
      <c r="I176" t="str">
        <f>INDEX(tblCategory[CategoryName],MATCH(tblData[[#This Row],[CategoryID]],tblCategory[CategoryID],0))</f>
        <v>Robot Kits</v>
      </c>
      <c r="J176">
        <f>tblData[[#This Row],[Quantity]]*tblData[[#This Row],[Price]]</f>
        <v>1070</v>
      </c>
      <c r="K176">
        <f>YEAR(tblData[[#This Row],[Date]])</f>
        <v>2020</v>
      </c>
      <c r="L176">
        <f>MONTH(tblData[[#This Row],[Date]])</f>
        <v>2</v>
      </c>
      <c r="M176" t="str">
        <f>CHOOSE(tblData[[#This Row],[MonthNo]],"Jan","Feb","Mar","Apr","Mei","Jun","Jul","Agu","Sep","Okt","Nov","Des")</f>
        <v>Feb</v>
      </c>
      <c r="N176" t="str">
        <f>INDEX(tblCustomers[CustomerState],MATCH(tblData[[#This Row],[CustomerID]],tblCustomers[CustomerID],0))</f>
        <v>Alaska</v>
      </c>
      <c r="O176" t="str">
        <f>IF(COUNTIF(tblData[CustomerID],tblData[[#This Row],[CustomerID]])&gt;1,"Repeat","One-time")</f>
        <v>Repeat</v>
      </c>
    </row>
    <row r="177" spans="1:15">
      <c r="A177">
        <v>176</v>
      </c>
      <c r="B177" s="1">
        <v>43866</v>
      </c>
      <c r="C177">
        <v>1547</v>
      </c>
      <c r="D177" t="s">
        <v>10849</v>
      </c>
      <c r="E177">
        <v>3</v>
      </c>
      <c r="F177" t="str">
        <f>INDEX(tblProduct[ProdName],MATCH(tblData[[#This Row],[ProdNumber]],tblProduct[ProdNumber],0))</f>
        <v>BYOD-200</v>
      </c>
      <c r="G177">
        <f>INDEX(tblProduct[Price],MATCH(tblData[[#This Row],[ProdNumber]],tblProduct[ProdNumber],0))</f>
        <v>58.95</v>
      </c>
      <c r="H177">
        <f>INDEX(tblProduct[Category],MATCH(tblData[[#This Row],[ProdNumber]],tblProduct[ProdNumber],0))</f>
        <v>2</v>
      </c>
      <c r="I177" t="str">
        <f>INDEX(tblCategory[CategoryName],MATCH(tblData[[#This Row],[CategoryID]],tblCategory[CategoryID],0))</f>
        <v>Drone Kits</v>
      </c>
      <c r="J177">
        <f>tblData[[#This Row],[Quantity]]*tblData[[#This Row],[Price]]</f>
        <v>176.85000000000002</v>
      </c>
      <c r="K177">
        <f>YEAR(tblData[[#This Row],[Date]])</f>
        <v>2020</v>
      </c>
      <c r="L177">
        <f>MONTH(tblData[[#This Row],[Date]])</f>
        <v>2</v>
      </c>
      <c r="M177" t="str">
        <f>CHOOSE(tblData[[#This Row],[MonthNo]],"Jan","Feb","Mar","Apr","Mei","Jun","Jul","Agu","Sep","Okt","Nov","Des")</f>
        <v>Feb</v>
      </c>
      <c r="N177" t="str">
        <f>INDEX(tblCustomers[CustomerState],MATCH(tblData[[#This Row],[CustomerID]],tblCustomers[CustomerID],0))</f>
        <v>Texas</v>
      </c>
      <c r="O177" t="str">
        <f>IF(COUNTIF(tblData[CustomerID],tblData[[#This Row],[CustomerID]])&gt;1,"Repeat","One-time")</f>
        <v>Repeat</v>
      </c>
    </row>
    <row r="178" spans="1:15">
      <c r="A178">
        <v>177</v>
      </c>
      <c r="B178" s="1">
        <v>43866</v>
      </c>
      <c r="C178">
        <v>1508</v>
      </c>
      <c r="D178" t="s">
        <v>10858</v>
      </c>
      <c r="E178">
        <v>2</v>
      </c>
      <c r="F178" t="str">
        <f>INDEX(tblProduct[ProdName],MATCH(tblData[[#This Row],[ProdNumber]],tblProduct[ProdNumber],0))</f>
        <v>Virtual Reality Basics</v>
      </c>
      <c r="G178">
        <f>INDEX(tblProduct[Price],MATCH(tblData[[#This Row],[ProdNumber]],tblProduct[ProdNumber],0))</f>
        <v>29.99</v>
      </c>
      <c r="H178">
        <f>INDEX(tblProduct[Category],MATCH(tblData[[#This Row],[ProdNumber]],tblProduct[ProdNumber],0))</f>
        <v>7</v>
      </c>
      <c r="I178" t="str">
        <f>INDEX(tblCategory[CategoryName],MATCH(tblData[[#This Row],[CategoryID]],tblCategory[CategoryID],0))</f>
        <v>Training Videos</v>
      </c>
      <c r="J178">
        <f>tblData[[#This Row],[Quantity]]*tblData[[#This Row],[Price]]</f>
        <v>59.98</v>
      </c>
      <c r="K178">
        <f>YEAR(tblData[[#This Row],[Date]])</f>
        <v>2020</v>
      </c>
      <c r="L178">
        <f>MONTH(tblData[[#This Row],[Date]])</f>
        <v>2</v>
      </c>
      <c r="M178" t="str">
        <f>CHOOSE(tblData[[#This Row],[MonthNo]],"Jan","Feb","Mar","Apr","Mei","Jun","Jul","Agu","Sep","Okt","Nov","Des")</f>
        <v>Feb</v>
      </c>
      <c r="N178" t="str">
        <f>INDEX(tblCustomers[CustomerState],MATCH(tblData[[#This Row],[CustomerID]],tblCustomers[CustomerID],0))</f>
        <v>Illinois</v>
      </c>
      <c r="O178" t="str">
        <f>IF(COUNTIF(tblData[CustomerID],tblData[[#This Row],[CustomerID]])&gt;1,"Repeat","One-time")</f>
        <v>Repeat</v>
      </c>
    </row>
    <row r="179" spans="1:15">
      <c r="A179">
        <v>178</v>
      </c>
      <c r="B179" s="1">
        <v>43867</v>
      </c>
      <c r="C179">
        <v>1267</v>
      </c>
      <c r="D179" t="s">
        <v>10843</v>
      </c>
      <c r="E179">
        <v>3</v>
      </c>
      <c r="F179" t="str">
        <f>INDEX(tblProduct[ProdName],MATCH(tblData[[#This Row],[ProdNumber]],tblProduct[ProdNumber],0))</f>
        <v>BYOD-500</v>
      </c>
      <c r="G179">
        <f>INDEX(tblProduct[Price],MATCH(tblData[[#This Row],[ProdNumber]],tblProduct[ProdNumber],0))</f>
        <v>167</v>
      </c>
      <c r="H179">
        <f>INDEX(tblProduct[Category],MATCH(tblData[[#This Row],[ProdNumber]],tblProduct[ProdNumber],0))</f>
        <v>2</v>
      </c>
      <c r="I179" t="str">
        <f>INDEX(tblCategory[CategoryName],MATCH(tblData[[#This Row],[CategoryID]],tblCategory[CategoryID],0))</f>
        <v>Drone Kits</v>
      </c>
      <c r="J179">
        <f>tblData[[#This Row],[Quantity]]*tblData[[#This Row],[Price]]</f>
        <v>501</v>
      </c>
      <c r="K179">
        <f>YEAR(tblData[[#This Row],[Date]])</f>
        <v>2020</v>
      </c>
      <c r="L179">
        <f>MONTH(tblData[[#This Row],[Date]])</f>
        <v>2</v>
      </c>
      <c r="M179" t="str">
        <f>CHOOSE(tblData[[#This Row],[MonthNo]],"Jan","Feb","Mar","Apr","Mei","Jun","Jul","Agu","Sep","Okt","Nov","Des")</f>
        <v>Feb</v>
      </c>
      <c r="N179" t="str">
        <f>INDEX(tblCustomers[CustomerState],MATCH(tblData[[#This Row],[CustomerID]],tblCustomers[CustomerID],0))</f>
        <v>Florida</v>
      </c>
      <c r="O179" t="str">
        <f>IF(COUNTIF(tblData[CustomerID],tblData[[#This Row],[CustomerID]])&gt;1,"Repeat","One-time")</f>
        <v>Repeat</v>
      </c>
    </row>
    <row r="180" spans="1:15">
      <c r="A180">
        <v>179</v>
      </c>
      <c r="B180" s="1">
        <v>43867</v>
      </c>
      <c r="C180">
        <v>204</v>
      </c>
      <c r="D180" t="s">
        <v>10846</v>
      </c>
      <c r="E180">
        <v>3</v>
      </c>
      <c r="F180" t="str">
        <f>INDEX(tblProduct[ProdName],MATCH(tblData[[#This Row],[ProdNumber]],tblProduct[ProdNumber],0))</f>
        <v>Delivery Drones</v>
      </c>
      <c r="G180">
        <f>INDEX(tblProduct[Price],MATCH(tblData[[#This Row],[ProdNumber]],tblProduct[ProdNumber],0))</f>
        <v>14.99</v>
      </c>
      <c r="H180">
        <f>INDEX(tblProduct[Category],MATCH(tblData[[#This Row],[ProdNumber]],tblProduct[ProdNumber],0))</f>
        <v>4</v>
      </c>
      <c r="I180" t="str">
        <f>INDEX(tblCategory[CategoryName],MATCH(tblData[[#This Row],[CategoryID]],tblCategory[CategoryID],0))</f>
        <v>eBooks</v>
      </c>
      <c r="J180">
        <f>tblData[[#This Row],[Quantity]]*tblData[[#This Row],[Price]]</f>
        <v>44.97</v>
      </c>
      <c r="K180">
        <f>YEAR(tblData[[#This Row],[Date]])</f>
        <v>2020</v>
      </c>
      <c r="L180">
        <f>MONTH(tblData[[#This Row],[Date]])</f>
        <v>2</v>
      </c>
      <c r="M180" t="str">
        <f>CHOOSE(tblData[[#This Row],[MonthNo]],"Jan","Feb","Mar","Apr","Mei","Jun","Jul","Agu","Sep","Okt","Nov","Des")</f>
        <v>Feb</v>
      </c>
      <c r="N180" t="str">
        <f>INDEX(tblCustomers[CustomerState],MATCH(tblData[[#This Row],[CustomerID]],tblCustomers[CustomerID],0))</f>
        <v>Minnesota</v>
      </c>
      <c r="O180" t="str">
        <f>IF(COUNTIF(tblData[CustomerID],tblData[[#This Row],[CustomerID]])&gt;1,"Repeat","One-time")</f>
        <v>One-time</v>
      </c>
    </row>
    <row r="181" spans="1:15">
      <c r="A181">
        <v>180</v>
      </c>
      <c r="B181" s="1">
        <v>43867</v>
      </c>
      <c r="C181">
        <v>1018</v>
      </c>
      <c r="D181" t="s">
        <v>10874</v>
      </c>
      <c r="E181">
        <v>4</v>
      </c>
      <c r="F181" t="str">
        <f>INDEX(tblProduct[ProdName],MATCH(tblData[[#This Row],[ProdNumber]],tblProduct[ProdNumber],0))</f>
        <v>Cat Robot Blueprint</v>
      </c>
      <c r="G181">
        <f>INDEX(tblProduct[Price],MATCH(tblData[[#This Row],[ProdNumber]],tblProduct[ProdNumber],0))</f>
        <v>4.99</v>
      </c>
      <c r="H181">
        <f>INDEX(tblProduct[Category],MATCH(tblData[[#This Row],[ProdNumber]],tblProduct[ProdNumber],0))</f>
        <v>1</v>
      </c>
      <c r="I181" t="str">
        <f>INDEX(tblCategory[CategoryName],MATCH(tblData[[#This Row],[CategoryID]],tblCategory[CategoryID],0))</f>
        <v>Blueprints</v>
      </c>
      <c r="J181">
        <f>tblData[[#This Row],[Quantity]]*tblData[[#This Row],[Price]]</f>
        <v>19.96</v>
      </c>
      <c r="K181">
        <f>YEAR(tblData[[#This Row],[Date]])</f>
        <v>2020</v>
      </c>
      <c r="L181">
        <f>MONTH(tblData[[#This Row],[Date]])</f>
        <v>2</v>
      </c>
      <c r="M181" t="str">
        <f>CHOOSE(tblData[[#This Row],[MonthNo]],"Jan","Feb","Mar","Apr","Mei","Jun","Jul","Agu","Sep","Okt","Nov","Des")</f>
        <v>Feb</v>
      </c>
      <c r="N181" t="str">
        <f>INDEX(tblCustomers[CustomerState],MATCH(tblData[[#This Row],[CustomerID]],tblCustomers[CustomerID],0))</f>
        <v>Indiana</v>
      </c>
      <c r="O181" t="str">
        <f>IF(COUNTIF(tblData[CustomerID],tblData[[#This Row],[CustomerID]])&gt;1,"Repeat","One-time")</f>
        <v>Repeat</v>
      </c>
    </row>
    <row r="182" spans="1:15">
      <c r="A182">
        <v>181</v>
      </c>
      <c r="B182" s="1">
        <v>43867</v>
      </c>
      <c r="C182">
        <v>770</v>
      </c>
      <c r="D182" t="s">
        <v>10824</v>
      </c>
      <c r="E182">
        <v>3</v>
      </c>
      <c r="F182" t="str">
        <f>INDEX(tblProduct[ProdName],MATCH(tblData[[#This Row],[ProdNumber]],tblProduct[ProdNumber],0))</f>
        <v>BYOD-550</v>
      </c>
      <c r="G182">
        <f>INDEX(tblProduct[Price],MATCH(tblData[[#This Row],[ProdNumber]],tblProduct[ProdNumber],0))</f>
        <v>179</v>
      </c>
      <c r="H182">
        <f>INDEX(tblProduct[Category],MATCH(tblData[[#This Row],[ProdNumber]],tblProduct[ProdNumber],0))</f>
        <v>2</v>
      </c>
      <c r="I182" t="str">
        <f>INDEX(tblCategory[CategoryName],MATCH(tblData[[#This Row],[CategoryID]],tblCategory[CategoryID],0))</f>
        <v>Drone Kits</v>
      </c>
      <c r="J182">
        <f>tblData[[#This Row],[Quantity]]*tblData[[#This Row],[Price]]</f>
        <v>537</v>
      </c>
      <c r="K182">
        <f>YEAR(tblData[[#This Row],[Date]])</f>
        <v>2020</v>
      </c>
      <c r="L182">
        <f>MONTH(tblData[[#This Row],[Date]])</f>
        <v>2</v>
      </c>
      <c r="M182" t="str">
        <f>CHOOSE(tblData[[#This Row],[MonthNo]],"Jan","Feb","Mar","Apr","Mei","Jun","Jul","Agu","Sep","Okt","Nov","Des")</f>
        <v>Feb</v>
      </c>
      <c r="N182" t="str">
        <f>INDEX(tblCustomers[CustomerState],MATCH(tblData[[#This Row],[CustomerID]],tblCustomers[CustomerID],0))</f>
        <v>Michigan</v>
      </c>
      <c r="O182" t="str">
        <f>IF(COUNTIF(tblData[CustomerID],tblData[[#This Row],[CustomerID]])&gt;1,"Repeat","One-time")</f>
        <v>Repeat</v>
      </c>
    </row>
    <row r="183" spans="1:15">
      <c r="A183">
        <v>182</v>
      </c>
      <c r="B183" s="1">
        <v>43867</v>
      </c>
      <c r="C183">
        <v>1081</v>
      </c>
      <c r="D183" t="s">
        <v>10845</v>
      </c>
      <c r="E183">
        <v>3</v>
      </c>
      <c r="F183" t="str">
        <f>INDEX(tblProduct[ProdName],MATCH(tblData[[#This Row],[ProdNumber]],tblProduct[ProdNumber],0))</f>
        <v>Sleepy Eye Blueprint</v>
      </c>
      <c r="G183">
        <f>INDEX(tblProduct[Price],MATCH(tblData[[#This Row],[ProdNumber]],tblProduct[ProdNumber],0))</f>
        <v>11.99</v>
      </c>
      <c r="H183">
        <f>INDEX(tblProduct[Category],MATCH(tblData[[#This Row],[ProdNumber]],tblProduct[ProdNumber],0))</f>
        <v>1</v>
      </c>
      <c r="I183" t="str">
        <f>INDEX(tblCategory[CategoryName],MATCH(tblData[[#This Row],[CategoryID]],tblCategory[CategoryID],0))</f>
        <v>Blueprints</v>
      </c>
      <c r="J183">
        <f>tblData[[#This Row],[Quantity]]*tblData[[#This Row],[Price]]</f>
        <v>35.97</v>
      </c>
      <c r="K183">
        <f>YEAR(tblData[[#This Row],[Date]])</f>
        <v>2020</v>
      </c>
      <c r="L183">
        <f>MONTH(tblData[[#This Row],[Date]])</f>
        <v>2</v>
      </c>
      <c r="M183" t="str">
        <f>CHOOSE(tblData[[#This Row],[MonthNo]],"Jan","Feb","Mar","Apr","Mei","Jun","Jul","Agu","Sep","Okt","Nov","Des")</f>
        <v>Feb</v>
      </c>
      <c r="N183" t="str">
        <f>INDEX(tblCustomers[CustomerState],MATCH(tblData[[#This Row],[CustomerID]],tblCustomers[CustomerID],0))</f>
        <v>California</v>
      </c>
      <c r="O183" t="str">
        <f>IF(COUNTIF(tblData[CustomerID],tblData[[#This Row],[CustomerID]])&gt;1,"Repeat","One-time")</f>
        <v>One-time</v>
      </c>
    </row>
    <row r="184" spans="1:15">
      <c r="A184">
        <v>183</v>
      </c>
      <c r="B184" s="1">
        <v>43868</v>
      </c>
      <c r="C184">
        <v>661</v>
      </c>
      <c r="D184" t="s">
        <v>10850</v>
      </c>
      <c r="E184">
        <v>4</v>
      </c>
      <c r="F184" t="str">
        <f>INDEX(tblProduct[ProdName],MATCH(tblData[[#This Row],[ProdNumber]],tblProduct[ProdNumber],0))</f>
        <v>Building Your Own Drone</v>
      </c>
      <c r="G184">
        <f>INDEX(tblProduct[Price],MATCH(tblData[[#This Row],[ProdNumber]],tblProduct[ProdNumber],0))</f>
        <v>24.99</v>
      </c>
      <c r="H184">
        <f>INDEX(tblProduct[Category],MATCH(tblData[[#This Row],[ProdNumber]],tblProduct[ProdNumber],0))</f>
        <v>4</v>
      </c>
      <c r="I184" t="str">
        <f>INDEX(tblCategory[CategoryName],MATCH(tblData[[#This Row],[CategoryID]],tblCategory[CategoryID],0))</f>
        <v>eBooks</v>
      </c>
      <c r="J184">
        <f>tblData[[#This Row],[Quantity]]*tblData[[#This Row],[Price]]</f>
        <v>99.96</v>
      </c>
      <c r="K184">
        <f>YEAR(tblData[[#This Row],[Date]])</f>
        <v>2020</v>
      </c>
      <c r="L184">
        <f>MONTH(tblData[[#This Row],[Date]])</f>
        <v>2</v>
      </c>
      <c r="M184" t="str">
        <f>CHOOSE(tblData[[#This Row],[MonthNo]],"Jan","Feb","Mar","Apr","Mei","Jun","Jul","Agu","Sep","Okt","Nov","Des")</f>
        <v>Feb</v>
      </c>
      <c r="N184" t="str">
        <f>INDEX(tblCustomers[CustomerState],MATCH(tblData[[#This Row],[CustomerID]],tblCustomers[CustomerID],0))</f>
        <v>North Dakota</v>
      </c>
      <c r="O184" t="str">
        <f>IF(COUNTIF(tblData[CustomerID],tblData[[#This Row],[CustomerID]])&gt;1,"Repeat","One-time")</f>
        <v>Repeat</v>
      </c>
    </row>
    <row r="185" spans="1:15">
      <c r="A185">
        <v>184</v>
      </c>
      <c r="B185" s="1">
        <v>43868</v>
      </c>
      <c r="C185">
        <v>302</v>
      </c>
      <c r="D185" t="s">
        <v>10832</v>
      </c>
      <c r="E185">
        <v>4</v>
      </c>
      <c r="F185" t="str">
        <f>INDEX(tblProduct[ProdName],MATCH(tblData[[#This Row],[ProdNumber]],tblProduct[ProdNumber],0))</f>
        <v>Cartesian Robots</v>
      </c>
      <c r="G185">
        <f>INDEX(tblProduct[Price],MATCH(tblData[[#This Row],[ProdNumber]],tblProduct[ProdNumber],0))</f>
        <v>12.99</v>
      </c>
      <c r="H185">
        <f>INDEX(tblProduct[Category],MATCH(tblData[[#This Row],[ProdNumber]],tblProduct[ProdNumber],0))</f>
        <v>4</v>
      </c>
      <c r="I185" t="str">
        <f>INDEX(tblCategory[CategoryName],MATCH(tblData[[#This Row],[CategoryID]],tblCategory[CategoryID],0))</f>
        <v>eBooks</v>
      </c>
      <c r="J185">
        <f>tblData[[#This Row],[Quantity]]*tblData[[#This Row],[Price]]</f>
        <v>51.96</v>
      </c>
      <c r="K185">
        <f>YEAR(tblData[[#This Row],[Date]])</f>
        <v>2020</v>
      </c>
      <c r="L185">
        <f>MONTH(tblData[[#This Row],[Date]])</f>
        <v>2</v>
      </c>
      <c r="M185" t="str">
        <f>CHOOSE(tblData[[#This Row],[MonthNo]],"Jan","Feb","Mar","Apr","Mei","Jun","Jul","Agu","Sep","Okt","Nov","Des")</f>
        <v>Feb</v>
      </c>
      <c r="N185" t="str">
        <f>INDEX(tblCustomers[CustomerState],MATCH(tblData[[#This Row],[CustomerID]],tblCustomers[CustomerID],0))</f>
        <v>Wisconsin</v>
      </c>
      <c r="O185" t="str">
        <f>IF(COUNTIF(tblData[CustomerID],tblData[[#This Row],[CustomerID]])&gt;1,"Repeat","One-time")</f>
        <v>Repeat</v>
      </c>
    </row>
    <row r="186" spans="1:15">
      <c r="A186">
        <v>185</v>
      </c>
      <c r="B186" s="1">
        <v>43868</v>
      </c>
      <c r="C186">
        <v>1589</v>
      </c>
      <c r="D186" t="s">
        <v>10869</v>
      </c>
      <c r="E186">
        <v>4</v>
      </c>
      <c r="F186" t="str">
        <f>INDEX(tblProduct[ProdName],MATCH(tblData[[#This Row],[ProdNumber]],tblProduct[ProdNumber],0))</f>
        <v>Bsquare Robot Blueprint</v>
      </c>
      <c r="G186">
        <f>INDEX(tblProduct[Price],MATCH(tblData[[#This Row],[ProdNumber]],tblProduct[ProdNumber],0))</f>
        <v>8.99</v>
      </c>
      <c r="H186">
        <f>INDEX(tblProduct[Category],MATCH(tblData[[#This Row],[ProdNumber]],tblProduct[ProdNumber],0))</f>
        <v>1</v>
      </c>
      <c r="I186" t="str">
        <f>INDEX(tblCategory[CategoryName],MATCH(tblData[[#This Row],[CategoryID]],tblCategory[CategoryID],0))</f>
        <v>Blueprints</v>
      </c>
      <c r="J186">
        <f>tblData[[#This Row],[Quantity]]*tblData[[#This Row],[Price]]</f>
        <v>35.96</v>
      </c>
      <c r="K186">
        <f>YEAR(tblData[[#This Row],[Date]])</f>
        <v>2020</v>
      </c>
      <c r="L186">
        <f>MONTH(tblData[[#This Row],[Date]])</f>
        <v>2</v>
      </c>
      <c r="M186" t="str">
        <f>CHOOSE(tblData[[#This Row],[MonthNo]],"Jan","Feb","Mar","Apr","Mei","Jun","Jul","Agu","Sep","Okt","Nov","Des")</f>
        <v>Feb</v>
      </c>
      <c r="N186" t="str">
        <f>INDEX(tblCustomers[CustomerState],MATCH(tblData[[#This Row],[CustomerID]],tblCustomers[CustomerID],0))</f>
        <v>Illinois</v>
      </c>
      <c r="O186" t="str">
        <f>IF(COUNTIF(tblData[CustomerID],tblData[[#This Row],[CustomerID]])&gt;1,"Repeat","One-time")</f>
        <v>Repeat</v>
      </c>
    </row>
    <row r="187" spans="1:15">
      <c r="A187">
        <v>186</v>
      </c>
      <c r="B187" s="1">
        <v>43868</v>
      </c>
      <c r="C187">
        <v>1084</v>
      </c>
      <c r="D187" t="s">
        <v>10846</v>
      </c>
      <c r="E187">
        <v>2</v>
      </c>
      <c r="F187" t="str">
        <f>INDEX(tblProduct[ProdName],MATCH(tblData[[#This Row],[ProdNumber]],tblProduct[ProdNumber],0))</f>
        <v>Delivery Drones</v>
      </c>
      <c r="G187">
        <f>INDEX(tblProduct[Price],MATCH(tblData[[#This Row],[ProdNumber]],tblProduct[ProdNumber],0))</f>
        <v>14.99</v>
      </c>
      <c r="H187">
        <f>INDEX(tblProduct[Category],MATCH(tblData[[#This Row],[ProdNumber]],tblProduct[ProdNumber],0))</f>
        <v>4</v>
      </c>
      <c r="I187" t="str">
        <f>INDEX(tblCategory[CategoryName],MATCH(tblData[[#This Row],[CategoryID]],tblCategory[CategoryID],0))</f>
        <v>eBooks</v>
      </c>
      <c r="J187">
        <f>tblData[[#This Row],[Quantity]]*tblData[[#This Row],[Price]]</f>
        <v>29.98</v>
      </c>
      <c r="K187">
        <f>YEAR(tblData[[#This Row],[Date]])</f>
        <v>2020</v>
      </c>
      <c r="L187">
        <f>MONTH(tblData[[#This Row],[Date]])</f>
        <v>2</v>
      </c>
      <c r="M187" t="str">
        <f>CHOOSE(tblData[[#This Row],[MonthNo]],"Jan","Feb","Mar","Apr","Mei","Jun","Jul","Agu","Sep","Okt","Nov","Des")</f>
        <v>Feb</v>
      </c>
      <c r="N187" t="str">
        <f>INDEX(tblCustomers[CustomerState],MATCH(tblData[[#This Row],[CustomerID]],tblCustomers[CustomerID],0))</f>
        <v>Alabama</v>
      </c>
      <c r="O187" t="str">
        <f>IF(COUNTIF(tblData[CustomerID],tblData[[#This Row],[CustomerID]])&gt;1,"Repeat","One-time")</f>
        <v>Repeat</v>
      </c>
    </row>
    <row r="188" spans="1:15">
      <c r="A188">
        <v>187</v>
      </c>
      <c r="B188" s="1">
        <v>43868</v>
      </c>
      <c r="C188">
        <v>840</v>
      </c>
      <c r="D188" t="s">
        <v>10850</v>
      </c>
      <c r="E188">
        <v>1</v>
      </c>
      <c r="F188" t="str">
        <f>INDEX(tblProduct[ProdName],MATCH(tblData[[#This Row],[ProdNumber]],tblProduct[ProdNumber],0))</f>
        <v>Building Your Own Drone</v>
      </c>
      <c r="G188">
        <f>INDEX(tblProduct[Price],MATCH(tblData[[#This Row],[ProdNumber]],tblProduct[ProdNumber],0))</f>
        <v>24.99</v>
      </c>
      <c r="H188">
        <f>INDEX(tblProduct[Category],MATCH(tblData[[#This Row],[ProdNumber]],tblProduct[ProdNumber],0))</f>
        <v>4</v>
      </c>
      <c r="I188" t="str">
        <f>INDEX(tblCategory[CategoryName],MATCH(tblData[[#This Row],[CategoryID]],tblCategory[CategoryID],0))</f>
        <v>eBooks</v>
      </c>
      <c r="J188">
        <f>tblData[[#This Row],[Quantity]]*tblData[[#This Row],[Price]]</f>
        <v>24.99</v>
      </c>
      <c r="K188">
        <f>YEAR(tblData[[#This Row],[Date]])</f>
        <v>2020</v>
      </c>
      <c r="L188">
        <f>MONTH(tblData[[#This Row],[Date]])</f>
        <v>2</v>
      </c>
      <c r="M188" t="str">
        <f>CHOOSE(tblData[[#This Row],[MonthNo]],"Jan","Feb","Mar","Apr","Mei","Jun","Jul","Agu","Sep","Okt","Nov","Des")</f>
        <v>Feb</v>
      </c>
      <c r="N188" t="str">
        <f>INDEX(tblCustomers[CustomerState],MATCH(tblData[[#This Row],[CustomerID]],tblCustomers[CustomerID],0))</f>
        <v>Georgia</v>
      </c>
      <c r="O188" t="str">
        <f>IF(COUNTIF(tblData[CustomerID],tblData[[#This Row],[CustomerID]])&gt;1,"Repeat","One-time")</f>
        <v>One-time</v>
      </c>
    </row>
    <row r="189" spans="1:15">
      <c r="A189">
        <v>188</v>
      </c>
      <c r="B189" s="1">
        <v>43868</v>
      </c>
      <c r="C189">
        <v>510</v>
      </c>
      <c r="D189" t="s">
        <v>10847</v>
      </c>
      <c r="E189">
        <v>5</v>
      </c>
      <c r="F189" t="str">
        <f>INDEX(tblProduct[ProdName],MATCH(tblData[[#This Row],[ProdNumber]],tblProduct[ProdNumber],0))</f>
        <v>MICR-564K Drone</v>
      </c>
      <c r="G189">
        <f>INDEX(tblProduct[Price],MATCH(tblData[[#This Row],[ProdNumber]],tblProduct[ProdNumber],0))</f>
        <v>499</v>
      </c>
      <c r="H189">
        <f>INDEX(tblProduct[Category],MATCH(tblData[[#This Row],[ProdNumber]],tblProduct[ProdNumber],0))</f>
        <v>3</v>
      </c>
      <c r="I189" t="str">
        <f>INDEX(tblCategory[CategoryName],MATCH(tblData[[#This Row],[CategoryID]],tblCategory[CategoryID],0))</f>
        <v>Drones</v>
      </c>
      <c r="J189">
        <f>tblData[[#This Row],[Quantity]]*tblData[[#This Row],[Price]]</f>
        <v>2495</v>
      </c>
      <c r="K189">
        <f>YEAR(tblData[[#This Row],[Date]])</f>
        <v>2020</v>
      </c>
      <c r="L189">
        <f>MONTH(tblData[[#This Row],[Date]])</f>
        <v>2</v>
      </c>
      <c r="M189" t="str">
        <f>CHOOSE(tblData[[#This Row],[MonthNo]],"Jan","Feb","Mar","Apr","Mei","Jun","Jul","Agu","Sep","Okt","Nov","Des")</f>
        <v>Feb</v>
      </c>
      <c r="N189" t="str">
        <f>INDEX(tblCustomers[CustomerState],MATCH(tblData[[#This Row],[CustomerID]],tblCustomers[CustomerID],0))</f>
        <v>Virginia</v>
      </c>
      <c r="O189" t="str">
        <f>IF(COUNTIF(tblData[CustomerID],tblData[[#This Row],[CustomerID]])&gt;1,"Repeat","One-time")</f>
        <v>Repeat</v>
      </c>
    </row>
    <row r="190" spans="1:15">
      <c r="A190">
        <v>189</v>
      </c>
      <c r="B190" s="1">
        <v>43869</v>
      </c>
      <c r="C190">
        <v>454</v>
      </c>
      <c r="D190" t="s">
        <v>10864</v>
      </c>
      <c r="E190">
        <v>5</v>
      </c>
      <c r="F190" t="str">
        <f>INDEX(tblProduct[ProdName],MATCH(tblData[[#This Row],[ProdNumber]],tblProduct[ProdNumber],0))</f>
        <v>Understanding Drone Regulations</v>
      </c>
      <c r="G190">
        <f>INDEX(tblProduct[Price],MATCH(tblData[[#This Row],[ProdNumber]],tblProduct[ProdNumber],0))</f>
        <v>27.5</v>
      </c>
      <c r="H190">
        <f>INDEX(tblProduct[Category],MATCH(tblData[[#This Row],[ProdNumber]],tblProduct[ProdNumber],0))</f>
        <v>7</v>
      </c>
      <c r="I190" t="str">
        <f>INDEX(tblCategory[CategoryName],MATCH(tblData[[#This Row],[CategoryID]],tblCategory[CategoryID],0))</f>
        <v>Training Videos</v>
      </c>
      <c r="J190">
        <f>tblData[[#This Row],[Quantity]]*tblData[[#This Row],[Price]]</f>
        <v>137.5</v>
      </c>
      <c r="K190">
        <f>YEAR(tblData[[#This Row],[Date]])</f>
        <v>2020</v>
      </c>
      <c r="L190">
        <f>MONTH(tblData[[#This Row],[Date]])</f>
        <v>2</v>
      </c>
      <c r="M190" t="str">
        <f>CHOOSE(tblData[[#This Row],[MonthNo]],"Jan","Feb","Mar","Apr","Mei","Jun","Jul","Agu","Sep","Okt","Nov","Des")</f>
        <v>Feb</v>
      </c>
      <c r="N190" t="str">
        <f>INDEX(tblCustomers[CustomerState],MATCH(tblData[[#This Row],[CustomerID]],tblCustomers[CustomerID],0))</f>
        <v>Nevada</v>
      </c>
      <c r="O190" t="str">
        <f>IF(COUNTIF(tblData[CustomerID],tblData[[#This Row],[CustomerID]])&gt;1,"Repeat","One-time")</f>
        <v>Repeat</v>
      </c>
    </row>
    <row r="191" spans="1:15">
      <c r="A191">
        <v>190</v>
      </c>
      <c r="B191" s="1">
        <v>43869</v>
      </c>
      <c r="C191">
        <v>1068</v>
      </c>
      <c r="D191" t="s">
        <v>10846</v>
      </c>
      <c r="E191">
        <v>6</v>
      </c>
      <c r="F191" t="str">
        <f>INDEX(tblProduct[ProdName],MATCH(tblData[[#This Row],[ProdNumber]],tblProduct[ProdNumber],0))</f>
        <v>Delivery Drones</v>
      </c>
      <c r="G191">
        <f>INDEX(tblProduct[Price],MATCH(tblData[[#This Row],[ProdNumber]],tblProduct[ProdNumber],0))</f>
        <v>14.99</v>
      </c>
      <c r="H191">
        <f>INDEX(tblProduct[Category],MATCH(tblData[[#This Row],[ProdNumber]],tblProduct[ProdNumber],0))</f>
        <v>4</v>
      </c>
      <c r="I191" t="str">
        <f>INDEX(tblCategory[CategoryName],MATCH(tblData[[#This Row],[CategoryID]],tblCategory[CategoryID],0))</f>
        <v>eBooks</v>
      </c>
      <c r="J191">
        <f>tblData[[#This Row],[Quantity]]*tblData[[#This Row],[Price]]</f>
        <v>89.94</v>
      </c>
      <c r="K191">
        <f>YEAR(tblData[[#This Row],[Date]])</f>
        <v>2020</v>
      </c>
      <c r="L191">
        <f>MONTH(tblData[[#This Row],[Date]])</f>
        <v>2</v>
      </c>
      <c r="M191" t="str">
        <f>CHOOSE(tblData[[#This Row],[MonthNo]],"Jan","Feb","Mar","Apr","Mei","Jun","Jul","Agu","Sep","Okt","Nov","Des")</f>
        <v>Feb</v>
      </c>
      <c r="N191" t="str">
        <f>INDEX(tblCustomers[CustomerState],MATCH(tblData[[#This Row],[CustomerID]],tblCustomers[CustomerID],0))</f>
        <v>Massachusetts</v>
      </c>
      <c r="O191" t="str">
        <f>IF(COUNTIF(tblData[CustomerID],tblData[[#This Row],[CustomerID]])&gt;1,"Repeat","One-time")</f>
        <v>One-time</v>
      </c>
    </row>
    <row r="192" spans="1:15">
      <c r="A192">
        <v>191</v>
      </c>
      <c r="B192" s="1">
        <v>43869</v>
      </c>
      <c r="C192">
        <v>1634</v>
      </c>
      <c r="D192" t="s">
        <v>10854</v>
      </c>
      <c r="E192">
        <v>4</v>
      </c>
      <c r="F192" t="str">
        <f>INDEX(tblProduct[ProdName],MATCH(tblData[[#This Row],[ProdNumber]],tblProduct[ProdNumber],0))</f>
        <v>BYOD-400S</v>
      </c>
      <c r="G192">
        <f>INDEX(tblProduct[Price],MATCH(tblData[[#This Row],[ProdNumber]],tblProduct[ProdNumber],0))</f>
        <v>129.94999999999999</v>
      </c>
      <c r="H192">
        <f>INDEX(tblProduct[Category],MATCH(tblData[[#This Row],[ProdNumber]],tblProduct[ProdNumber],0))</f>
        <v>2</v>
      </c>
      <c r="I192" t="str">
        <f>INDEX(tblCategory[CategoryName],MATCH(tblData[[#This Row],[CategoryID]],tblCategory[CategoryID],0))</f>
        <v>Drone Kits</v>
      </c>
      <c r="J192">
        <f>tblData[[#This Row],[Quantity]]*tblData[[#This Row],[Price]]</f>
        <v>519.79999999999995</v>
      </c>
      <c r="K192">
        <f>YEAR(tblData[[#This Row],[Date]])</f>
        <v>2020</v>
      </c>
      <c r="L192">
        <f>MONTH(tblData[[#This Row],[Date]])</f>
        <v>2</v>
      </c>
      <c r="M192" t="str">
        <f>CHOOSE(tblData[[#This Row],[MonthNo]],"Jan","Feb","Mar","Apr","Mei","Jun","Jul","Agu","Sep","Okt","Nov","Des")</f>
        <v>Feb</v>
      </c>
      <c r="N192" t="str">
        <f>INDEX(tblCustomers[CustomerState],MATCH(tblData[[#This Row],[CustomerID]],tblCustomers[CustomerID],0))</f>
        <v>Minnesota</v>
      </c>
      <c r="O192" t="str">
        <f>IF(COUNTIF(tblData[CustomerID],tblData[[#This Row],[CustomerID]])&gt;1,"Repeat","One-time")</f>
        <v>Repeat</v>
      </c>
    </row>
    <row r="193" spans="1:15">
      <c r="A193">
        <v>192</v>
      </c>
      <c r="B193" s="1">
        <v>43869</v>
      </c>
      <c r="C193">
        <v>1023</v>
      </c>
      <c r="D193" t="s">
        <v>10864</v>
      </c>
      <c r="E193">
        <v>2</v>
      </c>
      <c r="F193" t="str">
        <f>INDEX(tblProduct[ProdName],MATCH(tblData[[#This Row],[ProdNumber]],tblProduct[ProdNumber],0))</f>
        <v>Understanding Drone Regulations</v>
      </c>
      <c r="G193">
        <f>INDEX(tblProduct[Price],MATCH(tblData[[#This Row],[ProdNumber]],tblProduct[ProdNumber],0))</f>
        <v>27.5</v>
      </c>
      <c r="H193">
        <f>INDEX(tblProduct[Category],MATCH(tblData[[#This Row],[ProdNumber]],tblProduct[ProdNumber],0))</f>
        <v>7</v>
      </c>
      <c r="I193" t="str">
        <f>INDEX(tblCategory[CategoryName],MATCH(tblData[[#This Row],[CategoryID]],tblCategory[CategoryID],0))</f>
        <v>Training Videos</v>
      </c>
      <c r="J193">
        <f>tblData[[#This Row],[Quantity]]*tblData[[#This Row],[Price]]</f>
        <v>55</v>
      </c>
      <c r="K193">
        <f>YEAR(tblData[[#This Row],[Date]])</f>
        <v>2020</v>
      </c>
      <c r="L193">
        <f>MONTH(tblData[[#This Row],[Date]])</f>
        <v>2</v>
      </c>
      <c r="M193" t="str">
        <f>CHOOSE(tblData[[#This Row],[MonthNo]],"Jan","Feb","Mar","Apr","Mei","Jun","Jul","Agu","Sep","Okt","Nov","Des")</f>
        <v>Feb</v>
      </c>
      <c r="N193" t="str">
        <f>INDEX(tblCustomers[CustomerState],MATCH(tblData[[#This Row],[CustomerID]],tblCustomers[CustomerID],0))</f>
        <v>Colorado</v>
      </c>
      <c r="O193" t="str">
        <f>IF(COUNTIF(tblData[CustomerID],tblData[[#This Row],[CustomerID]])&gt;1,"Repeat","One-time")</f>
        <v>Repeat</v>
      </c>
    </row>
    <row r="194" spans="1:15">
      <c r="A194">
        <v>193</v>
      </c>
      <c r="B194" s="1">
        <v>43869</v>
      </c>
      <c r="C194">
        <v>958</v>
      </c>
      <c r="D194" t="s">
        <v>10816</v>
      </c>
      <c r="E194">
        <v>3</v>
      </c>
      <c r="F194" t="str">
        <f>INDEX(tblProduct[ProdName],MATCH(tblData[[#This Row],[ProdNumber]],tblProduct[ProdNumber],0))</f>
        <v>DTE-QFN20 Drone</v>
      </c>
      <c r="G194">
        <f>INDEX(tblProduct[Price],MATCH(tblData[[#This Row],[ProdNumber]],tblProduct[ProdNumber],0))</f>
        <v>250</v>
      </c>
      <c r="H194">
        <f>INDEX(tblProduct[Category],MATCH(tblData[[#This Row],[ProdNumber]],tblProduct[ProdNumber],0))</f>
        <v>3</v>
      </c>
      <c r="I194" t="str">
        <f>INDEX(tblCategory[CategoryName],MATCH(tblData[[#This Row],[CategoryID]],tblCategory[CategoryID],0))</f>
        <v>Drones</v>
      </c>
      <c r="J194">
        <f>tblData[[#This Row],[Quantity]]*tblData[[#This Row],[Price]]</f>
        <v>750</v>
      </c>
      <c r="K194">
        <f>YEAR(tblData[[#This Row],[Date]])</f>
        <v>2020</v>
      </c>
      <c r="L194">
        <f>MONTH(tblData[[#This Row],[Date]])</f>
        <v>2</v>
      </c>
      <c r="M194" t="str">
        <f>CHOOSE(tblData[[#This Row],[MonthNo]],"Jan","Feb","Mar","Apr","Mei","Jun","Jul","Agu","Sep","Okt","Nov","Des")</f>
        <v>Feb</v>
      </c>
      <c r="N194" t="str">
        <f>INDEX(tblCustomers[CustomerState],MATCH(tblData[[#This Row],[CustomerID]],tblCustomers[CustomerID],0))</f>
        <v>Florida</v>
      </c>
      <c r="O194" t="str">
        <f>IF(COUNTIF(tblData[CustomerID],tblData[[#This Row],[CustomerID]])&gt;1,"Repeat","One-time")</f>
        <v>One-time</v>
      </c>
    </row>
    <row r="195" spans="1:15">
      <c r="A195">
        <v>194</v>
      </c>
      <c r="B195" s="1">
        <v>43869</v>
      </c>
      <c r="C195">
        <v>202</v>
      </c>
      <c r="D195" t="s">
        <v>10809</v>
      </c>
      <c r="E195">
        <v>4</v>
      </c>
      <c r="F195" t="str">
        <f>INDEX(tblProduct[ProdName],MATCH(tblData[[#This Row],[ProdNumber]],tblProduct[ProdNumber],0))</f>
        <v>RWW-75 Robot</v>
      </c>
      <c r="G195">
        <f>INDEX(tblProduct[Price],MATCH(tblData[[#This Row],[ProdNumber]],tblProduct[ProdNumber],0))</f>
        <v>883</v>
      </c>
      <c r="H195">
        <f>INDEX(tblProduct[Category],MATCH(tblData[[#This Row],[ProdNumber]],tblProduct[ProdNumber],0))</f>
        <v>6</v>
      </c>
      <c r="I195" t="str">
        <f>INDEX(tblCategory[CategoryName],MATCH(tblData[[#This Row],[CategoryID]],tblCategory[CategoryID],0))</f>
        <v>Robots</v>
      </c>
      <c r="J195">
        <f>tblData[[#This Row],[Quantity]]*tblData[[#This Row],[Price]]</f>
        <v>3532</v>
      </c>
      <c r="K195">
        <f>YEAR(tblData[[#This Row],[Date]])</f>
        <v>2020</v>
      </c>
      <c r="L195">
        <f>MONTH(tblData[[#This Row],[Date]])</f>
        <v>2</v>
      </c>
      <c r="M195" t="str">
        <f>CHOOSE(tblData[[#This Row],[MonthNo]],"Jan","Feb","Mar","Apr","Mei","Jun","Jul","Agu","Sep","Okt","Nov","Des")</f>
        <v>Feb</v>
      </c>
      <c r="N195" t="str">
        <f>INDEX(tblCustomers[CustomerState],MATCH(tblData[[#This Row],[CustomerID]],tblCustomers[CustomerID],0))</f>
        <v>Texas</v>
      </c>
      <c r="O195" t="str">
        <f>IF(COUNTIF(tblData[CustomerID],tblData[[#This Row],[CustomerID]])&gt;1,"Repeat","One-time")</f>
        <v>Repeat</v>
      </c>
    </row>
    <row r="196" spans="1:15">
      <c r="A196">
        <v>195</v>
      </c>
      <c r="B196" s="1">
        <v>43870</v>
      </c>
      <c r="C196">
        <v>1634</v>
      </c>
      <c r="D196" t="s">
        <v>10840</v>
      </c>
      <c r="E196">
        <v>3</v>
      </c>
      <c r="F196" t="str">
        <f>INDEX(tblProduct[ProdName],MATCH(tblData[[#This Row],[ProdNumber]],tblProduct[ProdNumber],0))</f>
        <v>Photograph Drones</v>
      </c>
      <c r="G196">
        <f>INDEX(tblProduct[Price],MATCH(tblData[[#This Row],[ProdNumber]],tblProduct[ProdNumber],0))</f>
        <v>14.99</v>
      </c>
      <c r="H196">
        <f>INDEX(tblProduct[Category],MATCH(tblData[[#This Row],[ProdNumber]],tblProduct[ProdNumber],0))</f>
        <v>4</v>
      </c>
      <c r="I196" t="str">
        <f>INDEX(tblCategory[CategoryName],MATCH(tblData[[#This Row],[CategoryID]],tblCategory[CategoryID],0))</f>
        <v>eBooks</v>
      </c>
      <c r="J196">
        <f>tblData[[#This Row],[Quantity]]*tblData[[#This Row],[Price]]</f>
        <v>44.97</v>
      </c>
      <c r="K196">
        <f>YEAR(tblData[[#This Row],[Date]])</f>
        <v>2020</v>
      </c>
      <c r="L196">
        <f>MONTH(tblData[[#This Row],[Date]])</f>
        <v>2</v>
      </c>
      <c r="M196" t="str">
        <f>CHOOSE(tblData[[#This Row],[MonthNo]],"Jan","Feb","Mar","Apr","Mei","Jun","Jul","Agu","Sep","Okt","Nov","Des")</f>
        <v>Feb</v>
      </c>
      <c r="N196" t="str">
        <f>INDEX(tblCustomers[CustomerState],MATCH(tblData[[#This Row],[CustomerID]],tblCustomers[CustomerID],0))</f>
        <v>Minnesota</v>
      </c>
      <c r="O196" t="str">
        <f>IF(COUNTIF(tblData[CustomerID],tblData[[#This Row],[CustomerID]])&gt;1,"Repeat","One-time")</f>
        <v>Repeat</v>
      </c>
    </row>
    <row r="197" spans="1:15">
      <c r="A197">
        <v>196</v>
      </c>
      <c r="B197" s="1">
        <v>43870</v>
      </c>
      <c r="C197">
        <v>1761</v>
      </c>
      <c r="D197" t="s">
        <v>10836</v>
      </c>
      <c r="E197">
        <v>3</v>
      </c>
      <c r="F197" t="str">
        <f>INDEX(tblProduct[ProdName],MATCH(tblData[[#This Row],[ProdNumber]],tblProduct[ProdNumber],0))</f>
        <v>Creature Robot Arms Blueprint</v>
      </c>
      <c r="G197">
        <f>INDEX(tblProduct[Price],MATCH(tblData[[#This Row],[ProdNumber]],tblProduct[ProdNumber],0))</f>
        <v>12</v>
      </c>
      <c r="H197">
        <f>INDEX(tblProduct[Category],MATCH(tblData[[#This Row],[ProdNumber]],tblProduct[ProdNumber],0))</f>
        <v>1</v>
      </c>
      <c r="I197" t="str">
        <f>INDEX(tblCategory[CategoryName],MATCH(tblData[[#This Row],[CategoryID]],tblCategory[CategoryID],0))</f>
        <v>Blueprints</v>
      </c>
      <c r="J197">
        <f>tblData[[#This Row],[Quantity]]*tblData[[#This Row],[Price]]</f>
        <v>36</v>
      </c>
      <c r="K197">
        <f>YEAR(tblData[[#This Row],[Date]])</f>
        <v>2020</v>
      </c>
      <c r="L197">
        <f>MONTH(tblData[[#This Row],[Date]])</f>
        <v>2</v>
      </c>
      <c r="M197" t="str">
        <f>CHOOSE(tblData[[#This Row],[MonthNo]],"Jan","Feb","Mar","Apr","Mei","Jun","Jul","Agu","Sep","Okt","Nov","Des")</f>
        <v>Feb</v>
      </c>
      <c r="N197" t="str">
        <f>INDEX(tblCustomers[CustomerState],MATCH(tblData[[#This Row],[CustomerID]],tblCustomers[CustomerID],0))</f>
        <v>California</v>
      </c>
      <c r="O197" t="str">
        <f>IF(COUNTIF(tblData[CustomerID],tblData[[#This Row],[CustomerID]])&gt;1,"Repeat","One-time")</f>
        <v>Repeat</v>
      </c>
    </row>
    <row r="198" spans="1:15">
      <c r="A198">
        <v>197</v>
      </c>
      <c r="B198" s="1">
        <v>43870</v>
      </c>
      <c r="C198">
        <v>934</v>
      </c>
      <c r="D198" t="s">
        <v>10856</v>
      </c>
      <c r="E198">
        <v>4</v>
      </c>
      <c r="F198" t="str">
        <f>INDEX(tblProduct[ProdName],MATCH(tblData[[#This Row],[ProdNumber]],tblProduct[ProdNumber],0))</f>
        <v>RLK-9920 Robot</v>
      </c>
      <c r="G198">
        <f>INDEX(tblProduct[Price],MATCH(tblData[[#This Row],[ProdNumber]],tblProduct[ProdNumber],0))</f>
        <v>699</v>
      </c>
      <c r="H198">
        <f>INDEX(tblProduct[Category],MATCH(tblData[[#This Row],[ProdNumber]],tblProduct[ProdNumber],0))</f>
        <v>6</v>
      </c>
      <c r="I198" t="str">
        <f>INDEX(tblCategory[CategoryName],MATCH(tblData[[#This Row],[CategoryID]],tblCategory[CategoryID],0))</f>
        <v>Robots</v>
      </c>
      <c r="J198">
        <f>tblData[[#This Row],[Quantity]]*tblData[[#This Row],[Price]]</f>
        <v>2796</v>
      </c>
      <c r="K198">
        <f>YEAR(tblData[[#This Row],[Date]])</f>
        <v>2020</v>
      </c>
      <c r="L198">
        <f>MONTH(tblData[[#This Row],[Date]])</f>
        <v>2</v>
      </c>
      <c r="M198" t="str">
        <f>CHOOSE(tblData[[#This Row],[MonthNo]],"Jan","Feb","Mar","Apr","Mei","Jun","Jul","Agu","Sep","Okt","Nov","Des")</f>
        <v>Feb</v>
      </c>
      <c r="N198" t="str">
        <f>INDEX(tblCustomers[CustomerState],MATCH(tblData[[#This Row],[CustomerID]],tblCustomers[CustomerID],0))</f>
        <v>California</v>
      </c>
      <c r="O198" t="str">
        <f>IF(COUNTIF(tblData[CustomerID],tblData[[#This Row],[CustomerID]])&gt;1,"Repeat","One-time")</f>
        <v>Repeat</v>
      </c>
    </row>
    <row r="199" spans="1:15">
      <c r="A199">
        <v>198</v>
      </c>
      <c r="B199" s="1">
        <v>43870</v>
      </c>
      <c r="C199">
        <v>1033</v>
      </c>
      <c r="D199" t="s">
        <v>10836</v>
      </c>
      <c r="E199">
        <v>3</v>
      </c>
      <c r="F199" t="str">
        <f>INDEX(tblProduct[ProdName],MATCH(tblData[[#This Row],[ProdNumber]],tblProduct[ProdNumber],0))</f>
        <v>Creature Robot Arms Blueprint</v>
      </c>
      <c r="G199">
        <f>INDEX(tblProduct[Price],MATCH(tblData[[#This Row],[ProdNumber]],tblProduct[ProdNumber],0))</f>
        <v>12</v>
      </c>
      <c r="H199">
        <f>INDEX(tblProduct[Category],MATCH(tblData[[#This Row],[ProdNumber]],tblProduct[ProdNumber],0))</f>
        <v>1</v>
      </c>
      <c r="I199" t="str">
        <f>INDEX(tblCategory[CategoryName],MATCH(tblData[[#This Row],[CategoryID]],tblCategory[CategoryID],0))</f>
        <v>Blueprints</v>
      </c>
      <c r="J199">
        <f>tblData[[#This Row],[Quantity]]*tblData[[#This Row],[Price]]</f>
        <v>36</v>
      </c>
      <c r="K199">
        <f>YEAR(tblData[[#This Row],[Date]])</f>
        <v>2020</v>
      </c>
      <c r="L199">
        <f>MONTH(tblData[[#This Row],[Date]])</f>
        <v>2</v>
      </c>
      <c r="M199" t="str">
        <f>CHOOSE(tblData[[#This Row],[MonthNo]],"Jan","Feb","Mar","Apr","Mei","Jun","Jul","Agu","Sep","Okt","Nov","Des")</f>
        <v>Feb</v>
      </c>
      <c r="N199" t="str">
        <f>INDEX(tblCustomers[CustomerState],MATCH(tblData[[#This Row],[CustomerID]],tblCustomers[CustomerID],0))</f>
        <v>Oklahoma</v>
      </c>
      <c r="O199" t="str">
        <f>IF(COUNTIF(tblData[CustomerID],tblData[[#This Row],[CustomerID]])&gt;1,"Repeat","One-time")</f>
        <v>One-time</v>
      </c>
    </row>
    <row r="200" spans="1:15">
      <c r="A200">
        <v>199</v>
      </c>
      <c r="B200" s="1">
        <v>43870</v>
      </c>
      <c r="C200">
        <v>1905</v>
      </c>
      <c r="D200" t="s">
        <v>10838</v>
      </c>
      <c r="E200">
        <v>2</v>
      </c>
      <c r="F200" t="str">
        <f>INDEX(tblProduct[ProdName],MATCH(tblData[[#This Row],[ProdNumber]],tblProduct[ProdNumber],0))</f>
        <v>GPS Drones</v>
      </c>
      <c r="G200">
        <f>INDEX(tblProduct[Price],MATCH(tblData[[#This Row],[ProdNumber]],tblProduct[ProdNumber],0))</f>
        <v>19.989999999999998</v>
      </c>
      <c r="H200">
        <f>INDEX(tblProduct[Category],MATCH(tblData[[#This Row],[ProdNumber]],tblProduct[ProdNumber],0))</f>
        <v>4</v>
      </c>
      <c r="I200" t="str">
        <f>INDEX(tblCategory[CategoryName],MATCH(tblData[[#This Row],[CategoryID]],tblCategory[CategoryID],0))</f>
        <v>eBooks</v>
      </c>
      <c r="J200">
        <f>tblData[[#This Row],[Quantity]]*tblData[[#This Row],[Price]]</f>
        <v>39.979999999999997</v>
      </c>
      <c r="K200">
        <f>YEAR(tblData[[#This Row],[Date]])</f>
        <v>2020</v>
      </c>
      <c r="L200">
        <f>MONTH(tblData[[#This Row],[Date]])</f>
        <v>2</v>
      </c>
      <c r="M200" t="str">
        <f>CHOOSE(tblData[[#This Row],[MonthNo]],"Jan","Feb","Mar","Apr","Mei","Jun","Jul","Agu","Sep","Okt","Nov","Des")</f>
        <v>Feb</v>
      </c>
      <c r="N200" t="str">
        <f>INDEX(tblCustomers[CustomerState],MATCH(tblData[[#This Row],[CustomerID]],tblCustomers[CustomerID],0))</f>
        <v>Texas</v>
      </c>
      <c r="O200" t="str">
        <f>IF(COUNTIF(tblData[CustomerID],tblData[[#This Row],[CustomerID]])&gt;1,"Repeat","One-time")</f>
        <v>Repeat</v>
      </c>
    </row>
    <row r="201" spans="1:15">
      <c r="A201">
        <v>200</v>
      </c>
      <c r="B201" s="1">
        <v>43870</v>
      </c>
      <c r="C201">
        <v>922</v>
      </c>
      <c r="D201" t="s">
        <v>10849</v>
      </c>
      <c r="E201">
        <v>6</v>
      </c>
      <c r="F201" t="str">
        <f>INDEX(tblProduct[ProdName],MATCH(tblData[[#This Row],[ProdNumber]],tblProduct[ProdNumber],0))</f>
        <v>BYOD-200</v>
      </c>
      <c r="G201">
        <f>INDEX(tblProduct[Price],MATCH(tblData[[#This Row],[ProdNumber]],tblProduct[ProdNumber],0))</f>
        <v>58.95</v>
      </c>
      <c r="H201">
        <f>INDEX(tblProduct[Category],MATCH(tblData[[#This Row],[ProdNumber]],tblProduct[ProdNumber],0))</f>
        <v>2</v>
      </c>
      <c r="I201" t="str">
        <f>INDEX(tblCategory[CategoryName],MATCH(tblData[[#This Row],[CategoryID]],tblCategory[CategoryID],0))</f>
        <v>Drone Kits</v>
      </c>
      <c r="J201">
        <f>tblData[[#This Row],[Quantity]]*tblData[[#This Row],[Price]]</f>
        <v>353.70000000000005</v>
      </c>
      <c r="K201">
        <f>YEAR(tblData[[#This Row],[Date]])</f>
        <v>2020</v>
      </c>
      <c r="L201">
        <f>MONTH(tblData[[#This Row],[Date]])</f>
        <v>2</v>
      </c>
      <c r="M201" t="str">
        <f>CHOOSE(tblData[[#This Row],[MonthNo]],"Jan","Feb","Mar","Apr","Mei","Jun","Jul","Agu","Sep","Okt","Nov","Des")</f>
        <v>Feb</v>
      </c>
      <c r="N201" t="str">
        <f>INDEX(tblCustomers[CustomerState],MATCH(tblData[[#This Row],[CustomerID]],tblCustomers[CustomerID],0))</f>
        <v>Missouri</v>
      </c>
      <c r="O201" t="str">
        <f>IF(COUNTIF(tblData[CustomerID],tblData[[#This Row],[CustomerID]])&gt;1,"Repeat","One-time")</f>
        <v>Repeat</v>
      </c>
    </row>
    <row r="202" spans="1:15">
      <c r="A202">
        <v>201</v>
      </c>
      <c r="B202" s="1">
        <v>43870</v>
      </c>
      <c r="C202">
        <v>456</v>
      </c>
      <c r="D202" t="s">
        <v>10837</v>
      </c>
      <c r="E202">
        <v>3</v>
      </c>
      <c r="F202" t="str">
        <f>INDEX(tblProduct[ProdName],MATCH(tblData[[#This Row],[ProdNumber]],tblProduct[ProdNumber],0))</f>
        <v>BYOR-1000</v>
      </c>
      <c r="G202">
        <f>INDEX(tblProduct[Price],MATCH(tblData[[#This Row],[ProdNumber]],tblProduct[ProdNumber],0))</f>
        <v>189</v>
      </c>
      <c r="H202">
        <f>INDEX(tblProduct[Category],MATCH(tblData[[#This Row],[ProdNumber]],tblProduct[ProdNumber],0))</f>
        <v>5</v>
      </c>
      <c r="I202" t="str">
        <f>INDEX(tblCategory[CategoryName],MATCH(tblData[[#This Row],[CategoryID]],tblCategory[CategoryID],0))</f>
        <v>Robot Kits</v>
      </c>
      <c r="J202">
        <f>tblData[[#This Row],[Quantity]]*tblData[[#This Row],[Price]]</f>
        <v>567</v>
      </c>
      <c r="K202">
        <f>YEAR(tblData[[#This Row],[Date]])</f>
        <v>2020</v>
      </c>
      <c r="L202">
        <f>MONTH(tblData[[#This Row],[Date]])</f>
        <v>2</v>
      </c>
      <c r="M202" t="str">
        <f>CHOOSE(tblData[[#This Row],[MonthNo]],"Jan","Feb","Mar","Apr","Mei","Jun","Jul","Agu","Sep","Okt","Nov","Des")</f>
        <v>Feb</v>
      </c>
      <c r="N202" t="str">
        <f>INDEX(tblCustomers[CustomerState],MATCH(tblData[[#This Row],[CustomerID]],tblCustomers[CustomerID],0))</f>
        <v>Georgia</v>
      </c>
      <c r="O202" t="str">
        <f>IF(COUNTIF(tblData[CustomerID],tblData[[#This Row],[CustomerID]])&gt;1,"Repeat","One-time")</f>
        <v>One-time</v>
      </c>
    </row>
    <row r="203" spans="1:15">
      <c r="A203">
        <v>202</v>
      </c>
      <c r="B203" s="1">
        <v>43871</v>
      </c>
      <c r="C203">
        <v>1614</v>
      </c>
      <c r="D203" t="s">
        <v>10854</v>
      </c>
      <c r="E203">
        <v>1</v>
      </c>
      <c r="F203" t="str">
        <f>INDEX(tblProduct[ProdName],MATCH(tblData[[#This Row],[ProdNumber]],tblProduct[ProdNumber],0))</f>
        <v>BYOD-400S</v>
      </c>
      <c r="G203">
        <f>INDEX(tblProduct[Price],MATCH(tblData[[#This Row],[ProdNumber]],tblProduct[ProdNumber],0))</f>
        <v>129.94999999999999</v>
      </c>
      <c r="H203">
        <f>INDEX(tblProduct[Category],MATCH(tblData[[#This Row],[ProdNumber]],tblProduct[ProdNumber],0))</f>
        <v>2</v>
      </c>
      <c r="I203" t="str">
        <f>INDEX(tblCategory[CategoryName],MATCH(tblData[[#This Row],[CategoryID]],tblCategory[CategoryID],0))</f>
        <v>Drone Kits</v>
      </c>
      <c r="J203">
        <f>tblData[[#This Row],[Quantity]]*tblData[[#This Row],[Price]]</f>
        <v>129.94999999999999</v>
      </c>
      <c r="K203">
        <f>YEAR(tblData[[#This Row],[Date]])</f>
        <v>2020</v>
      </c>
      <c r="L203">
        <f>MONTH(tblData[[#This Row],[Date]])</f>
        <v>2</v>
      </c>
      <c r="M203" t="str">
        <f>CHOOSE(tblData[[#This Row],[MonthNo]],"Jan","Feb","Mar","Apr","Mei","Jun","Jul","Agu","Sep","Okt","Nov","Des")</f>
        <v>Feb</v>
      </c>
      <c r="N203" t="str">
        <f>INDEX(tblCustomers[CustomerState],MATCH(tblData[[#This Row],[CustomerID]],tblCustomers[CustomerID],0))</f>
        <v>Utah</v>
      </c>
      <c r="O203" t="str">
        <f>IF(COUNTIF(tblData[CustomerID],tblData[[#This Row],[CustomerID]])&gt;1,"Repeat","One-time")</f>
        <v>Repeat</v>
      </c>
    </row>
    <row r="204" spans="1:15">
      <c r="A204">
        <v>203</v>
      </c>
      <c r="B204" s="1">
        <v>43871</v>
      </c>
      <c r="C204">
        <v>312</v>
      </c>
      <c r="D204" t="s">
        <v>10827</v>
      </c>
      <c r="E204">
        <v>2</v>
      </c>
      <c r="F204" t="str">
        <f>INDEX(tblProduct[ProdName],MATCH(tblData[[#This Row],[ProdNumber]],tblProduct[ProdNumber],0))</f>
        <v>AI for Educators</v>
      </c>
      <c r="G204">
        <f>INDEX(tblProduct[Price],MATCH(tblData[[#This Row],[ProdNumber]],tblProduct[ProdNumber],0))</f>
        <v>49.95</v>
      </c>
      <c r="H204">
        <f>INDEX(tblProduct[Category],MATCH(tblData[[#This Row],[ProdNumber]],tblProduct[ProdNumber],0))</f>
        <v>7</v>
      </c>
      <c r="I204" t="str">
        <f>INDEX(tblCategory[CategoryName],MATCH(tblData[[#This Row],[CategoryID]],tblCategory[CategoryID],0))</f>
        <v>Training Videos</v>
      </c>
      <c r="J204">
        <f>tblData[[#This Row],[Quantity]]*tblData[[#This Row],[Price]]</f>
        <v>99.9</v>
      </c>
      <c r="K204">
        <f>YEAR(tblData[[#This Row],[Date]])</f>
        <v>2020</v>
      </c>
      <c r="L204">
        <f>MONTH(tblData[[#This Row],[Date]])</f>
        <v>2</v>
      </c>
      <c r="M204" t="str">
        <f>CHOOSE(tblData[[#This Row],[MonthNo]],"Jan","Feb","Mar","Apr","Mei","Jun","Jul","Agu","Sep","Okt","Nov","Des")</f>
        <v>Feb</v>
      </c>
      <c r="N204" t="str">
        <f>INDEX(tblCustomers[CustomerState],MATCH(tblData[[#This Row],[CustomerID]],tblCustomers[CustomerID],0))</f>
        <v>Arizona</v>
      </c>
      <c r="O204" t="str">
        <f>IF(COUNTIF(tblData[CustomerID],tblData[[#This Row],[CustomerID]])&gt;1,"Repeat","One-time")</f>
        <v>Repeat</v>
      </c>
    </row>
    <row r="205" spans="1:15">
      <c r="A205">
        <v>204</v>
      </c>
      <c r="B205" s="1">
        <v>43871</v>
      </c>
      <c r="C205">
        <v>203</v>
      </c>
      <c r="D205" t="s">
        <v>10840</v>
      </c>
      <c r="E205">
        <v>3</v>
      </c>
      <c r="F205" t="str">
        <f>INDEX(tblProduct[ProdName],MATCH(tblData[[#This Row],[ProdNumber]],tblProduct[ProdNumber],0))</f>
        <v>Photograph Drones</v>
      </c>
      <c r="G205">
        <f>INDEX(tblProduct[Price],MATCH(tblData[[#This Row],[ProdNumber]],tblProduct[ProdNumber],0))</f>
        <v>14.99</v>
      </c>
      <c r="H205">
        <f>INDEX(tblProduct[Category],MATCH(tblData[[#This Row],[ProdNumber]],tblProduct[ProdNumber],0))</f>
        <v>4</v>
      </c>
      <c r="I205" t="str">
        <f>INDEX(tblCategory[CategoryName],MATCH(tblData[[#This Row],[CategoryID]],tblCategory[CategoryID],0))</f>
        <v>eBooks</v>
      </c>
      <c r="J205">
        <f>tblData[[#This Row],[Quantity]]*tblData[[#This Row],[Price]]</f>
        <v>44.97</v>
      </c>
      <c r="K205">
        <f>YEAR(tblData[[#This Row],[Date]])</f>
        <v>2020</v>
      </c>
      <c r="L205">
        <f>MONTH(tblData[[#This Row],[Date]])</f>
        <v>2</v>
      </c>
      <c r="M205" t="str">
        <f>CHOOSE(tblData[[#This Row],[MonthNo]],"Jan","Feb","Mar","Apr","Mei","Jun","Jul","Agu","Sep","Okt","Nov","Des")</f>
        <v>Feb</v>
      </c>
      <c r="N205" t="str">
        <f>INDEX(tblCustomers[CustomerState],MATCH(tblData[[#This Row],[CustomerID]],tblCustomers[CustomerID],0))</f>
        <v>Nevada</v>
      </c>
      <c r="O205" t="str">
        <f>IF(COUNTIF(tblData[CustomerID],tblData[[#This Row],[CustomerID]])&gt;1,"Repeat","One-time")</f>
        <v>One-time</v>
      </c>
    </row>
    <row r="206" spans="1:15">
      <c r="A206">
        <v>205</v>
      </c>
      <c r="B206" s="1">
        <v>43871</v>
      </c>
      <c r="C206">
        <v>1289</v>
      </c>
      <c r="D206" t="s">
        <v>10837</v>
      </c>
      <c r="E206">
        <v>3</v>
      </c>
      <c r="F206" t="str">
        <f>INDEX(tblProduct[ProdName],MATCH(tblData[[#This Row],[ProdNumber]],tblProduct[ProdNumber],0))</f>
        <v>BYOR-1000</v>
      </c>
      <c r="G206">
        <f>INDEX(tblProduct[Price],MATCH(tblData[[#This Row],[ProdNumber]],tblProduct[ProdNumber],0))</f>
        <v>189</v>
      </c>
      <c r="H206">
        <f>INDEX(tblProduct[Category],MATCH(tblData[[#This Row],[ProdNumber]],tblProduct[ProdNumber],0))</f>
        <v>5</v>
      </c>
      <c r="I206" t="str">
        <f>INDEX(tblCategory[CategoryName],MATCH(tblData[[#This Row],[CategoryID]],tblCategory[CategoryID],0))</f>
        <v>Robot Kits</v>
      </c>
      <c r="J206">
        <f>tblData[[#This Row],[Quantity]]*tblData[[#This Row],[Price]]</f>
        <v>567</v>
      </c>
      <c r="K206">
        <f>YEAR(tblData[[#This Row],[Date]])</f>
        <v>2020</v>
      </c>
      <c r="L206">
        <f>MONTH(tblData[[#This Row],[Date]])</f>
        <v>2</v>
      </c>
      <c r="M206" t="str">
        <f>CHOOSE(tblData[[#This Row],[MonthNo]],"Jan","Feb","Mar","Apr","Mei","Jun","Jul","Agu","Sep","Okt","Nov","Des")</f>
        <v>Feb</v>
      </c>
      <c r="N206" t="str">
        <f>INDEX(tblCustomers[CustomerState],MATCH(tblData[[#This Row],[CustomerID]],tblCustomers[CustomerID],0))</f>
        <v>Oregon</v>
      </c>
      <c r="O206" t="str">
        <f>IF(COUNTIF(tblData[CustomerID],tblData[[#This Row],[CustomerID]])&gt;1,"Repeat","One-time")</f>
        <v>Repeat</v>
      </c>
    </row>
    <row r="207" spans="1:15">
      <c r="A207">
        <v>206</v>
      </c>
      <c r="B207" s="1">
        <v>43872</v>
      </c>
      <c r="C207">
        <v>1894</v>
      </c>
      <c r="D207" t="s">
        <v>10854</v>
      </c>
      <c r="E207">
        <v>5</v>
      </c>
      <c r="F207" t="str">
        <f>INDEX(tblProduct[ProdName],MATCH(tblData[[#This Row],[ProdNumber]],tblProduct[ProdNumber],0))</f>
        <v>BYOD-400S</v>
      </c>
      <c r="G207">
        <f>INDEX(tblProduct[Price],MATCH(tblData[[#This Row],[ProdNumber]],tblProduct[ProdNumber],0))</f>
        <v>129.94999999999999</v>
      </c>
      <c r="H207">
        <f>INDEX(tblProduct[Category],MATCH(tblData[[#This Row],[ProdNumber]],tblProduct[ProdNumber],0))</f>
        <v>2</v>
      </c>
      <c r="I207" t="str">
        <f>INDEX(tblCategory[CategoryName],MATCH(tblData[[#This Row],[CategoryID]],tblCategory[CategoryID],0))</f>
        <v>Drone Kits</v>
      </c>
      <c r="J207">
        <f>tblData[[#This Row],[Quantity]]*tblData[[#This Row],[Price]]</f>
        <v>649.75</v>
      </c>
      <c r="K207">
        <f>YEAR(tblData[[#This Row],[Date]])</f>
        <v>2020</v>
      </c>
      <c r="L207">
        <f>MONTH(tblData[[#This Row],[Date]])</f>
        <v>2</v>
      </c>
      <c r="M207" t="str">
        <f>CHOOSE(tblData[[#This Row],[MonthNo]],"Jan","Feb","Mar","Apr","Mei","Jun","Jul","Agu","Sep","Okt","Nov","Des")</f>
        <v>Feb</v>
      </c>
      <c r="N207" t="str">
        <f>INDEX(tblCustomers[CustomerState],MATCH(tblData[[#This Row],[CustomerID]],tblCustomers[CustomerID],0))</f>
        <v>Arizona</v>
      </c>
      <c r="O207" t="str">
        <f>IF(COUNTIF(tblData[CustomerID],tblData[[#This Row],[CustomerID]])&gt;1,"Repeat","One-time")</f>
        <v>Repeat</v>
      </c>
    </row>
    <row r="208" spans="1:15">
      <c r="A208">
        <v>207</v>
      </c>
      <c r="B208" s="1">
        <v>43872</v>
      </c>
      <c r="C208">
        <v>1951</v>
      </c>
      <c r="D208" t="s">
        <v>10826</v>
      </c>
      <c r="E208">
        <v>4</v>
      </c>
      <c r="F208" t="str">
        <f>INDEX(tblProduct[ProdName],MATCH(tblData[[#This Row],[ProdNumber]],tblProduct[ProdNumber],0))</f>
        <v>RTF Drones</v>
      </c>
      <c r="G208">
        <f>INDEX(tblProduct[Price],MATCH(tblData[[#This Row],[ProdNumber]],tblProduct[ProdNumber],0))</f>
        <v>16.989999999999998</v>
      </c>
      <c r="H208">
        <f>INDEX(tblProduct[Category],MATCH(tblData[[#This Row],[ProdNumber]],tblProduct[ProdNumber],0))</f>
        <v>4</v>
      </c>
      <c r="I208" t="str">
        <f>INDEX(tblCategory[CategoryName],MATCH(tblData[[#This Row],[CategoryID]],tblCategory[CategoryID],0))</f>
        <v>eBooks</v>
      </c>
      <c r="J208">
        <f>tblData[[#This Row],[Quantity]]*tblData[[#This Row],[Price]]</f>
        <v>67.959999999999994</v>
      </c>
      <c r="K208">
        <f>YEAR(tblData[[#This Row],[Date]])</f>
        <v>2020</v>
      </c>
      <c r="L208">
        <f>MONTH(tblData[[#This Row],[Date]])</f>
        <v>2</v>
      </c>
      <c r="M208" t="str">
        <f>CHOOSE(tblData[[#This Row],[MonthNo]],"Jan","Feb","Mar","Apr","Mei","Jun","Jul","Agu","Sep","Okt","Nov","Des")</f>
        <v>Feb</v>
      </c>
      <c r="N208" t="str">
        <f>INDEX(tblCustomers[CustomerState],MATCH(tblData[[#This Row],[CustomerID]],tblCustomers[CustomerID],0))</f>
        <v>California</v>
      </c>
      <c r="O208" t="str">
        <f>IF(COUNTIF(tblData[CustomerID],tblData[[#This Row],[CustomerID]])&gt;1,"Repeat","One-time")</f>
        <v>Repeat</v>
      </c>
    </row>
    <row r="209" spans="1:15">
      <c r="A209">
        <v>208</v>
      </c>
      <c r="B209" s="1">
        <v>43872</v>
      </c>
      <c r="C209">
        <v>1290</v>
      </c>
      <c r="D209" t="s">
        <v>10825</v>
      </c>
      <c r="E209">
        <v>3</v>
      </c>
      <c r="F209" t="str">
        <f>INDEX(tblProduct[ProdName],MATCH(tblData[[#This Row],[ProdNumber]],tblProduct[ProdNumber],0))</f>
        <v>DC-304 Drone</v>
      </c>
      <c r="G209">
        <f>INDEX(tblProduct[Price],MATCH(tblData[[#This Row],[ProdNumber]],tblProduct[ProdNumber],0))</f>
        <v>395</v>
      </c>
      <c r="H209">
        <f>INDEX(tblProduct[Category],MATCH(tblData[[#This Row],[ProdNumber]],tblProduct[ProdNumber],0))</f>
        <v>3</v>
      </c>
      <c r="I209" t="str">
        <f>INDEX(tblCategory[CategoryName],MATCH(tblData[[#This Row],[CategoryID]],tblCategory[CategoryID],0))</f>
        <v>Drones</v>
      </c>
      <c r="J209">
        <f>tblData[[#This Row],[Quantity]]*tblData[[#This Row],[Price]]</f>
        <v>1185</v>
      </c>
      <c r="K209">
        <f>YEAR(tblData[[#This Row],[Date]])</f>
        <v>2020</v>
      </c>
      <c r="L209">
        <f>MONTH(tblData[[#This Row],[Date]])</f>
        <v>2</v>
      </c>
      <c r="M209" t="str">
        <f>CHOOSE(tblData[[#This Row],[MonthNo]],"Jan","Feb","Mar","Apr","Mei","Jun","Jul","Agu","Sep","Okt","Nov","Des")</f>
        <v>Feb</v>
      </c>
      <c r="N209" t="str">
        <f>INDEX(tblCustomers[CustomerState],MATCH(tblData[[#This Row],[CustomerID]],tblCustomers[CustomerID],0))</f>
        <v>Ohio</v>
      </c>
      <c r="O209" t="str">
        <f>IF(COUNTIF(tblData[CustomerID],tblData[[#This Row],[CustomerID]])&gt;1,"Repeat","One-time")</f>
        <v>One-time</v>
      </c>
    </row>
    <row r="210" spans="1:15">
      <c r="A210">
        <v>209</v>
      </c>
      <c r="B210" s="1">
        <v>43872</v>
      </c>
      <c r="C210">
        <v>802</v>
      </c>
      <c r="D210" t="s">
        <v>10860</v>
      </c>
      <c r="E210">
        <v>3</v>
      </c>
      <c r="F210" t="str">
        <f>INDEX(tblProduct[ProdName],MATCH(tblData[[#This Row],[ProdNumber]],tblProduct[ProdNumber],0))</f>
        <v>Multi Rotor Drones</v>
      </c>
      <c r="G210">
        <f>INDEX(tblProduct[Price],MATCH(tblData[[#This Row],[ProdNumber]],tblProduct[ProdNumber],0))</f>
        <v>24.95</v>
      </c>
      <c r="H210">
        <f>INDEX(tblProduct[Category],MATCH(tblData[[#This Row],[ProdNumber]],tblProduct[ProdNumber],0))</f>
        <v>4</v>
      </c>
      <c r="I210" t="str">
        <f>INDEX(tblCategory[CategoryName],MATCH(tblData[[#This Row],[CategoryID]],tblCategory[CategoryID],0))</f>
        <v>eBooks</v>
      </c>
      <c r="J210">
        <f>tblData[[#This Row],[Quantity]]*tblData[[#This Row],[Price]]</f>
        <v>74.849999999999994</v>
      </c>
      <c r="K210">
        <f>YEAR(tblData[[#This Row],[Date]])</f>
        <v>2020</v>
      </c>
      <c r="L210">
        <f>MONTH(tblData[[#This Row],[Date]])</f>
        <v>2</v>
      </c>
      <c r="M210" t="str">
        <f>CHOOSE(tblData[[#This Row],[MonthNo]],"Jan","Feb","Mar","Apr","Mei","Jun","Jul","Agu","Sep","Okt","Nov","Des")</f>
        <v>Feb</v>
      </c>
      <c r="N210" t="str">
        <f>INDEX(tblCustomers[CustomerState],MATCH(tblData[[#This Row],[CustomerID]],tblCustomers[CustomerID],0))</f>
        <v>North Dakota</v>
      </c>
      <c r="O210" t="str">
        <f>IF(COUNTIF(tblData[CustomerID],tblData[[#This Row],[CustomerID]])&gt;1,"Repeat","One-time")</f>
        <v>Repeat</v>
      </c>
    </row>
    <row r="211" spans="1:15">
      <c r="A211">
        <v>210</v>
      </c>
      <c r="B211" s="1">
        <v>43872</v>
      </c>
      <c r="C211">
        <v>1399</v>
      </c>
      <c r="D211" t="s">
        <v>10841</v>
      </c>
      <c r="E211">
        <v>2</v>
      </c>
      <c r="F211" t="str">
        <f>INDEX(tblProduct[ProdName],MATCH(tblData[[#This Row],[ProdNumber]],tblProduct[ProdNumber],0))</f>
        <v>RQTE-554 Robot</v>
      </c>
      <c r="G211">
        <f>INDEX(tblProduct[Price],MATCH(tblData[[#This Row],[ProdNumber]],tblProduct[ProdNumber],0))</f>
        <v>684</v>
      </c>
      <c r="H211">
        <f>INDEX(tblProduct[Category],MATCH(tblData[[#This Row],[ProdNumber]],tblProduct[ProdNumber],0))</f>
        <v>6</v>
      </c>
      <c r="I211" t="str">
        <f>INDEX(tblCategory[CategoryName],MATCH(tblData[[#This Row],[CategoryID]],tblCategory[CategoryID],0))</f>
        <v>Robots</v>
      </c>
      <c r="J211">
        <f>tblData[[#This Row],[Quantity]]*tblData[[#This Row],[Price]]</f>
        <v>1368</v>
      </c>
      <c r="K211">
        <f>YEAR(tblData[[#This Row],[Date]])</f>
        <v>2020</v>
      </c>
      <c r="L211">
        <f>MONTH(tblData[[#This Row],[Date]])</f>
        <v>2</v>
      </c>
      <c r="M211" t="str">
        <f>CHOOSE(tblData[[#This Row],[MonthNo]],"Jan","Feb","Mar","Apr","Mei","Jun","Jul","Agu","Sep","Okt","Nov","Des")</f>
        <v>Feb</v>
      </c>
      <c r="N211" t="str">
        <f>INDEX(tblCustomers[CustomerState],MATCH(tblData[[#This Row],[CustomerID]],tblCustomers[CustomerID],0))</f>
        <v>Michigan</v>
      </c>
      <c r="O211" t="str">
        <f>IF(COUNTIF(tblData[CustomerID],tblData[[#This Row],[CustomerID]])&gt;1,"Repeat","One-time")</f>
        <v>Repeat</v>
      </c>
    </row>
    <row r="212" spans="1:15">
      <c r="A212">
        <v>211</v>
      </c>
      <c r="B212" s="1">
        <v>43873</v>
      </c>
      <c r="C212">
        <v>1119</v>
      </c>
      <c r="D212" t="s">
        <v>10823</v>
      </c>
      <c r="E212">
        <v>4</v>
      </c>
      <c r="F212" t="str">
        <f>INDEX(tblProduct[ProdName],MATCH(tblData[[#This Row],[ProdNumber]],tblProduct[ProdNumber],0))</f>
        <v>DA-SA702 Drone</v>
      </c>
      <c r="G212">
        <f>INDEX(tblProduct[Price],MATCH(tblData[[#This Row],[ProdNumber]],tblProduct[ProdNumber],0))</f>
        <v>399</v>
      </c>
      <c r="H212">
        <f>INDEX(tblProduct[Category],MATCH(tblData[[#This Row],[ProdNumber]],tblProduct[ProdNumber],0))</f>
        <v>3</v>
      </c>
      <c r="I212" t="str">
        <f>INDEX(tblCategory[CategoryName],MATCH(tblData[[#This Row],[CategoryID]],tblCategory[CategoryID],0))</f>
        <v>Drones</v>
      </c>
      <c r="J212">
        <f>tblData[[#This Row],[Quantity]]*tblData[[#This Row],[Price]]</f>
        <v>1596</v>
      </c>
      <c r="K212">
        <f>YEAR(tblData[[#This Row],[Date]])</f>
        <v>2020</v>
      </c>
      <c r="L212">
        <f>MONTH(tblData[[#This Row],[Date]])</f>
        <v>2</v>
      </c>
      <c r="M212" t="str">
        <f>CHOOSE(tblData[[#This Row],[MonthNo]],"Jan","Feb","Mar","Apr","Mei","Jun","Jul","Agu","Sep","Okt","Nov","Des")</f>
        <v>Feb</v>
      </c>
      <c r="N212" t="str">
        <f>INDEX(tblCustomers[CustomerState],MATCH(tblData[[#This Row],[CustomerID]],tblCustomers[CustomerID],0))</f>
        <v>Illinois</v>
      </c>
      <c r="O212" t="str">
        <f>IF(COUNTIF(tblData[CustomerID],tblData[[#This Row],[CustomerID]])&gt;1,"Repeat","One-time")</f>
        <v>Repeat</v>
      </c>
    </row>
    <row r="213" spans="1:15">
      <c r="A213">
        <v>212</v>
      </c>
      <c r="B213" s="1">
        <v>43873</v>
      </c>
      <c r="C213">
        <v>2059</v>
      </c>
      <c r="D213" t="s">
        <v>10869</v>
      </c>
      <c r="E213">
        <v>6</v>
      </c>
      <c r="F213" t="str">
        <f>INDEX(tblProduct[ProdName],MATCH(tblData[[#This Row],[ProdNumber]],tblProduct[ProdNumber],0))</f>
        <v>Bsquare Robot Blueprint</v>
      </c>
      <c r="G213">
        <f>INDEX(tblProduct[Price],MATCH(tblData[[#This Row],[ProdNumber]],tblProduct[ProdNumber],0))</f>
        <v>8.99</v>
      </c>
      <c r="H213">
        <f>INDEX(tblProduct[Category],MATCH(tblData[[#This Row],[ProdNumber]],tblProduct[ProdNumber],0))</f>
        <v>1</v>
      </c>
      <c r="I213" t="str">
        <f>INDEX(tblCategory[CategoryName],MATCH(tblData[[#This Row],[CategoryID]],tblCategory[CategoryID],0))</f>
        <v>Blueprints</v>
      </c>
      <c r="J213">
        <f>tblData[[#This Row],[Quantity]]*tblData[[#This Row],[Price]]</f>
        <v>53.94</v>
      </c>
      <c r="K213">
        <f>YEAR(tblData[[#This Row],[Date]])</f>
        <v>2020</v>
      </c>
      <c r="L213">
        <f>MONTH(tblData[[#This Row],[Date]])</f>
        <v>2</v>
      </c>
      <c r="M213" t="str">
        <f>CHOOSE(tblData[[#This Row],[MonthNo]],"Jan","Feb","Mar","Apr","Mei","Jun","Jul","Agu","Sep","Okt","Nov","Des")</f>
        <v>Feb</v>
      </c>
      <c r="N213" t="str">
        <f>INDEX(tblCustomers[CustomerState],MATCH(tblData[[#This Row],[CustomerID]],tblCustomers[CustomerID],0))</f>
        <v>Kansas</v>
      </c>
      <c r="O213" t="str">
        <f>IF(COUNTIF(tblData[CustomerID],tblData[[#This Row],[CustomerID]])&gt;1,"Repeat","One-time")</f>
        <v>One-time</v>
      </c>
    </row>
    <row r="214" spans="1:15">
      <c r="A214">
        <v>213</v>
      </c>
      <c r="B214" s="1">
        <v>43873</v>
      </c>
      <c r="C214">
        <v>1584</v>
      </c>
      <c r="D214" t="s">
        <v>10808</v>
      </c>
      <c r="E214">
        <v>5</v>
      </c>
      <c r="F214" t="str">
        <f>INDEX(tblProduct[ProdName],MATCH(tblData[[#This Row],[ProdNumber]],tblProduct[ProdNumber],0))</f>
        <v>Polar Robots</v>
      </c>
      <c r="G214">
        <f>INDEX(tblProduct[Price],MATCH(tblData[[#This Row],[ProdNumber]],tblProduct[ProdNumber],0))</f>
        <v>23.99</v>
      </c>
      <c r="H214">
        <f>INDEX(tblProduct[Category],MATCH(tblData[[#This Row],[ProdNumber]],tblProduct[ProdNumber],0))</f>
        <v>4</v>
      </c>
      <c r="I214" t="str">
        <f>INDEX(tblCategory[CategoryName],MATCH(tblData[[#This Row],[CategoryID]],tblCategory[CategoryID],0))</f>
        <v>eBooks</v>
      </c>
      <c r="J214">
        <f>tblData[[#This Row],[Quantity]]*tblData[[#This Row],[Price]]</f>
        <v>119.94999999999999</v>
      </c>
      <c r="K214">
        <f>YEAR(tblData[[#This Row],[Date]])</f>
        <v>2020</v>
      </c>
      <c r="L214">
        <f>MONTH(tblData[[#This Row],[Date]])</f>
        <v>2</v>
      </c>
      <c r="M214" t="str">
        <f>CHOOSE(tblData[[#This Row],[MonthNo]],"Jan","Feb","Mar","Apr","Mei","Jun","Jul","Agu","Sep","Okt","Nov","Des")</f>
        <v>Feb</v>
      </c>
      <c r="N214" t="str">
        <f>INDEX(tblCustomers[CustomerState],MATCH(tblData[[#This Row],[CustomerID]],tblCustomers[CustomerID],0))</f>
        <v>Connecticut</v>
      </c>
      <c r="O214" t="str">
        <f>IF(COUNTIF(tblData[CustomerID],tblData[[#This Row],[CustomerID]])&gt;1,"Repeat","One-time")</f>
        <v>One-time</v>
      </c>
    </row>
    <row r="215" spans="1:15">
      <c r="A215">
        <v>214</v>
      </c>
      <c r="B215" s="1">
        <v>43873</v>
      </c>
      <c r="C215">
        <v>680</v>
      </c>
      <c r="D215" t="s">
        <v>10857</v>
      </c>
      <c r="E215">
        <v>1</v>
      </c>
      <c r="F215" t="str">
        <f>INDEX(tblProduct[ProdName],MATCH(tblData[[#This Row],[ProdNumber]],tblProduct[ProdNumber],0))</f>
        <v>DTI-84 Drone</v>
      </c>
      <c r="G215">
        <f>INDEX(tblProduct[Price],MATCH(tblData[[#This Row],[ProdNumber]],tblProduct[ProdNumber],0))</f>
        <v>455</v>
      </c>
      <c r="H215">
        <f>INDEX(tblProduct[Category],MATCH(tblData[[#This Row],[ProdNumber]],tblProduct[ProdNumber],0))</f>
        <v>3</v>
      </c>
      <c r="I215" t="str">
        <f>INDEX(tblCategory[CategoryName],MATCH(tblData[[#This Row],[CategoryID]],tblCategory[CategoryID],0))</f>
        <v>Drones</v>
      </c>
      <c r="J215">
        <f>tblData[[#This Row],[Quantity]]*tblData[[#This Row],[Price]]</f>
        <v>455</v>
      </c>
      <c r="K215">
        <f>YEAR(tblData[[#This Row],[Date]])</f>
        <v>2020</v>
      </c>
      <c r="L215">
        <f>MONTH(tblData[[#This Row],[Date]])</f>
        <v>2</v>
      </c>
      <c r="M215" t="str">
        <f>CHOOSE(tblData[[#This Row],[MonthNo]],"Jan","Feb","Mar","Apr","Mei","Jun","Jul","Agu","Sep","Okt","Nov","Des")</f>
        <v>Feb</v>
      </c>
      <c r="N215" t="str">
        <f>INDEX(tblCustomers[CustomerState],MATCH(tblData[[#This Row],[CustomerID]],tblCustomers[CustomerID],0))</f>
        <v>District of Columbia</v>
      </c>
      <c r="O215" t="str">
        <f>IF(COUNTIF(tblData[CustomerID],tblData[[#This Row],[CustomerID]])&gt;1,"Repeat","One-time")</f>
        <v>Repeat</v>
      </c>
    </row>
    <row r="216" spans="1:15">
      <c r="A216">
        <v>215</v>
      </c>
      <c r="B216" s="1">
        <v>43873</v>
      </c>
      <c r="C216">
        <v>156</v>
      </c>
      <c r="D216" t="s">
        <v>10865</v>
      </c>
      <c r="E216">
        <v>5</v>
      </c>
      <c r="F216" t="str">
        <f>INDEX(tblProduct[ProdName],MATCH(tblData[[#This Row],[ProdNumber]],tblProduct[ProdNumber],0))</f>
        <v>Robotic Essentials</v>
      </c>
      <c r="G216">
        <f>INDEX(tblProduct[Price],MATCH(tblData[[#This Row],[ProdNumber]],tblProduct[ProdNumber],0))</f>
        <v>34.99</v>
      </c>
      <c r="H216">
        <f>INDEX(tblProduct[Category],MATCH(tblData[[#This Row],[ProdNumber]],tblProduct[ProdNumber],0))</f>
        <v>7</v>
      </c>
      <c r="I216" t="str">
        <f>INDEX(tblCategory[CategoryName],MATCH(tblData[[#This Row],[CategoryID]],tblCategory[CategoryID],0))</f>
        <v>Training Videos</v>
      </c>
      <c r="J216">
        <f>tblData[[#This Row],[Quantity]]*tblData[[#This Row],[Price]]</f>
        <v>174.95000000000002</v>
      </c>
      <c r="K216">
        <f>YEAR(tblData[[#This Row],[Date]])</f>
        <v>2020</v>
      </c>
      <c r="L216">
        <f>MONTH(tblData[[#This Row],[Date]])</f>
        <v>2</v>
      </c>
      <c r="M216" t="str">
        <f>CHOOSE(tblData[[#This Row],[MonthNo]],"Jan","Feb","Mar","Apr","Mei","Jun","Jul","Agu","Sep","Okt","Nov","Des")</f>
        <v>Feb</v>
      </c>
      <c r="N216" t="str">
        <f>INDEX(tblCustomers[CustomerState],MATCH(tblData[[#This Row],[CustomerID]],tblCustomers[CustomerID],0))</f>
        <v>District of Columbia</v>
      </c>
      <c r="O216" t="str">
        <f>IF(COUNTIF(tblData[CustomerID],tblData[[#This Row],[CustomerID]])&gt;1,"Repeat","One-time")</f>
        <v>Repeat</v>
      </c>
    </row>
    <row r="217" spans="1:15">
      <c r="A217">
        <v>216</v>
      </c>
      <c r="B217" s="1">
        <v>43873</v>
      </c>
      <c r="C217">
        <v>1549</v>
      </c>
      <c r="D217" t="s">
        <v>10856</v>
      </c>
      <c r="E217">
        <v>6</v>
      </c>
      <c r="F217" t="str">
        <f>INDEX(tblProduct[ProdName],MATCH(tblData[[#This Row],[ProdNumber]],tblProduct[ProdNumber],0))</f>
        <v>RLK-9920 Robot</v>
      </c>
      <c r="G217">
        <f>INDEX(tblProduct[Price],MATCH(tblData[[#This Row],[ProdNumber]],tblProduct[ProdNumber],0))</f>
        <v>699</v>
      </c>
      <c r="H217">
        <f>INDEX(tblProduct[Category],MATCH(tblData[[#This Row],[ProdNumber]],tblProduct[ProdNumber],0))</f>
        <v>6</v>
      </c>
      <c r="I217" t="str">
        <f>INDEX(tblCategory[CategoryName],MATCH(tblData[[#This Row],[CategoryID]],tblCategory[CategoryID],0))</f>
        <v>Robots</v>
      </c>
      <c r="J217">
        <f>tblData[[#This Row],[Quantity]]*tblData[[#This Row],[Price]]</f>
        <v>4194</v>
      </c>
      <c r="K217">
        <f>YEAR(tblData[[#This Row],[Date]])</f>
        <v>2020</v>
      </c>
      <c r="L217">
        <f>MONTH(tblData[[#This Row],[Date]])</f>
        <v>2</v>
      </c>
      <c r="M217" t="str">
        <f>CHOOSE(tblData[[#This Row],[MonthNo]],"Jan","Feb","Mar","Apr","Mei","Jun","Jul","Agu","Sep","Okt","Nov","Des")</f>
        <v>Feb</v>
      </c>
      <c r="N217" t="str">
        <f>INDEX(tblCustomers[CustomerState],MATCH(tblData[[#This Row],[CustomerID]],tblCustomers[CustomerID],0))</f>
        <v>Texas</v>
      </c>
      <c r="O217" t="str">
        <f>IF(COUNTIF(tblData[CustomerID],tblData[[#This Row],[CustomerID]])&gt;1,"Repeat","One-time")</f>
        <v>Repeat</v>
      </c>
    </row>
    <row r="218" spans="1:15">
      <c r="A218">
        <v>217</v>
      </c>
      <c r="B218" s="1">
        <v>43873</v>
      </c>
      <c r="C218">
        <v>1797</v>
      </c>
      <c r="D218" t="s">
        <v>10830</v>
      </c>
      <c r="E218">
        <v>5</v>
      </c>
      <c r="F218" t="str">
        <f>INDEX(tblProduct[ProdName],MATCH(tblData[[#This Row],[ProdNumber]],tblProduct[ProdNumber],0))</f>
        <v>Understanding 3D Printing</v>
      </c>
      <c r="G218">
        <f>INDEX(tblProduct[Price],MATCH(tblData[[#This Row],[ProdNumber]],tblProduct[ProdNumber],0))</f>
        <v>42.99</v>
      </c>
      <c r="H218">
        <f>INDEX(tblProduct[Category],MATCH(tblData[[#This Row],[ProdNumber]],tblProduct[ProdNumber],0))</f>
        <v>7</v>
      </c>
      <c r="I218" t="str">
        <f>INDEX(tblCategory[CategoryName],MATCH(tblData[[#This Row],[CategoryID]],tblCategory[CategoryID],0))</f>
        <v>Training Videos</v>
      </c>
      <c r="J218">
        <f>tblData[[#This Row],[Quantity]]*tblData[[#This Row],[Price]]</f>
        <v>214.95000000000002</v>
      </c>
      <c r="K218">
        <f>YEAR(tblData[[#This Row],[Date]])</f>
        <v>2020</v>
      </c>
      <c r="L218">
        <f>MONTH(tblData[[#This Row],[Date]])</f>
        <v>2</v>
      </c>
      <c r="M218" t="str">
        <f>CHOOSE(tblData[[#This Row],[MonthNo]],"Jan","Feb","Mar","Apr","Mei","Jun","Jul","Agu","Sep","Okt","Nov","Des")</f>
        <v>Feb</v>
      </c>
      <c r="N218" t="str">
        <f>INDEX(tblCustomers[CustomerState],MATCH(tblData[[#This Row],[CustomerID]],tblCustomers[CustomerID],0))</f>
        <v>Colorado</v>
      </c>
      <c r="O218" t="str">
        <f>IF(COUNTIF(tblData[CustomerID],tblData[[#This Row],[CustomerID]])&gt;1,"Repeat","One-time")</f>
        <v>Repeat</v>
      </c>
    </row>
    <row r="219" spans="1:15">
      <c r="A219">
        <v>218</v>
      </c>
      <c r="B219" s="1">
        <v>43873</v>
      </c>
      <c r="C219">
        <v>906</v>
      </c>
      <c r="D219" t="s">
        <v>10811</v>
      </c>
      <c r="E219">
        <v>4</v>
      </c>
      <c r="F219" t="str">
        <f>INDEX(tblProduct[ProdName],MATCH(tblData[[#This Row],[ProdNumber]],tblProduct[ProdNumber],0))</f>
        <v>BYOD-220</v>
      </c>
      <c r="G219">
        <f>INDEX(tblProduct[Price],MATCH(tblData[[#This Row],[ProdNumber]],tblProduct[ProdNumber],0))</f>
        <v>69</v>
      </c>
      <c r="H219">
        <f>INDEX(tblProduct[Category],MATCH(tblData[[#This Row],[ProdNumber]],tblProduct[ProdNumber],0))</f>
        <v>2</v>
      </c>
      <c r="I219" t="str">
        <f>INDEX(tblCategory[CategoryName],MATCH(tblData[[#This Row],[CategoryID]],tblCategory[CategoryID],0))</f>
        <v>Drone Kits</v>
      </c>
      <c r="J219">
        <f>tblData[[#This Row],[Quantity]]*tblData[[#This Row],[Price]]</f>
        <v>276</v>
      </c>
      <c r="K219">
        <f>YEAR(tblData[[#This Row],[Date]])</f>
        <v>2020</v>
      </c>
      <c r="L219">
        <f>MONTH(tblData[[#This Row],[Date]])</f>
        <v>2</v>
      </c>
      <c r="M219" t="str">
        <f>CHOOSE(tblData[[#This Row],[MonthNo]],"Jan","Feb","Mar","Apr","Mei","Jun","Jul","Agu","Sep","Okt","Nov","Des")</f>
        <v>Feb</v>
      </c>
      <c r="N219" t="str">
        <f>INDEX(tblCustomers[CustomerState],MATCH(tblData[[#This Row],[CustomerID]],tblCustomers[CustomerID],0))</f>
        <v>Michigan</v>
      </c>
      <c r="O219" t="str">
        <f>IF(COUNTIF(tblData[CustomerID],tblData[[#This Row],[CustomerID]])&gt;1,"Repeat","One-time")</f>
        <v>Repeat</v>
      </c>
    </row>
    <row r="220" spans="1:15">
      <c r="A220">
        <v>219</v>
      </c>
      <c r="B220" s="1">
        <v>43874</v>
      </c>
      <c r="C220">
        <v>1233</v>
      </c>
      <c r="D220" t="s">
        <v>10833</v>
      </c>
      <c r="E220">
        <v>2</v>
      </c>
      <c r="F220" t="str">
        <f>INDEX(tblProduct[ProdName],MATCH(tblData[[#This Row],[ProdNumber]],tblProduct[ProdNumber],0))</f>
        <v>DX-145 Drone</v>
      </c>
      <c r="G220">
        <f>INDEX(tblProduct[Price],MATCH(tblData[[#This Row],[ProdNumber]],tblProduct[ProdNumber],0))</f>
        <v>250</v>
      </c>
      <c r="H220">
        <f>INDEX(tblProduct[Category],MATCH(tblData[[#This Row],[ProdNumber]],tblProduct[ProdNumber],0))</f>
        <v>3</v>
      </c>
      <c r="I220" t="str">
        <f>INDEX(tblCategory[CategoryName],MATCH(tblData[[#This Row],[CategoryID]],tblCategory[CategoryID],0))</f>
        <v>Drones</v>
      </c>
      <c r="J220">
        <f>tblData[[#This Row],[Quantity]]*tblData[[#This Row],[Price]]</f>
        <v>500</v>
      </c>
      <c r="K220">
        <f>YEAR(tblData[[#This Row],[Date]])</f>
        <v>2020</v>
      </c>
      <c r="L220">
        <f>MONTH(tblData[[#This Row],[Date]])</f>
        <v>2</v>
      </c>
      <c r="M220" t="str">
        <f>CHOOSE(tblData[[#This Row],[MonthNo]],"Jan","Feb","Mar","Apr","Mei","Jun","Jul","Agu","Sep","Okt","Nov","Des")</f>
        <v>Feb</v>
      </c>
      <c r="N220" t="str">
        <f>INDEX(tblCustomers[CustomerState],MATCH(tblData[[#This Row],[CustomerID]],tblCustomers[CustomerID],0))</f>
        <v>Iowa</v>
      </c>
      <c r="O220" t="str">
        <f>IF(COUNTIF(tblData[CustomerID],tblData[[#This Row],[CustomerID]])&gt;1,"Repeat","One-time")</f>
        <v>Repeat</v>
      </c>
    </row>
    <row r="221" spans="1:15">
      <c r="A221">
        <v>220</v>
      </c>
      <c r="B221" s="1">
        <v>43874</v>
      </c>
      <c r="C221">
        <v>1043</v>
      </c>
      <c r="D221" t="s">
        <v>10856</v>
      </c>
      <c r="E221">
        <v>5</v>
      </c>
      <c r="F221" t="str">
        <f>INDEX(tblProduct[ProdName],MATCH(tblData[[#This Row],[ProdNumber]],tblProduct[ProdNumber],0))</f>
        <v>RLK-9920 Robot</v>
      </c>
      <c r="G221">
        <f>INDEX(tblProduct[Price],MATCH(tblData[[#This Row],[ProdNumber]],tblProduct[ProdNumber],0))</f>
        <v>699</v>
      </c>
      <c r="H221">
        <f>INDEX(tblProduct[Category],MATCH(tblData[[#This Row],[ProdNumber]],tblProduct[ProdNumber],0))</f>
        <v>6</v>
      </c>
      <c r="I221" t="str">
        <f>INDEX(tblCategory[CategoryName],MATCH(tblData[[#This Row],[CategoryID]],tblCategory[CategoryID],0))</f>
        <v>Robots</v>
      </c>
      <c r="J221">
        <f>tblData[[#This Row],[Quantity]]*tblData[[#This Row],[Price]]</f>
        <v>3495</v>
      </c>
      <c r="K221">
        <f>YEAR(tblData[[#This Row],[Date]])</f>
        <v>2020</v>
      </c>
      <c r="L221">
        <f>MONTH(tblData[[#This Row],[Date]])</f>
        <v>2</v>
      </c>
      <c r="M221" t="str">
        <f>CHOOSE(tblData[[#This Row],[MonthNo]],"Jan","Feb","Mar","Apr","Mei","Jun","Jul","Agu","Sep","Okt","Nov","Des")</f>
        <v>Feb</v>
      </c>
      <c r="N221" t="str">
        <f>INDEX(tblCustomers[CustomerState],MATCH(tblData[[#This Row],[CustomerID]],tblCustomers[CustomerID],0))</f>
        <v>Nebraska</v>
      </c>
      <c r="O221" t="str">
        <f>IF(COUNTIF(tblData[CustomerID],tblData[[#This Row],[CustomerID]])&gt;1,"Repeat","One-time")</f>
        <v>Repeat</v>
      </c>
    </row>
    <row r="222" spans="1:15">
      <c r="A222">
        <v>221</v>
      </c>
      <c r="B222" s="1">
        <v>43874</v>
      </c>
      <c r="C222">
        <v>1161</v>
      </c>
      <c r="D222" t="s">
        <v>10875</v>
      </c>
      <c r="E222">
        <v>5</v>
      </c>
      <c r="F222" t="str">
        <f>INDEX(tblProduct[ProdName],MATCH(tblData[[#This Row],[ProdNumber]],tblProduct[ProdNumber],0))</f>
        <v>Open Source Code</v>
      </c>
      <c r="G222">
        <f>INDEX(tblProduct[Price],MATCH(tblData[[#This Row],[ProdNumber]],tblProduct[ProdNumber],0))</f>
        <v>32.950000000000003</v>
      </c>
      <c r="H222">
        <f>INDEX(tblProduct[Category],MATCH(tblData[[#This Row],[ProdNumber]],tblProduct[ProdNumber],0))</f>
        <v>7</v>
      </c>
      <c r="I222" t="str">
        <f>INDEX(tblCategory[CategoryName],MATCH(tblData[[#This Row],[CategoryID]],tblCategory[CategoryID],0))</f>
        <v>Training Videos</v>
      </c>
      <c r="J222">
        <f>tblData[[#This Row],[Quantity]]*tblData[[#This Row],[Price]]</f>
        <v>164.75</v>
      </c>
      <c r="K222">
        <f>YEAR(tblData[[#This Row],[Date]])</f>
        <v>2020</v>
      </c>
      <c r="L222">
        <f>MONTH(tblData[[#This Row],[Date]])</f>
        <v>2</v>
      </c>
      <c r="M222" t="str">
        <f>CHOOSE(tblData[[#This Row],[MonthNo]],"Jan","Feb","Mar","Apr","Mei","Jun","Jul","Agu","Sep","Okt","Nov","Des")</f>
        <v>Feb</v>
      </c>
      <c r="N222" t="str">
        <f>INDEX(tblCustomers[CustomerState],MATCH(tblData[[#This Row],[CustomerID]],tblCustomers[CustomerID],0))</f>
        <v>Florida</v>
      </c>
      <c r="O222" t="str">
        <f>IF(COUNTIF(tblData[CustomerID],tblData[[#This Row],[CustomerID]])&gt;1,"Repeat","One-time")</f>
        <v>Repeat</v>
      </c>
    </row>
    <row r="223" spans="1:15">
      <c r="A223">
        <v>222</v>
      </c>
      <c r="B223" s="1">
        <v>43874</v>
      </c>
      <c r="C223">
        <v>1002</v>
      </c>
      <c r="D223" t="s">
        <v>10813</v>
      </c>
      <c r="E223">
        <v>5</v>
      </c>
      <c r="F223" t="str">
        <f>INDEX(tblProduct[ProdName],MATCH(tblData[[#This Row],[ProdNumber]],tblProduct[ProdNumber],0))</f>
        <v>Spherical Robots</v>
      </c>
      <c r="G223">
        <f>INDEX(tblProduct[Price],MATCH(tblData[[#This Row],[ProdNumber]],tblProduct[ProdNumber],0))</f>
        <v>16.75</v>
      </c>
      <c r="H223">
        <f>INDEX(tblProduct[Category],MATCH(tblData[[#This Row],[ProdNumber]],tblProduct[ProdNumber],0))</f>
        <v>4</v>
      </c>
      <c r="I223" t="str">
        <f>INDEX(tblCategory[CategoryName],MATCH(tblData[[#This Row],[CategoryID]],tblCategory[CategoryID],0))</f>
        <v>eBooks</v>
      </c>
      <c r="J223">
        <f>tblData[[#This Row],[Quantity]]*tblData[[#This Row],[Price]]</f>
        <v>83.75</v>
      </c>
      <c r="K223">
        <f>YEAR(tblData[[#This Row],[Date]])</f>
        <v>2020</v>
      </c>
      <c r="L223">
        <f>MONTH(tblData[[#This Row],[Date]])</f>
        <v>2</v>
      </c>
      <c r="M223" t="str">
        <f>CHOOSE(tblData[[#This Row],[MonthNo]],"Jan","Feb","Mar","Apr","Mei","Jun","Jul","Agu","Sep","Okt","Nov","Des")</f>
        <v>Feb</v>
      </c>
      <c r="N223" t="str">
        <f>INDEX(tblCustomers[CustomerState],MATCH(tblData[[#This Row],[CustomerID]],tblCustomers[CustomerID],0))</f>
        <v>District of Columbia</v>
      </c>
      <c r="O223" t="str">
        <f>IF(COUNTIF(tblData[CustomerID],tblData[[#This Row],[CustomerID]])&gt;1,"Repeat","One-time")</f>
        <v>Repeat</v>
      </c>
    </row>
    <row r="224" spans="1:15">
      <c r="A224">
        <v>223</v>
      </c>
      <c r="B224" s="1">
        <v>43874</v>
      </c>
      <c r="C224">
        <v>848</v>
      </c>
      <c r="D224" t="s">
        <v>10820</v>
      </c>
      <c r="E224">
        <v>4</v>
      </c>
      <c r="F224" t="str">
        <f>INDEX(tblProduct[ProdName],MATCH(tblData[[#This Row],[ProdNumber]],tblProduct[ProdNumber],0))</f>
        <v>BYOR-3000</v>
      </c>
      <c r="G224">
        <f>INDEX(tblProduct[Price],MATCH(tblData[[#This Row],[ProdNumber]],tblProduct[ProdNumber],0))</f>
        <v>214</v>
      </c>
      <c r="H224">
        <f>INDEX(tblProduct[Category],MATCH(tblData[[#This Row],[ProdNumber]],tblProduct[ProdNumber],0))</f>
        <v>5</v>
      </c>
      <c r="I224" t="str">
        <f>INDEX(tblCategory[CategoryName],MATCH(tblData[[#This Row],[CategoryID]],tblCategory[CategoryID],0))</f>
        <v>Robot Kits</v>
      </c>
      <c r="J224">
        <f>tblData[[#This Row],[Quantity]]*tblData[[#This Row],[Price]]</f>
        <v>856</v>
      </c>
      <c r="K224">
        <f>YEAR(tblData[[#This Row],[Date]])</f>
        <v>2020</v>
      </c>
      <c r="L224">
        <f>MONTH(tblData[[#This Row],[Date]])</f>
        <v>2</v>
      </c>
      <c r="M224" t="str">
        <f>CHOOSE(tblData[[#This Row],[MonthNo]],"Jan","Feb","Mar","Apr","Mei","Jun","Jul","Agu","Sep","Okt","Nov","Des")</f>
        <v>Feb</v>
      </c>
      <c r="N224" t="str">
        <f>INDEX(tblCustomers[CustomerState],MATCH(tblData[[#This Row],[CustomerID]],tblCustomers[CustomerID],0))</f>
        <v>Illinois</v>
      </c>
      <c r="O224" t="str">
        <f>IF(COUNTIF(tblData[CustomerID],tblData[[#This Row],[CustomerID]])&gt;1,"Repeat","One-time")</f>
        <v>Repeat</v>
      </c>
    </row>
    <row r="225" spans="1:15">
      <c r="A225">
        <v>224</v>
      </c>
      <c r="B225" s="1">
        <v>43875</v>
      </c>
      <c r="C225">
        <v>1905</v>
      </c>
      <c r="D225" t="s">
        <v>10810</v>
      </c>
      <c r="E225">
        <v>4</v>
      </c>
      <c r="F225" t="str">
        <f>INDEX(tblProduct[ProdName],MATCH(tblData[[#This Row],[ProdNumber]],tblProduct[ProdNumber],0))</f>
        <v>Drone Video Techniques</v>
      </c>
      <c r="G225">
        <f>INDEX(tblProduct[Price],MATCH(tblData[[#This Row],[ProdNumber]],tblProduct[ProdNumber],0))</f>
        <v>37.99</v>
      </c>
      <c r="H225">
        <f>INDEX(tblProduct[Category],MATCH(tblData[[#This Row],[ProdNumber]],tblProduct[ProdNumber],0))</f>
        <v>7</v>
      </c>
      <c r="I225" t="str">
        <f>INDEX(tblCategory[CategoryName],MATCH(tblData[[#This Row],[CategoryID]],tblCategory[CategoryID],0))</f>
        <v>Training Videos</v>
      </c>
      <c r="J225">
        <f>tblData[[#This Row],[Quantity]]*tblData[[#This Row],[Price]]</f>
        <v>151.96</v>
      </c>
      <c r="K225">
        <f>YEAR(tblData[[#This Row],[Date]])</f>
        <v>2020</v>
      </c>
      <c r="L225">
        <f>MONTH(tblData[[#This Row],[Date]])</f>
        <v>2</v>
      </c>
      <c r="M225" t="str">
        <f>CHOOSE(tblData[[#This Row],[MonthNo]],"Jan","Feb","Mar","Apr","Mei","Jun","Jul","Agu","Sep","Okt","Nov","Des")</f>
        <v>Feb</v>
      </c>
      <c r="N225" t="str">
        <f>INDEX(tblCustomers[CustomerState],MATCH(tblData[[#This Row],[CustomerID]],tblCustomers[CustomerID],0))</f>
        <v>Texas</v>
      </c>
      <c r="O225" t="str">
        <f>IF(COUNTIF(tblData[CustomerID],tblData[[#This Row],[CustomerID]])&gt;1,"Repeat","One-time")</f>
        <v>Repeat</v>
      </c>
    </row>
    <row r="226" spans="1:15">
      <c r="A226">
        <v>225</v>
      </c>
      <c r="B226" s="1">
        <v>43875</v>
      </c>
      <c r="C226">
        <v>240</v>
      </c>
      <c r="D226" t="s">
        <v>10854</v>
      </c>
      <c r="E226">
        <v>2</v>
      </c>
      <c r="F226" t="str">
        <f>INDEX(tblProduct[ProdName],MATCH(tblData[[#This Row],[ProdNumber]],tblProduct[ProdNumber],0))</f>
        <v>BYOD-400S</v>
      </c>
      <c r="G226">
        <f>INDEX(tblProduct[Price],MATCH(tblData[[#This Row],[ProdNumber]],tblProduct[ProdNumber],0))</f>
        <v>129.94999999999999</v>
      </c>
      <c r="H226">
        <f>INDEX(tblProduct[Category],MATCH(tblData[[#This Row],[ProdNumber]],tblProduct[ProdNumber],0))</f>
        <v>2</v>
      </c>
      <c r="I226" t="str">
        <f>INDEX(tblCategory[CategoryName],MATCH(tblData[[#This Row],[CategoryID]],tblCategory[CategoryID],0))</f>
        <v>Drone Kits</v>
      </c>
      <c r="J226">
        <f>tblData[[#This Row],[Quantity]]*tblData[[#This Row],[Price]]</f>
        <v>259.89999999999998</v>
      </c>
      <c r="K226">
        <f>YEAR(tblData[[#This Row],[Date]])</f>
        <v>2020</v>
      </c>
      <c r="L226">
        <f>MONTH(tblData[[#This Row],[Date]])</f>
        <v>2</v>
      </c>
      <c r="M226" t="str">
        <f>CHOOSE(tblData[[#This Row],[MonthNo]],"Jan","Feb","Mar","Apr","Mei","Jun","Jul","Agu","Sep","Okt","Nov","Des")</f>
        <v>Feb</v>
      </c>
      <c r="N226" t="str">
        <f>INDEX(tblCustomers[CustomerState],MATCH(tblData[[#This Row],[CustomerID]],tblCustomers[CustomerID],0))</f>
        <v>California</v>
      </c>
      <c r="O226" t="str">
        <f>IF(COUNTIF(tblData[CustomerID],tblData[[#This Row],[CustomerID]])&gt;1,"Repeat","One-time")</f>
        <v>Repeat</v>
      </c>
    </row>
    <row r="227" spans="1:15">
      <c r="A227">
        <v>226</v>
      </c>
      <c r="B227" s="1">
        <v>43875</v>
      </c>
      <c r="C227">
        <v>150</v>
      </c>
      <c r="D227" t="s">
        <v>10861</v>
      </c>
      <c r="E227">
        <v>3</v>
      </c>
      <c r="F227" t="str">
        <f>INDEX(tblProduct[ProdName],MATCH(tblData[[#This Row],[ProdNumber]],tblProduct[ProdNumber],0))</f>
        <v>RCB-889 Robot</v>
      </c>
      <c r="G227">
        <f>INDEX(tblProduct[Price],MATCH(tblData[[#This Row],[ProdNumber]],tblProduct[ProdNumber],0))</f>
        <v>549</v>
      </c>
      <c r="H227">
        <f>INDEX(tblProduct[Category],MATCH(tblData[[#This Row],[ProdNumber]],tblProduct[ProdNumber],0))</f>
        <v>6</v>
      </c>
      <c r="I227" t="str">
        <f>INDEX(tblCategory[CategoryName],MATCH(tblData[[#This Row],[CategoryID]],tblCategory[CategoryID],0))</f>
        <v>Robots</v>
      </c>
      <c r="J227">
        <f>tblData[[#This Row],[Quantity]]*tblData[[#This Row],[Price]]</f>
        <v>1647</v>
      </c>
      <c r="K227">
        <f>YEAR(tblData[[#This Row],[Date]])</f>
        <v>2020</v>
      </c>
      <c r="L227">
        <f>MONTH(tblData[[#This Row],[Date]])</f>
        <v>2</v>
      </c>
      <c r="M227" t="str">
        <f>CHOOSE(tblData[[#This Row],[MonthNo]],"Jan","Feb","Mar","Apr","Mei","Jun","Jul","Agu","Sep","Okt","Nov","Des")</f>
        <v>Feb</v>
      </c>
      <c r="N227" t="str">
        <f>INDEX(tblCustomers[CustomerState],MATCH(tblData[[#This Row],[CustomerID]],tblCustomers[CustomerID],0))</f>
        <v>Texas</v>
      </c>
      <c r="O227" t="str">
        <f>IF(COUNTIF(tblData[CustomerID],tblData[[#This Row],[CustomerID]])&gt;1,"Repeat","One-time")</f>
        <v>Repeat</v>
      </c>
    </row>
    <row r="228" spans="1:15">
      <c r="A228">
        <v>227</v>
      </c>
      <c r="B228" s="1">
        <v>43876</v>
      </c>
      <c r="C228">
        <v>2040</v>
      </c>
      <c r="D228" t="s">
        <v>10836</v>
      </c>
      <c r="E228">
        <v>3</v>
      </c>
      <c r="F228" t="str">
        <f>INDEX(tblProduct[ProdName],MATCH(tblData[[#This Row],[ProdNumber]],tblProduct[ProdNumber],0))</f>
        <v>Creature Robot Arms Blueprint</v>
      </c>
      <c r="G228">
        <f>INDEX(tblProduct[Price],MATCH(tblData[[#This Row],[ProdNumber]],tblProduct[ProdNumber],0))</f>
        <v>12</v>
      </c>
      <c r="H228">
        <f>INDEX(tblProduct[Category],MATCH(tblData[[#This Row],[ProdNumber]],tblProduct[ProdNumber],0))</f>
        <v>1</v>
      </c>
      <c r="I228" t="str">
        <f>INDEX(tblCategory[CategoryName],MATCH(tblData[[#This Row],[CategoryID]],tblCategory[CategoryID],0))</f>
        <v>Blueprints</v>
      </c>
      <c r="J228">
        <f>tblData[[#This Row],[Quantity]]*tblData[[#This Row],[Price]]</f>
        <v>36</v>
      </c>
      <c r="K228">
        <f>YEAR(tblData[[#This Row],[Date]])</f>
        <v>2020</v>
      </c>
      <c r="L228">
        <f>MONTH(tblData[[#This Row],[Date]])</f>
        <v>2</v>
      </c>
      <c r="M228" t="str">
        <f>CHOOSE(tblData[[#This Row],[MonthNo]],"Jan","Feb","Mar","Apr","Mei","Jun","Jul","Agu","Sep","Okt","Nov","Des")</f>
        <v>Feb</v>
      </c>
      <c r="N228" t="str">
        <f>INDEX(tblCustomers[CustomerState],MATCH(tblData[[#This Row],[CustomerID]],tblCustomers[CustomerID],0))</f>
        <v>Virginia</v>
      </c>
      <c r="O228" t="str">
        <f>IF(COUNTIF(tblData[CustomerID],tblData[[#This Row],[CustomerID]])&gt;1,"Repeat","One-time")</f>
        <v>One-time</v>
      </c>
    </row>
    <row r="229" spans="1:15">
      <c r="A229">
        <v>228</v>
      </c>
      <c r="B229" s="1">
        <v>43876</v>
      </c>
      <c r="C229">
        <v>1414</v>
      </c>
      <c r="D229" t="s">
        <v>10836</v>
      </c>
      <c r="E229">
        <v>6</v>
      </c>
      <c r="F229" t="str">
        <f>INDEX(tblProduct[ProdName],MATCH(tblData[[#This Row],[ProdNumber]],tblProduct[ProdNumber],0))</f>
        <v>Creature Robot Arms Blueprint</v>
      </c>
      <c r="G229">
        <f>INDEX(tblProduct[Price],MATCH(tblData[[#This Row],[ProdNumber]],tblProduct[ProdNumber],0))</f>
        <v>12</v>
      </c>
      <c r="H229">
        <f>INDEX(tblProduct[Category],MATCH(tblData[[#This Row],[ProdNumber]],tblProduct[ProdNumber],0))</f>
        <v>1</v>
      </c>
      <c r="I229" t="str">
        <f>INDEX(tblCategory[CategoryName],MATCH(tblData[[#This Row],[CategoryID]],tblCategory[CategoryID],0))</f>
        <v>Blueprints</v>
      </c>
      <c r="J229">
        <f>tblData[[#This Row],[Quantity]]*tblData[[#This Row],[Price]]</f>
        <v>72</v>
      </c>
      <c r="K229">
        <f>YEAR(tblData[[#This Row],[Date]])</f>
        <v>2020</v>
      </c>
      <c r="L229">
        <f>MONTH(tblData[[#This Row],[Date]])</f>
        <v>2</v>
      </c>
      <c r="M229" t="str">
        <f>CHOOSE(tblData[[#This Row],[MonthNo]],"Jan","Feb","Mar","Apr","Mei","Jun","Jul","Agu","Sep","Okt","Nov","Des")</f>
        <v>Feb</v>
      </c>
      <c r="N229" t="str">
        <f>INDEX(tblCustomers[CustomerState],MATCH(tblData[[#This Row],[CustomerID]],tblCustomers[CustomerID],0))</f>
        <v>California</v>
      </c>
      <c r="O229" t="str">
        <f>IF(COUNTIF(tblData[CustomerID],tblData[[#This Row],[CustomerID]])&gt;1,"Repeat","One-time")</f>
        <v>Repeat</v>
      </c>
    </row>
    <row r="230" spans="1:15">
      <c r="A230">
        <v>229</v>
      </c>
      <c r="B230" s="1">
        <v>43876</v>
      </c>
      <c r="C230">
        <v>560</v>
      </c>
      <c r="D230" t="s">
        <v>10843</v>
      </c>
      <c r="E230">
        <v>2</v>
      </c>
      <c r="F230" t="str">
        <f>INDEX(tblProduct[ProdName],MATCH(tblData[[#This Row],[ProdNumber]],tblProduct[ProdNumber],0))</f>
        <v>BYOD-500</v>
      </c>
      <c r="G230">
        <f>INDEX(tblProduct[Price],MATCH(tblData[[#This Row],[ProdNumber]],tblProduct[ProdNumber],0))</f>
        <v>167</v>
      </c>
      <c r="H230">
        <f>INDEX(tblProduct[Category],MATCH(tblData[[#This Row],[ProdNumber]],tblProduct[ProdNumber],0))</f>
        <v>2</v>
      </c>
      <c r="I230" t="str">
        <f>INDEX(tblCategory[CategoryName],MATCH(tblData[[#This Row],[CategoryID]],tblCategory[CategoryID],0))</f>
        <v>Drone Kits</v>
      </c>
      <c r="J230">
        <f>tblData[[#This Row],[Quantity]]*tblData[[#This Row],[Price]]</f>
        <v>334</v>
      </c>
      <c r="K230">
        <f>YEAR(tblData[[#This Row],[Date]])</f>
        <v>2020</v>
      </c>
      <c r="L230">
        <f>MONTH(tblData[[#This Row],[Date]])</f>
        <v>2</v>
      </c>
      <c r="M230" t="str">
        <f>CHOOSE(tblData[[#This Row],[MonthNo]],"Jan","Feb","Mar","Apr","Mei","Jun","Jul","Agu","Sep","Okt","Nov","Des")</f>
        <v>Feb</v>
      </c>
      <c r="N230" t="str">
        <f>INDEX(tblCustomers[CustomerState],MATCH(tblData[[#This Row],[CustomerID]],tblCustomers[CustomerID],0))</f>
        <v>Arizona</v>
      </c>
      <c r="O230" t="str">
        <f>IF(COUNTIF(tblData[CustomerID],tblData[[#This Row],[CustomerID]])&gt;1,"Repeat","One-time")</f>
        <v>One-time</v>
      </c>
    </row>
    <row r="231" spans="1:15">
      <c r="A231">
        <v>230</v>
      </c>
      <c r="B231" s="1">
        <v>43876</v>
      </c>
      <c r="C231">
        <v>1170</v>
      </c>
      <c r="D231" t="s">
        <v>10872</v>
      </c>
      <c r="E231">
        <v>2</v>
      </c>
      <c r="F231" t="str">
        <f>INDEX(tblProduct[ProdName],MATCH(tblData[[#This Row],[ProdNumber]],tblProduct[ProdNumber],0))</f>
        <v>Hexacopter Drone Blueprint</v>
      </c>
      <c r="G231">
        <f>INDEX(tblProduct[Price],MATCH(tblData[[#This Row],[ProdNumber]],tblProduct[ProdNumber],0))</f>
        <v>8.99</v>
      </c>
      <c r="H231">
        <f>INDEX(tblProduct[Category],MATCH(tblData[[#This Row],[ProdNumber]],tblProduct[ProdNumber],0))</f>
        <v>1</v>
      </c>
      <c r="I231" t="str">
        <f>INDEX(tblCategory[CategoryName],MATCH(tblData[[#This Row],[CategoryID]],tblCategory[CategoryID],0))</f>
        <v>Blueprints</v>
      </c>
      <c r="J231">
        <f>tblData[[#This Row],[Quantity]]*tblData[[#This Row],[Price]]</f>
        <v>17.98</v>
      </c>
      <c r="K231">
        <f>YEAR(tblData[[#This Row],[Date]])</f>
        <v>2020</v>
      </c>
      <c r="L231">
        <f>MONTH(tblData[[#This Row],[Date]])</f>
        <v>2</v>
      </c>
      <c r="M231" t="str">
        <f>CHOOSE(tblData[[#This Row],[MonthNo]],"Jan","Feb","Mar","Apr","Mei","Jun","Jul","Agu","Sep","Okt","Nov","Des")</f>
        <v>Feb</v>
      </c>
      <c r="N231" t="str">
        <f>INDEX(tblCustomers[CustomerState],MATCH(tblData[[#This Row],[CustomerID]],tblCustomers[CustomerID],0))</f>
        <v>Arkansas</v>
      </c>
      <c r="O231" t="str">
        <f>IF(COUNTIF(tblData[CustomerID],tblData[[#This Row],[CustomerID]])&gt;1,"Repeat","One-time")</f>
        <v>Repeat</v>
      </c>
    </row>
    <row r="232" spans="1:15">
      <c r="A232">
        <v>231</v>
      </c>
      <c r="B232" s="1">
        <v>43876</v>
      </c>
      <c r="C232">
        <v>866</v>
      </c>
      <c r="D232" t="s">
        <v>10840</v>
      </c>
      <c r="E232">
        <v>5</v>
      </c>
      <c r="F232" t="str">
        <f>INDEX(tblProduct[ProdName],MATCH(tblData[[#This Row],[ProdNumber]],tblProduct[ProdNumber],0))</f>
        <v>Photograph Drones</v>
      </c>
      <c r="G232">
        <f>INDEX(tblProduct[Price],MATCH(tblData[[#This Row],[ProdNumber]],tblProduct[ProdNumber],0))</f>
        <v>14.99</v>
      </c>
      <c r="H232">
        <f>INDEX(tblProduct[Category],MATCH(tblData[[#This Row],[ProdNumber]],tblProduct[ProdNumber],0))</f>
        <v>4</v>
      </c>
      <c r="I232" t="str">
        <f>INDEX(tblCategory[CategoryName],MATCH(tblData[[#This Row],[CategoryID]],tblCategory[CategoryID],0))</f>
        <v>eBooks</v>
      </c>
      <c r="J232">
        <f>tblData[[#This Row],[Quantity]]*tblData[[#This Row],[Price]]</f>
        <v>74.95</v>
      </c>
      <c r="K232">
        <f>YEAR(tblData[[#This Row],[Date]])</f>
        <v>2020</v>
      </c>
      <c r="L232">
        <f>MONTH(tblData[[#This Row],[Date]])</f>
        <v>2</v>
      </c>
      <c r="M232" t="str">
        <f>CHOOSE(tblData[[#This Row],[MonthNo]],"Jan","Feb","Mar","Apr","Mei","Jun","Jul","Agu","Sep","Okt","Nov","Des")</f>
        <v>Feb</v>
      </c>
      <c r="N232" t="str">
        <f>INDEX(tblCustomers[CustomerState],MATCH(tblData[[#This Row],[CustomerID]],tblCustomers[CustomerID],0))</f>
        <v>Wisconsin</v>
      </c>
      <c r="O232" t="str">
        <f>IF(COUNTIF(tblData[CustomerID],tblData[[#This Row],[CustomerID]])&gt;1,"Repeat","One-time")</f>
        <v>Repeat</v>
      </c>
    </row>
    <row r="233" spans="1:15">
      <c r="A233">
        <v>232</v>
      </c>
      <c r="B233" s="1">
        <v>43877</v>
      </c>
      <c r="C233">
        <v>1198</v>
      </c>
      <c r="D233" t="s">
        <v>10808</v>
      </c>
      <c r="E233">
        <v>2</v>
      </c>
      <c r="F233" t="str">
        <f>INDEX(tblProduct[ProdName],MATCH(tblData[[#This Row],[ProdNumber]],tblProduct[ProdNumber],0))</f>
        <v>Polar Robots</v>
      </c>
      <c r="G233">
        <f>INDEX(tblProduct[Price],MATCH(tblData[[#This Row],[ProdNumber]],tblProduct[ProdNumber],0))</f>
        <v>23.99</v>
      </c>
      <c r="H233">
        <f>INDEX(tblProduct[Category],MATCH(tblData[[#This Row],[ProdNumber]],tblProduct[ProdNumber],0))</f>
        <v>4</v>
      </c>
      <c r="I233" t="str">
        <f>INDEX(tblCategory[CategoryName],MATCH(tblData[[#This Row],[CategoryID]],tblCategory[CategoryID],0))</f>
        <v>eBooks</v>
      </c>
      <c r="J233">
        <f>tblData[[#This Row],[Quantity]]*tblData[[#This Row],[Price]]</f>
        <v>47.98</v>
      </c>
      <c r="K233">
        <f>YEAR(tblData[[#This Row],[Date]])</f>
        <v>2020</v>
      </c>
      <c r="L233">
        <f>MONTH(tblData[[#This Row],[Date]])</f>
        <v>2</v>
      </c>
      <c r="M233" t="str">
        <f>CHOOSE(tblData[[#This Row],[MonthNo]],"Jan","Feb","Mar","Apr","Mei","Jun","Jul","Agu","Sep","Okt","Nov","Des")</f>
        <v>Feb</v>
      </c>
      <c r="N233" t="str">
        <f>INDEX(tblCustomers[CustomerState],MATCH(tblData[[#This Row],[CustomerID]],tblCustomers[CustomerID],0))</f>
        <v>Texas</v>
      </c>
      <c r="O233" t="str">
        <f>IF(COUNTIF(tblData[CustomerID],tblData[[#This Row],[CustomerID]])&gt;1,"Repeat","One-time")</f>
        <v>Repeat</v>
      </c>
    </row>
    <row r="234" spans="1:15">
      <c r="A234">
        <v>233</v>
      </c>
      <c r="B234" s="1">
        <v>43877</v>
      </c>
      <c r="C234">
        <v>962</v>
      </c>
      <c r="D234" t="s">
        <v>10855</v>
      </c>
      <c r="E234">
        <v>1</v>
      </c>
      <c r="F234" t="str">
        <f>INDEX(tblProduct[ProdName],MATCH(tblData[[#This Row],[ProdNumber]],tblProduct[ProdNumber],0))</f>
        <v>DTD-7000 Drone</v>
      </c>
      <c r="G234">
        <f>INDEX(tblProduct[Price],MATCH(tblData[[#This Row],[ProdNumber]],tblProduct[ProdNumber],0))</f>
        <v>450</v>
      </c>
      <c r="H234">
        <f>INDEX(tblProduct[Category],MATCH(tblData[[#This Row],[ProdNumber]],tblProduct[ProdNumber],0))</f>
        <v>3</v>
      </c>
      <c r="I234" t="str">
        <f>INDEX(tblCategory[CategoryName],MATCH(tblData[[#This Row],[CategoryID]],tblCategory[CategoryID],0))</f>
        <v>Drones</v>
      </c>
      <c r="J234">
        <f>tblData[[#This Row],[Quantity]]*tblData[[#This Row],[Price]]</f>
        <v>450</v>
      </c>
      <c r="K234">
        <f>YEAR(tblData[[#This Row],[Date]])</f>
        <v>2020</v>
      </c>
      <c r="L234">
        <f>MONTH(tblData[[#This Row],[Date]])</f>
        <v>2</v>
      </c>
      <c r="M234" t="str">
        <f>CHOOSE(tblData[[#This Row],[MonthNo]],"Jan","Feb","Mar","Apr","Mei","Jun","Jul","Agu","Sep","Okt","Nov","Des")</f>
        <v>Feb</v>
      </c>
      <c r="N234" t="str">
        <f>INDEX(tblCustomers[CustomerState],MATCH(tblData[[#This Row],[CustomerID]],tblCustomers[CustomerID],0))</f>
        <v>Michigan</v>
      </c>
      <c r="O234" t="str">
        <f>IF(COUNTIF(tblData[CustomerID],tblData[[#This Row],[CustomerID]])&gt;1,"Repeat","One-time")</f>
        <v>Repeat</v>
      </c>
    </row>
    <row r="235" spans="1:15">
      <c r="A235">
        <v>234</v>
      </c>
      <c r="B235" s="1">
        <v>43877</v>
      </c>
      <c r="C235">
        <v>1114</v>
      </c>
      <c r="D235" t="s">
        <v>10832</v>
      </c>
      <c r="E235">
        <v>4</v>
      </c>
      <c r="F235" t="str">
        <f>INDEX(tblProduct[ProdName],MATCH(tblData[[#This Row],[ProdNumber]],tblProduct[ProdNumber],0))</f>
        <v>Cartesian Robots</v>
      </c>
      <c r="G235">
        <f>INDEX(tblProduct[Price],MATCH(tblData[[#This Row],[ProdNumber]],tblProduct[ProdNumber],0))</f>
        <v>12.99</v>
      </c>
      <c r="H235">
        <f>INDEX(tblProduct[Category],MATCH(tblData[[#This Row],[ProdNumber]],tblProduct[ProdNumber],0))</f>
        <v>4</v>
      </c>
      <c r="I235" t="str">
        <f>INDEX(tblCategory[CategoryName],MATCH(tblData[[#This Row],[CategoryID]],tblCategory[CategoryID],0))</f>
        <v>eBooks</v>
      </c>
      <c r="J235">
        <f>tblData[[#This Row],[Quantity]]*tblData[[#This Row],[Price]]</f>
        <v>51.96</v>
      </c>
      <c r="K235">
        <f>YEAR(tblData[[#This Row],[Date]])</f>
        <v>2020</v>
      </c>
      <c r="L235">
        <f>MONTH(tblData[[#This Row],[Date]])</f>
        <v>2</v>
      </c>
      <c r="M235" t="str">
        <f>CHOOSE(tblData[[#This Row],[MonthNo]],"Jan","Feb","Mar","Apr","Mei","Jun","Jul","Agu","Sep","Okt","Nov","Des")</f>
        <v>Feb</v>
      </c>
      <c r="N235" t="str">
        <f>INDEX(tblCustomers[CustomerState],MATCH(tblData[[#This Row],[CustomerID]],tblCustomers[CustomerID],0))</f>
        <v>Minnesota</v>
      </c>
      <c r="O235" t="str">
        <f>IF(COUNTIF(tblData[CustomerID],tblData[[#This Row],[CustomerID]])&gt;1,"Repeat","One-time")</f>
        <v>Repeat</v>
      </c>
    </row>
    <row r="236" spans="1:15">
      <c r="A236">
        <v>235</v>
      </c>
      <c r="B236" s="1">
        <v>43877</v>
      </c>
      <c r="C236">
        <v>1123</v>
      </c>
      <c r="D236" t="s">
        <v>10858</v>
      </c>
      <c r="E236">
        <v>3</v>
      </c>
      <c r="F236" t="str">
        <f>INDEX(tblProduct[ProdName],MATCH(tblData[[#This Row],[ProdNumber]],tblProduct[ProdNumber],0))</f>
        <v>Virtual Reality Basics</v>
      </c>
      <c r="G236">
        <f>INDEX(tblProduct[Price],MATCH(tblData[[#This Row],[ProdNumber]],tblProduct[ProdNumber],0))</f>
        <v>29.99</v>
      </c>
      <c r="H236">
        <f>INDEX(tblProduct[Category],MATCH(tblData[[#This Row],[ProdNumber]],tblProduct[ProdNumber],0))</f>
        <v>7</v>
      </c>
      <c r="I236" t="str">
        <f>INDEX(tblCategory[CategoryName],MATCH(tblData[[#This Row],[CategoryID]],tblCategory[CategoryID],0))</f>
        <v>Training Videos</v>
      </c>
      <c r="J236">
        <f>tblData[[#This Row],[Quantity]]*tblData[[#This Row],[Price]]</f>
        <v>89.97</v>
      </c>
      <c r="K236">
        <f>YEAR(tblData[[#This Row],[Date]])</f>
        <v>2020</v>
      </c>
      <c r="L236">
        <f>MONTH(tblData[[#This Row],[Date]])</f>
        <v>2</v>
      </c>
      <c r="M236" t="str">
        <f>CHOOSE(tblData[[#This Row],[MonthNo]],"Jan","Feb","Mar","Apr","Mei","Jun","Jul","Agu","Sep","Okt","Nov","Des")</f>
        <v>Feb</v>
      </c>
      <c r="N236" t="str">
        <f>INDEX(tblCustomers[CustomerState],MATCH(tblData[[#This Row],[CustomerID]],tblCustomers[CustomerID],0))</f>
        <v>Utah</v>
      </c>
      <c r="O236" t="str">
        <f>IF(COUNTIF(tblData[CustomerID],tblData[[#This Row],[CustomerID]])&gt;1,"Repeat","One-time")</f>
        <v>Repeat</v>
      </c>
    </row>
    <row r="237" spans="1:15">
      <c r="A237">
        <v>236</v>
      </c>
      <c r="B237" s="1">
        <v>43877</v>
      </c>
      <c r="C237">
        <v>1457</v>
      </c>
      <c r="D237" t="s">
        <v>10856</v>
      </c>
      <c r="E237">
        <v>3</v>
      </c>
      <c r="F237" t="str">
        <f>INDEX(tblProduct[ProdName],MATCH(tblData[[#This Row],[ProdNumber]],tblProduct[ProdNumber],0))</f>
        <v>RLK-9920 Robot</v>
      </c>
      <c r="G237">
        <f>INDEX(tblProduct[Price],MATCH(tblData[[#This Row],[ProdNumber]],tblProduct[ProdNumber],0))</f>
        <v>699</v>
      </c>
      <c r="H237">
        <f>INDEX(tblProduct[Category],MATCH(tblData[[#This Row],[ProdNumber]],tblProduct[ProdNumber],0))</f>
        <v>6</v>
      </c>
      <c r="I237" t="str">
        <f>INDEX(tblCategory[CategoryName],MATCH(tblData[[#This Row],[CategoryID]],tblCategory[CategoryID],0))</f>
        <v>Robots</v>
      </c>
      <c r="J237">
        <f>tblData[[#This Row],[Quantity]]*tblData[[#This Row],[Price]]</f>
        <v>2097</v>
      </c>
      <c r="K237">
        <f>YEAR(tblData[[#This Row],[Date]])</f>
        <v>2020</v>
      </c>
      <c r="L237">
        <f>MONTH(tblData[[#This Row],[Date]])</f>
        <v>2</v>
      </c>
      <c r="M237" t="str">
        <f>CHOOSE(tblData[[#This Row],[MonthNo]],"Jan","Feb","Mar","Apr","Mei","Jun","Jul","Agu","Sep","Okt","Nov","Des")</f>
        <v>Feb</v>
      </c>
      <c r="N237" t="str">
        <f>INDEX(tblCustomers[CustomerState],MATCH(tblData[[#This Row],[CustomerID]],tblCustomers[CustomerID],0))</f>
        <v>South Carolina</v>
      </c>
      <c r="O237" t="str">
        <f>IF(COUNTIF(tblData[CustomerID],tblData[[#This Row],[CustomerID]])&gt;1,"Repeat","One-time")</f>
        <v>Repeat</v>
      </c>
    </row>
    <row r="238" spans="1:15">
      <c r="A238">
        <v>237</v>
      </c>
      <c r="B238" s="1">
        <v>43877</v>
      </c>
      <c r="C238">
        <v>132</v>
      </c>
      <c r="D238" t="s">
        <v>10825</v>
      </c>
      <c r="E238">
        <v>5</v>
      </c>
      <c r="F238" t="str">
        <f>INDEX(tblProduct[ProdName],MATCH(tblData[[#This Row],[ProdNumber]],tblProduct[ProdNumber],0))</f>
        <v>DC-304 Drone</v>
      </c>
      <c r="G238">
        <f>INDEX(tblProduct[Price],MATCH(tblData[[#This Row],[ProdNumber]],tblProduct[ProdNumber],0))</f>
        <v>395</v>
      </c>
      <c r="H238">
        <f>INDEX(tblProduct[Category],MATCH(tblData[[#This Row],[ProdNumber]],tblProduct[ProdNumber],0))</f>
        <v>3</v>
      </c>
      <c r="I238" t="str">
        <f>INDEX(tblCategory[CategoryName],MATCH(tblData[[#This Row],[CategoryID]],tblCategory[CategoryID],0))</f>
        <v>Drones</v>
      </c>
      <c r="J238">
        <f>tblData[[#This Row],[Quantity]]*tblData[[#This Row],[Price]]</f>
        <v>1975</v>
      </c>
      <c r="K238">
        <f>YEAR(tblData[[#This Row],[Date]])</f>
        <v>2020</v>
      </c>
      <c r="L238">
        <f>MONTH(tblData[[#This Row],[Date]])</f>
        <v>2</v>
      </c>
      <c r="M238" t="str">
        <f>CHOOSE(tblData[[#This Row],[MonthNo]],"Jan","Feb","Mar","Apr","Mei","Jun","Jul","Agu","Sep","Okt","Nov","Des")</f>
        <v>Feb</v>
      </c>
      <c r="N238" t="str">
        <f>INDEX(tblCustomers[CustomerState],MATCH(tblData[[#This Row],[CustomerID]],tblCustomers[CustomerID],0))</f>
        <v>Missouri</v>
      </c>
      <c r="O238" t="str">
        <f>IF(COUNTIF(tblData[CustomerID],tblData[[#This Row],[CustomerID]])&gt;1,"Repeat","One-time")</f>
        <v>One-time</v>
      </c>
    </row>
    <row r="239" spans="1:15">
      <c r="A239">
        <v>238</v>
      </c>
      <c r="B239" s="1">
        <v>43877</v>
      </c>
      <c r="C239">
        <v>1946</v>
      </c>
      <c r="D239" t="s">
        <v>10823</v>
      </c>
      <c r="E239">
        <v>3</v>
      </c>
      <c r="F239" t="str">
        <f>INDEX(tblProduct[ProdName],MATCH(tblData[[#This Row],[ProdNumber]],tblProduct[ProdNumber],0))</f>
        <v>DA-SA702 Drone</v>
      </c>
      <c r="G239">
        <f>INDEX(tblProduct[Price],MATCH(tblData[[#This Row],[ProdNumber]],tblProduct[ProdNumber],0))</f>
        <v>399</v>
      </c>
      <c r="H239">
        <f>INDEX(tblProduct[Category],MATCH(tblData[[#This Row],[ProdNumber]],tblProduct[ProdNumber],0))</f>
        <v>3</v>
      </c>
      <c r="I239" t="str">
        <f>INDEX(tblCategory[CategoryName],MATCH(tblData[[#This Row],[CategoryID]],tblCategory[CategoryID],0))</f>
        <v>Drones</v>
      </c>
      <c r="J239">
        <f>tblData[[#This Row],[Quantity]]*tblData[[#This Row],[Price]]</f>
        <v>1197</v>
      </c>
      <c r="K239">
        <f>YEAR(tblData[[#This Row],[Date]])</f>
        <v>2020</v>
      </c>
      <c r="L239">
        <f>MONTH(tblData[[#This Row],[Date]])</f>
        <v>2</v>
      </c>
      <c r="M239" t="str">
        <f>CHOOSE(tblData[[#This Row],[MonthNo]],"Jan","Feb","Mar","Apr","Mei","Jun","Jul","Agu","Sep","Okt","Nov","Des")</f>
        <v>Feb</v>
      </c>
      <c r="N239" t="str">
        <f>INDEX(tblCustomers[CustomerState],MATCH(tblData[[#This Row],[CustomerID]],tblCustomers[CustomerID],0))</f>
        <v>Georgia</v>
      </c>
      <c r="O239" t="str">
        <f>IF(COUNTIF(tblData[CustomerID],tblData[[#This Row],[CustomerID]])&gt;1,"Repeat","One-time")</f>
        <v>Repeat</v>
      </c>
    </row>
    <row r="240" spans="1:15">
      <c r="A240">
        <v>239</v>
      </c>
      <c r="B240" s="1">
        <v>43877</v>
      </c>
      <c r="C240">
        <v>1879</v>
      </c>
      <c r="D240" t="s">
        <v>10828</v>
      </c>
      <c r="E240">
        <v>3</v>
      </c>
      <c r="F240" t="str">
        <f>INDEX(tblProduct[ProdName],MATCH(tblData[[#This Row],[ProdNumber]],tblProduct[ProdNumber],0))</f>
        <v>Helicopter Drones</v>
      </c>
      <c r="G240">
        <f>INDEX(tblProduct[Price],MATCH(tblData[[#This Row],[ProdNumber]],tblProduct[ProdNumber],0))</f>
        <v>20.95</v>
      </c>
      <c r="H240">
        <f>INDEX(tblProduct[Category],MATCH(tblData[[#This Row],[ProdNumber]],tblProduct[ProdNumber],0))</f>
        <v>4</v>
      </c>
      <c r="I240" t="str">
        <f>INDEX(tblCategory[CategoryName],MATCH(tblData[[#This Row],[CategoryID]],tblCategory[CategoryID],0))</f>
        <v>eBooks</v>
      </c>
      <c r="J240">
        <f>tblData[[#This Row],[Quantity]]*tblData[[#This Row],[Price]]</f>
        <v>62.849999999999994</v>
      </c>
      <c r="K240">
        <f>YEAR(tblData[[#This Row],[Date]])</f>
        <v>2020</v>
      </c>
      <c r="L240">
        <f>MONTH(tblData[[#This Row],[Date]])</f>
        <v>2</v>
      </c>
      <c r="M240" t="str">
        <f>CHOOSE(tblData[[#This Row],[MonthNo]],"Jan","Feb","Mar","Apr","Mei","Jun","Jul","Agu","Sep","Okt","Nov","Des")</f>
        <v>Feb</v>
      </c>
      <c r="N240" t="str">
        <f>INDEX(tblCustomers[CustomerState],MATCH(tblData[[#This Row],[CustomerID]],tblCustomers[CustomerID],0))</f>
        <v>Tennessee</v>
      </c>
      <c r="O240" t="str">
        <f>IF(COUNTIF(tblData[CustomerID],tblData[[#This Row],[CustomerID]])&gt;1,"Repeat","One-time")</f>
        <v>Repeat</v>
      </c>
    </row>
    <row r="241" spans="1:15">
      <c r="A241">
        <v>240</v>
      </c>
      <c r="B241" s="1">
        <v>43878</v>
      </c>
      <c r="C241">
        <v>422</v>
      </c>
      <c r="D241" t="s">
        <v>10828</v>
      </c>
      <c r="E241">
        <v>4</v>
      </c>
      <c r="F241" t="str">
        <f>INDEX(tblProduct[ProdName],MATCH(tblData[[#This Row],[ProdNumber]],tblProduct[ProdNumber],0))</f>
        <v>Helicopter Drones</v>
      </c>
      <c r="G241">
        <f>INDEX(tblProduct[Price],MATCH(tblData[[#This Row],[ProdNumber]],tblProduct[ProdNumber],0))</f>
        <v>20.95</v>
      </c>
      <c r="H241">
        <f>INDEX(tblProduct[Category],MATCH(tblData[[#This Row],[ProdNumber]],tblProduct[ProdNumber],0))</f>
        <v>4</v>
      </c>
      <c r="I241" t="str">
        <f>INDEX(tblCategory[CategoryName],MATCH(tblData[[#This Row],[CategoryID]],tblCategory[CategoryID],0))</f>
        <v>eBooks</v>
      </c>
      <c r="J241">
        <f>tblData[[#This Row],[Quantity]]*tblData[[#This Row],[Price]]</f>
        <v>83.8</v>
      </c>
      <c r="K241">
        <f>YEAR(tblData[[#This Row],[Date]])</f>
        <v>2020</v>
      </c>
      <c r="L241">
        <f>MONTH(tblData[[#This Row],[Date]])</f>
        <v>2</v>
      </c>
      <c r="M241" t="str">
        <f>CHOOSE(tblData[[#This Row],[MonthNo]],"Jan","Feb","Mar","Apr","Mei","Jun","Jul","Agu","Sep","Okt","Nov","Des")</f>
        <v>Feb</v>
      </c>
      <c r="N241" t="str">
        <f>INDEX(tblCustomers[CustomerState],MATCH(tblData[[#This Row],[CustomerID]],tblCustomers[CustomerID],0))</f>
        <v>Iowa</v>
      </c>
      <c r="O241" t="str">
        <f>IF(COUNTIF(tblData[CustomerID],tblData[[#This Row],[CustomerID]])&gt;1,"Repeat","One-time")</f>
        <v>Repeat</v>
      </c>
    </row>
    <row r="242" spans="1:15">
      <c r="A242">
        <v>241</v>
      </c>
      <c r="B242" s="1">
        <v>43878</v>
      </c>
      <c r="C242">
        <v>1861</v>
      </c>
      <c r="D242" t="s">
        <v>10864</v>
      </c>
      <c r="E242">
        <v>3</v>
      </c>
      <c r="F242" t="str">
        <f>INDEX(tblProduct[ProdName],MATCH(tblData[[#This Row],[ProdNumber]],tblProduct[ProdNumber],0))</f>
        <v>Understanding Drone Regulations</v>
      </c>
      <c r="G242">
        <f>INDEX(tblProduct[Price],MATCH(tblData[[#This Row],[ProdNumber]],tblProduct[ProdNumber],0))</f>
        <v>27.5</v>
      </c>
      <c r="H242">
        <f>INDEX(tblProduct[Category],MATCH(tblData[[#This Row],[ProdNumber]],tblProduct[ProdNumber],0))</f>
        <v>7</v>
      </c>
      <c r="I242" t="str">
        <f>INDEX(tblCategory[CategoryName],MATCH(tblData[[#This Row],[CategoryID]],tblCategory[CategoryID],0))</f>
        <v>Training Videos</v>
      </c>
      <c r="J242">
        <f>tblData[[#This Row],[Quantity]]*tblData[[#This Row],[Price]]</f>
        <v>82.5</v>
      </c>
      <c r="K242">
        <f>YEAR(tblData[[#This Row],[Date]])</f>
        <v>2020</v>
      </c>
      <c r="L242">
        <f>MONTH(tblData[[#This Row],[Date]])</f>
        <v>2</v>
      </c>
      <c r="M242" t="str">
        <f>CHOOSE(tblData[[#This Row],[MonthNo]],"Jan","Feb","Mar","Apr","Mei","Jun","Jul","Agu","Sep","Okt","Nov","Des")</f>
        <v>Feb</v>
      </c>
      <c r="N242" t="str">
        <f>INDEX(tblCustomers[CustomerState],MATCH(tblData[[#This Row],[CustomerID]],tblCustomers[CustomerID],0))</f>
        <v>Michigan</v>
      </c>
      <c r="O242" t="str">
        <f>IF(COUNTIF(tblData[CustomerID],tblData[[#This Row],[CustomerID]])&gt;1,"Repeat","One-time")</f>
        <v>Repeat</v>
      </c>
    </row>
    <row r="243" spans="1:15">
      <c r="A243">
        <v>242</v>
      </c>
      <c r="B243" s="1">
        <v>43879</v>
      </c>
      <c r="C243">
        <v>633</v>
      </c>
      <c r="D243" t="s">
        <v>10835</v>
      </c>
      <c r="E243">
        <v>4</v>
      </c>
      <c r="F243" t="str">
        <f>INDEX(tblProduct[ProdName],MATCH(tblData[[#This Row],[ProdNumber]],tblProduct[ProdNumber],0))</f>
        <v>Building Your First Robot</v>
      </c>
      <c r="G243">
        <f>INDEX(tblProduct[Price],MATCH(tblData[[#This Row],[ProdNumber]],tblProduct[ProdNumber],0))</f>
        <v>24.95</v>
      </c>
      <c r="H243">
        <f>INDEX(tblProduct[Category],MATCH(tblData[[#This Row],[ProdNumber]],tblProduct[ProdNumber],0))</f>
        <v>4</v>
      </c>
      <c r="I243" t="str">
        <f>INDEX(tblCategory[CategoryName],MATCH(tblData[[#This Row],[CategoryID]],tblCategory[CategoryID],0))</f>
        <v>eBooks</v>
      </c>
      <c r="J243">
        <f>tblData[[#This Row],[Quantity]]*tblData[[#This Row],[Price]]</f>
        <v>99.8</v>
      </c>
      <c r="K243">
        <f>YEAR(tblData[[#This Row],[Date]])</f>
        <v>2020</v>
      </c>
      <c r="L243">
        <f>MONTH(tblData[[#This Row],[Date]])</f>
        <v>2</v>
      </c>
      <c r="M243" t="str">
        <f>CHOOSE(tblData[[#This Row],[MonthNo]],"Jan","Feb","Mar","Apr","Mei","Jun","Jul","Agu","Sep","Okt","Nov","Des")</f>
        <v>Feb</v>
      </c>
      <c r="N243" t="str">
        <f>INDEX(tblCustomers[CustomerState],MATCH(tblData[[#This Row],[CustomerID]],tblCustomers[CustomerID],0))</f>
        <v>Texas</v>
      </c>
      <c r="O243" t="str">
        <f>IF(COUNTIF(tblData[CustomerID],tblData[[#This Row],[CustomerID]])&gt;1,"Repeat","One-time")</f>
        <v>Repeat</v>
      </c>
    </row>
    <row r="244" spans="1:15">
      <c r="A244">
        <v>243</v>
      </c>
      <c r="B244" s="1">
        <v>43879</v>
      </c>
      <c r="C244">
        <v>1932</v>
      </c>
      <c r="D244" t="s">
        <v>10854</v>
      </c>
      <c r="E244">
        <v>6</v>
      </c>
      <c r="F244" t="str">
        <f>INDEX(tblProduct[ProdName],MATCH(tblData[[#This Row],[ProdNumber]],tblProduct[ProdNumber],0))</f>
        <v>BYOD-400S</v>
      </c>
      <c r="G244">
        <f>INDEX(tblProduct[Price],MATCH(tblData[[#This Row],[ProdNumber]],tblProduct[ProdNumber],0))</f>
        <v>129.94999999999999</v>
      </c>
      <c r="H244">
        <f>INDEX(tblProduct[Category],MATCH(tblData[[#This Row],[ProdNumber]],tblProduct[ProdNumber],0))</f>
        <v>2</v>
      </c>
      <c r="I244" t="str">
        <f>INDEX(tblCategory[CategoryName],MATCH(tblData[[#This Row],[CategoryID]],tblCategory[CategoryID],0))</f>
        <v>Drone Kits</v>
      </c>
      <c r="J244">
        <f>tblData[[#This Row],[Quantity]]*tblData[[#This Row],[Price]]</f>
        <v>779.69999999999993</v>
      </c>
      <c r="K244">
        <f>YEAR(tblData[[#This Row],[Date]])</f>
        <v>2020</v>
      </c>
      <c r="L244">
        <f>MONTH(tblData[[#This Row],[Date]])</f>
        <v>2</v>
      </c>
      <c r="M244" t="str">
        <f>CHOOSE(tblData[[#This Row],[MonthNo]],"Jan","Feb","Mar","Apr","Mei","Jun","Jul","Agu","Sep","Okt","Nov","Des")</f>
        <v>Feb</v>
      </c>
      <c r="N244" t="str">
        <f>INDEX(tblCustomers[CustomerState],MATCH(tblData[[#This Row],[CustomerID]],tblCustomers[CustomerID],0))</f>
        <v>Arkansas</v>
      </c>
      <c r="O244" t="str">
        <f>IF(COUNTIF(tblData[CustomerID],tblData[[#This Row],[CustomerID]])&gt;1,"Repeat","One-time")</f>
        <v>One-time</v>
      </c>
    </row>
    <row r="245" spans="1:15">
      <c r="A245">
        <v>244</v>
      </c>
      <c r="B245" s="1">
        <v>43879</v>
      </c>
      <c r="C245">
        <v>1447</v>
      </c>
      <c r="D245" t="s">
        <v>10869</v>
      </c>
      <c r="E245">
        <v>4</v>
      </c>
      <c r="F245" t="str">
        <f>INDEX(tblProduct[ProdName],MATCH(tblData[[#This Row],[ProdNumber]],tblProduct[ProdNumber],0))</f>
        <v>Bsquare Robot Blueprint</v>
      </c>
      <c r="G245">
        <f>INDEX(tblProduct[Price],MATCH(tblData[[#This Row],[ProdNumber]],tblProduct[ProdNumber],0))</f>
        <v>8.99</v>
      </c>
      <c r="H245">
        <f>INDEX(tblProduct[Category],MATCH(tblData[[#This Row],[ProdNumber]],tblProduct[ProdNumber],0))</f>
        <v>1</v>
      </c>
      <c r="I245" t="str">
        <f>INDEX(tblCategory[CategoryName],MATCH(tblData[[#This Row],[CategoryID]],tblCategory[CategoryID],0))</f>
        <v>Blueprints</v>
      </c>
      <c r="J245">
        <f>tblData[[#This Row],[Quantity]]*tblData[[#This Row],[Price]]</f>
        <v>35.96</v>
      </c>
      <c r="K245">
        <f>YEAR(tblData[[#This Row],[Date]])</f>
        <v>2020</v>
      </c>
      <c r="L245">
        <f>MONTH(tblData[[#This Row],[Date]])</f>
        <v>2</v>
      </c>
      <c r="M245" t="str">
        <f>CHOOSE(tblData[[#This Row],[MonthNo]],"Jan","Feb","Mar","Apr","Mei","Jun","Jul","Agu","Sep","Okt","Nov","Des")</f>
        <v>Feb</v>
      </c>
      <c r="N245" t="str">
        <f>INDEX(tblCustomers[CustomerState],MATCH(tblData[[#This Row],[CustomerID]],tblCustomers[CustomerID],0))</f>
        <v>Idaho</v>
      </c>
      <c r="O245" t="str">
        <f>IF(COUNTIF(tblData[CustomerID],tblData[[#This Row],[CustomerID]])&gt;1,"Repeat","One-time")</f>
        <v>One-time</v>
      </c>
    </row>
    <row r="246" spans="1:15">
      <c r="A246">
        <v>245</v>
      </c>
      <c r="B246" s="1">
        <v>43879</v>
      </c>
      <c r="C246">
        <v>973</v>
      </c>
      <c r="D246" t="s">
        <v>10843</v>
      </c>
      <c r="E246">
        <v>4</v>
      </c>
      <c r="F246" t="str">
        <f>INDEX(tblProduct[ProdName],MATCH(tblData[[#This Row],[ProdNumber]],tblProduct[ProdNumber],0))</f>
        <v>BYOD-500</v>
      </c>
      <c r="G246">
        <f>INDEX(tblProduct[Price],MATCH(tblData[[#This Row],[ProdNumber]],tblProduct[ProdNumber],0))</f>
        <v>167</v>
      </c>
      <c r="H246">
        <f>INDEX(tblProduct[Category],MATCH(tblData[[#This Row],[ProdNumber]],tblProduct[ProdNumber],0))</f>
        <v>2</v>
      </c>
      <c r="I246" t="str">
        <f>INDEX(tblCategory[CategoryName],MATCH(tblData[[#This Row],[CategoryID]],tblCategory[CategoryID],0))</f>
        <v>Drone Kits</v>
      </c>
      <c r="J246">
        <f>tblData[[#This Row],[Quantity]]*tblData[[#This Row],[Price]]</f>
        <v>668</v>
      </c>
      <c r="K246">
        <f>YEAR(tblData[[#This Row],[Date]])</f>
        <v>2020</v>
      </c>
      <c r="L246">
        <f>MONTH(tblData[[#This Row],[Date]])</f>
        <v>2</v>
      </c>
      <c r="M246" t="str">
        <f>CHOOSE(tblData[[#This Row],[MonthNo]],"Jan","Feb","Mar","Apr","Mei","Jun","Jul","Agu","Sep","Okt","Nov","Des")</f>
        <v>Feb</v>
      </c>
      <c r="N246" t="str">
        <f>INDEX(tblCustomers[CustomerState],MATCH(tblData[[#This Row],[CustomerID]],tblCustomers[CustomerID],0))</f>
        <v>Florida</v>
      </c>
      <c r="O246" t="str">
        <f>IF(COUNTIF(tblData[CustomerID],tblData[[#This Row],[CustomerID]])&gt;1,"Repeat","One-time")</f>
        <v>Repeat</v>
      </c>
    </row>
    <row r="247" spans="1:15">
      <c r="A247">
        <v>246</v>
      </c>
      <c r="B247" s="1">
        <v>43879</v>
      </c>
      <c r="C247">
        <v>2082</v>
      </c>
      <c r="D247" t="s">
        <v>10817</v>
      </c>
      <c r="E247">
        <v>5</v>
      </c>
      <c r="F247" t="str">
        <f>INDEX(tblProduct[ProdName],MATCH(tblData[[#This Row],[ProdNumber]],tblProduct[ProdNumber],0))</f>
        <v>BYOD-100</v>
      </c>
      <c r="G247">
        <f>INDEX(tblProduct[Price],MATCH(tblData[[#This Row],[ProdNumber]],tblProduct[ProdNumber],0))</f>
        <v>54</v>
      </c>
      <c r="H247">
        <f>INDEX(tblProduct[Category],MATCH(tblData[[#This Row],[ProdNumber]],tblProduct[ProdNumber],0))</f>
        <v>2</v>
      </c>
      <c r="I247" t="str">
        <f>INDEX(tblCategory[CategoryName],MATCH(tblData[[#This Row],[CategoryID]],tblCategory[CategoryID],0))</f>
        <v>Drone Kits</v>
      </c>
      <c r="J247">
        <f>tblData[[#This Row],[Quantity]]*tblData[[#This Row],[Price]]</f>
        <v>270</v>
      </c>
      <c r="K247">
        <f>YEAR(tblData[[#This Row],[Date]])</f>
        <v>2020</v>
      </c>
      <c r="L247">
        <f>MONTH(tblData[[#This Row],[Date]])</f>
        <v>2</v>
      </c>
      <c r="M247" t="str">
        <f>CHOOSE(tblData[[#This Row],[MonthNo]],"Jan","Feb","Mar","Apr","Mei","Jun","Jul","Agu","Sep","Okt","Nov","Des")</f>
        <v>Feb</v>
      </c>
      <c r="N247" t="str">
        <f>INDEX(tblCustomers[CustomerState],MATCH(tblData[[#This Row],[CustomerID]],tblCustomers[CustomerID],0))</f>
        <v>Texas</v>
      </c>
      <c r="O247" t="str">
        <f>IF(COUNTIF(tblData[CustomerID],tblData[[#This Row],[CustomerID]])&gt;1,"Repeat","One-time")</f>
        <v>One-time</v>
      </c>
    </row>
    <row r="248" spans="1:15">
      <c r="A248">
        <v>247</v>
      </c>
      <c r="B248" s="1">
        <v>43879</v>
      </c>
      <c r="C248">
        <v>735</v>
      </c>
      <c r="D248" t="s">
        <v>10842</v>
      </c>
      <c r="E248">
        <v>3</v>
      </c>
      <c r="F248" t="str">
        <f>INDEX(tblProduct[ProdName],MATCH(tblData[[#This Row],[ProdNumber]],tblProduct[ProdNumber],0))</f>
        <v>Understanding Raspberry PI</v>
      </c>
      <c r="G248">
        <f>INDEX(tblProduct[Price],MATCH(tblData[[#This Row],[ProdNumber]],tblProduct[ProdNumber],0))</f>
        <v>28.99</v>
      </c>
      <c r="H248">
        <f>INDEX(tblProduct[Category],MATCH(tblData[[#This Row],[ProdNumber]],tblProduct[ProdNumber],0))</f>
        <v>7</v>
      </c>
      <c r="I248" t="str">
        <f>INDEX(tblCategory[CategoryName],MATCH(tblData[[#This Row],[CategoryID]],tblCategory[CategoryID],0))</f>
        <v>Training Videos</v>
      </c>
      <c r="J248">
        <f>tblData[[#This Row],[Quantity]]*tblData[[#This Row],[Price]]</f>
        <v>86.97</v>
      </c>
      <c r="K248">
        <f>YEAR(tblData[[#This Row],[Date]])</f>
        <v>2020</v>
      </c>
      <c r="L248">
        <f>MONTH(tblData[[#This Row],[Date]])</f>
        <v>2</v>
      </c>
      <c r="M248" t="str">
        <f>CHOOSE(tblData[[#This Row],[MonthNo]],"Jan","Feb","Mar","Apr","Mei","Jun","Jul","Agu","Sep","Okt","Nov","Des")</f>
        <v>Feb</v>
      </c>
      <c r="N248" t="str">
        <f>INDEX(tblCustomers[CustomerState],MATCH(tblData[[#This Row],[CustomerID]],tblCustomers[CustomerID],0))</f>
        <v>Idaho</v>
      </c>
      <c r="O248" t="str">
        <f>IF(COUNTIF(tblData[CustomerID],tblData[[#This Row],[CustomerID]])&gt;1,"Repeat","One-time")</f>
        <v>Repeat</v>
      </c>
    </row>
    <row r="249" spans="1:15">
      <c r="A249">
        <v>248</v>
      </c>
      <c r="B249" s="1">
        <v>43879</v>
      </c>
      <c r="C249">
        <v>1434</v>
      </c>
      <c r="D249" t="s">
        <v>10823</v>
      </c>
      <c r="E249">
        <v>5</v>
      </c>
      <c r="F249" t="str">
        <f>INDEX(tblProduct[ProdName],MATCH(tblData[[#This Row],[ProdNumber]],tblProduct[ProdNumber],0))</f>
        <v>DA-SA702 Drone</v>
      </c>
      <c r="G249">
        <f>INDEX(tblProduct[Price],MATCH(tblData[[#This Row],[ProdNumber]],tblProduct[ProdNumber],0))</f>
        <v>399</v>
      </c>
      <c r="H249">
        <f>INDEX(tblProduct[Category],MATCH(tblData[[#This Row],[ProdNumber]],tblProduct[ProdNumber],0))</f>
        <v>3</v>
      </c>
      <c r="I249" t="str">
        <f>INDEX(tblCategory[CategoryName],MATCH(tblData[[#This Row],[CategoryID]],tblCategory[CategoryID],0))</f>
        <v>Drones</v>
      </c>
      <c r="J249">
        <f>tblData[[#This Row],[Quantity]]*tblData[[#This Row],[Price]]</f>
        <v>1995</v>
      </c>
      <c r="K249">
        <f>YEAR(tblData[[#This Row],[Date]])</f>
        <v>2020</v>
      </c>
      <c r="L249">
        <f>MONTH(tblData[[#This Row],[Date]])</f>
        <v>2</v>
      </c>
      <c r="M249" t="str">
        <f>CHOOSE(tblData[[#This Row],[MonthNo]],"Jan","Feb","Mar","Apr","Mei","Jun","Jul","Agu","Sep","Okt","Nov","Des")</f>
        <v>Feb</v>
      </c>
      <c r="N249" t="str">
        <f>INDEX(tblCustomers[CustomerState],MATCH(tblData[[#This Row],[CustomerID]],tblCustomers[CustomerID],0))</f>
        <v>California</v>
      </c>
      <c r="O249" t="str">
        <f>IF(COUNTIF(tblData[CustomerID],tblData[[#This Row],[CustomerID]])&gt;1,"Repeat","One-time")</f>
        <v>Repeat</v>
      </c>
    </row>
    <row r="250" spans="1:15">
      <c r="A250">
        <v>249</v>
      </c>
      <c r="B250" s="1">
        <v>43880</v>
      </c>
      <c r="C250">
        <v>724</v>
      </c>
      <c r="D250" t="s">
        <v>10826</v>
      </c>
      <c r="E250">
        <v>2</v>
      </c>
      <c r="F250" t="str">
        <f>INDEX(tblProduct[ProdName],MATCH(tblData[[#This Row],[ProdNumber]],tblProduct[ProdNumber],0))</f>
        <v>RTF Drones</v>
      </c>
      <c r="G250">
        <f>INDEX(tblProduct[Price],MATCH(tblData[[#This Row],[ProdNumber]],tblProduct[ProdNumber],0))</f>
        <v>16.989999999999998</v>
      </c>
      <c r="H250">
        <f>INDEX(tblProduct[Category],MATCH(tblData[[#This Row],[ProdNumber]],tblProduct[ProdNumber],0))</f>
        <v>4</v>
      </c>
      <c r="I250" t="str">
        <f>INDEX(tblCategory[CategoryName],MATCH(tblData[[#This Row],[CategoryID]],tblCategory[CategoryID],0))</f>
        <v>eBooks</v>
      </c>
      <c r="J250">
        <f>tblData[[#This Row],[Quantity]]*tblData[[#This Row],[Price]]</f>
        <v>33.979999999999997</v>
      </c>
      <c r="K250">
        <f>YEAR(tblData[[#This Row],[Date]])</f>
        <v>2020</v>
      </c>
      <c r="L250">
        <f>MONTH(tblData[[#This Row],[Date]])</f>
        <v>2</v>
      </c>
      <c r="M250" t="str">
        <f>CHOOSE(tblData[[#This Row],[MonthNo]],"Jan","Feb","Mar","Apr","Mei","Jun","Jul","Agu","Sep","Okt","Nov","Des")</f>
        <v>Feb</v>
      </c>
      <c r="N250" t="str">
        <f>INDEX(tblCustomers[CustomerState],MATCH(tblData[[#This Row],[CustomerID]],tblCustomers[CustomerID],0))</f>
        <v>Pennsylvania</v>
      </c>
      <c r="O250" t="str">
        <f>IF(COUNTIF(tblData[CustomerID],tblData[[#This Row],[CustomerID]])&gt;1,"Repeat","One-time")</f>
        <v>Repeat</v>
      </c>
    </row>
    <row r="251" spans="1:15">
      <c r="A251">
        <v>250</v>
      </c>
      <c r="B251" s="1">
        <v>43880</v>
      </c>
      <c r="C251">
        <v>867</v>
      </c>
      <c r="D251" t="s">
        <v>10841</v>
      </c>
      <c r="E251">
        <v>6</v>
      </c>
      <c r="F251" t="str">
        <f>INDEX(tblProduct[ProdName],MATCH(tblData[[#This Row],[ProdNumber]],tblProduct[ProdNumber],0))</f>
        <v>RQTE-554 Robot</v>
      </c>
      <c r="G251">
        <f>INDEX(tblProduct[Price],MATCH(tblData[[#This Row],[ProdNumber]],tblProduct[ProdNumber],0))</f>
        <v>684</v>
      </c>
      <c r="H251">
        <f>INDEX(tblProduct[Category],MATCH(tblData[[#This Row],[ProdNumber]],tblProduct[ProdNumber],0))</f>
        <v>6</v>
      </c>
      <c r="I251" t="str">
        <f>INDEX(tblCategory[CategoryName],MATCH(tblData[[#This Row],[CategoryID]],tblCategory[CategoryID],0))</f>
        <v>Robots</v>
      </c>
      <c r="J251">
        <f>tblData[[#This Row],[Quantity]]*tblData[[#This Row],[Price]]</f>
        <v>4104</v>
      </c>
      <c r="K251">
        <f>YEAR(tblData[[#This Row],[Date]])</f>
        <v>2020</v>
      </c>
      <c r="L251">
        <f>MONTH(tblData[[#This Row],[Date]])</f>
        <v>2</v>
      </c>
      <c r="M251" t="str">
        <f>CHOOSE(tblData[[#This Row],[MonthNo]],"Jan","Feb","Mar","Apr","Mei","Jun","Jul","Agu","Sep","Okt","Nov","Des")</f>
        <v>Feb</v>
      </c>
      <c r="N251" t="str">
        <f>INDEX(tblCustomers[CustomerState],MATCH(tblData[[#This Row],[CustomerID]],tblCustomers[CustomerID],0))</f>
        <v>New York</v>
      </c>
      <c r="O251" t="str">
        <f>IF(COUNTIF(tblData[CustomerID],tblData[[#This Row],[CustomerID]])&gt;1,"Repeat","One-time")</f>
        <v>Repeat</v>
      </c>
    </row>
    <row r="252" spans="1:15">
      <c r="A252">
        <v>251</v>
      </c>
      <c r="B252" s="1">
        <v>43881</v>
      </c>
      <c r="C252">
        <v>1909</v>
      </c>
      <c r="D252" t="s">
        <v>10845</v>
      </c>
      <c r="E252">
        <v>5</v>
      </c>
      <c r="F252" t="str">
        <f>INDEX(tblProduct[ProdName],MATCH(tblData[[#This Row],[ProdNumber]],tblProduct[ProdNumber],0))</f>
        <v>Sleepy Eye Blueprint</v>
      </c>
      <c r="G252">
        <f>INDEX(tblProduct[Price],MATCH(tblData[[#This Row],[ProdNumber]],tblProduct[ProdNumber],0))</f>
        <v>11.99</v>
      </c>
      <c r="H252">
        <f>INDEX(tblProduct[Category],MATCH(tblData[[#This Row],[ProdNumber]],tblProduct[ProdNumber],0))</f>
        <v>1</v>
      </c>
      <c r="I252" t="str">
        <f>INDEX(tblCategory[CategoryName],MATCH(tblData[[#This Row],[CategoryID]],tblCategory[CategoryID],0))</f>
        <v>Blueprints</v>
      </c>
      <c r="J252">
        <f>tblData[[#This Row],[Quantity]]*tblData[[#This Row],[Price]]</f>
        <v>59.95</v>
      </c>
      <c r="K252">
        <f>YEAR(tblData[[#This Row],[Date]])</f>
        <v>2020</v>
      </c>
      <c r="L252">
        <f>MONTH(tblData[[#This Row],[Date]])</f>
        <v>2</v>
      </c>
      <c r="M252" t="str">
        <f>CHOOSE(tblData[[#This Row],[MonthNo]],"Jan","Feb","Mar","Apr","Mei","Jun","Jul","Agu","Sep","Okt","Nov","Des")</f>
        <v>Feb</v>
      </c>
      <c r="N252" t="str">
        <f>INDEX(tblCustomers[CustomerState],MATCH(tblData[[#This Row],[CustomerID]],tblCustomers[CustomerID],0))</f>
        <v>Florida</v>
      </c>
      <c r="O252" t="str">
        <f>IF(COUNTIF(tblData[CustomerID],tblData[[#This Row],[CustomerID]])&gt;1,"Repeat","One-time")</f>
        <v>Repeat</v>
      </c>
    </row>
    <row r="253" spans="1:15">
      <c r="A253">
        <v>252</v>
      </c>
      <c r="B253" s="1">
        <v>43881</v>
      </c>
      <c r="C253">
        <v>1928</v>
      </c>
      <c r="D253" t="s">
        <v>10876</v>
      </c>
      <c r="E253">
        <v>4</v>
      </c>
      <c r="F253" t="str">
        <f>INDEX(tblProduct[ProdName],MATCH(tblData[[#This Row],[ProdNumber]],tblProduct[ProdNumber],0))</f>
        <v>Delta Robots</v>
      </c>
      <c r="G253">
        <f>INDEX(tblProduct[Price],MATCH(tblData[[#This Row],[ProdNumber]],tblProduct[ProdNumber],0))</f>
        <v>16.989999999999998</v>
      </c>
      <c r="H253">
        <f>INDEX(tblProduct[Category],MATCH(tblData[[#This Row],[ProdNumber]],tblProduct[ProdNumber],0))</f>
        <v>4</v>
      </c>
      <c r="I253" t="str">
        <f>INDEX(tblCategory[CategoryName],MATCH(tblData[[#This Row],[CategoryID]],tblCategory[CategoryID],0))</f>
        <v>eBooks</v>
      </c>
      <c r="J253">
        <f>tblData[[#This Row],[Quantity]]*tblData[[#This Row],[Price]]</f>
        <v>67.959999999999994</v>
      </c>
      <c r="K253">
        <f>YEAR(tblData[[#This Row],[Date]])</f>
        <v>2020</v>
      </c>
      <c r="L253">
        <f>MONTH(tblData[[#This Row],[Date]])</f>
        <v>2</v>
      </c>
      <c r="M253" t="str">
        <f>CHOOSE(tblData[[#This Row],[MonthNo]],"Jan","Feb","Mar","Apr","Mei","Jun","Jul","Agu","Sep","Okt","Nov","Des")</f>
        <v>Feb</v>
      </c>
      <c r="N253" t="str">
        <f>INDEX(tblCustomers[CustomerState],MATCH(tblData[[#This Row],[CustomerID]],tblCustomers[CustomerID],0))</f>
        <v>Colorado</v>
      </c>
      <c r="O253" t="str">
        <f>IF(COUNTIF(tblData[CustomerID],tblData[[#This Row],[CustomerID]])&gt;1,"Repeat","One-time")</f>
        <v>Repeat</v>
      </c>
    </row>
    <row r="254" spans="1:15">
      <c r="A254">
        <v>253</v>
      </c>
      <c r="B254" s="1">
        <v>43881</v>
      </c>
      <c r="C254">
        <v>126</v>
      </c>
      <c r="D254" t="s">
        <v>10821</v>
      </c>
      <c r="E254">
        <v>5</v>
      </c>
      <c r="F254" t="str">
        <f>INDEX(tblProduct[ProdName],MATCH(tblData[[#This Row],[ProdNumber]],tblProduct[ProdNumber],0))</f>
        <v>BYOD-350</v>
      </c>
      <c r="G254">
        <f>INDEX(tblProduct[Price],MATCH(tblData[[#This Row],[ProdNumber]],tblProduct[ProdNumber],0))</f>
        <v>89.95</v>
      </c>
      <c r="H254">
        <f>INDEX(tblProduct[Category],MATCH(tblData[[#This Row],[ProdNumber]],tblProduct[ProdNumber],0))</f>
        <v>2</v>
      </c>
      <c r="I254" t="str">
        <f>INDEX(tblCategory[CategoryName],MATCH(tblData[[#This Row],[CategoryID]],tblCategory[CategoryID],0))</f>
        <v>Drone Kits</v>
      </c>
      <c r="J254">
        <f>tblData[[#This Row],[Quantity]]*tblData[[#This Row],[Price]]</f>
        <v>449.75</v>
      </c>
      <c r="K254">
        <f>YEAR(tblData[[#This Row],[Date]])</f>
        <v>2020</v>
      </c>
      <c r="L254">
        <f>MONTH(tblData[[#This Row],[Date]])</f>
        <v>2</v>
      </c>
      <c r="M254" t="str">
        <f>CHOOSE(tblData[[#This Row],[MonthNo]],"Jan","Feb","Mar","Apr","Mei","Jun","Jul","Agu","Sep","Okt","Nov","Des")</f>
        <v>Feb</v>
      </c>
      <c r="N254" t="str">
        <f>INDEX(tblCustomers[CustomerState],MATCH(tblData[[#This Row],[CustomerID]],tblCustomers[CustomerID],0))</f>
        <v>Ohio</v>
      </c>
      <c r="O254" t="str">
        <f>IF(COUNTIF(tblData[CustomerID],tblData[[#This Row],[CustomerID]])&gt;1,"Repeat","One-time")</f>
        <v>Repeat</v>
      </c>
    </row>
    <row r="255" spans="1:15">
      <c r="A255">
        <v>254</v>
      </c>
      <c r="B255" s="1">
        <v>43881</v>
      </c>
      <c r="C255">
        <v>678</v>
      </c>
      <c r="D255" t="s">
        <v>10873</v>
      </c>
      <c r="E255">
        <v>4</v>
      </c>
      <c r="F255" t="str">
        <f>INDEX(tblProduct[ProdName],MATCH(tblData[[#This Row],[ProdNumber]],tblProduct[ProdNumber],0))</f>
        <v>BYOD-300</v>
      </c>
      <c r="G255">
        <f>INDEX(tblProduct[Price],MATCH(tblData[[#This Row],[ProdNumber]],tblProduct[ProdNumber],0))</f>
        <v>89</v>
      </c>
      <c r="H255">
        <f>INDEX(tblProduct[Category],MATCH(tblData[[#This Row],[ProdNumber]],tblProduct[ProdNumber],0))</f>
        <v>2</v>
      </c>
      <c r="I255" t="str">
        <f>INDEX(tblCategory[CategoryName],MATCH(tblData[[#This Row],[CategoryID]],tblCategory[CategoryID],0))</f>
        <v>Drone Kits</v>
      </c>
      <c r="J255">
        <f>tblData[[#This Row],[Quantity]]*tblData[[#This Row],[Price]]</f>
        <v>356</v>
      </c>
      <c r="K255">
        <f>YEAR(tblData[[#This Row],[Date]])</f>
        <v>2020</v>
      </c>
      <c r="L255">
        <f>MONTH(tblData[[#This Row],[Date]])</f>
        <v>2</v>
      </c>
      <c r="M255" t="str">
        <f>CHOOSE(tblData[[#This Row],[MonthNo]],"Jan","Feb","Mar","Apr","Mei","Jun","Jul","Agu","Sep","Okt","Nov","Des")</f>
        <v>Feb</v>
      </c>
      <c r="N255" t="str">
        <f>INDEX(tblCustomers[CustomerState],MATCH(tblData[[#This Row],[CustomerID]],tblCustomers[CustomerID],0))</f>
        <v>North Carolina</v>
      </c>
      <c r="O255" t="str">
        <f>IF(COUNTIF(tblData[CustomerID],tblData[[#This Row],[CustomerID]])&gt;1,"Repeat","One-time")</f>
        <v>Repeat</v>
      </c>
    </row>
    <row r="256" spans="1:15">
      <c r="A256">
        <v>255</v>
      </c>
      <c r="B256" s="1">
        <v>43882</v>
      </c>
      <c r="C256">
        <v>1950</v>
      </c>
      <c r="D256" t="s">
        <v>10813</v>
      </c>
      <c r="E256">
        <v>4</v>
      </c>
      <c r="F256" t="str">
        <f>INDEX(tblProduct[ProdName],MATCH(tblData[[#This Row],[ProdNumber]],tblProduct[ProdNumber],0))</f>
        <v>Spherical Robots</v>
      </c>
      <c r="G256">
        <f>INDEX(tblProduct[Price],MATCH(tblData[[#This Row],[ProdNumber]],tblProduct[ProdNumber],0))</f>
        <v>16.75</v>
      </c>
      <c r="H256">
        <f>INDEX(tblProduct[Category],MATCH(tblData[[#This Row],[ProdNumber]],tblProduct[ProdNumber],0))</f>
        <v>4</v>
      </c>
      <c r="I256" t="str">
        <f>INDEX(tblCategory[CategoryName],MATCH(tblData[[#This Row],[CategoryID]],tblCategory[CategoryID],0))</f>
        <v>eBooks</v>
      </c>
      <c r="J256">
        <f>tblData[[#This Row],[Quantity]]*tblData[[#This Row],[Price]]</f>
        <v>67</v>
      </c>
      <c r="K256">
        <f>YEAR(tblData[[#This Row],[Date]])</f>
        <v>2020</v>
      </c>
      <c r="L256">
        <f>MONTH(tblData[[#This Row],[Date]])</f>
        <v>2</v>
      </c>
      <c r="M256" t="str">
        <f>CHOOSE(tblData[[#This Row],[MonthNo]],"Jan","Feb","Mar","Apr","Mei","Jun","Jul","Agu","Sep","Okt","Nov","Des")</f>
        <v>Feb</v>
      </c>
      <c r="N256" t="str">
        <f>INDEX(tblCustomers[CustomerState],MATCH(tblData[[#This Row],[CustomerID]],tblCustomers[CustomerID],0))</f>
        <v>Indiana</v>
      </c>
      <c r="O256" t="str">
        <f>IF(COUNTIF(tblData[CustomerID],tblData[[#This Row],[CustomerID]])&gt;1,"Repeat","One-time")</f>
        <v>One-time</v>
      </c>
    </row>
    <row r="257" spans="1:15">
      <c r="A257">
        <v>256</v>
      </c>
      <c r="B257" s="1">
        <v>43882</v>
      </c>
      <c r="C257">
        <v>1946</v>
      </c>
      <c r="D257" t="s">
        <v>10856</v>
      </c>
      <c r="E257">
        <v>5</v>
      </c>
      <c r="F257" t="str">
        <f>INDEX(tblProduct[ProdName],MATCH(tblData[[#This Row],[ProdNumber]],tblProduct[ProdNumber],0))</f>
        <v>RLK-9920 Robot</v>
      </c>
      <c r="G257">
        <f>INDEX(tblProduct[Price],MATCH(tblData[[#This Row],[ProdNumber]],tblProduct[ProdNumber],0))</f>
        <v>699</v>
      </c>
      <c r="H257">
        <f>INDEX(tblProduct[Category],MATCH(tblData[[#This Row],[ProdNumber]],tblProduct[ProdNumber],0))</f>
        <v>6</v>
      </c>
      <c r="I257" t="str">
        <f>INDEX(tblCategory[CategoryName],MATCH(tblData[[#This Row],[CategoryID]],tblCategory[CategoryID],0))</f>
        <v>Robots</v>
      </c>
      <c r="J257">
        <f>tblData[[#This Row],[Quantity]]*tblData[[#This Row],[Price]]</f>
        <v>3495</v>
      </c>
      <c r="K257">
        <f>YEAR(tblData[[#This Row],[Date]])</f>
        <v>2020</v>
      </c>
      <c r="L257">
        <f>MONTH(tblData[[#This Row],[Date]])</f>
        <v>2</v>
      </c>
      <c r="M257" t="str">
        <f>CHOOSE(tblData[[#This Row],[MonthNo]],"Jan","Feb","Mar","Apr","Mei","Jun","Jul","Agu","Sep","Okt","Nov","Des")</f>
        <v>Feb</v>
      </c>
      <c r="N257" t="str">
        <f>INDEX(tblCustomers[CustomerState],MATCH(tblData[[#This Row],[CustomerID]],tblCustomers[CustomerID],0))</f>
        <v>Georgia</v>
      </c>
      <c r="O257" t="str">
        <f>IF(COUNTIF(tblData[CustomerID],tblData[[#This Row],[CustomerID]])&gt;1,"Repeat","One-time")</f>
        <v>Repeat</v>
      </c>
    </row>
    <row r="258" spans="1:15">
      <c r="A258">
        <v>257</v>
      </c>
      <c r="B258" s="1">
        <v>43882</v>
      </c>
      <c r="C258">
        <v>1480</v>
      </c>
      <c r="D258" t="s">
        <v>10854</v>
      </c>
      <c r="E258">
        <v>2</v>
      </c>
      <c r="F258" t="str">
        <f>INDEX(tblProduct[ProdName],MATCH(tblData[[#This Row],[ProdNumber]],tblProduct[ProdNumber],0))</f>
        <v>BYOD-400S</v>
      </c>
      <c r="G258">
        <f>INDEX(tblProduct[Price],MATCH(tblData[[#This Row],[ProdNumber]],tblProduct[ProdNumber],0))</f>
        <v>129.94999999999999</v>
      </c>
      <c r="H258">
        <f>INDEX(tblProduct[Category],MATCH(tblData[[#This Row],[ProdNumber]],tblProduct[ProdNumber],0))</f>
        <v>2</v>
      </c>
      <c r="I258" t="str">
        <f>INDEX(tblCategory[CategoryName],MATCH(tblData[[#This Row],[CategoryID]],tblCategory[CategoryID],0))</f>
        <v>Drone Kits</v>
      </c>
      <c r="J258">
        <f>tblData[[#This Row],[Quantity]]*tblData[[#This Row],[Price]]</f>
        <v>259.89999999999998</v>
      </c>
      <c r="K258">
        <f>YEAR(tblData[[#This Row],[Date]])</f>
        <v>2020</v>
      </c>
      <c r="L258">
        <f>MONTH(tblData[[#This Row],[Date]])</f>
        <v>2</v>
      </c>
      <c r="M258" t="str">
        <f>CHOOSE(tblData[[#This Row],[MonthNo]],"Jan","Feb","Mar","Apr","Mei","Jun","Jul","Agu","Sep","Okt","Nov","Des")</f>
        <v>Feb</v>
      </c>
      <c r="N258" t="str">
        <f>INDEX(tblCustomers[CustomerState],MATCH(tblData[[#This Row],[CustomerID]],tblCustomers[CustomerID],0))</f>
        <v>Alabama</v>
      </c>
      <c r="O258" t="str">
        <f>IF(COUNTIF(tblData[CustomerID],tblData[[#This Row],[CustomerID]])&gt;1,"Repeat","One-time")</f>
        <v>Repeat</v>
      </c>
    </row>
    <row r="259" spans="1:15">
      <c r="A259">
        <v>258</v>
      </c>
      <c r="B259" s="1">
        <v>43882</v>
      </c>
      <c r="C259">
        <v>1647</v>
      </c>
      <c r="D259" t="s">
        <v>10819</v>
      </c>
      <c r="E259">
        <v>3</v>
      </c>
      <c r="F259" t="str">
        <f>INDEX(tblProduct[ProdName],MATCH(tblData[[#This Row],[ProdNumber]],tblProduct[ProdNumber],0))</f>
        <v>Ladybug Robot Blueprint</v>
      </c>
      <c r="G259">
        <f>INDEX(tblProduct[Price],MATCH(tblData[[#This Row],[ProdNumber]],tblProduct[ProdNumber],0))</f>
        <v>12</v>
      </c>
      <c r="H259">
        <f>INDEX(tblProduct[Category],MATCH(tblData[[#This Row],[ProdNumber]],tblProduct[ProdNumber],0))</f>
        <v>1</v>
      </c>
      <c r="I259" t="str">
        <f>INDEX(tblCategory[CategoryName],MATCH(tblData[[#This Row],[CategoryID]],tblCategory[CategoryID],0))</f>
        <v>Blueprints</v>
      </c>
      <c r="J259">
        <f>tblData[[#This Row],[Quantity]]*tblData[[#This Row],[Price]]</f>
        <v>36</v>
      </c>
      <c r="K259">
        <f>YEAR(tblData[[#This Row],[Date]])</f>
        <v>2020</v>
      </c>
      <c r="L259">
        <f>MONTH(tblData[[#This Row],[Date]])</f>
        <v>2</v>
      </c>
      <c r="M259" t="str">
        <f>CHOOSE(tblData[[#This Row],[MonthNo]],"Jan","Feb","Mar","Apr","Mei","Jun","Jul","Agu","Sep","Okt","Nov","Des")</f>
        <v>Feb</v>
      </c>
      <c r="N259" t="str">
        <f>INDEX(tblCustomers[CustomerState],MATCH(tblData[[#This Row],[CustomerID]],tblCustomers[CustomerID],0))</f>
        <v>Oklahoma</v>
      </c>
      <c r="O259" t="str">
        <f>IF(COUNTIF(tblData[CustomerID],tblData[[#This Row],[CustomerID]])&gt;1,"Repeat","One-time")</f>
        <v>Repeat</v>
      </c>
    </row>
    <row r="260" spans="1:15">
      <c r="A260">
        <v>259</v>
      </c>
      <c r="B260" s="1">
        <v>43882</v>
      </c>
      <c r="C260">
        <v>1578</v>
      </c>
      <c r="D260" t="s">
        <v>10836</v>
      </c>
      <c r="E260">
        <v>3</v>
      </c>
      <c r="F260" t="str">
        <f>INDEX(tblProduct[ProdName],MATCH(tblData[[#This Row],[ProdNumber]],tblProduct[ProdNumber],0))</f>
        <v>Creature Robot Arms Blueprint</v>
      </c>
      <c r="G260">
        <f>INDEX(tblProduct[Price],MATCH(tblData[[#This Row],[ProdNumber]],tblProduct[ProdNumber],0))</f>
        <v>12</v>
      </c>
      <c r="H260">
        <f>INDEX(tblProduct[Category],MATCH(tblData[[#This Row],[ProdNumber]],tblProduct[ProdNumber],0))</f>
        <v>1</v>
      </c>
      <c r="I260" t="str">
        <f>INDEX(tblCategory[CategoryName],MATCH(tblData[[#This Row],[CategoryID]],tblCategory[CategoryID],0))</f>
        <v>Blueprints</v>
      </c>
      <c r="J260">
        <f>tblData[[#This Row],[Quantity]]*tblData[[#This Row],[Price]]</f>
        <v>36</v>
      </c>
      <c r="K260">
        <f>YEAR(tblData[[#This Row],[Date]])</f>
        <v>2020</v>
      </c>
      <c r="L260">
        <f>MONTH(tblData[[#This Row],[Date]])</f>
        <v>2</v>
      </c>
      <c r="M260" t="str">
        <f>CHOOSE(tblData[[#This Row],[MonthNo]],"Jan","Feb","Mar","Apr","Mei","Jun","Jul","Agu","Sep","Okt","Nov","Des")</f>
        <v>Feb</v>
      </c>
      <c r="N260" t="str">
        <f>INDEX(tblCustomers[CustomerState],MATCH(tblData[[#This Row],[CustomerID]],tblCustomers[CustomerID],0))</f>
        <v>Ohio</v>
      </c>
      <c r="O260" t="str">
        <f>IF(COUNTIF(tblData[CustomerID],tblData[[#This Row],[CustomerID]])&gt;1,"Repeat","One-time")</f>
        <v>Repeat</v>
      </c>
    </row>
    <row r="261" spans="1:15">
      <c r="A261">
        <v>260</v>
      </c>
      <c r="B261" s="1">
        <v>43882</v>
      </c>
      <c r="C261">
        <v>1226</v>
      </c>
      <c r="D261" t="s">
        <v>10824</v>
      </c>
      <c r="E261">
        <v>5</v>
      </c>
      <c r="F261" t="str">
        <f>INDEX(tblProduct[ProdName],MATCH(tblData[[#This Row],[ProdNumber]],tblProduct[ProdNumber],0))</f>
        <v>BYOD-550</v>
      </c>
      <c r="G261">
        <f>INDEX(tblProduct[Price],MATCH(tblData[[#This Row],[ProdNumber]],tblProduct[ProdNumber],0))</f>
        <v>179</v>
      </c>
      <c r="H261">
        <f>INDEX(tblProduct[Category],MATCH(tblData[[#This Row],[ProdNumber]],tblProduct[ProdNumber],0))</f>
        <v>2</v>
      </c>
      <c r="I261" t="str">
        <f>INDEX(tblCategory[CategoryName],MATCH(tblData[[#This Row],[CategoryID]],tblCategory[CategoryID],0))</f>
        <v>Drone Kits</v>
      </c>
      <c r="J261">
        <f>tblData[[#This Row],[Quantity]]*tblData[[#This Row],[Price]]</f>
        <v>895</v>
      </c>
      <c r="K261">
        <f>YEAR(tblData[[#This Row],[Date]])</f>
        <v>2020</v>
      </c>
      <c r="L261">
        <f>MONTH(tblData[[#This Row],[Date]])</f>
        <v>2</v>
      </c>
      <c r="M261" t="str">
        <f>CHOOSE(tblData[[#This Row],[MonthNo]],"Jan","Feb","Mar","Apr","Mei","Jun","Jul","Agu","Sep","Okt","Nov","Des")</f>
        <v>Feb</v>
      </c>
      <c r="N261" t="str">
        <f>INDEX(tblCustomers[CustomerState],MATCH(tblData[[#This Row],[CustomerID]],tblCustomers[CustomerID],0))</f>
        <v>Nebraska</v>
      </c>
      <c r="O261" t="str">
        <f>IF(COUNTIF(tblData[CustomerID],tblData[[#This Row],[CustomerID]])&gt;1,"Repeat","One-time")</f>
        <v>Repeat</v>
      </c>
    </row>
    <row r="262" spans="1:15">
      <c r="A262">
        <v>261</v>
      </c>
      <c r="B262" s="1">
        <v>43882</v>
      </c>
      <c r="C262">
        <v>1204</v>
      </c>
      <c r="D262" t="s">
        <v>10864</v>
      </c>
      <c r="E262">
        <v>5</v>
      </c>
      <c r="F262" t="str">
        <f>INDEX(tblProduct[ProdName],MATCH(tblData[[#This Row],[ProdNumber]],tblProduct[ProdNumber],0))</f>
        <v>Understanding Drone Regulations</v>
      </c>
      <c r="G262">
        <f>INDEX(tblProduct[Price],MATCH(tblData[[#This Row],[ProdNumber]],tblProduct[ProdNumber],0))</f>
        <v>27.5</v>
      </c>
      <c r="H262">
        <f>INDEX(tblProduct[Category],MATCH(tblData[[#This Row],[ProdNumber]],tblProduct[ProdNumber],0))</f>
        <v>7</v>
      </c>
      <c r="I262" t="str">
        <f>INDEX(tblCategory[CategoryName],MATCH(tblData[[#This Row],[CategoryID]],tblCategory[CategoryID],0))</f>
        <v>Training Videos</v>
      </c>
      <c r="J262">
        <f>tblData[[#This Row],[Quantity]]*tblData[[#This Row],[Price]]</f>
        <v>137.5</v>
      </c>
      <c r="K262">
        <f>YEAR(tblData[[#This Row],[Date]])</f>
        <v>2020</v>
      </c>
      <c r="L262">
        <f>MONTH(tblData[[#This Row],[Date]])</f>
        <v>2</v>
      </c>
      <c r="M262" t="str">
        <f>CHOOSE(tblData[[#This Row],[MonthNo]],"Jan","Feb","Mar","Apr","Mei","Jun","Jul","Agu","Sep","Okt","Nov","Des")</f>
        <v>Feb</v>
      </c>
      <c r="N262" t="str">
        <f>INDEX(tblCustomers[CustomerState],MATCH(tblData[[#This Row],[CustomerID]],tblCustomers[CustomerID],0))</f>
        <v>Indiana</v>
      </c>
      <c r="O262" t="str">
        <f>IF(COUNTIF(tblData[CustomerID],tblData[[#This Row],[CustomerID]])&gt;1,"Repeat","One-time")</f>
        <v>Repeat</v>
      </c>
    </row>
    <row r="263" spans="1:15">
      <c r="A263">
        <v>262</v>
      </c>
      <c r="B263" s="1">
        <v>43882</v>
      </c>
      <c r="C263">
        <v>198</v>
      </c>
      <c r="D263" t="s">
        <v>10848</v>
      </c>
      <c r="E263">
        <v>5</v>
      </c>
      <c r="F263" t="str">
        <f>INDEX(tblProduct[ProdName],MATCH(tblData[[#This Row],[ProdNumber]],tblProduct[ProdNumber],0))</f>
        <v>Panda Robot Blueprint</v>
      </c>
      <c r="G263">
        <f>INDEX(tblProduct[Price],MATCH(tblData[[#This Row],[ProdNumber]],tblProduct[ProdNumber],0))</f>
        <v>7.99</v>
      </c>
      <c r="H263">
        <f>INDEX(tblProduct[Category],MATCH(tblData[[#This Row],[ProdNumber]],tblProduct[ProdNumber],0))</f>
        <v>1</v>
      </c>
      <c r="I263" t="str">
        <f>INDEX(tblCategory[CategoryName],MATCH(tblData[[#This Row],[CategoryID]],tblCategory[CategoryID],0))</f>
        <v>Blueprints</v>
      </c>
      <c r="J263">
        <f>tblData[[#This Row],[Quantity]]*tblData[[#This Row],[Price]]</f>
        <v>39.950000000000003</v>
      </c>
      <c r="K263">
        <f>YEAR(tblData[[#This Row],[Date]])</f>
        <v>2020</v>
      </c>
      <c r="L263">
        <f>MONTH(tblData[[#This Row],[Date]])</f>
        <v>2</v>
      </c>
      <c r="M263" t="str">
        <f>CHOOSE(tblData[[#This Row],[MonthNo]],"Jan","Feb","Mar","Apr","Mei","Jun","Jul","Agu","Sep","Okt","Nov","Des")</f>
        <v>Feb</v>
      </c>
      <c r="N263" t="str">
        <f>INDEX(tblCustomers[CustomerState],MATCH(tblData[[#This Row],[CustomerID]],tblCustomers[CustomerID],0))</f>
        <v>Nebraska</v>
      </c>
      <c r="O263" t="str">
        <f>IF(COUNTIF(tblData[CustomerID],tblData[[#This Row],[CustomerID]])&gt;1,"Repeat","One-time")</f>
        <v>Repeat</v>
      </c>
    </row>
    <row r="264" spans="1:15">
      <c r="A264">
        <v>263</v>
      </c>
      <c r="B264" s="1">
        <v>43882</v>
      </c>
      <c r="C264">
        <v>340</v>
      </c>
      <c r="D264" t="s">
        <v>10871</v>
      </c>
      <c r="E264">
        <v>3</v>
      </c>
      <c r="F264" t="str">
        <f>INDEX(tblProduct[ProdName],MATCH(tblData[[#This Row],[ProdNumber]],tblProduct[ProdNumber],0))</f>
        <v>Aerial Security</v>
      </c>
      <c r="G264">
        <f>INDEX(tblProduct[Price],MATCH(tblData[[#This Row],[ProdNumber]],tblProduct[ProdNumber],0))</f>
        <v>36.99</v>
      </c>
      <c r="H264">
        <f>INDEX(tblProduct[Category],MATCH(tblData[[#This Row],[ProdNumber]],tblProduct[ProdNumber],0))</f>
        <v>7</v>
      </c>
      <c r="I264" t="str">
        <f>INDEX(tblCategory[CategoryName],MATCH(tblData[[#This Row],[CategoryID]],tblCategory[CategoryID],0))</f>
        <v>Training Videos</v>
      </c>
      <c r="J264">
        <f>tblData[[#This Row],[Quantity]]*tblData[[#This Row],[Price]]</f>
        <v>110.97</v>
      </c>
      <c r="K264">
        <f>YEAR(tblData[[#This Row],[Date]])</f>
        <v>2020</v>
      </c>
      <c r="L264">
        <f>MONTH(tblData[[#This Row],[Date]])</f>
        <v>2</v>
      </c>
      <c r="M264" t="str">
        <f>CHOOSE(tblData[[#This Row],[MonthNo]],"Jan","Feb","Mar","Apr","Mei","Jun","Jul","Agu","Sep","Okt","Nov","Des")</f>
        <v>Feb</v>
      </c>
      <c r="N264" t="str">
        <f>INDEX(tblCustomers[CustomerState],MATCH(tblData[[#This Row],[CustomerID]],tblCustomers[CustomerID],0))</f>
        <v>California</v>
      </c>
      <c r="O264" t="str">
        <f>IF(COUNTIF(tblData[CustomerID],tblData[[#This Row],[CustomerID]])&gt;1,"Repeat","One-time")</f>
        <v>Repeat</v>
      </c>
    </row>
    <row r="265" spans="1:15">
      <c r="A265">
        <v>264</v>
      </c>
      <c r="B265" s="1">
        <v>43883</v>
      </c>
      <c r="C265">
        <v>1006</v>
      </c>
      <c r="D265" t="s">
        <v>10872</v>
      </c>
      <c r="E265">
        <v>4</v>
      </c>
      <c r="F265" t="str">
        <f>INDEX(tblProduct[ProdName],MATCH(tblData[[#This Row],[ProdNumber]],tblProduct[ProdNumber],0))</f>
        <v>Hexacopter Drone Blueprint</v>
      </c>
      <c r="G265">
        <f>INDEX(tblProduct[Price],MATCH(tblData[[#This Row],[ProdNumber]],tblProduct[ProdNumber],0))</f>
        <v>8.99</v>
      </c>
      <c r="H265">
        <f>INDEX(tblProduct[Category],MATCH(tblData[[#This Row],[ProdNumber]],tblProduct[ProdNumber],0))</f>
        <v>1</v>
      </c>
      <c r="I265" t="str">
        <f>INDEX(tblCategory[CategoryName],MATCH(tblData[[#This Row],[CategoryID]],tblCategory[CategoryID],0))</f>
        <v>Blueprints</v>
      </c>
      <c r="J265">
        <f>tblData[[#This Row],[Quantity]]*tblData[[#This Row],[Price]]</f>
        <v>35.96</v>
      </c>
      <c r="K265">
        <f>YEAR(tblData[[#This Row],[Date]])</f>
        <v>2020</v>
      </c>
      <c r="L265">
        <f>MONTH(tblData[[#This Row],[Date]])</f>
        <v>2</v>
      </c>
      <c r="M265" t="str">
        <f>CHOOSE(tblData[[#This Row],[MonthNo]],"Jan","Feb","Mar","Apr","Mei","Jun","Jul","Agu","Sep","Okt","Nov","Des")</f>
        <v>Feb</v>
      </c>
      <c r="N265" t="str">
        <f>INDEX(tblCustomers[CustomerState],MATCH(tblData[[#This Row],[CustomerID]],tblCustomers[CustomerID],0))</f>
        <v>Colorado</v>
      </c>
      <c r="O265" t="str">
        <f>IF(COUNTIF(tblData[CustomerID],tblData[[#This Row],[CustomerID]])&gt;1,"Repeat","One-time")</f>
        <v>Repeat</v>
      </c>
    </row>
    <row r="266" spans="1:15">
      <c r="A266">
        <v>265</v>
      </c>
      <c r="B266" s="1">
        <v>43885</v>
      </c>
      <c r="C266">
        <v>497</v>
      </c>
      <c r="D266" t="s">
        <v>10845</v>
      </c>
      <c r="E266">
        <v>2</v>
      </c>
      <c r="F266" t="str">
        <f>INDEX(tblProduct[ProdName],MATCH(tblData[[#This Row],[ProdNumber]],tblProduct[ProdNumber],0))</f>
        <v>Sleepy Eye Blueprint</v>
      </c>
      <c r="G266">
        <f>INDEX(tblProduct[Price],MATCH(tblData[[#This Row],[ProdNumber]],tblProduct[ProdNumber],0))</f>
        <v>11.99</v>
      </c>
      <c r="H266">
        <f>INDEX(tblProduct[Category],MATCH(tblData[[#This Row],[ProdNumber]],tblProduct[ProdNumber],0))</f>
        <v>1</v>
      </c>
      <c r="I266" t="str">
        <f>INDEX(tblCategory[CategoryName],MATCH(tblData[[#This Row],[CategoryID]],tblCategory[CategoryID],0))</f>
        <v>Blueprints</v>
      </c>
      <c r="J266">
        <f>tblData[[#This Row],[Quantity]]*tblData[[#This Row],[Price]]</f>
        <v>23.98</v>
      </c>
      <c r="K266">
        <f>YEAR(tblData[[#This Row],[Date]])</f>
        <v>2020</v>
      </c>
      <c r="L266">
        <f>MONTH(tblData[[#This Row],[Date]])</f>
        <v>2</v>
      </c>
      <c r="M266" t="str">
        <f>CHOOSE(tblData[[#This Row],[MonthNo]],"Jan","Feb","Mar","Apr","Mei","Jun","Jul","Agu","Sep","Okt","Nov","Des")</f>
        <v>Feb</v>
      </c>
      <c r="N266" t="str">
        <f>INDEX(tblCustomers[CustomerState],MATCH(tblData[[#This Row],[CustomerID]],tblCustomers[CustomerID],0))</f>
        <v>New Jersey</v>
      </c>
      <c r="O266" t="str">
        <f>IF(COUNTIF(tblData[CustomerID],tblData[[#This Row],[CustomerID]])&gt;1,"Repeat","One-time")</f>
        <v>Repeat</v>
      </c>
    </row>
    <row r="267" spans="1:15">
      <c r="A267">
        <v>266</v>
      </c>
      <c r="B267" s="1">
        <v>43885</v>
      </c>
      <c r="C267">
        <v>2101</v>
      </c>
      <c r="D267" t="s">
        <v>10813</v>
      </c>
      <c r="E267">
        <v>2</v>
      </c>
      <c r="F267" t="str">
        <f>INDEX(tblProduct[ProdName],MATCH(tblData[[#This Row],[ProdNumber]],tblProduct[ProdNumber],0))</f>
        <v>Spherical Robots</v>
      </c>
      <c r="G267">
        <f>INDEX(tblProduct[Price],MATCH(tblData[[#This Row],[ProdNumber]],tblProduct[ProdNumber],0))</f>
        <v>16.75</v>
      </c>
      <c r="H267">
        <f>INDEX(tblProduct[Category],MATCH(tblData[[#This Row],[ProdNumber]],tblProduct[ProdNumber],0))</f>
        <v>4</v>
      </c>
      <c r="I267" t="str">
        <f>INDEX(tblCategory[CategoryName],MATCH(tblData[[#This Row],[CategoryID]],tblCategory[CategoryID],0))</f>
        <v>eBooks</v>
      </c>
      <c r="J267">
        <f>tblData[[#This Row],[Quantity]]*tblData[[#This Row],[Price]]</f>
        <v>33.5</v>
      </c>
      <c r="K267">
        <f>YEAR(tblData[[#This Row],[Date]])</f>
        <v>2020</v>
      </c>
      <c r="L267">
        <f>MONTH(tblData[[#This Row],[Date]])</f>
        <v>2</v>
      </c>
      <c r="M267" t="str">
        <f>CHOOSE(tblData[[#This Row],[MonthNo]],"Jan","Feb","Mar","Apr","Mei","Jun","Jul","Agu","Sep","Okt","Nov","Des")</f>
        <v>Feb</v>
      </c>
      <c r="N267" t="str">
        <f>INDEX(tblCustomers[CustomerState],MATCH(tblData[[#This Row],[CustomerID]],tblCustomers[CustomerID],0))</f>
        <v>Connecticut</v>
      </c>
      <c r="O267" t="str">
        <f>IF(COUNTIF(tblData[CustomerID],tblData[[#This Row],[CustomerID]])&gt;1,"Repeat","One-time")</f>
        <v>Repeat</v>
      </c>
    </row>
    <row r="268" spans="1:15">
      <c r="A268">
        <v>267</v>
      </c>
      <c r="B268" s="1">
        <v>43885</v>
      </c>
      <c r="C268">
        <v>1454</v>
      </c>
      <c r="D268" t="s">
        <v>10817</v>
      </c>
      <c r="E268">
        <v>1</v>
      </c>
      <c r="F268" t="str">
        <f>INDEX(tblProduct[ProdName],MATCH(tblData[[#This Row],[ProdNumber]],tblProduct[ProdNumber],0))</f>
        <v>BYOD-100</v>
      </c>
      <c r="G268">
        <f>INDEX(tblProduct[Price],MATCH(tblData[[#This Row],[ProdNumber]],tblProduct[ProdNumber],0))</f>
        <v>54</v>
      </c>
      <c r="H268">
        <f>INDEX(tblProduct[Category],MATCH(tblData[[#This Row],[ProdNumber]],tblProduct[ProdNumber],0))</f>
        <v>2</v>
      </c>
      <c r="I268" t="str">
        <f>INDEX(tblCategory[CategoryName],MATCH(tblData[[#This Row],[CategoryID]],tblCategory[CategoryID],0))</f>
        <v>Drone Kits</v>
      </c>
      <c r="J268">
        <f>tblData[[#This Row],[Quantity]]*tblData[[#This Row],[Price]]</f>
        <v>54</v>
      </c>
      <c r="K268">
        <f>YEAR(tblData[[#This Row],[Date]])</f>
        <v>2020</v>
      </c>
      <c r="L268">
        <f>MONTH(tblData[[#This Row],[Date]])</f>
        <v>2</v>
      </c>
      <c r="M268" t="str">
        <f>CHOOSE(tblData[[#This Row],[MonthNo]],"Jan","Feb","Mar","Apr","Mei","Jun","Jul","Agu","Sep","Okt","Nov","Des")</f>
        <v>Feb</v>
      </c>
      <c r="N268" t="str">
        <f>INDEX(tblCustomers[CustomerState],MATCH(tblData[[#This Row],[CustomerID]],tblCustomers[CustomerID],0))</f>
        <v>Minnesota</v>
      </c>
      <c r="O268" t="str">
        <f>IF(COUNTIF(tblData[CustomerID],tblData[[#This Row],[CustomerID]])&gt;1,"Repeat","One-time")</f>
        <v>Repeat</v>
      </c>
    </row>
    <row r="269" spans="1:15">
      <c r="A269">
        <v>268</v>
      </c>
      <c r="B269" s="1">
        <v>43885</v>
      </c>
      <c r="C269">
        <v>2099</v>
      </c>
      <c r="D269" t="s">
        <v>10814</v>
      </c>
      <c r="E269">
        <v>2</v>
      </c>
      <c r="F269" t="str">
        <f>INDEX(tblProduct[ProdName],MATCH(tblData[[#This Row],[ProdNumber]],tblProduct[ProdNumber],0))</f>
        <v>BYOR-2640S</v>
      </c>
      <c r="G269">
        <f>INDEX(tblProduct[Price],MATCH(tblData[[#This Row],[ProdNumber]],tblProduct[ProdNumber],0))</f>
        <v>189</v>
      </c>
      <c r="H269">
        <f>INDEX(tblProduct[Category],MATCH(tblData[[#This Row],[ProdNumber]],tblProduct[ProdNumber],0))</f>
        <v>5</v>
      </c>
      <c r="I269" t="str">
        <f>INDEX(tblCategory[CategoryName],MATCH(tblData[[#This Row],[CategoryID]],tblCategory[CategoryID],0))</f>
        <v>Robot Kits</v>
      </c>
      <c r="J269">
        <f>tblData[[#This Row],[Quantity]]*tblData[[#This Row],[Price]]</f>
        <v>378</v>
      </c>
      <c r="K269">
        <f>YEAR(tblData[[#This Row],[Date]])</f>
        <v>2020</v>
      </c>
      <c r="L269">
        <f>MONTH(tblData[[#This Row],[Date]])</f>
        <v>2</v>
      </c>
      <c r="M269" t="str">
        <f>CHOOSE(tblData[[#This Row],[MonthNo]],"Jan","Feb","Mar","Apr","Mei","Jun","Jul","Agu","Sep","Okt","Nov","Des")</f>
        <v>Feb</v>
      </c>
      <c r="N269" t="str">
        <f>INDEX(tblCustomers[CustomerState],MATCH(tblData[[#This Row],[CustomerID]],tblCustomers[CustomerID],0))</f>
        <v>Arizona</v>
      </c>
      <c r="O269" t="str">
        <f>IF(COUNTIF(tblData[CustomerID],tblData[[#This Row],[CustomerID]])&gt;1,"Repeat","One-time")</f>
        <v>Repeat</v>
      </c>
    </row>
    <row r="270" spans="1:15">
      <c r="A270">
        <v>269</v>
      </c>
      <c r="B270" s="1">
        <v>43885</v>
      </c>
      <c r="C270">
        <v>28</v>
      </c>
      <c r="D270" t="s">
        <v>10865</v>
      </c>
      <c r="E270">
        <v>2</v>
      </c>
      <c r="F270" t="str">
        <f>INDEX(tblProduct[ProdName],MATCH(tblData[[#This Row],[ProdNumber]],tblProduct[ProdNumber],0))</f>
        <v>Robotic Essentials</v>
      </c>
      <c r="G270">
        <f>INDEX(tblProduct[Price],MATCH(tblData[[#This Row],[ProdNumber]],tblProduct[ProdNumber],0))</f>
        <v>34.99</v>
      </c>
      <c r="H270">
        <f>INDEX(tblProduct[Category],MATCH(tblData[[#This Row],[ProdNumber]],tblProduct[ProdNumber],0))</f>
        <v>7</v>
      </c>
      <c r="I270" t="str">
        <f>INDEX(tblCategory[CategoryName],MATCH(tblData[[#This Row],[CategoryID]],tblCategory[CategoryID],0))</f>
        <v>Training Videos</v>
      </c>
      <c r="J270">
        <f>tblData[[#This Row],[Quantity]]*tblData[[#This Row],[Price]]</f>
        <v>69.98</v>
      </c>
      <c r="K270">
        <f>YEAR(tblData[[#This Row],[Date]])</f>
        <v>2020</v>
      </c>
      <c r="L270">
        <f>MONTH(tblData[[#This Row],[Date]])</f>
        <v>2</v>
      </c>
      <c r="M270" t="str">
        <f>CHOOSE(tblData[[#This Row],[MonthNo]],"Jan","Feb","Mar","Apr","Mei","Jun","Jul","Agu","Sep","Okt","Nov","Des")</f>
        <v>Feb</v>
      </c>
      <c r="N270" t="str">
        <f>INDEX(tblCustomers[CustomerState],MATCH(tblData[[#This Row],[CustomerID]],tblCustomers[CustomerID],0))</f>
        <v>Texas</v>
      </c>
      <c r="O270" t="str">
        <f>IF(COUNTIF(tblData[CustomerID],tblData[[#This Row],[CustomerID]])&gt;1,"Repeat","One-time")</f>
        <v>Repeat</v>
      </c>
    </row>
    <row r="271" spans="1:15">
      <c r="A271">
        <v>270</v>
      </c>
      <c r="B271" s="1">
        <v>43885</v>
      </c>
      <c r="C271">
        <v>146</v>
      </c>
      <c r="D271" t="s">
        <v>10842</v>
      </c>
      <c r="E271">
        <v>1</v>
      </c>
      <c r="F271" t="str">
        <f>INDEX(tblProduct[ProdName],MATCH(tblData[[#This Row],[ProdNumber]],tblProduct[ProdNumber],0))</f>
        <v>Understanding Raspberry PI</v>
      </c>
      <c r="G271">
        <f>INDEX(tblProduct[Price],MATCH(tblData[[#This Row],[ProdNumber]],tblProduct[ProdNumber],0))</f>
        <v>28.99</v>
      </c>
      <c r="H271">
        <f>INDEX(tblProduct[Category],MATCH(tblData[[#This Row],[ProdNumber]],tblProduct[ProdNumber],0))</f>
        <v>7</v>
      </c>
      <c r="I271" t="str">
        <f>INDEX(tblCategory[CategoryName],MATCH(tblData[[#This Row],[CategoryID]],tblCategory[CategoryID],0))</f>
        <v>Training Videos</v>
      </c>
      <c r="J271">
        <f>tblData[[#This Row],[Quantity]]*tblData[[#This Row],[Price]]</f>
        <v>28.99</v>
      </c>
      <c r="K271">
        <f>YEAR(tblData[[#This Row],[Date]])</f>
        <v>2020</v>
      </c>
      <c r="L271">
        <f>MONTH(tblData[[#This Row],[Date]])</f>
        <v>2</v>
      </c>
      <c r="M271" t="str">
        <f>CHOOSE(tblData[[#This Row],[MonthNo]],"Jan","Feb","Mar","Apr","Mei","Jun","Jul","Agu","Sep","Okt","Nov","Des")</f>
        <v>Feb</v>
      </c>
      <c r="N271" t="str">
        <f>INDEX(tblCustomers[CustomerState],MATCH(tblData[[#This Row],[CustomerID]],tblCustomers[CustomerID],0))</f>
        <v>New Jersey</v>
      </c>
      <c r="O271" t="str">
        <f>IF(COUNTIF(tblData[CustomerID],tblData[[#This Row],[CustomerID]])&gt;1,"Repeat","One-time")</f>
        <v>Repeat</v>
      </c>
    </row>
    <row r="272" spans="1:15">
      <c r="A272">
        <v>271</v>
      </c>
      <c r="B272" s="1">
        <v>43886</v>
      </c>
      <c r="C272">
        <v>813</v>
      </c>
      <c r="D272" t="s">
        <v>10816</v>
      </c>
      <c r="E272">
        <v>2</v>
      </c>
      <c r="F272" t="str">
        <f>INDEX(tblProduct[ProdName],MATCH(tblData[[#This Row],[ProdNumber]],tblProduct[ProdNumber],0))</f>
        <v>DTE-QFN20 Drone</v>
      </c>
      <c r="G272">
        <f>INDEX(tblProduct[Price],MATCH(tblData[[#This Row],[ProdNumber]],tblProduct[ProdNumber],0))</f>
        <v>250</v>
      </c>
      <c r="H272">
        <f>INDEX(tblProduct[Category],MATCH(tblData[[#This Row],[ProdNumber]],tblProduct[ProdNumber],0))</f>
        <v>3</v>
      </c>
      <c r="I272" t="str">
        <f>INDEX(tblCategory[CategoryName],MATCH(tblData[[#This Row],[CategoryID]],tblCategory[CategoryID],0))</f>
        <v>Drones</v>
      </c>
      <c r="J272">
        <f>tblData[[#This Row],[Quantity]]*tblData[[#This Row],[Price]]</f>
        <v>500</v>
      </c>
      <c r="K272">
        <f>YEAR(tblData[[#This Row],[Date]])</f>
        <v>2020</v>
      </c>
      <c r="L272">
        <f>MONTH(tblData[[#This Row],[Date]])</f>
        <v>2</v>
      </c>
      <c r="M272" t="str">
        <f>CHOOSE(tblData[[#This Row],[MonthNo]],"Jan","Feb","Mar","Apr","Mei","Jun","Jul","Agu","Sep","Okt","Nov","Des")</f>
        <v>Feb</v>
      </c>
      <c r="N272" t="str">
        <f>INDEX(tblCustomers[CustomerState],MATCH(tblData[[#This Row],[CustomerID]],tblCustomers[CustomerID],0))</f>
        <v>Alabama</v>
      </c>
      <c r="O272" t="str">
        <f>IF(COUNTIF(tblData[CustomerID],tblData[[#This Row],[CustomerID]])&gt;1,"Repeat","One-time")</f>
        <v>Repeat</v>
      </c>
    </row>
    <row r="273" spans="1:15">
      <c r="A273">
        <v>272</v>
      </c>
      <c r="B273" s="1">
        <v>43886</v>
      </c>
      <c r="C273">
        <v>1603</v>
      </c>
      <c r="D273" t="s">
        <v>10813</v>
      </c>
      <c r="E273">
        <v>1</v>
      </c>
      <c r="F273" t="str">
        <f>INDEX(tblProduct[ProdName],MATCH(tblData[[#This Row],[ProdNumber]],tblProduct[ProdNumber],0))</f>
        <v>Spherical Robots</v>
      </c>
      <c r="G273">
        <f>INDEX(tblProduct[Price],MATCH(tblData[[#This Row],[ProdNumber]],tblProduct[ProdNumber],0))</f>
        <v>16.75</v>
      </c>
      <c r="H273">
        <f>INDEX(tblProduct[Category],MATCH(tblData[[#This Row],[ProdNumber]],tblProduct[ProdNumber],0))</f>
        <v>4</v>
      </c>
      <c r="I273" t="str">
        <f>INDEX(tblCategory[CategoryName],MATCH(tblData[[#This Row],[CategoryID]],tblCategory[CategoryID],0))</f>
        <v>eBooks</v>
      </c>
      <c r="J273">
        <f>tblData[[#This Row],[Quantity]]*tblData[[#This Row],[Price]]</f>
        <v>16.75</v>
      </c>
      <c r="K273">
        <f>YEAR(tblData[[#This Row],[Date]])</f>
        <v>2020</v>
      </c>
      <c r="L273">
        <f>MONTH(tblData[[#This Row],[Date]])</f>
        <v>2</v>
      </c>
      <c r="M273" t="str">
        <f>CHOOSE(tblData[[#This Row],[MonthNo]],"Jan","Feb","Mar","Apr","Mei","Jun","Jul","Agu","Sep","Okt","Nov","Des")</f>
        <v>Feb</v>
      </c>
      <c r="N273" t="str">
        <f>INDEX(tblCustomers[CustomerState],MATCH(tblData[[#This Row],[CustomerID]],tblCustomers[CustomerID],0))</f>
        <v>Michigan</v>
      </c>
      <c r="O273" t="str">
        <f>IF(COUNTIF(tblData[CustomerID],tblData[[#This Row],[CustomerID]])&gt;1,"Repeat","One-time")</f>
        <v>Repeat</v>
      </c>
    </row>
    <row r="274" spans="1:15">
      <c r="A274">
        <v>273</v>
      </c>
      <c r="B274" s="1">
        <v>43886</v>
      </c>
      <c r="C274">
        <v>505</v>
      </c>
      <c r="D274" t="s">
        <v>10870</v>
      </c>
      <c r="E274">
        <v>3</v>
      </c>
      <c r="F274" t="str">
        <f>INDEX(tblProduct[ProdName],MATCH(tblData[[#This Row],[ProdNumber]],tblProduct[ProdNumber],0))</f>
        <v>Understanding Arduino</v>
      </c>
      <c r="G274">
        <f>INDEX(tblProduct[Price],MATCH(tblData[[#This Row],[ProdNumber]],tblProduct[ProdNumber],0))</f>
        <v>17.5</v>
      </c>
      <c r="H274">
        <f>INDEX(tblProduct[Category],MATCH(tblData[[#This Row],[ProdNumber]],tblProduct[ProdNumber],0))</f>
        <v>4</v>
      </c>
      <c r="I274" t="str">
        <f>INDEX(tblCategory[CategoryName],MATCH(tblData[[#This Row],[CategoryID]],tblCategory[CategoryID],0))</f>
        <v>eBooks</v>
      </c>
      <c r="J274">
        <f>tblData[[#This Row],[Quantity]]*tblData[[#This Row],[Price]]</f>
        <v>52.5</v>
      </c>
      <c r="K274">
        <f>YEAR(tblData[[#This Row],[Date]])</f>
        <v>2020</v>
      </c>
      <c r="L274">
        <f>MONTH(tblData[[#This Row],[Date]])</f>
        <v>2</v>
      </c>
      <c r="M274" t="str">
        <f>CHOOSE(tblData[[#This Row],[MonthNo]],"Jan","Feb","Mar","Apr","Mei","Jun","Jul","Agu","Sep","Okt","Nov","Des")</f>
        <v>Feb</v>
      </c>
      <c r="N274" t="str">
        <f>INDEX(tblCustomers[CustomerState],MATCH(tblData[[#This Row],[CustomerID]],tblCustomers[CustomerID],0))</f>
        <v>Tennessee</v>
      </c>
      <c r="O274" t="str">
        <f>IF(COUNTIF(tblData[CustomerID],tblData[[#This Row],[CustomerID]])&gt;1,"Repeat","One-time")</f>
        <v>Repeat</v>
      </c>
    </row>
    <row r="275" spans="1:15">
      <c r="A275">
        <v>274</v>
      </c>
      <c r="B275" s="1">
        <v>43886</v>
      </c>
      <c r="C275">
        <v>119</v>
      </c>
      <c r="D275" t="s">
        <v>10861</v>
      </c>
      <c r="E275">
        <v>3</v>
      </c>
      <c r="F275" t="str">
        <f>INDEX(tblProduct[ProdName],MATCH(tblData[[#This Row],[ProdNumber]],tblProduct[ProdNumber],0))</f>
        <v>RCB-889 Robot</v>
      </c>
      <c r="G275">
        <f>INDEX(tblProduct[Price],MATCH(tblData[[#This Row],[ProdNumber]],tblProduct[ProdNumber],0))</f>
        <v>549</v>
      </c>
      <c r="H275">
        <f>INDEX(tblProduct[Category],MATCH(tblData[[#This Row],[ProdNumber]],tblProduct[ProdNumber],0))</f>
        <v>6</v>
      </c>
      <c r="I275" t="str">
        <f>INDEX(tblCategory[CategoryName],MATCH(tblData[[#This Row],[CategoryID]],tblCategory[CategoryID],0))</f>
        <v>Robots</v>
      </c>
      <c r="J275">
        <f>tblData[[#This Row],[Quantity]]*tblData[[#This Row],[Price]]</f>
        <v>1647</v>
      </c>
      <c r="K275">
        <f>YEAR(tblData[[#This Row],[Date]])</f>
        <v>2020</v>
      </c>
      <c r="L275">
        <f>MONTH(tblData[[#This Row],[Date]])</f>
        <v>2</v>
      </c>
      <c r="M275" t="str">
        <f>CHOOSE(tblData[[#This Row],[MonthNo]],"Jan","Feb","Mar","Apr","Mei","Jun","Jul","Agu","Sep","Okt","Nov","Des")</f>
        <v>Feb</v>
      </c>
      <c r="N275" t="str">
        <f>INDEX(tblCustomers[CustomerState],MATCH(tblData[[#This Row],[CustomerID]],tblCustomers[CustomerID],0))</f>
        <v>California</v>
      </c>
      <c r="O275" t="str">
        <f>IF(COUNTIF(tblData[CustomerID],tblData[[#This Row],[CustomerID]])&gt;1,"Repeat","One-time")</f>
        <v>Repeat</v>
      </c>
    </row>
    <row r="276" spans="1:15">
      <c r="A276">
        <v>275</v>
      </c>
      <c r="B276" s="1">
        <v>43886</v>
      </c>
      <c r="C276">
        <v>1421</v>
      </c>
      <c r="D276" t="s">
        <v>10828</v>
      </c>
      <c r="E276">
        <v>3</v>
      </c>
      <c r="F276" t="str">
        <f>INDEX(tblProduct[ProdName],MATCH(tblData[[#This Row],[ProdNumber]],tblProduct[ProdNumber],0))</f>
        <v>Helicopter Drones</v>
      </c>
      <c r="G276">
        <f>INDEX(tblProduct[Price],MATCH(tblData[[#This Row],[ProdNumber]],tblProduct[ProdNumber],0))</f>
        <v>20.95</v>
      </c>
      <c r="H276">
        <f>INDEX(tblProduct[Category],MATCH(tblData[[#This Row],[ProdNumber]],tblProduct[ProdNumber],0))</f>
        <v>4</v>
      </c>
      <c r="I276" t="str">
        <f>INDEX(tblCategory[CategoryName],MATCH(tblData[[#This Row],[CategoryID]],tblCategory[CategoryID],0))</f>
        <v>eBooks</v>
      </c>
      <c r="J276">
        <f>tblData[[#This Row],[Quantity]]*tblData[[#This Row],[Price]]</f>
        <v>62.849999999999994</v>
      </c>
      <c r="K276">
        <f>YEAR(tblData[[#This Row],[Date]])</f>
        <v>2020</v>
      </c>
      <c r="L276">
        <f>MONTH(tblData[[#This Row],[Date]])</f>
        <v>2</v>
      </c>
      <c r="M276" t="str">
        <f>CHOOSE(tblData[[#This Row],[MonthNo]],"Jan","Feb","Mar","Apr","Mei","Jun","Jul","Agu","Sep","Okt","Nov","Des")</f>
        <v>Feb</v>
      </c>
      <c r="N276" t="str">
        <f>INDEX(tblCustomers[CustomerState],MATCH(tblData[[#This Row],[CustomerID]],tblCustomers[CustomerID],0))</f>
        <v>Texas</v>
      </c>
      <c r="O276" t="str">
        <f>IF(COUNTIF(tblData[CustomerID],tblData[[#This Row],[CustomerID]])&gt;1,"Repeat","One-time")</f>
        <v>Repeat</v>
      </c>
    </row>
    <row r="277" spans="1:15">
      <c r="A277">
        <v>276</v>
      </c>
      <c r="B277" s="1">
        <v>43886</v>
      </c>
      <c r="C277">
        <v>1959</v>
      </c>
      <c r="D277" t="s">
        <v>10838</v>
      </c>
      <c r="E277">
        <v>5</v>
      </c>
      <c r="F277" t="str">
        <f>INDEX(tblProduct[ProdName],MATCH(tblData[[#This Row],[ProdNumber]],tblProduct[ProdNumber],0))</f>
        <v>GPS Drones</v>
      </c>
      <c r="G277">
        <f>INDEX(tblProduct[Price],MATCH(tblData[[#This Row],[ProdNumber]],tblProduct[ProdNumber],0))</f>
        <v>19.989999999999998</v>
      </c>
      <c r="H277">
        <f>INDEX(tblProduct[Category],MATCH(tblData[[#This Row],[ProdNumber]],tblProduct[ProdNumber],0))</f>
        <v>4</v>
      </c>
      <c r="I277" t="str">
        <f>INDEX(tblCategory[CategoryName],MATCH(tblData[[#This Row],[CategoryID]],tblCategory[CategoryID],0))</f>
        <v>eBooks</v>
      </c>
      <c r="J277">
        <f>tblData[[#This Row],[Quantity]]*tblData[[#This Row],[Price]]</f>
        <v>99.949999999999989</v>
      </c>
      <c r="K277">
        <f>YEAR(tblData[[#This Row],[Date]])</f>
        <v>2020</v>
      </c>
      <c r="L277">
        <f>MONTH(tblData[[#This Row],[Date]])</f>
        <v>2</v>
      </c>
      <c r="M277" t="str">
        <f>CHOOSE(tblData[[#This Row],[MonthNo]],"Jan","Feb","Mar","Apr","Mei","Jun","Jul","Agu","Sep","Okt","Nov","Des")</f>
        <v>Feb</v>
      </c>
      <c r="N277" t="str">
        <f>INDEX(tblCustomers[CustomerState],MATCH(tblData[[#This Row],[CustomerID]],tblCustomers[CustomerID],0))</f>
        <v>Missouri</v>
      </c>
      <c r="O277" t="str">
        <f>IF(COUNTIF(tblData[CustomerID],tblData[[#This Row],[CustomerID]])&gt;1,"Repeat","One-time")</f>
        <v>One-time</v>
      </c>
    </row>
    <row r="278" spans="1:15">
      <c r="A278">
        <v>277</v>
      </c>
      <c r="B278" s="1">
        <v>43886</v>
      </c>
      <c r="C278">
        <v>1863</v>
      </c>
      <c r="D278" t="s">
        <v>10866</v>
      </c>
      <c r="E278">
        <v>3</v>
      </c>
      <c r="F278" t="str">
        <f>INDEX(tblProduct[ProdName],MATCH(tblData[[#This Row],[ProdNumber]],tblProduct[ProdNumber],0))</f>
        <v>BYOR-4005</v>
      </c>
      <c r="G278">
        <f>INDEX(tblProduct[Price],MATCH(tblData[[#This Row],[ProdNumber]],tblProduct[ProdNumber],0))</f>
        <v>245</v>
      </c>
      <c r="H278">
        <f>INDEX(tblProduct[Category],MATCH(tblData[[#This Row],[ProdNumber]],tblProduct[ProdNumber],0))</f>
        <v>5</v>
      </c>
      <c r="I278" t="str">
        <f>INDEX(tblCategory[CategoryName],MATCH(tblData[[#This Row],[CategoryID]],tblCategory[CategoryID],0))</f>
        <v>Robot Kits</v>
      </c>
      <c r="J278">
        <f>tblData[[#This Row],[Quantity]]*tblData[[#This Row],[Price]]</f>
        <v>735</v>
      </c>
      <c r="K278">
        <f>YEAR(tblData[[#This Row],[Date]])</f>
        <v>2020</v>
      </c>
      <c r="L278">
        <f>MONTH(tblData[[#This Row],[Date]])</f>
        <v>2</v>
      </c>
      <c r="M278" t="str">
        <f>CHOOSE(tblData[[#This Row],[MonthNo]],"Jan","Feb","Mar","Apr","Mei","Jun","Jul","Agu","Sep","Okt","Nov","Des")</f>
        <v>Feb</v>
      </c>
      <c r="N278" t="str">
        <f>INDEX(tblCustomers[CustomerState],MATCH(tblData[[#This Row],[CustomerID]],tblCustomers[CustomerID],0))</f>
        <v>Indiana</v>
      </c>
      <c r="O278" t="str">
        <f>IF(COUNTIF(tblData[CustomerID],tblData[[#This Row],[CustomerID]])&gt;1,"Repeat","One-time")</f>
        <v>Repeat</v>
      </c>
    </row>
    <row r="279" spans="1:15">
      <c r="A279">
        <v>278</v>
      </c>
      <c r="B279" s="1">
        <v>43886</v>
      </c>
      <c r="C279">
        <v>680</v>
      </c>
      <c r="D279" t="s">
        <v>10852</v>
      </c>
      <c r="E279">
        <v>1</v>
      </c>
      <c r="F279" t="str">
        <f>INDEX(tblProduct[ProdName],MATCH(tblData[[#This Row],[ProdNumber]],tblProduct[ProdNumber],0))</f>
        <v>Understanding Artificial Intelligence</v>
      </c>
      <c r="G279">
        <f>INDEX(tblProduct[Price],MATCH(tblData[[#This Row],[ProdNumber]],tblProduct[ProdNumber],0))</f>
        <v>19.5</v>
      </c>
      <c r="H279">
        <f>INDEX(tblProduct[Category],MATCH(tblData[[#This Row],[ProdNumber]],tblProduct[ProdNumber],0))</f>
        <v>4</v>
      </c>
      <c r="I279" t="str">
        <f>INDEX(tblCategory[CategoryName],MATCH(tblData[[#This Row],[CategoryID]],tblCategory[CategoryID],0))</f>
        <v>eBooks</v>
      </c>
      <c r="J279">
        <f>tblData[[#This Row],[Quantity]]*tblData[[#This Row],[Price]]</f>
        <v>19.5</v>
      </c>
      <c r="K279">
        <f>YEAR(tblData[[#This Row],[Date]])</f>
        <v>2020</v>
      </c>
      <c r="L279">
        <f>MONTH(tblData[[#This Row],[Date]])</f>
        <v>2</v>
      </c>
      <c r="M279" t="str">
        <f>CHOOSE(tblData[[#This Row],[MonthNo]],"Jan","Feb","Mar","Apr","Mei","Jun","Jul","Agu","Sep","Okt","Nov","Des")</f>
        <v>Feb</v>
      </c>
      <c r="N279" t="str">
        <f>INDEX(tblCustomers[CustomerState],MATCH(tblData[[#This Row],[CustomerID]],tblCustomers[CustomerID],0))</f>
        <v>District of Columbia</v>
      </c>
      <c r="O279" t="str">
        <f>IF(COUNTIF(tblData[CustomerID],tblData[[#This Row],[CustomerID]])&gt;1,"Repeat","One-time")</f>
        <v>Repeat</v>
      </c>
    </row>
    <row r="280" spans="1:15">
      <c r="A280">
        <v>279</v>
      </c>
      <c r="B280" s="1">
        <v>43886</v>
      </c>
      <c r="C280">
        <v>1742</v>
      </c>
      <c r="D280" t="s">
        <v>10836</v>
      </c>
      <c r="E280">
        <v>4</v>
      </c>
      <c r="F280" t="str">
        <f>INDEX(tblProduct[ProdName],MATCH(tblData[[#This Row],[ProdNumber]],tblProduct[ProdNumber],0))</f>
        <v>Creature Robot Arms Blueprint</v>
      </c>
      <c r="G280">
        <f>INDEX(tblProduct[Price],MATCH(tblData[[#This Row],[ProdNumber]],tblProduct[ProdNumber],0))</f>
        <v>12</v>
      </c>
      <c r="H280">
        <f>INDEX(tblProduct[Category],MATCH(tblData[[#This Row],[ProdNumber]],tblProduct[ProdNumber],0))</f>
        <v>1</v>
      </c>
      <c r="I280" t="str">
        <f>INDEX(tblCategory[CategoryName],MATCH(tblData[[#This Row],[CategoryID]],tblCategory[CategoryID],0))</f>
        <v>Blueprints</v>
      </c>
      <c r="J280">
        <f>tblData[[#This Row],[Quantity]]*tblData[[#This Row],[Price]]</f>
        <v>48</v>
      </c>
      <c r="K280">
        <f>YEAR(tblData[[#This Row],[Date]])</f>
        <v>2020</v>
      </c>
      <c r="L280">
        <f>MONTH(tblData[[#This Row],[Date]])</f>
        <v>2</v>
      </c>
      <c r="M280" t="str">
        <f>CHOOSE(tblData[[#This Row],[MonthNo]],"Jan","Feb","Mar","Apr","Mei","Jun","Jul","Agu","Sep","Okt","Nov","Des")</f>
        <v>Feb</v>
      </c>
      <c r="N280" t="str">
        <f>INDEX(tblCustomers[CustomerState],MATCH(tblData[[#This Row],[CustomerID]],tblCustomers[CustomerID],0))</f>
        <v>Illinois</v>
      </c>
      <c r="O280" t="str">
        <f>IF(COUNTIF(tblData[CustomerID],tblData[[#This Row],[CustomerID]])&gt;1,"Repeat","One-time")</f>
        <v>One-time</v>
      </c>
    </row>
    <row r="281" spans="1:15">
      <c r="A281">
        <v>280</v>
      </c>
      <c r="B281" s="1">
        <v>43886</v>
      </c>
      <c r="C281">
        <v>1608</v>
      </c>
      <c r="D281" t="s">
        <v>10819</v>
      </c>
      <c r="E281">
        <v>3</v>
      </c>
      <c r="F281" t="str">
        <f>INDEX(tblProduct[ProdName],MATCH(tblData[[#This Row],[ProdNumber]],tblProduct[ProdNumber],0))</f>
        <v>Ladybug Robot Blueprint</v>
      </c>
      <c r="G281">
        <f>INDEX(tblProduct[Price],MATCH(tblData[[#This Row],[ProdNumber]],tblProduct[ProdNumber],0))</f>
        <v>12</v>
      </c>
      <c r="H281">
        <f>INDEX(tblProduct[Category],MATCH(tblData[[#This Row],[ProdNumber]],tblProduct[ProdNumber],0))</f>
        <v>1</v>
      </c>
      <c r="I281" t="str">
        <f>INDEX(tblCategory[CategoryName],MATCH(tblData[[#This Row],[CategoryID]],tblCategory[CategoryID],0))</f>
        <v>Blueprints</v>
      </c>
      <c r="J281">
        <f>tblData[[#This Row],[Quantity]]*tblData[[#This Row],[Price]]</f>
        <v>36</v>
      </c>
      <c r="K281">
        <f>YEAR(tblData[[#This Row],[Date]])</f>
        <v>2020</v>
      </c>
      <c r="L281">
        <f>MONTH(tblData[[#This Row],[Date]])</f>
        <v>2</v>
      </c>
      <c r="M281" t="str">
        <f>CHOOSE(tblData[[#This Row],[MonthNo]],"Jan","Feb","Mar","Apr","Mei","Jun","Jul","Agu","Sep","Okt","Nov","Des")</f>
        <v>Feb</v>
      </c>
      <c r="N281" t="str">
        <f>INDEX(tblCustomers[CustomerState],MATCH(tblData[[#This Row],[CustomerID]],tblCustomers[CustomerID],0))</f>
        <v>Indiana</v>
      </c>
      <c r="O281" t="str">
        <f>IF(COUNTIF(tblData[CustomerID],tblData[[#This Row],[CustomerID]])&gt;1,"Repeat","One-time")</f>
        <v>Repeat</v>
      </c>
    </row>
    <row r="282" spans="1:15">
      <c r="A282">
        <v>281</v>
      </c>
      <c r="B282" s="1">
        <v>43887</v>
      </c>
      <c r="C282">
        <v>607</v>
      </c>
      <c r="D282" t="s">
        <v>10860</v>
      </c>
      <c r="E282">
        <v>3</v>
      </c>
      <c r="F282" t="str">
        <f>INDEX(tblProduct[ProdName],MATCH(tblData[[#This Row],[ProdNumber]],tblProduct[ProdNumber],0))</f>
        <v>Multi Rotor Drones</v>
      </c>
      <c r="G282">
        <f>INDEX(tblProduct[Price],MATCH(tblData[[#This Row],[ProdNumber]],tblProduct[ProdNumber],0))</f>
        <v>24.95</v>
      </c>
      <c r="H282">
        <f>INDEX(tblProduct[Category],MATCH(tblData[[#This Row],[ProdNumber]],tblProduct[ProdNumber],0))</f>
        <v>4</v>
      </c>
      <c r="I282" t="str">
        <f>INDEX(tblCategory[CategoryName],MATCH(tblData[[#This Row],[CategoryID]],tblCategory[CategoryID],0))</f>
        <v>eBooks</v>
      </c>
      <c r="J282">
        <f>tblData[[#This Row],[Quantity]]*tblData[[#This Row],[Price]]</f>
        <v>74.849999999999994</v>
      </c>
      <c r="K282">
        <f>YEAR(tblData[[#This Row],[Date]])</f>
        <v>2020</v>
      </c>
      <c r="L282">
        <f>MONTH(tblData[[#This Row],[Date]])</f>
        <v>2</v>
      </c>
      <c r="M282" t="str">
        <f>CHOOSE(tblData[[#This Row],[MonthNo]],"Jan","Feb","Mar","Apr","Mei","Jun","Jul","Agu","Sep","Okt","Nov","Des")</f>
        <v>Feb</v>
      </c>
      <c r="N282" t="str">
        <f>INDEX(tblCustomers[CustomerState],MATCH(tblData[[#This Row],[CustomerID]],tblCustomers[CustomerID],0))</f>
        <v>South Carolina</v>
      </c>
      <c r="O282" t="str">
        <f>IF(COUNTIF(tblData[CustomerID],tblData[[#This Row],[CustomerID]])&gt;1,"Repeat","One-time")</f>
        <v>Repeat</v>
      </c>
    </row>
    <row r="283" spans="1:15">
      <c r="A283">
        <v>282</v>
      </c>
      <c r="B283" s="1">
        <v>43887</v>
      </c>
      <c r="C283">
        <v>1802</v>
      </c>
      <c r="D283" t="s">
        <v>10863</v>
      </c>
      <c r="E283">
        <v>3</v>
      </c>
      <c r="F283" t="str">
        <f>INDEX(tblProduct[ProdName],MATCH(tblData[[#This Row],[ProdNumber]],tblProduct[ProdNumber],0))</f>
        <v>BYOD-400</v>
      </c>
      <c r="G283">
        <f>INDEX(tblProduct[Price],MATCH(tblData[[#This Row],[ProdNumber]],tblProduct[ProdNumber],0))</f>
        <v>119</v>
      </c>
      <c r="H283">
        <f>INDEX(tblProduct[Category],MATCH(tblData[[#This Row],[ProdNumber]],tblProduct[ProdNumber],0))</f>
        <v>2</v>
      </c>
      <c r="I283" t="str">
        <f>INDEX(tblCategory[CategoryName],MATCH(tblData[[#This Row],[CategoryID]],tblCategory[CategoryID],0))</f>
        <v>Drone Kits</v>
      </c>
      <c r="J283">
        <f>tblData[[#This Row],[Quantity]]*tblData[[#This Row],[Price]]</f>
        <v>357</v>
      </c>
      <c r="K283">
        <f>YEAR(tblData[[#This Row],[Date]])</f>
        <v>2020</v>
      </c>
      <c r="L283">
        <f>MONTH(tblData[[#This Row],[Date]])</f>
        <v>2</v>
      </c>
      <c r="M283" t="str">
        <f>CHOOSE(tblData[[#This Row],[MonthNo]],"Jan","Feb","Mar","Apr","Mei","Jun","Jul","Agu","Sep","Okt","Nov","Des")</f>
        <v>Feb</v>
      </c>
      <c r="N283" t="str">
        <f>INDEX(tblCustomers[CustomerState],MATCH(tblData[[#This Row],[CustomerID]],tblCustomers[CustomerID],0))</f>
        <v>Pennsylvania</v>
      </c>
      <c r="O283" t="str">
        <f>IF(COUNTIF(tblData[CustomerID],tblData[[#This Row],[CustomerID]])&gt;1,"Repeat","One-time")</f>
        <v>Repeat</v>
      </c>
    </row>
    <row r="284" spans="1:15">
      <c r="A284">
        <v>283</v>
      </c>
      <c r="B284" s="1">
        <v>43887</v>
      </c>
      <c r="C284">
        <v>1500</v>
      </c>
      <c r="D284" t="s">
        <v>10808</v>
      </c>
      <c r="E284">
        <v>4</v>
      </c>
      <c r="F284" t="str">
        <f>INDEX(tblProduct[ProdName],MATCH(tblData[[#This Row],[ProdNumber]],tblProduct[ProdNumber],0))</f>
        <v>Polar Robots</v>
      </c>
      <c r="G284">
        <f>INDEX(tblProduct[Price],MATCH(tblData[[#This Row],[ProdNumber]],tblProduct[ProdNumber],0))</f>
        <v>23.99</v>
      </c>
      <c r="H284">
        <f>INDEX(tblProduct[Category],MATCH(tblData[[#This Row],[ProdNumber]],tblProduct[ProdNumber],0))</f>
        <v>4</v>
      </c>
      <c r="I284" t="str">
        <f>INDEX(tblCategory[CategoryName],MATCH(tblData[[#This Row],[CategoryID]],tblCategory[CategoryID],0))</f>
        <v>eBooks</v>
      </c>
      <c r="J284">
        <f>tblData[[#This Row],[Quantity]]*tblData[[#This Row],[Price]]</f>
        <v>95.96</v>
      </c>
      <c r="K284">
        <f>YEAR(tblData[[#This Row],[Date]])</f>
        <v>2020</v>
      </c>
      <c r="L284">
        <f>MONTH(tblData[[#This Row],[Date]])</f>
        <v>2</v>
      </c>
      <c r="M284" t="str">
        <f>CHOOSE(tblData[[#This Row],[MonthNo]],"Jan","Feb","Mar","Apr","Mei","Jun","Jul","Agu","Sep","Okt","Nov","Des")</f>
        <v>Feb</v>
      </c>
      <c r="N284" t="str">
        <f>INDEX(tblCustomers[CustomerState],MATCH(tblData[[#This Row],[CustomerID]],tblCustomers[CustomerID],0))</f>
        <v>Connecticut</v>
      </c>
      <c r="O284" t="str">
        <f>IF(COUNTIF(tblData[CustomerID],tblData[[#This Row],[CustomerID]])&gt;1,"Repeat","One-time")</f>
        <v>Repeat</v>
      </c>
    </row>
    <row r="285" spans="1:15">
      <c r="A285">
        <v>284</v>
      </c>
      <c r="B285" s="1">
        <v>43887</v>
      </c>
      <c r="C285">
        <v>1911</v>
      </c>
      <c r="D285" t="s">
        <v>10870</v>
      </c>
      <c r="E285">
        <v>5</v>
      </c>
      <c r="F285" t="str">
        <f>INDEX(tblProduct[ProdName],MATCH(tblData[[#This Row],[ProdNumber]],tblProduct[ProdNumber],0))</f>
        <v>Understanding Arduino</v>
      </c>
      <c r="G285">
        <f>INDEX(tblProduct[Price],MATCH(tblData[[#This Row],[ProdNumber]],tblProduct[ProdNumber],0))</f>
        <v>17.5</v>
      </c>
      <c r="H285">
        <f>INDEX(tblProduct[Category],MATCH(tblData[[#This Row],[ProdNumber]],tblProduct[ProdNumber],0))</f>
        <v>4</v>
      </c>
      <c r="I285" t="str">
        <f>INDEX(tblCategory[CategoryName],MATCH(tblData[[#This Row],[CategoryID]],tblCategory[CategoryID],0))</f>
        <v>eBooks</v>
      </c>
      <c r="J285">
        <f>tblData[[#This Row],[Quantity]]*tblData[[#This Row],[Price]]</f>
        <v>87.5</v>
      </c>
      <c r="K285">
        <f>YEAR(tblData[[#This Row],[Date]])</f>
        <v>2020</v>
      </c>
      <c r="L285">
        <f>MONTH(tblData[[#This Row],[Date]])</f>
        <v>2</v>
      </c>
      <c r="M285" t="str">
        <f>CHOOSE(tblData[[#This Row],[MonthNo]],"Jan","Feb","Mar","Apr","Mei","Jun","Jul","Agu","Sep","Okt","Nov","Des")</f>
        <v>Feb</v>
      </c>
      <c r="N285" t="str">
        <f>INDEX(tblCustomers[CustomerState],MATCH(tblData[[#This Row],[CustomerID]],tblCustomers[CustomerID],0))</f>
        <v>Florida</v>
      </c>
      <c r="O285" t="str">
        <f>IF(COUNTIF(tblData[CustomerID],tblData[[#This Row],[CustomerID]])&gt;1,"Repeat","One-time")</f>
        <v>Repeat</v>
      </c>
    </row>
    <row r="286" spans="1:15">
      <c r="A286">
        <v>285</v>
      </c>
      <c r="B286" s="1">
        <v>43887</v>
      </c>
      <c r="C286">
        <v>915</v>
      </c>
      <c r="D286" t="s">
        <v>10875</v>
      </c>
      <c r="E286">
        <v>5</v>
      </c>
      <c r="F286" t="str">
        <f>INDEX(tblProduct[ProdName],MATCH(tblData[[#This Row],[ProdNumber]],tblProduct[ProdNumber],0))</f>
        <v>Open Source Code</v>
      </c>
      <c r="G286">
        <f>INDEX(tblProduct[Price],MATCH(tblData[[#This Row],[ProdNumber]],tblProduct[ProdNumber],0))</f>
        <v>32.950000000000003</v>
      </c>
      <c r="H286">
        <f>INDEX(tblProduct[Category],MATCH(tblData[[#This Row],[ProdNumber]],tblProduct[ProdNumber],0))</f>
        <v>7</v>
      </c>
      <c r="I286" t="str">
        <f>INDEX(tblCategory[CategoryName],MATCH(tblData[[#This Row],[CategoryID]],tblCategory[CategoryID],0))</f>
        <v>Training Videos</v>
      </c>
      <c r="J286">
        <f>tblData[[#This Row],[Quantity]]*tblData[[#This Row],[Price]]</f>
        <v>164.75</v>
      </c>
      <c r="K286">
        <f>YEAR(tblData[[#This Row],[Date]])</f>
        <v>2020</v>
      </c>
      <c r="L286">
        <f>MONTH(tblData[[#This Row],[Date]])</f>
        <v>2</v>
      </c>
      <c r="M286" t="str">
        <f>CHOOSE(tblData[[#This Row],[MonthNo]],"Jan","Feb","Mar","Apr","Mei","Jun","Jul","Agu","Sep","Okt","Nov","Des")</f>
        <v>Feb</v>
      </c>
      <c r="N286" t="str">
        <f>INDEX(tblCustomers[CustomerState],MATCH(tblData[[#This Row],[CustomerID]],tblCustomers[CustomerID],0))</f>
        <v>Florida</v>
      </c>
      <c r="O286" t="str">
        <f>IF(COUNTIF(tblData[CustomerID],tblData[[#This Row],[CustomerID]])&gt;1,"Repeat","One-time")</f>
        <v>One-time</v>
      </c>
    </row>
    <row r="287" spans="1:15">
      <c r="A287">
        <v>286</v>
      </c>
      <c r="B287" s="1">
        <v>43887</v>
      </c>
      <c r="C287">
        <v>653</v>
      </c>
      <c r="D287" t="s">
        <v>10818</v>
      </c>
      <c r="E287">
        <v>2</v>
      </c>
      <c r="F287" t="str">
        <f>INDEX(tblProduct[ProdName],MATCH(tblData[[#This Row],[ProdNumber]],tblProduct[ProdNumber],0))</f>
        <v>Fixed Wing Drones</v>
      </c>
      <c r="G287">
        <f>INDEX(tblProduct[Price],MATCH(tblData[[#This Row],[ProdNumber]],tblProduct[ProdNumber],0))</f>
        <v>15.5</v>
      </c>
      <c r="H287">
        <f>INDEX(tblProduct[Category],MATCH(tblData[[#This Row],[ProdNumber]],tblProduct[ProdNumber],0))</f>
        <v>4</v>
      </c>
      <c r="I287" t="str">
        <f>INDEX(tblCategory[CategoryName],MATCH(tblData[[#This Row],[CategoryID]],tblCategory[CategoryID],0))</f>
        <v>eBooks</v>
      </c>
      <c r="J287">
        <f>tblData[[#This Row],[Quantity]]*tblData[[#This Row],[Price]]</f>
        <v>31</v>
      </c>
      <c r="K287">
        <f>YEAR(tblData[[#This Row],[Date]])</f>
        <v>2020</v>
      </c>
      <c r="L287">
        <f>MONTH(tblData[[#This Row],[Date]])</f>
        <v>2</v>
      </c>
      <c r="M287" t="str">
        <f>CHOOSE(tblData[[#This Row],[MonthNo]],"Jan","Feb","Mar","Apr","Mei","Jun","Jul","Agu","Sep","Okt","Nov","Des")</f>
        <v>Feb</v>
      </c>
      <c r="N287" t="str">
        <f>INDEX(tblCustomers[CustomerState],MATCH(tblData[[#This Row],[CustomerID]],tblCustomers[CustomerID],0))</f>
        <v>Washington</v>
      </c>
      <c r="O287" t="str">
        <f>IF(COUNTIF(tblData[CustomerID],tblData[[#This Row],[CustomerID]])&gt;1,"Repeat","One-time")</f>
        <v>Repeat</v>
      </c>
    </row>
    <row r="288" spans="1:15">
      <c r="A288">
        <v>287</v>
      </c>
      <c r="B288" s="1">
        <v>43888</v>
      </c>
      <c r="C288">
        <v>1187</v>
      </c>
      <c r="D288" t="s">
        <v>10837</v>
      </c>
      <c r="E288">
        <v>4</v>
      </c>
      <c r="F288" t="str">
        <f>INDEX(tblProduct[ProdName],MATCH(tblData[[#This Row],[ProdNumber]],tblProduct[ProdNumber],0))</f>
        <v>BYOR-1000</v>
      </c>
      <c r="G288">
        <f>INDEX(tblProduct[Price],MATCH(tblData[[#This Row],[ProdNumber]],tblProduct[ProdNumber],0))</f>
        <v>189</v>
      </c>
      <c r="H288">
        <f>INDEX(tblProduct[Category],MATCH(tblData[[#This Row],[ProdNumber]],tblProduct[ProdNumber],0))</f>
        <v>5</v>
      </c>
      <c r="I288" t="str">
        <f>INDEX(tblCategory[CategoryName],MATCH(tblData[[#This Row],[CategoryID]],tblCategory[CategoryID],0))</f>
        <v>Robot Kits</v>
      </c>
      <c r="J288">
        <f>tblData[[#This Row],[Quantity]]*tblData[[#This Row],[Price]]</f>
        <v>756</v>
      </c>
      <c r="K288">
        <f>YEAR(tblData[[#This Row],[Date]])</f>
        <v>2020</v>
      </c>
      <c r="L288">
        <f>MONTH(tblData[[#This Row],[Date]])</f>
        <v>2</v>
      </c>
      <c r="M288" t="str">
        <f>CHOOSE(tblData[[#This Row],[MonthNo]],"Jan","Feb","Mar","Apr","Mei","Jun","Jul","Agu","Sep","Okt","Nov","Des")</f>
        <v>Feb</v>
      </c>
      <c r="N288" t="str">
        <f>INDEX(tblCustomers[CustomerState],MATCH(tblData[[#This Row],[CustomerID]],tblCustomers[CustomerID],0))</f>
        <v>California</v>
      </c>
      <c r="O288" t="str">
        <f>IF(COUNTIF(tblData[CustomerID],tblData[[#This Row],[CustomerID]])&gt;1,"Repeat","One-time")</f>
        <v>Repeat</v>
      </c>
    </row>
    <row r="289" spans="1:15">
      <c r="A289">
        <v>288</v>
      </c>
      <c r="B289" s="1">
        <v>43888</v>
      </c>
      <c r="C289">
        <v>580</v>
      </c>
      <c r="D289" t="s">
        <v>10810</v>
      </c>
      <c r="E289">
        <v>4</v>
      </c>
      <c r="F289" t="str">
        <f>INDEX(tblProduct[ProdName],MATCH(tblData[[#This Row],[ProdNumber]],tblProduct[ProdNumber],0))</f>
        <v>Drone Video Techniques</v>
      </c>
      <c r="G289">
        <f>INDEX(tblProduct[Price],MATCH(tblData[[#This Row],[ProdNumber]],tblProduct[ProdNumber],0))</f>
        <v>37.99</v>
      </c>
      <c r="H289">
        <f>INDEX(tblProduct[Category],MATCH(tblData[[#This Row],[ProdNumber]],tblProduct[ProdNumber],0))</f>
        <v>7</v>
      </c>
      <c r="I289" t="str">
        <f>INDEX(tblCategory[CategoryName],MATCH(tblData[[#This Row],[CategoryID]],tblCategory[CategoryID],0))</f>
        <v>Training Videos</v>
      </c>
      <c r="J289">
        <f>tblData[[#This Row],[Quantity]]*tblData[[#This Row],[Price]]</f>
        <v>151.96</v>
      </c>
      <c r="K289">
        <f>YEAR(tblData[[#This Row],[Date]])</f>
        <v>2020</v>
      </c>
      <c r="L289">
        <f>MONTH(tblData[[#This Row],[Date]])</f>
        <v>2</v>
      </c>
      <c r="M289" t="str">
        <f>CHOOSE(tblData[[#This Row],[MonthNo]],"Jan","Feb","Mar","Apr","Mei","Jun","Jul","Agu","Sep","Okt","Nov","Des")</f>
        <v>Feb</v>
      </c>
      <c r="N289" t="str">
        <f>INDEX(tblCustomers[CustomerState],MATCH(tblData[[#This Row],[CustomerID]],tblCustomers[CustomerID],0))</f>
        <v>California</v>
      </c>
      <c r="O289" t="str">
        <f>IF(COUNTIF(tblData[CustomerID],tblData[[#This Row],[CustomerID]])&gt;1,"Repeat","One-time")</f>
        <v>Repeat</v>
      </c>
    </row>
    <row r="290" spans="1:15">
      <c r="A290">
        <v>289</v>
      </c>
      <c r="B290" s="1">
        <v>43889</v>
      </c>
      <c r="C290">
        <v>133</v>
      </c>
      <c r="D290" t="s">
        <v>10828</v>
      </c>
      <c r="E290">
        <v>5</v>
      </c>
      <c r="F290" t="str">
        <f>INDEX(tblProduct[ProdName],MATCH(tblData[[#This Row],[ProdNumber]],tblProduct[ProdNumber],0))</f>
        <v>Helicopter Drones</v>
      </c>
      <c r="G290">
        <f>INDEX(tblProduct[Price],MATCH(tblData[[#This Row],[ProdNumber]],tblProduct[ProdNumber],0))</f>
        <v>20.95</v>
      </c>
      <c r="H290">
        <f>INDEX(tblProduct[Category],MATCH(tblData[[#This Row],[ProdNumber]],tblProduct[ProdNumber],0))</f>
        <v>4</v>
      </c>
      <c r="I290" t="str">
        <f>INDEX(tblCategory[CategoryName],MATCH(tblData[[#This Row],[CategoryID]],tblCategory[CategoryID],0))</f>
        <v>eBooks</v>
      </c>
      <c r="J290">
        <f>tblData[[#This Row],[Quantity]]*tblData[[#This Row],[Price]]</f>
        <v>104.75</v>
      </c>
      <c r="K290">
        <f>YEAR(tblData[[#This Row],[Date]])</f>
        <v>2020</v>
      </c>
      <c r="L290">
        <f>MONTH(tblData[[#This Row],[Date]])</f>
        <v>2</v>
      </c>
      <c r="M290" t="str">
        <f>CHOOSE(tblData[[#This Row],[MonthNo]],"Jan","Feb","Mar","Apr","Mei","Jun","Jul","Agu","Sep","Okt","Nov","Des")</f>
        <v>Feb</v>
      </c>
      <c r="N290" t="str">
        <f>INDEX(tblCustomers[CustomerState],MATCH(tblData[[#This Row],[CustomerID]],tblCustomers[CustomerID],0))</f>
        <v>Georgia</v>
      </c>
      <c r="O290" t="str">
        <f>IF(COUNTIF(tblData[CustomerID],tblData[[#This Row],[CustomerID]])&gt;1,"Repeat","One-time")</f>
        <v>Repeat</v>
      </c>
    </row>
    <row r="291" spans="1:15">
      <c r="A291">
        <v>290</v>
      </c>
      <c r="B291" s="1">
        <v>43889</v>
      </c>
      <c r="C291">
        <v>1334</v>
      </c>
      <c r="D291" t="s">
        <v>10839</v>
      </c>
      <c r="E291">
        <v>3</v>
      </c>
      <c r="F291" t="str">
        <f>INDEX(tblProduct[ProdName],MATCH(tblData[[#This Row],[ProdNumber]],tblProduct[ProdNumber],0))</f>
        <v>RXW-9807 Robot</v>
      </c>
      <c r="G291">
        <f>INDEX(tblProduct[Price],MATCH(tblData[[#This Row],[ProdNumber]],tblProduct[ProdNumber],0))</f>
        <v>599</v>
      </c>
      <c r="H291">
        <f>INDEX(tblProduct[Category],MATCH(tblData[[#This Row],[ProdNumber]],tblProduct[ProdNumber],0))</f>
        <v>6</v>
      </c>
      <c r="I291" t="str">
        <f>INDEX(tblCategory[CategoryName],MATCH(tblData[[#This Row],[CategoryID]],tblCategory[CategoryID],0))</f>
        <v>Robots</v>
      </c>
      <c r="J291">
        <f>tblData[[#This Row],[Quantity]]*tblData[[#This Row],[Price]]</f>
        <v>1797</v>
      </c>
      <c r="K291">
        <f>YEAR(tblData[[#This Row],[Date]])</f>
        <v>2020</v>
      </c>
      <c r="L291">
        <f>MONTH(tblData[[#This Row],[Date]])</f>
        <v>2</v>
      </c>
      <c r="M291" t="str">
        <f>CHOOSE(tblData[[#This Row],[MonthNo]],"Jan","Feb","Mar","Apr","Mei","Jun","Jul","Agu","Sep","Okt","Nov","Des")</f>
        <v>Feb</v>
      </c>
      <c r="N291" t="str">
        <f>INDEX(tblCustomers[CustomerState],MATCH(tblData[[#This Row],[CustomerID]],tblCustomers[CustomerID],0))</f>
        <v>New Jersey</v>
      </c>
      <c r="O291" t="str">
        <f>IF(COUNTIF(tblData[CustomerID],tblData[[#This Row],[CustomerID]])&gt;1,"Repeat","One-time")</f>
        <v>Repeat</v>
      </c>
    </row>
    <row r="292" spans="1:15">
      <c r="A292">
        <v>291</v>
      </c>
      <c r="B292" s="1">
        <v>43889</v>
      </c>
      <c r="C292">
        <v>522</v>
      </c>
      <c r="D292" t="s">
        <v>10813</v>
      </c>
      <c r="E292">
        <v>4</v>
      </c>
      <c r="F292" t="str">
        <f>INDEX(tblProduct[ProdName],MATCH(tblData[[#This Row],[ProdNumber]],tblProduct[ProdNumber],0))</f>
        <v>Spherical Robots</v>
      </c>
      <c r="G292">
        <f>INDEX(tblProduct[Price],MATCH(tblData[[#This Row],[ProdNumber]],tblProduct[ProdNumber],0))</f>
        <v>16.75</v>
      </c>
      <c r="H292">
        <f>INDEX(tblProduct[Category],MATCH(tblData[[#This Row],[ProdNumber]],tblProduct[ProdNumber],0))</f>
        <v>4</v>
      </c>
      <c r="I292" t="str">
        <f>INDEX(tblCategory[CategoryName],MATCH(tblData[[#This Row],[CategoryID]],tblCategory[CategoryID],0))</f>
        <v>eBooks</v>
      </c>
      <c r="J292">
        <f>tblData[[#This Row],[Quantity]]*tblData[[#This Row],[Price]]</f>
        <v>67</v>
      </c>
      <c r="K292">
        <f>YEAR(tblData[[#This Row],[Date]])</f>
        <v>2020</v>
      </c>
      <c r="L292">
        <f>MONTH(tblData[[#This Row],[Date]])</f>
        <v>2</v>
      </c>
      <c r="M292" t="str">
        <f>CHOOSE(tblData[[#This Row],[MonthNo]],"Jan","Feb","Mar","Apr","Mei","Jun","Jul","Agu","Sep","Okt","Nov","Des")</f>
        <v>Feb</v>
      </c>
      <c r="N292" t="str">
        <f>INDEX(tblCustomers[CustomerState],MATCH(tblData[[#This Row],[CustomerID]],tblCustomers[CustomerID],0))</f>
        <v>Delaware</v>
      </c>
      <c r="O292" t="str">
        <f>IF(COUNTIF(tblData[CustomerID],tblData[[#This Row],[CustomerID]])&gt;1,"Repeat","One-time")</f>
        <v>Repeat</v>
      </c>
    </row>
    <row r="293" spans="1:15">
      <c r="A293">
        <v>292</v>
      </c>
      <c r="B293" s="1">
        <v>43889</v>
      </c>
      <c r="C293">
        <v>1851</v>
      </c>
      <c r="D293" t="s">
        <v>10835</v>
      </c>
      <c r="E293">
        <v>4</v>
      </c>
      <c r="F293" t="str">
        <f>INDEX(tblProduct[ProdName],MATCH(tblData[[#This Row],[ProdNumber]],tblProduct[ProdNumber],0))</f>
        <v>Building Your First Robot</v>
      </c>
      <c r="G293">
        <f>INDEX(tblProduct[Price],MATCH(tblData[[#This Row],[ProdNumber]],tblProduct[ProdNumber],0))</f>
        <v>24.95</v>
      </c>
      <c r="H293">
        <f>INDEX(tblProduct[Category],MATCH(tblData[[#This Row],[ProdNumber]],tblProduct[ProdNumber],0))</f>
        <v>4</v>
      </c>
      <c r="I293" t="str">
        <f>INDEX(tblCategory[CategoryName],MATCH(tblData[[#This Row],[CategoryID]],tblCategory[CategoryID],0))</f>
        <v>eBooks</v>
      </c>
      <c r="J293">
        <f>tblData[[#This Row],[Quantity]]*tblData[[#This Row],[Price]]</f>
        <v>99.8</v>
      </c>
      <c r="K293">
        <f>YEAR(tblData[[#This Row],[Date]])</f>
        <v>2020</v>
      </c>
      <c r="L293">
        <f>MONTH(tblData[[#This Row],[Date]])</f>
        <v>2</v>
      </c>
      <c r="M293" t="str">
        <f>CHOOSE(tblData[[#This Row],[MonthNo]],"Jan","Feb","Mar","Apr","Mei","Jun","Jul","Agu","Sep","Okt","Nov","Des")</f>
        <v>Feb</v>
      </c>
      <c r="N293" t="str">
        <f>INDEX(tblCustomers[CustomerState],MATCH(tblData[[#This Row],[CustomerID]],tblCustomers[CustomerID],0))</f>
        <v>Louisiana</v>
      </c>
      <c r="O293" t="str">
        <f>IF(COUNTIF(tblData[CustomerID],tblData[[#This Row],[CustomerID]])&gt;1,"Repeat","One-time")</f>
        <v>Repeat</v>
      </c>
    </row>
    <row r="294" spans="1:15">
      <c r="A294">
        <v>293</v>
      </c>
      <c r="B294" s="1">
        <v>43889</v>
      </c>
      <c r="C294">
        <v>705</v>
      </c>
      <c r="D294" t="s">
        <v>10857</v>
      </c>
      <c r="E294">
        <v>4</v>
      </c>
      <c r="F294" t="str">
        <f>INDEX(tblProduct[ProdName],MATCH(tblData[[#This Row],[ProdNumber]],tblProduct[ProdNumber],0))</f>
        <v>DTI-84 Drone</v>
      </c>
      <c r="G294">
        <f>INDEX(tblProduct[Price],MATCH(tblData[[#This Row],[ProdNumber]],tblProduct[ProdNumber],0))</f>
        <v>455</v>
      </c>
      <c r="H294">
        <f>INDEX(tblProduct[Category],MATCH(tblData[[#This Row],[ProdNumber]],tblProduct[ProdNumber],0))</f>
        <v>3</v>
      </c>
      <c r="I294" t="str">
        <f>INDEX(tblCategory[CategoryName],MATCH(tblData[[#This Row],[CategoryID]],tblCategory[CategoryID],0))</f>
        <v>Drones</v>
      </c>
      <c r="J294">
        <f>tblData[[#This Row],[Quantity]]*tblData[[#This Row],[Price]]</f>
        <v>1820</v>
      </c>
      <c r="K294">
        <f>YEAR(tblData[[#This Row],[Date]])</f>
        <v>2020</v>
      </c>
      <c r="L294">
        <f>MONTH(tblData[[#This Row],[Date]])</f>
        <v>2</v>
      </c>
      <c r="M294" t="str">
        <f>CHOOSE(tblData[[#This Row],[MonthNo]],"Jan","Feb","Mar","Apr","Mei","Jun","Jul","Agu","Sep","Okt","Nov","Des")</f>
        <v>Feb</v>
      </c>
      <c r="N294" t="str">
        <f>INDEX(tblCustomers[CustomerState],MATCH(tblData[[#This Row],[CustomerID]],tblCustomers[CustomerID],0))</f>
        <v>Alabama</v>
      </c>
      <c r="O294" t="str">
        <f>IF(COUNTIF(tblData[CustomerID],tblData[[#This Row],[CustomerID]])&gt;1,"Repeat","One-time")</f>
        <v>Repeat</v>
      </c>
    </row>
    <row r="295" spans="1:15">
      <c r="A295">
        <v>294</v>
      </c>
      <c r="B295" s="1">
        <v>43890</v>
      </c>
      <c r="C295">
        <v>363</v>
      </c>
      <c r="D295" t="s">
        <v>10829</v>
      </c>
      <c r="E295">
        <v>1</v>
      </c>
      <c r="F295" t="str">
        <f>INDEX(tblProduct[ProdName],MATCH(tblData[[#This Row],[ProdNumber]],tblProduct[ProdNumber],0))</f>
        <v>Single Rotor Drones</v>
      </c>
      <c r="G295">
        <f>INDEX(tblProduct[Price],MATCH(tblData[[#This Row],[ProdNumber]],tblProduct[ProdNumber],0))</f>
        <v>14.99</v>
      </c>
      <c r="H295">
        <f>INDEX(tblProduct[Category],MATCH(tblData[[#This Row],[ProdNumber]],tblProduct[ProdNumber],0))</f>
        <v>4</v>
      </c>
      <c r="I295" t="str">
        <f>INDEX(tblCategory[CategoryName],MATCH(tblData[[#This Row],[CategoryID]],tblCategory[CategoryID],0))</f>
        <v>eBooks</v>
      </c>
      <c r="J295">
        <f>tblData[[#This Row],[Quantity]]*tblData[[#This Row],[Price]]</f>
        <v>14.99</v>
      </c>
      <c r="K295">
        <f>YEAR(tblData[[#This Row],[Date]])</f>
        <v>2020</v>
      </c>
      <c r="L295">
        <f>MONTH(tblData[[#This Row],[Date]])</f>
        <v>2</v>
      </c>
      <c r="M295" t="str">
        <f>CHOOSE(tblData[[#This Row],[MonthNo]],"Jan","Feb","Mar","Apr","Mei","Jun","Jul","Agu","Sep","Okt","Nov","Des")</f>
        <v>Feb</v>
      </c>
      <c r="N295" t="str">
        <f>INDEX(tblCustomers[CustomerState],MATCH(tblData[[#This Row],[CustomerID]],tblCustomers[CustomerID],0))</f>
        <v>California</v>
      </c>
      <c r="O295" t="str">
        <f>IF(COUNTIF(tblData[CustomerID],tblData[[#This Row],[CustomerID]])&gt;1,"Repeat","One-time")</f>
        <v>One-time</v>
      </c>
    </row>
    <row r="296" spans="1:15">
      <c r="A296">
        <v>295</v>
      </c>
      <c r="B296" s="1">
        <v>43890</v>
      </c>
      <c r="C296">
        <v>599</v>
      </c>
      <c r="D296" t="s">
        <v>10861</v>
      </c>
      <c r="E296">
        <v>5</v>
      </c>
      <c r="F296" t="str">
        <f>INDEX(tblProduct[ProdName],MATCH(tblData[[#This Row],[ProdNumber]],tblProduct[ProdNumber],0))</f>
        <v>RCB-889 Robot</v>
      </c>
      <c r="G296">
        <f>INDEX(tblProduct[Price],MATCH(tblData[[#This Row],[ProdNumber]],tblProduct[ProdNumber],0))</f>
        <v>549</v>
      </c>
      <c r="H296">
        <f>INDEX(tblProduct[Category],MATCH(tblData[[#This Row],[ProdNumber]],tblProduct[ProdNumber],0))</f>
        <v>6</v>
      </c>
      <c r="I296" t="str">
        <f>INDEX(tblCategory[CategoryName],MATCH(tblData[[#This Row],[CategoryID]],tblCategory[CategoryID],0))</f>
        <v>Robots</v>
      </c>
      <c r="J296">
        <f>tblData[[#This Row],[Quantity]]*tblData[[#This Row],[Price]]</f>
        <v>2745</v>
      </c>
      <c r="K296">
        <f>YEAR(tblData[[#This Row],[Date]])</f>
        <v>2020</v>
      </c>
      <c r="L296">
        <f>MONTH(tblData[[#This Row],[Date]])</f>
        <v>2</v>
      </c>
      <c r="M296" t="str">
        <f>CHOOSE(tblData[[#This Row],[MonthNo]],"Jan","Feb","Mar","Apr","Mei","Jun","Jul","Agu","Sep","Okt","Nov","Des")</f>
        <v>Feb</v>
      </c>
      <c r="N296" t="str">
        <f>INDEX(tblCustomers[CustomerState],MATCH(tblData[[#This Row],[CustomerID]],tblCustomers[CustomerID],0))</f>
        <v>District of Columbia</v>
      </c>
      <c r="O296" t="str">
        <f>IF(COUNTIF(tblData[CustomerID],tblData[[#This Row],[CustomerID]])&gt;1,"Repeat","One-time")</f>
        <v>Repeat</v>
      </c>
    </row>
    <row r="297" spans="1:15">
      <c r="A297">
        <v>296</v>
      </c>
      <c r="B297" s="1">
        <v>43891</v>
      </c>
      <c r="C297">
        <v>1474</v>
      </c>
      <c r="D297" t="s">
        <v>10873</v>
      </c>
      <c r="E297">
        <v>3</v>
      </c>
      <c r="F297" t="str">
        <f>INDEX(tblProduct[ProdName],MATCH(tblData[[#This Row],[ProdNumber]],tblProduct[ProdNumber],0))</f>
        <v>BYOD-300</v>
      </c>
      <c r="G297">
        <f>INDEX(tblProduct[Price],MATCH(tblData[[#This Row],[ProdNumber]],tblProduct[ProdNumber],0))</f>
        <v>89</v>
      </c>
      <c r="H297">
        <f>INDEX(tblProduct[Category],MATCH(tblData[[#This Row],[ProdNumber]],tblProduct[ProdNumber],0))</f>
        <v>2</v>
      </c>
      <c r="I297" t="str">
        <f>INDEX(tblCategory[CategoryName],MATCH(tblData[[#This Row],[CategoryID]],tblCategory[CategoryID],0))</f>
        <v>Drone Kits</v>
      </c>
      <c r="J297">
        <f>tblData[[#This Row],[Quantity]]*tblData[[#This Row],[Price]]</f>
        <v>267</v>
      </c>
      <c r="K297">
        <f>YEAR(tblData[[#This Row],[Date]])</f>
        <v>2020</v>
      </c>
      <c r="L297">
        <f>MONTH(tblData[[#This Row],[Date]])</f>
        <v>3</v>
      </c>
      <c r="M297" t="str">
        <f>CHOOSE(tblData[[#This Row],[MonthNo]],"Jan","Feb","Mar","Apr","Mei","Jun","Jul","Agu","Sep","Okt","Nov","Des")</f>
        <v>Mar</v>
      </c>
      <c r="N297" t="str">
        <f>INDEX(tblCustomers[CustomerState],MATCH(tblData[[#This Row],[CustomerID]],tblCustomers[CustomerID],0))</f>
        <v>California</v>
      </c>
      <c r="O297" t="str">
        <f>IF(COUNTIF(tblData[CustomerID],tblData[[#This Row],[CustomerID]])&gt;1,"Repeat","One-time")</f>
        <v>Repeat</v>
      </c>
    </row>
    <row r="298" spans="1:15">
      <c r="A298">
        <v>297</v>
      </c>
      <c r="B298" s="1">
        <v>43891</v>
      </c>
      <c r="C298">
        <v>1309</v>
      </c>
      <c r="D298" t="s">
        <v>10836</v>
      </c>
      <c r="E298">
        <v>4</v>
      </c>
      <c r="F298" t="str">
        <f>INDEX(tblProduct[ProdName],MATCH(tblData[[#This Row],[ProdNumber]],tblProduct[ProdNumber],0))</f>
        <v>Creature Robot Arms Blueprint</v>
      </c>
      <c r="G298">
        <f>INDEX(tblProduct[Price],MATCH(tblData[[#This Row],[ProdNumber]],tblProduct[ProdNumber],0))</f>
        <v>12</v>
      </c>
      <c r="H298">
        <f>INDEX(tblProduct[Category],MATCH(tblData[[#This Row],[ProdNumber]],tblProduct[ProdNumber],0))</f>
        <v>1</v>
      </c>
      <c r="I298" t="str">
        <f>INDEX(tblCategory[CategoryName],MATCH(tblData[[#This Row],[CategoryID]],tblCategory[CategoryID],0))</f>
        <v>Blueprints</v>
      </c>
      <c r="J298">
        <f>tblData[[#This Row],[Quantity]]*tblData[[#This Row],[Price]]</f>
        <v>48</v>
      </c>
      <c r="K298">
        <f>YEAR(tblData[[#This Row],[Date]])</f>
        <v>2020</v>
      </c>
      <c r="L298">
        <f>MONTH(tblData[[#This Row],[Date]])</f>
        <v>3</v>
      </c>
      <c r="M298" t="str">
        <f>CHOOSE(tblData[[#This Row],[MonthNo]],"Jan","Feb","Mar","Apr","Mei","Jun","Jul","Agu","Sep","Okt","Nov","Des")</f>
        <v>Mar</v>
      </c>
      <c r="N298" t="str">
        <f>INDEX(tblCustomers[CustomerState],MATCH(tblData[[#This Row],[CustomerID]],tblCustomers[CustomerID],0))</f>
        <v>California</v>
      </c>
      <c r="O298" t="str">
        <f>IF(COUNTIF(tblData[CustomerID],tblData[[#This Row],[CustomerID]])&gt;1,"Repeat","One-time")</f>
        <v>One-time</v>
      </c>
    </row>
    <row r="299" spans="1:15">
      <c r="A299">
        <v>298</v>
      </c>
      <c r="B299" s="1">
        <v>43891</v>
      </c>
      <c r="C299">
        <v>1258</v>
      </c>
      <c r="D299" t="s">
        <v>10861</v>
      </c>
      <c r="E299">
        <v>3</v>
      </c>
      <c r="F299" t="str">
        <f>INDEX(tblProduct[ProdName],MATCH(tblData[[#This Row],[ProdNumber]],tblProduct[ProdNumber],0))</f>
        <v>RCB-889 Robot</v>
      </c>
      <c r="G299">
        <f>INDEX(tblProduct[Price],MATCH(tblData[[#This Row],[ProdNumber]],tblProduct[ProdNumber],0))</f>
        <v>549</v>
      </c>
      <c r="H299">
        <f>INDEX(tblProduct[Category],MATCH(tblData[[#This Row],[ProdNumber]],tblProduct[ProdNumber],0))</f>
        <v>6</v>
      </c>
      <c r="I299" t="str">
        <f>INDEX(tblCategory[CategoryName],MATCH(tblData[[#This Row],[CategoryID]],tblCategory[CategoryID],0))</f>
        <v>Robots</v>
      </c>
      <c r="J299">
        <f>tblData[[#This Row],[Quantity]]*tblData[[#This Row],[Price]]</f>
        <v>1647</v>
      </c>
      <c r="K299">
        <f>YEAR(tblData[[#This Row],[Date]])</f>
        <v>2020</v>
      </c>
      <c r="L299">
        <f>MONTH(tblData[[#This Row],[Date]])</f>
        <v>3</v>
      </c>
      <c r="M299" t="str">
        <f>CHOOSE(tblData[[#This Row],[MonthNo]],"Jan","Feb","Mar","Apr","Mei","Jun","Jul","Agu","Sep","Okt","Nov","Des")</f>
        <v>Mar</v>
      </c>
      <c r="N299" t="str">
        <f>INDEX(tblCustomers[CustomerState],MATCH(tblData[[#This Row],[CustomerID]],tblCustomers[CustomerID],0))</f>
        <v>California</v>
      </c>
      <c r="O299" t="str">
        <f>IF(COUNTIF(tblData[CustomerID],tblData[[#This Row],[CustomerID]])&gt;1,"Repeat","One-time")</f>
        <v>Repeat</v>
      </c>
    </row>
    <row r="300" spans="1:15">
      <c r="A300">
        <v>299</v>
      </c>
      <c r="B300" s="1">
        <v>43891</v>
      </c>
      <c r="C300">
        <v>1565</v>
      </c>
      <c r="D300" t="s">
        <v>10828</v>
      </c>
      <c r="E300">
        <v>3</v>
      </c>
      <c r="F300" t="str">
        <f>INDEX(tblProduct[ProdName],MATCH(tblData[[#This Row],[ProdNumber]],tblProduct[ProdNumber],0))</f>
        <v>Helicopter Drones</v>
      </c>
      <c r="G300">
        <f>INDEX(tblProduct[Price],MATCH(tblData[[#This Row],[ProdNumber]],tblProduct[ProdNumber],0))</f>
        <v>20.95</v>
      </c>
      <c r="H300">
        <f>INDEX(tblProduct[Category],MATCH(tblData[[#This Row],[ProdNumber]],tblProduct[ProdNumber],0))</f>
        <v>4</v>
      </c>
      <c r="I300" t="str">
        <f>INDEX(tblCategory[CategoryName],MATCH(tblData[[#This Row],[CategoryID]],tblCategory[CategoryID],0))</f>
        <v>eBooks</v>
      </c>
      <c r="J300">
        <f>tblData[[#This Row],[Quantity]]*tblData[[#This Row],[Price]]</f>
        <v>62.849999999999994</v>
      </c>
      <c r="K300">
        <f>YEAR(tblData[[#This Row],[Date]])</f>
        <v>2020</v>
      </c>
      <c r="L300">
        <f>MONTH(tblData[[#This Row],[Date]])</f>
        <v>3</v>
      </c>
      <c r="M300" t="str">
        <f>CHOOSE(tblData[[#This Row],[MonthNo]],"Jan","Feb","Mar","Apr","Mei","Jun","Jul","Agu","Sep","Okt","Nov","Des")</f>
        <v>Mar</v>
      </c>
      <c r="N300" t="str">
        <f>INDEX(tblCustomers[CustomerState],MATCH(tblData[[#This Row],[CustomerID]],tblCustomers[CustomerID],0))</f>
        <v>Pennsylvania</v>
      </c>
      <c r="O300" t="str">
        <f>IF(COUNTIF(tblData[CustomerID],tblData[[#This Row],[CustomerID]])&gt;1,"Repeat","One-time")</f>
        <v>Repeat</v>
      </c>
    </row>
    <row r="301" spans="1:15">
      <c r="A301">
        <v>300</v>
      </c>
      <c r="B301" s="1">
        <v>43891</v>
      </c>
      <c r="C301">
        <v>358</v>
      </c>
      <c r="D301" t="s">
        <v>10853</v>
      </c>
      <c r="E301">
        <v>2</v>
      </c>
      <c r="F301" t="str">
        <f>INDEX(tblProduct[ProdName],MATCH(tblData[[#This Row],[ProdNumber]],tblProduct[ProdNumber],0))</f>
        <v>BYOR-1500</v>
      </c>
      <c r="G301">
        <f>INDEX(tblProduct[Price],MATCH(tblData[[#This Row],[ProdNumber]],tblProduct[ProdNumber],0))</f>
        <v>189</v>
      </c>
      <c r="H301">
        <f>INDEX(tblProduct[Category],MATCH(tblData[[#This Row],[ProdNumber]],tblProduct[ProdNumber],0))</f>
        <v>5</v>
      </c>
      <c r="I301" t="str">
        <f>INDEX(tblCategory[CategoryName],MATCH(tblData[[#This Row],[CategoryID]],tblCategory[CategoryID],0))</f>
        <v>Robot Kits</v>
      </c>
      <c r="J301">
        <f>tblData[[#This Row],[Quantity]]*tblData[[#This Row],[Price]]</f>
        <v>378</v>
      </c>
      <c r="K301">
        <f>YEAR(tblData[[#This Row],[Date]])</f>
        <v>2020</v>
      </c>
      <c r="L301">
        <f>MONTH(tblData[[#This Row],[Date]])</f>
        <v>3</v>
      </c>
      <c r="M301" t="str">
        <f>CHOOSE(tblData[[#This Row],[MonthNo]],"Jan","Feb","Mar","Apr","Mei","Jun","Jul","Agu","Sep","Okt","Nov","Des")</f>
        <v>Mar</v>
      </c>
      <c r="N301" t="str">
        <f>INDEX(tblCustomers[CustomerState],MATCH(tblData[[#This Row],[CustomerID]],tblCustomers[CustomerID],0))</f>
        <v>Ohio</v>
      </c>
      <c r="O301" t="str">
        <f>IF(COUNTIF(tblData[CustomerID],tblData[[#This Row],[CustomerID]])&gt;1,"Repeat","One-time")</f>
        <v>Repeat</v>
      </c>
    </row>
    <row r="302" spans="1:15">
      <c r="A302">
        <v>301</v>
      </c>
      <c r="B302" s="1">
        <v>43892</v>
      </c>
      <c r="C302">
        <v>2041</v>
      </c>
      <c r="D302" t="s">
        <v>10837</v>
      </c>
      <c r="E302">
        <v>4</v>
      </c>
      <c r="F302" t="str">
        <f>INDEX(tblProduct[ProdName],MATCH(tblData[[#This Row],[ProdNumber]],tblProduct[ProdNumber],0))</f>
        <v>BYOR-1000</v>
      </c>
      <c r="G302">
        <f>INDEX(tblProduct[Price],MATCH(tblData[[#This Row],[ProdNumber]],tblProduct[ProdNumber],0))</f>
        <v>189</v>
      </c>
      <c r="H302">
        <f>INDEX(tblProduct[Category],MATCH(tblData[[#This Row],[ProdNumber]],tblProduct[ProdNumber],0))</f>
        <v>5</v>
      </c>
      <c r="I302" t="str">
        <f>INDEX(tblCategory[CategoryName],MATCH(tblData[[#This Row],[CategoryID]],tblCategory[CategoryID],0))</f>
        <v>Robot Kits</v>
      </c>
      <c r="J302">
        <f>tblData[[#This Row],[Quantity]]*tblData[[#This Row],[Price]]</f>
        <v>756</v>
      </c>
      <c r="K302">
        <f>YEAR(tblData[[#This Row],[Date]])</f>
        <v>2020</v>
      </c>
      <c r="L302">
        <f>MONTH(tblData[[#This Row],[Date]])</f>
        <v>3</v>
      </c>
      <c r="M302" t="str">
        <f>CHOOSE(tblData[[#This Row],[MonthNo]],"Jan","Feb","Mar","Apr","Mei","Jun","Jul","Agu","Sep","Okt","Nov","Des")</f>
        <v>Mar</v>
      </c>
      <c r="N302" t="str">
        <f>INDEX(tblCustomers[CustomerState],MATCH(tblData[[#This Row],[CustomerID]],tblCustomers[CustomerID],0))</f>
        <v>Indiana</v>
      </c>
      <c r="O302" t="str">
        <f>IF(COUNTIF(tblData[CustomerID],tblData[[#This Row],[CustomerID]])&gt;1,"Repeat","One-time")</f>
        <v>Repeat</v>
      </c>
    </row>
    <row r="303" spans="1:15">
      <c r="A303">
        <v>302</v>
      </c>
      <c r="B303" s="1">
        <v>43892</v>
      </c>
      <c r="C303">
        <v>2022</v>
      </c>
      <c r="D303" t="s">
        <v>10855</v>
      </c>
      <c r="E303">
        <v>4</v>
      </c>
      <c r="F303" t="str">
        <f>INDEX(tblProduct[ProdName],MATCH(tblData[[#This Row],[ProdNumber]],tblProduct[ProdNumber],0))</f>
        <v>DTD-7000 Drone</v>
      </c>
      <c r="G303">
        <f>INDEX(tblProduct[Price],MATCH(tblData[[#This Row],[ProdNumber]],tblProduct[ProdNumber],0))</f>
        <v>450</v>
      </c>
      <c r="H303">
        <f>INDEX(tblProduct[Category],MATCH(tblData[[#This Row],[ProdNumber]],tblProduct[ProdNumber],0))</f>
        <v>3</v>
      </c>
      <c r="I303" t="str">
        <f>INDEX(tblCategory[CategoryName],MATCH(tblData[[#This Row],[CategoryID]],tblCategory[CategoryID],0))</f>
        <v>Drones</v>
      </c>
      <c r="J303">
        <f>tblData[[#This Row],[Quantity]]*tblData[[#This Row],[Price]]</f>
        <v>1800</v>
      </c>
      <c r="K303">
        <f>YEAR(tblData[[#This Row],[Date]])</f>
        <v>2020</v>
      </c>
      <c r="L303">
        <f>MONTH(tblData[[#This Row],[Date]])</f>
        <v>3</v>
      </c>
      <c r="M303" t="str">
        <f>CHOOSE(tblData[[#This Row],[MonthNo]],"Jan","Feb","Mar","Apr","Mei","Jun","Jul","Agu","Sep","Okt","Nov","Des")</f>
        <v>Mar</v>
      </c>
      <c r="N303" t="str">
        <f>INDEX(tblCustomers[CustomerState],MATCH(tblData[[#This Row],[CustomerID]],tblCustomers[CustomerID],0))</f>
        <v>Maryland</v>
      </c>
      <c r="O303" t="str">
        <f>IF(COUNTIF(tblData[CustomerID],tblData[[#This Row],[CustomerID]])&gt;1,"Repeat","One-time")</f>
        <v>One-time</v>
      </c>
    </row>
    <row r="304" spans="1:15">
      <c r="A304">
        <v>303</v>
      </c>
      <c r="B304" s="1">
        <v>43892</v>
      </c>
      <c r="C304">
        <v>1688</v>
      </c>
      <c r="D304" t="s">
        <v>10810</v>
      </c>
      <c r="E304">
        <v>2</v>
      </c>
      <c r="F304" t="str">
        <f>INDEX(tblProduct[ProdName],MATCH(tblData[[#This Row],[ProdNumber]],tblProduct[ProdNumber],0))</f>
        <v>Drone Video Techniques</v>
      </c>
      <c r="G304">
        <f>INDEX(tblProduct[Price],MATCH(tblData[[#This Row],[ProdNumber]],tblProduct[ProdNumber],0))</f>
        <v>37.99</v>
      </c>
      <c r="H304">
        <f>INDEX(tblProduct[Category],MATCH(tblData[[#This Row],[ProdNumber]],tblProduct[ProdNumber],0))</f>
        <v>7</v>
      </c>
      <c r="I304" t="str">
        <f>INDEX(tblCategory[CategoryName],MATCH(tblData[[#This Row],[CategoryID]],tblCategory[CategoryID],0))</f>
        <v>Training Videos</v>
      </c>
      <c r="J304">
        <f>tblData[[#This Row],[Quantity]]*tblData[[#This Row],[Price]]</f>
        <v>75.98</v>
      </c>
      <c r="K304">
        <f>YEAR(tblData[[#This Row],[Date]])</f>
        <v>2020</v>
      </c>
      <c r="L304">
        <f>MONTH(tblData[[#This Row],[Date]])</f>
        <v>3</v>
      </c>
      <c r="M304" t="str">
        <f>CHOOSE(tblData[[#This Row],[MonthNo]],"Jan","Feb","Mar","Apr","Mei","Jun","Jul","Agu","Sep","Okt","Nov","Des")</f>
        <v>Mar</v>
      </c>
      <c r="N304" t="str">
        <f>INDEX(tblCustomers[CustomerState],MATCH(tblData[[#This Row],[CustomerID]],tblCustomers[CustomerID],0))</f>
        <v>California</v>
      </c>
      <c r="O304" t="str">
        <f>IF(COUNTIF(tblData[CustomerID],tblData[[#This Row],[CustomerID]])&gt;1,"Repeat","One-time")</f>
        <v>Repeat</v>
      </c>
    </row>
    <row r="305" spans="1:15">
      <c r="A305">
        <v>304</v>
      </c>
      <c r="B305" s="1">
        <v>43892</v>
      </c>
      <c r="C305">
        <v>1223</v>
      </c>
      <c r="D305" t="s">
        <v>10876</v>
      </c>
      <c r="E305">
        <v>2</v>
      </c>
      <c r="F305" t="str">
        <f>INDEX(tblProduct[ProdName],MATCH(tblData[[#This Row],[ProdNumber]],tblProduct[ProdNumber],0))</f>
        <v>Delta Robots</v>
      </c>
      <c r="G305">
        <f>INDEX(tblProduct[Price],MATCH(tblData[[#This Row],[ProdNumber]],tblProduct[ProdNumber],0))</f>
        <v>16.989999999999998</v>
      </c>
      <c r="H305">
        <f>INDEX(tblProduct[Category],MATCH(tblData[[#This Row],[ProdNumber]],tblProduct[ProdNumber],0))</f>
        <v>4</v>
      </c>
      <c r="I305" t="str">
        <f>INDEX(tblCategory[CategoryName],MATCH(tblData[[#This Row],[CategoryID]],tblCategory[CategoryID],0))</f>
        <v>eBooks</v>
      </c>
      <c r="J305">
        <f>tblData[[#This Row],[Quantity]]*tblData[[#This Row],[Price]]</f>
        <v>33.979999999999997</v>
      </c>
      <c r="K305">
        <f>YEAR(tblData[[#This Row],[Date]])</f>
        <v>2020</v>
      </c>
      <c r="L305">
        <f>MONTH(tblData[[#This Row],[Date]])</f>
        <v>3</v>
      </c>
      <c r="M305" t="str">
        <f>CHOOSE(tblData[[#This Row],[MonthNo]],"Jan","Feb","Mar","Apr","Mei","Jun","Jul","Agu","Sep","Okt","Nov","Des")</f>
        <v>Mar</v>
      </c>
      <c r="N305" t="str">
        <f>INDEX(tblCustomers[CustomerState],MATCH(tblData[[#This Row],[CustomerID]],tblCustomers[CustomerID],0))</f>
        <v>Montana</v>
      </c>
      <c r="O305" t="str">
        <f>IF(COUNTIF(tblData[CustomerID],tblData[[#This Row],[CustomerID]])&gt;1,"Repeat","One-time")</f>
        <v>Repeat</v>
      </c>
    </row>
    <row r="306" spans="1:15">
      <c r="A306">
        <v>305</v>
      </c>
      <c r="B306" s="1">
        <v>43892</v>
      </c>
      <c r="C306">
        <v>1712</v>
      </c>
      <c r="D306" t="s">
        <v>10821</v>
      </c>
      <c r="E306">
        <v>5</v>
      </c>
      <c r="F306" t="str">
        <f>INDEX(tblProduct[ProdName],MATCH(tblData[[#This Row],[ProdNumber]],tblProduct[ProdNumber],0))</f>
        <v>BYOD-350</v>
      </c>
      <c r="G306">
        <f>INDEX(tblProduct[Price],MATCH(tblData[[#This Row],[ProdNumber]],tblProduct[ProdNumber],0))</f>
        <v>89.95</v>
      </c>
      <c r="H306">
        <f>INDEX(tblProduct[Category],MATCH(tblData[[#This Row],[ProdNumber]],tblProduct[ProdNumber],0))</f>
        <v>2</v>
      </c>
      <c r="I306" t="str">
        <f>INDEX(tblCategory[CategoryName],MATCH(tblData[[#This Row],[CategoryID]],tblCategory[CategoryID],0))</f>
        <v>Drone Kits</v>
      </c>
      <c r="J306">
        <f>tblData[[#This Row],[Quantity]]*tblData[[#This Row],[Price]]</f>
        <v>449.75</v>
      </c>
      <c r="K306">
        <f>YEAR(tblData[[#This Row],[Date]])</f>
        <v>2020</v>
      </c>
      <c r="L306">
        <f>MONTH(tblData[[#This Row],[Date]])</f>
        <v>3</v>
      </c>
      <c r="M306" t="str">
        <f>CHOOSE(tblData[[#This Row],[MonthNo]],"Jan","Feb","Mar","Apr","Mei","Jun","Jul","Agu","Sep","Okt","Nov","Des")</f>
        <v>Mar</v>
      </c>
      <c r="N306" t="str">
        <f>INDEX(tblCustomers[CustomerState],MATCH(tblData[[#This Row],[CustomerID]],tblCustomers[CustomerID],0))</f>
        <v>District of Columbia</v>
      </c>
      <c r="O306" t="str">
        <f>IF(COUNTIF(tblData[CustomerID],tblData[[#This Row],[CustomerID]])&gt;1,"Repeat","One-time")</f>
        <v>Repeat</v>
      </c>
    </row>
    <row r="307" spans="1:15">
      <c r="A307">
        <v>306</v>
      </c>
      <c r="B307" s="1">
        <v>43892</v>
      </c>
      <c r="C307">
        <v>423</v>
      </c>
      <c r="D307" t="s">
        <v>10849</v>
      </c>
      <c r="E307">
        <v>2</v>
      </c>
      <c r="F307" t="str">
        <f>INDEX(tblProduct[ProdName],MATCH(tblData[[#This Row],[ProdNumber]],tblProduct[ProdNumber],0))</f>
        <v>BYOD-200</v>
      </c>
      <c r="G307">
        <f>INDEX(tblProduct[Price],MATCH(tblData[[#This Row],[ProdNumber]],tblProduct[ProdNumber],0))</f>
        <v>58.95</v>
      </c>
      <c r="H307">
        <f>INDEX(tblProduct[Category],MATCH(tblData[[#This Row],[ProdNumber]],tblProduct[ProdNumber],0))</f>
        <v>2</v>
      </c>
      <c r="I307" t="str">
        <f>INDEX(tblCategory[CategoryName],MATCH(tblData[[#This Row],[CategoryID]],tblCategory[CategoryID],0))</f>
        <v>Drone Kits</v>
      </c>
      <c r="J307">
        <f>tblData[[#This Row],[Quantity]]*tblData[[#This Row],[Price]]</f>
        <v>117.9</v>
      </c>
      <c r="K307">
        <f>YEAR(tblData[[#This Row],[Date]])</f>
        <v>2020</v>
      </c>
      <c r="L307">
        <f>MONTH(tblData[[#This Row],[Date]])</f>
        <v>3</v>
      </c>
      <c r="M307" t="str">
        <f>CHOOSE(tblData[[#This Row],[MonthNo]],"Jan","Feb","Mar","Apr","Mei","Jun","Jul","Agu","Sep","Okt","Nov","Des")</f>
        <v>Mar</v>
      </c>
      <c r="N307" t="str">
        <f>INDEX(tblCustomers[CustomerState],MATCH(tblData[[#This Row],[CustomerID]],tblCustomers[CustomerID],0))</f>
        <v>California</v>
      </c>
      <c r="O307" t="str">
        <f>IF(COUNTIF(tblData[CustomerID],tblData[[#This Row],[CustomerID]])&gt;1,"Repeat","One-time")</f>
        <v>Repeat</v>
      </c>
    </row>
    <row r="308" spans="1:15">
      <c r="A308">
        <v>307</v>
      </c>
      <c r="B308" s="1">
        <v>43892</v>
      </c>
      <c r="C308">
        <v>1711</v>
      </c>
      <c r="D308" t="s">
        <v>10845</v>
      </c>
      <c r="E308">
        <v>2</v>
      </c>
      <c r="F308" t="str">
        <f>INDEX(tblProduct[ProdName],MATCH(tblData[[#This Row],[ProdNumber]],tblProduct[ProdNumber],0))</f>
        <v>Sleepy Eye Blueprint</v>
      </c>
      <c r="G308">
        <f>INDEX(tblProduct[Price],MATCH(tblData[[#This Row],[ProdNumber]],tblProduct[ProdNumber],0))</f>
        <v>11.99</v>
      </c>
      <c r="H308">
        <f>INDEX(tblProduct[Category],MATCH(tblData[[#This Row],[ProdNumber]],tblProduct[ProdNumber],0))</f>
        <v>1</v>
      </c>
      <c r="I308" t="str">
        <f>INDEX(tblCategory[CategoryName],MATCH(tblData[[#This Row],[CategoryID]],tblCategory[CategoryID],0))</f>
        <v>Blueprints</v>
      </c>
      <c r="J308">
        <f>tblData[[#This Row],[Quantity]]*tblData[[#This Row],[Price]]</f>
        <v>23.98</v>
      </c>
      <c r="K308">
        <f>YEAR(tblData[[#This Row],[Date]])</f>
        <v>2020</v>
      </c>
      <c r="L308">
        <f>MONTH(tblData[[#This Row],[Date]])</f>
        <v>3</v>
      </c>
      <c r="M308" t="str">
        <f>CHOOSE(tblData[[#This Row],[MonthNo]],"Jan","Feb","Mar","Apr","Mei","Jun","Jul","Agu","Sep","Okt","Nov","Des")</f>
        <v>Mar</v>
      </c>
      <c r="N308" t="str">
        <f>INDEX(tblCustomers[CustomerState],MATCH(tblData[[#This Row],[CustomerID]],tblCustomers[CustomerID],0))</f>
        <v>Minnesota</v>
      </c>
      <c r="O308" t="str">
        <f>IF(COUNTIF(tblData[CustomerID],tblData[[#This Row],[CustomerID]])&gt;1,"Repeat","One-time")</f>
        <v>One-time</v>
      </c>
    </row>
    <row r="309" spans="1:15">
      <c r="A309">
        <v>308</v>
      </c>
      <c r="B309" s="1">
        <v>43892</v>
      </c>
      <c r="C309">
        <v>912</v>
      </c>
      <c r="D309" t="s">
        <v>10851</v>
      </c>
      <c r="E309">
        <v>5</v>
      </c>
      <c r="F309" t="str">
        <f>INDEX(tblProduct[ProdName],MATCH(tblData[[#This Row],[ProdNumber]],tblProduct[ProdNumber],0))</f>
        <v>QuadroCopter Blueprint</v>
      </c>
      <c r="G309">
        <f>INDEX(tblProduct[Price],MATCH(tblData[[#This Row],[ProdNumber]],tblProduct[ProdNumber],0))</f>
        <v>10.99</v>
      </c>
      <c r="H309">
        <f>INDEX(tblProduct[Category],MATCH(tblData[[#This Row],[ProdNumber]],tblProduct[ProdNumber],0))</f>
        <v>1</v>
      </c>
      <c r="I309" t="str">
        <f>INDEX(tblCategory[CategoryName],MATCH(tblData[[#This Row],[CategoryID]],tblCategory[CategoryID],0))</f>
        <v>Blueprints</v>
      </c>
      <c r="J309">
        <f>tblData[[#This Row],[Quantity]]*tblData[[#This Row],[Price]]</f>
        <v>54.95</v>
      </c>
      <c r="K309">
        <f>YEAR(tblData[[#This Row],[Date]])</f>
        <v>2020</v>
      </c>
      <c r="L309">
        <f>MONTH(tblData[[#This Row],[Date]])</f>
        <v>3</v>
      </c>
      <c r="M309" t="str">
        <f>CHOOSE(tblData[[#This Row],[MonthNo]],"Jan","Feb","Mar","Apr","Mei","Jun","Jul","Agu","Sep","Okt","Nov","Des")</f>
        <v>Mar</v>
      </c>
      <c r="N309" t="str">
        <f>INDEX(tblCustomers[CustomerState],MATCH(tblData[[#This Row],[CustomerID]],tblCustomers[CustomerID],0))</f>
        <v>Missouri</v>
      </c>
      <c r="O309" t="str">
        <f>IF(COUNTIF(tblData[CustomerID],tblData[[#This Row],[CustomerID]])&gt;1,"Repeat","One-time")</f>
        <v>One-time</v>
      </c>
    </row>
    <row r="310" spans="1:15">
      <c r="A310">
        <v>309</v>
      </c>
      <c r="B310" s="1">
        <v>43892</v>
      </c>
      <c r="C310">
        <v>1570</v>
      </c>
      <c r="D310" t="s">
        <v>10816</v>
      </c>
      <c r="E310">
        <v>4</v>
      </c>
      <c r="F310" t="str">
        <f>INDEX(tblProduct[ProdName],MATCH(tblData[[#This Row],[ProdNumber]],tblProduct[ProdNumber],0))</f>
        <v>DTE-QFN20 Drone</v>
      </c>
      <c r="G310">
        <f>INDEX(tblProduct[Price],MATCH(tblData[[#This Row],[ProdNumber]],tblProduct[ProdNumber],0))</f>
        <v>250</v>
      </c>
      <c r="H310">
        <f>INDEX(tblProduct[Category],MATCH(tblData[[#This Row],[ProdNumber]],tblProduct[ProdNumber],0))</f>
        <v>3</v>
      </c>
      <c r="I310" t="str">
        <f>INDEX(tblCategory[CategoryName],MATCH(tblData[[#This Row],[CategoryID]],tblCategory[CategoryID],0))</f>
        <v>Drones</v>
      </c>
      <c r="J310">
        <f>tblData[[#This Row],[Quantity]]*tblData[[#This Row],[Price]]</f>
        <v>1000</v>
      </c>
      <c r="K310">
        <f>YEAR(tblData[[#This Row],[Date]])</f>
        <v>2020</v>
      </c>
      <c r="L310">
        <f>MONTH(tblData[[#This Row],[Date]])</f>
        <v>3</v>
      </c>
      <c r="M310" t="str">
        <f>CHOOSE(tblData[[#This Row],[MonthNo]],"Jan","Feb","Mar","Apr","Mei","Jun","Jul","Agu","Sep","Okt","Nov","Des")</f>
        <v>Mar</v>
      </c>
      <c r="N310" t="str">
        <f>INDEX(tblCustomers[CustomerState],MATCH(tblData[[#This Row],[CustomerID]],tblCustomers[CustomerID],0))</f>
        <v>Minnesota</v>
      </c>
      <c r="O310" t="str">
        <f>IF(COUNTIF(tblData[CustomerID],tblData[[#This Row],[CustomerID]])&gt;1,"Repeat","One-time")</f>
        <v>Repeat</v>
      </c>
    </row>
    <row r="311" spans="1:15">
      <c r="A311">
        <v>310</v>
      </c>
      <c r="B311" s="1">
        <v>43893</v>
      </c>
      <c r="C311">
        <v>1726</v>
      </c>
      <c r="D311" t="s">
        <v>10820</v>
      </c>
      <c r="E311">
        <v>3</v>
      </c>
      <c r="F311" t="str">
        <f>INDEX(tblProduct[ProdName],MATCH(tblData[[#This Row],[ProdNumber]],tblProduct[ProdNumber],0))</f>
        <v>BYOR-3000</v>
      </c>
      <c r="G311">
        <f>INDEX(tblProduct[Price],MATCH(tblData[[#This Row],[ProdNumber]],tblProduct[ProdNumber],0))</f>
        <v>214</v>
      </c>
      <c r="H311">
        <f>INDEX(tblProduct[Category],MATCH(tblData[[#This Row],[ProdNumber]],tblProduct[ProdNumber],0))</f>
        <v>5</v>
      </c>
      <c r="I311" t="str">
        <f>INDEX(tblCategory[CategoryName],MATCH(tblData[[#This Row],[CategoryID]],tblCategory[CategoryID],0))</f>
        <v>Robot Kits</v>
      </c>
      <c r="J311">
        <f>tblData[[#This Row],[Quantity]]*tblData[[#This Row],[Price]]</f>
        <v>642</v>
      </c>
      <c r="K311">
        <f>YEAR(tblData[[#This Row],[Date]])</f>
        <v>2020</v>
      </c>
      <c r="L311">
        <f>MONTH(tblData[[#This Row],[Date]])</f>
        <v>3</v>
      </c>
      <c r="M311" t="str">
        <f>CHOOSE(tblData[[#This Row],[MonthNo]],"Jan","Feb","Mar","Apr","Mei","Jun","Jul","Agu","Sep","Okt","Nov","Des")</f>
        <v>Mar</v>
      </c>
      <c r="N311" t="str">
        <f>INDEX(tblCustomers[CustomerState],MATCH(tblData[[#This Row],[CustomerID]],tblCustomers[CustomerID],0))</f>
        <v>Illinois</v>
      </c>
      <c r="O311" t="str">
        <f>IF(COUNTIF(tblData[CustomerID],tblData[[#This Row],[CustomerID]])&gt;1,"Repeat","One-time")</f>
        <v>Repeat</v>
      </c>
    </row>
    <row r="312" spans="1:15">
      <c r="A312">
        <v>311</v>
      </c>
      <c r="B312" s="1">
        <v>43893</v>
      </c>
      <c r="C312">
        <v>981</v>
      </c>
      <c r="D312" t="s">
        <v>10844</v>
      </c>
      <c r="E312">
        <v>2</v>
      </c>
      <c r="F312" t="str">
        <f>INDEX(tblProduct[ProdName],MATCH(tblData[[#This Row],[ProdNumber]],tblProduct[ProdNumber],0))</f>
        <v>Industrial 3D Printing</v>
      </c>
      <c r="G312">
        <f>INDEX(tblProduct[Price],MATCH(tblData[[#This Row],[ProdNumber]],tblProduct[ProdNumber],0))</f>
        <v>49</v>
      </c>
      <c r="H312">
        <f>INDEX(tblProduct[Category],MATCH(tblData[[#This Row],[ProdNumber]],tblProduct[ProdNumber],0))</f>
        <v>7</v>
      </c>
      <c r="I312" t="str">
        <f>INDEX(tblCategory[CategoryName],MATCH(tblData[[#This Row],[CategoryID]],tblCategory[CategoryID],0))</f>
        <v>Training Videos</v>
      </c>
      <c r="J312">
        <f>tblData[[#This Row],[Quantity]]*tblData[[#This Row],[Price]]</f>
        <v>98</v>
      </c>
      <c r="K312">
        <f>YEAR(tblData[[#This Row],[Date]])</f>
        <v>2020</v>
      </c>
      <c r="L312">
        <f>MONTH(tblData[[#This Row],[Date]])</f>
        <v>3</v>
      </c>
      <c r="M312" t="str">
        <f>CHOOSE(tblData[[#This Row],[MonthNo]],"Jan","Feb","Mar","Apr","Mei","Jun","Jul","Agu","Sep","Okt","Nov","Des")</f>
        <v>Mar</v>
      </c>
      <c r="N312" t="str">
        <f>INDEX(tblCustomers[CustomerState],MATCH(tblData[[#This Row],[CustomerID]],tblCustomers[CustomerID],0))</f>
        <v>Virginia</v>
      </c>
      <c r="O312" t="str">
        <f>IF(COUNTIF(tblData[CustomerID],tblData[[#This Row],[CustomerID]])&gt;1,"Repeat","One-time")</f>
        <v>Repeat</v>
      </c>
    </row>
    <row r="313" spans="1:15">
      <c r="A313">
        <v>312</v>
      </c>
      <c r="B313" s="1">
        <v>43893</v>
      </c>
      <c r="C313">
        <v>1884</v>
      </c>
      <c r="D313" t="s">
        <v>10809</v>
      </c>
      <c r="E313">
        <v>5</v>
      </c>
      <c r="F313" t="str">
        <f>INDEX(tblProduct[ProdName],MATCH(tblData[[#This Row],[ProdNumber]],tblProduct[ProdNumber],0))</f>
        <v>RWW-75 Robot</v>
      </c>
      <c r="G313">
        <f>INDEX(tblProduct[Price],MATCH(tblData[[#This Row],[ProdNumber]],tblProduct[ProdNumber],0))</f>
        <v>883</v>
      </c>
      <c r="H313">
        <f>INDEX(tblProduct[Category],MATCH(tblData[[#This Row],[ProdNumber]],tblProduct[ProdNumber],0))</f>
        <v>6</v>
      </c>
      <c r="I313" t="str">
        <f>INDEX(tblCategory[CategoryName],MATCH(tblData[[#This Row],[CategoryID]],tblCategory[CategoryID],0))</f>
        <v>Robots</v>
      </c>
      <c r="J313">
        <f>tblData[[#This Row],[Quantity]]*tblData[[#This Row],[Price]]</f>
        <v>4415</v>
      </c>
      <c r="K313">
        <f>YEAR(tblData[[#This Row],[Date]])</f>
        <v>2020</v>
      </c>
      <c r="L313">
        <f>MONTH(tblData[[#This Row],[Date]])</f>
        <v>3</v>
      </c>
      <c r="M313" t="str">
        <f>CHOOSE(tblData[[#This Row],[MonthNo]],"Jan","Feb","Mar","Apr","Mei","Jun","Jul","Agu","Sep","Okt","Nov","Des")</f>
        <v>Mar</v>
      </c>
      <c r="N313" t="str">
        <f>INDEX(tblCustomers[CustomerState],MATCH(tblData[[#This Row],[CustomerID]],tblCustomers[CustomerID],0))</f>
        <v>Texas</v>
      </c>
      <c r="O313" t="str">
        <f>IF(COUNTIF(tblData[CustomerID],tblData[[#This Row],[CustomerID]])&gt;1,"Repeat","One-time")</f>
        <v>Repeat</v>
      </c>
    </row>
    <row r="314" spans="1:15">
      <c r="A314">
        <v>313</v>
      </c>
      <c r="B314" s="1">
        <v>43893</v>
      </c>
      <c r="C314">
        <v>1289</v>
      </c>
      <c r="D314" t="s">
        <v>10876</v>
      </c>
      <c r="E314">
        <v>3</v>
      </c>
      <c r="F314" t="str">
        <f>INDEX(tblProduct[ProdName],MATCH(tblData[[#This Row],[ProdNumber]],tblProduct[ProdNumber],0))</f>
        <v>Delta Robots</v>
      </c>
      <c r="G314">
        <f>INDEX(tblProduct[Price],MATCH(tblData[[#This Row],[ProdNumber]],tblProduct[ProdNumber],0))</f>
        <v>16.989999999999998</v>
      </c>
      <c r="H314">
        <f>INDEX(tblProduct[Category],MATCH(tblData[[#This Row],[ProdNumber]],tblProduct[ProdNumber],0))</f>
        <v>4</v>
      </c>
      <c r="I314" t="str">
        <f>INDEX(tblCategory[CategoryName],MATCH(tblData[[#This Row],[CategoryID]],tblCategory[CategoryID],0))</f>
        <v>eBooks</v>
      </c>
      <c r="J314">
        <f>tblData[[#This Row],[Quantity]]*tblData[[#This Row],[Price]]</f>
        <v>50.97</v>
      </c>
      <c r="K314">
        <f>YEAR(tblData[[#This Row],[Date]])</f>
        <v>2020</v>
      </c>
      <c r="L314">
        <f>MONTH(tblData[[#This Row],[Date]])</f>
        <v>3</v>
      </c>
      <c r="M314" t="str">
        <f>CHOOSE(tblData[[#This Row],[MonthNo]],"Jan","Feb","Mar","Apr","Mei","Jun","Jul","Agu","Sep","Okt","Nov","Des")</f>
        <v>Mar</v>
      </c>
      <c r="N314" t="str">
        <f>INDEX(tblCustomers[CustomerState],MATCH(tblData[[#This Row],[CustomerID]],tblCustomers[CustomerID],0))</f>
        <v>Oregon</v>
      </c>
      <c r="O314" t="str">
        <f>IF(COUNTIF(tblData[CustomerID],tblData[[#This Row],[CustomerID]])&gt;1,"Repeat","One-time")</f>
        <v>Repeat</v>
      </c>
    </row>
    <row r="315" spans="1:15">
      <c r="A315">
        <v>314</v>
      </c>
      <c r="B315" s="1">
        <v>43893</v>
      </c>
      <c r="C315">
        <v>1209</v>
      </c>
      <c r="D315" t="s">
        <v>10842</v>
      </c>
      <c r="E315">
        <v>3</v>
      </c>
      <c r="F315" t="str">
        <f>INDEX(tblProduct[ProdName],MATCH(tblData[[#This Row],[ProdNumber]],tblProduct[ProdNumber],0))</f>
        <v>Understanding Raspberry PI</v>
      </c>
      <c r="G315">
        <f>INDEX(tblProduct[Price],MATCH(tblData[[#This Row],[ProdNumber]],tblProduct[ProdNumber],0))</f>
        <v>28.99</v>
      </c>
      <c r="H315">
        <f>INDEX(tblProduct[Category],MATCH(tblData[[#This Row],[ProdNumber]],tblProduct[ProdNumber],0))</f>
        <v>7</v>
      </c>
      <c r="I315" t="str">
        <f>INDEX(tblCategory[CategoryName],MATCH(tblData[[#This Row],[CategoryID]],tblCategory[CategoryID],0))</f>
        <v>Training Videos</v>
      </c>
      <c r="J315">
        <f>tblData[[#This Row],[Quantity]]*tblData[[#This Row],[Price]]</f>
        <v>86.97</v>
      </c>
      <c r="K315">
        <f>YEAR(tblData[[#This Row],[Date]])</f>
        <v>2020</v>
      </c>
      <c r="L315">
        <f>MONTH(tblData[[#This Row],[Date]])</f>
        <v>3</v>
      </c>
      <c r="M315" t="str">
        <f>CHOOSE(tblData[[#This Row],[MonthNo]],"Jan","Feb","Mar","Apr","Mei","Jun","Jul","Agu","Sep","Okt","Nov","Des")</f>
        <v>Mar</v>
      </c>
      <c r="N315" t="str">
        <f>INDEX(tblCustomers[CustomerState],MATCH(tblData[[#This Row],[CustomerID]],tblCustomers[CustomerID],0))</f>
        <v>New York</v>
      </c>
      <c r="O315" t="str">
        <f>IF(COUNTIF(tblData[CustomerID],tblData[[#This Row],[CustomerID]])&gt;1,"Repeat","One-time")</f>
        <v>Repeat</v>
      </c>
    </row>
    <row r="316" spans="1:15">
      <c r="A316">
        <v>315</v>
      </c>
      <c r="B316" s="1">
        <v>43893</v>
      </c>
      <c r="C316">
        <v>404</v>
      </c>
      <c r="D316" t="s">
        <v>10822</v>
      </c>
      <c r="E316">
        <v>1</v>
      </c>
      <c r="F316" t="str">
        <f>INDEX(tblProduct[ProdName],MATCH(tblData[[#This Row],[ProdNumber]],tblProduct[ProdNumber],0))</f>
        <v>MICR-23K Robot</v>
      </c>
      <c r="G316">
        <f>INDEX(tblProduct[Price],MATCH(tblData[[#This Row],[ProdNumber]],tblProduct[ProdNumber],0))</f>
        <v>899</v>
      </c>
      <c r="H316">
        <f>INDEX(tblProduct[Category],MATCH(tblData[[#This Row],[ProdNumber]],tblProduct[ProdNumber],0))</f>
        <v>6</v>
      </c>
      <c r="I316" t="str">
        <f>INDEX(tblCategory[CategoryName],MATCH(tblData[[#This Row],[CategoryID]],tblCategory[CategoryID],0))</f>
        <v>Robots</v>
      </c>
      <c r="J316">
        <f>tblData[[#This Row],[Quantity]]*tblData[[#This Row],[Price]]</f>
        <v>899</v>
      </c>
      <c r="K316">
        <f>YEAR(tblData[[#This Row],[Date]])</f>
        <v>2020</v>
      </c>
      <c r="L316">
        <f>MONTH(tblData[[#This Row],[Date]])</f>
        <v>3</v>
      </c>
      <c r="M316" t="str">
        <f>CHOOSE(tblData[[#This Row],[MonthNo]],"Jan","Feb","Mar","Apr","Mei","Jun","Jul","Agu","Sep","Okt","Nov","Des")</f>
        <v>Mar</v>
      </c>
      <c r="N316" t="str">
        <f>INDEX(tblCustomers[CustomerState],MATCH(tblData[[#This Row],[CustomerID]],tblCustomers[CustomerID],0))</f>
        <v>Wisconsin</v>
      </c>
      <c r="O316" t="str">
        <f>IF(COUNTIF(tblData[CustomerID],tblData[[#This Row],[CustomerID]])&gt;1,"Repeat","One-time")</f>
        <v>Repeat</v>
      </c>
    </row>
    <row r="317" spans="1:15">
      <c r="A317">
        <v>316</v>
      </c>
      <c r="B317" s="1">
        <v>43893</v>
      </c>
      <c r="C317">
        <v>1102</v>
      </c>
      <c r="D317" t="s">
        <v>10861</v>
      </c>
      <c r="E317">
        <v>3</v>
      </c>
      <c r="F317" t="str">
        <f>INDEX(tblProduct[ProdName],MATCH(tblData[[#This Row],[ProdNumber]],tblProduct[ProdNumber],0))</f>
        <v>RCB-889 Robot</v>
      </c>
      <c r="G317">
        <f>INDEX(tblProduct[Price],MATCH(tblData[[#This Row],[ProdNumber]],tblProduct[ProdNumber],0))</f>
        <v>549</v>
      </c>
      <c r="H317">
        <f>INDEX(tblProduct[Category],MATCH(tblData[[#This Row],[ProdNumber]],tblProduct[ProdNumber],0))</f>
        <v>6</v>
      </c>
      <c r="I317" t="str">
        <f>INDEX(tblCategory[CategoryName],MATCH(tblData[[#This Row],[CategoryID]],tblCategory[CategoryID],0))</f>
        <v>Robots</v>
      </c>
      <c r="J317">
        <f>tblData[[#This Row],[Quantity]]*tblData[[#This Row],[Price]]</f>
        <v>1647</v>
      </c>
      <c r="K317">
        <f>YEAR(tblData[[#This Row],[Date]])</f>
        <v>2020</v>
      </c>
      <c r="L317">
        <f>MONTH(tblData[[#This Row],[Date]])</f>
        <v>3</v>
      </c>
      <c r="M317" t="str">
        <f>CHOOSE(tblData[[#This Row],[MonthNo]],"Jan","Feb","Mar","Apr","Mei","Jun","Jul","Agu","Sep","Okt","Nov","Des")</f>
        <v>Mar</v>
      </c>
      <c r="N317" t="str">
        <f>INDEX(tblCustomers[CustomerState],MATCH(tblData[[#This Row],[CustomerID]],tblCustomers[CustomerID],0))</f>
        <v>New York</v>
      </c>
      <c r="O317" t="str">
        <f>IF(COUNTIF(tblData[CustomerID],tblData[[#This Row],[CustomerID]])&gt;1,"Repeat","One-time")</f>
        <v>Repeat</v>
      </c>
    </row>
    <row r="318" spans="1:15">
      <c r="A318">
        <v>317</v>
      </c>
      <c r="B318" s="1">
        <v>43893</v>
      </c>
      <c r="C318">
        <v>1520</v>
      </c>
      <c r="D318" t="s">
        <v>10825</v>
      </c>
      <c r="E318">
        <v>3</v>
      </c>
      <c r="F318" t="str">
        <f>INDEX(tblProduct[ProdName],MATCH(tblData[[#This Row],[ProdNumber]],tblProduct[ProdNumber],0))</f>
        <v>DC-304 Drone</v>
      </c>
      <c r="G318">
        <f>INDEX(tblProduct[Price],MATCH(tblData[[#This Row],[ProdNumber]],tblProduct[ProdNumber],0))</f>
        <v>395</v>
      </c>
      <c r="H318">
        <f>INDEX(tblProduct[Category],MATCH(tblData[[#This Row],[ProdNumber]],tblProduct[ProdNumber],0))</f>
        <v>3</v>
      </c>
      <c r="I318" t="str">
        <f>INDEX(tblCategory[CategoryName],MATCH(tblData[[#This Row],[CategoryID]],tblCategory[CategoryID],0))</f>
        <v>Drones</v>
      </c>
      <c r="J318">
        <f>tblData[[#This Row],[Quantity]]*tblData[[#This Row],[Price]]</f>
        <v>1185</v>
      </c>
      <c r="K318">
        <f>YEAR(tblData[[#This Row],[Date]])</f>
        <v>2020</v>
      </c>
      <c r="L318">
        <f>MONTH(tblData[[#This Row],[Date]])</f>
        <v>3</v>
      </c>
      <c r="M318" t="str">
        <f>CHOOSE(tblData[[#This Row],[MonthNo]],"Jan","Feb","Mar","Apr","Mei","Jun","Jul","Agu","Sep","Okt","Nov","Des")</f>
        <v>Mar</v>
      </c>
      <c r="N318" t="str">
        <f>INDEX(tblCustomers[CustomerState],MATCH(tblData[[#This Row],[CustomerID]],tblCustomers[CustomerID],0))</f>
        <v>District of Columbia</v>
      </c>
      <c r="O318" t="str">
        <f>IF(COUNTIF(tblData[CustomerID],tblData[[#This Row],[CustomerID]])&gt;1,"Repeat","One-time")</f>
        <v>Repeat</v>
      </c>
    </row>
    <row r="319" spans="1:15">
      <c r="A319">
        <v>318</v>
      </c>
      <c r="B319" s="1">
        <v>43893</v>
      </c>
      <c r="C319">
        <v>2045</v>
      </c>
      <c r="D319" t="s">
        <v>10818</v>
      </c>
      <c r="E319">
        <v>4</v>
      </c>
      <c r="F319" t="str">
        <f>INDEX(tblProduct[ProdName],MATCH(tblData[[#This Row],[ProdNumber]],tblProduct[ProdNumber],0))</f>
        <v>Fixed Wing Drones</v>
      </c>
      <c r="G319">
        <f>INDEX(tblProduct[Price],MATCH(tblData[[#This Row],[ProdNumber]],tblProduct[ProdNumber],0))</f>
        <v>15.5</v>
      </c>
      <c r="H319">
        <f>INDEX(tblProduct[Category],MATCH(tblData[[#This Row],[ProdNumber]],tblProduct[ProdNumber],0))</f>
        <v>4</v>
      </c>
      <c r="I319" t="str">
        <f>INDEX(tblCategory[CategoryName],MATCH(tblData[[#This Row],[CategoryID]],tblCategory[CategoryID],0))</f>
        <v>eBooks</v>
      </c>
      <c r="J319">
        <f>tblData[[#This Row],[Quantity]]*tblData[[#This Row],[Price]]</f>
        <v>62</v>
      </c>
      <c r="K319">
        <f>YEAR(tblData[[#This Row],[Date]])</f>
        <v>2020</v>
      </c>
      <c r="L319">
        <f>MONTH(tblData[[#This Row],[Date]])</f>
        <v>3</v>
      </c>
      <c r="M319" t="str">
        <f>CHOOSE(tblData[[#This Row],[MonthNo]],"Jan","Feb","Mar","Apr","Mei","Jun","Jul","Agu","Sep","Okt","Nov","Des")</f>
        <v>Mar</v>
      </c>
      <c r="N319" t="str">
        <f>INDEX(tblCustomers[CustomerState],MATCH(tblData[[#This Row],[CustomerID]],tblCustomers[CustomerID],0))</f>
        <v>New Mexico</v>
      </c>
      <c r="O319" t="str">
        <f>IF(COUNTIF(tblData[CustomerID],tblData[[#This Row],[CustomerID]])&gt;1,"Repeat","One-time")</f>
        <v>Repeat</v>
      </c>
    </row>
    <row r="320" spans="1:15">
      <c r="A320">
        <v>319</v>
      </c>
      <c r="B320" s="1">
        <v>43894</v>
      </c>
      <c r="C320">
        <v>1445</v>
      </c>
      <c r="D320" t="s">
        <v>10843</v>
      </c>
      <c r="E320">
        <v>1</v>
      </c>
      <c r="F320" t="str">
        <f>INDEX(tblProduct[ProdName],MATCH(tblData[[#This Row],[ProdNumber]],tblProduct[ProdNumber],0))</f>
        <v>BYOD-500</v>
      </c>
      <c r="G320">
        <f>INDEX(tblProduct[Price],MATCH(tblData[[#This Row],[ProdNumber]],tblProduct[ProdNumber],0))</f>
        <v>167</v>
      </c>
      <c r="H320">
        <f>INDEX(tblProduct[Category],MATCH(tblData[[#This Row],[ProdNumber]],tblProduct[ProdNumber],0))</f>
        <v>2</v>
      </c>
      <c r="I320" t="str">
        <f>INDEX(tblCategory[CategoryName],MATCH(tblData[[#This Row],[CategoryID]],tblCategory[CategoryID],0))</f>
        <v>Drone Kits</v>
      </c>
      <c r="J320">
        <f>tblData[[#This Row],[Quantity]]*tblData[[#This Row],[Price]]</f>
        <v>167</v>
      </c>
      <c r="K320">
        <f>YEAR(tblData[[#This Row],[Date]])</f>
        <v>2020</v>
      </c>
      <c r="L320">
        <f>MONTH(tblData[[#This Row],[Date]])</f>
        <v>3</v>
      </c>
      <c r="M320" t="str">
        <f>CHOOSE(tblData[[#This Row],[MonthNo]],"Jan","Feb","Mar","Apr","Mei","Jun","Jul","Agu","Sep","Okt","Nov","Des")</f>
        <v>Mar</v>
      </c>
      <c r="N320" t="str">
        <f>INDEX(tblCustomers[CustomerState],MATCH(tblData[[#This Row],[CustomerID]],tblCustomers[CustomerID],0))</f>
        <v>California</v>
      </c>
      <c r="O320" t="str">
        <f>IF(COUNTIF(tblData[CustomerID],tblData[[#This Row],[CustomerID]])&gt;1,"Repeat","One-time")</f>
        <v>Repeat</v>
      </c>
    </row>
    <row r="321" spans="1:15">
      <c r="A321">
        <v>320</v>
      </c>
      <c r="B321" s="1">
        <v>43894</v>
      </c>
      <c r="C321">
        <v>183</v>
      </c>
      <c r="D321" t="s">
        <v>10840</v>
      </c>
      <c r="E321">
        <v>5</v>
      </c>
      <c r="F321" t="str">
        <f>INDEX(tblProduct[ProdName],MATCH(tblData[[#This Row],[ProdNumber]],tblProduct[ProdNumber],0))</f>
        <v>Photograph Drones</v>
      </c>
      <c r="G321">
        <f>INDEX(tblProduct[Price],MATCH(tblData[[#This Row],[ProdNumber]],tblProduct[ProdNumber],0))</f>
        <v>14.99</v>
      </c>
      <c r="H321">
        <f>INDEX(tblProduct[Category],MATCH(tblData[[#This Row],[ProdNumber]],tblProduct[ProdNumber],0))</f>
        <v>4</v>
      </c>
      <c r="I321" t="str">
        <f>INDEX(tblCategory[CategoryName],MATCH(tblData[[#This Row],[CategoryID]],tblCategory[CategoryID],0))</f>
        <v>eBooks</v>
      </c>
      <c r="J321">
        <f>tblData[[#This Row],[Quantity]]*tblData[[#This Row],[Price]]</f>
        <v>74.95</v>
      </c>
      <c r="K321">
        <f>YEAR(tblData[[#This Row],[Date]])</f>
        <v>2020</v>
      </c>
      <c r="L321">
        <f>MONTH(tblData[[#This Row],[Date]])</f>
        <v>3</v>
      </c>
      <c r="M321" t="str">
        <f>CHOOSE(tblData[[#This Row],[MonthNo]],"Jan","Feb","Mar","Apr","Mei","Jun","Jul","Agu","Sep","Okt","Nov","Des")</f>
        <v>Mar</v>
      </c>
      <c r="N321" t="str">
        <f>INDEX(tblCustomers[CustomerState],MATCH(tblData[[#This Row],[CustomerID]],tblCustomers[CustomerID],0))</f>
        <v>Ohio</v>
      </c>
      <c r="O321" t="str">
        <f>IF(COUNTIF(tblData[CustomerID],tblData[[#This Row],[CustomerID]])&gt;1,"Repeat","One-time")</f>
        <v>One-time</v>
      </c>
    </row>
    <row r="322" spans="1:15">
      <c r="A322">
        <v>321</v>
      </c>
      <c r="B322" s="1">
        <v>43894</v>
      </c>
      <c r="C322">
        <v>1923</v>
      </c>
      <c r="D322" t="s">
        <v>10848</v>
      </c>
      <c r="E322">
        <v>2</v>
      </c>
      <c r="F322" t="str">
        <f>INDEX(tblProduct[ProdName],MATCH(tblData[[#This Row],[ProdNumber]],tblProduct[ProdNumber],0))</f>
        <v>Panda Robot Blueprint</v>
      </c>
      <c r="G322">
        <f>INDEX(tblProduct[Price],MATCH(tblData[[#This Row],[ProdNumber]],tblProduct[ProdNumber],0))</f>
        <v>7.99</v>
      </c>
      <c r="H322">
        <f>INDEX(tblProduct[Category],MATCH(tblData[[#This Row],[ProdNumber]],tblProduct[ProdNumber],0))</f>
        <v>1</v>
      </c>
      <c r="I322" t="str">
        <f>INDEX(tblCategory[CategoryName],MATCH(tblData[[#This Row],[CategoryID]],tblCategory[CategoryID],0))</f>
        <v>Blueprints</v>
      </c>
      <c r="J322">
        <f>tblData[[#This Row],[Quantity]]*tblData[[#This Row],[Price]]</f>
        <v>15.98</v>
      </c>
      <c r="K322">
        <f>YEAR(tblData[[#This Row],[Date]])</f>
        <v>2020</v>
      </c>
      <c r="L322">
        <f>MONTH(tblData[[#This Row],[Date]])</f>
        <v>3</v>
      </c>
      <c r="M322" t="str">
        <f>CHOOSE(tblData[[#This Row],[MonthNo]],"Jan","Feb","Mar","Apr","Mei","Jun","Jul","Agu","Sep","Okt","Nov","Des")</f>
        <v>Mar</v>
      </c>
      <c r="N322" t="str">
        <f>INDEX(tblCustomers[CustomerState],MATCH(tblData[[#This Row],[CustomerID]],tblCustomers[CustomerID],0))</f>
        <v>Arizona</v>
      </c>
      <c r="O322" t="str">
        <f>IF(COUNTIF(tblData[CustomerID],tblData[[#This Row],[CustomerID]])&gt;1,"Repeat","One-time")</f>
        <v>Repeat</v>
      </c>
    </row>
    <row r="323" spans="1:15">
      <c r="A323">
        <v>322</v>
      </c>
      <c r="B323" s="1">
        <v>43895</v>
      </c>
      <c r="C323">
        <v>1880</v>
      </c>
      <c r="D323" t="s">
        <v>10865</v>
      </c>
      <c r="E323">
        <v>4</v>
      </c>
      <c r="F323" t="str">
        <f>INDEX(tblProduct[ProdName],MATCH(tblData[[#This Row],[ProdNumber]],tblProduct[ProdNumber],0))</f>
        <v>Robotic Essentials</v>
      </c>
      <c r="G323">
        <f>INDEX(tblProduct[Price],MATCH(tblData[[#This Row],[ProdNumber]],tblProduct[ProdNumber],0))</f>
        <v>34.99</v>
      </c>
      <c r="H323">
        <f>INDEX(tblProduct[Category],MATCH(tblData[[#This Row],[ProdNumber]],tblProduct[ProdNumber],0))</f>
        <v>7</v>
      </c>
      <c r="I323" t="str">
        <f>INDEX(tblCategory[CategoryName],MATCH(tblData[[#This Row],[CategoryID]],tblCategory[CategoryID],0))</f>
        <v>Training Videos</v>
      </c>
      <c r="J323">
        <f>tblData[[#This Row],[Quantity]]*tblData[[#This Row],[Price]]</f>
        <v>139.96</v>
      </c>
      <c r="K323">
        <f>YEAR(tblData[[#This Row],[Date]])</f>
        <v>2020</v>
      </c>
      <c r="L323">
        <f>MONTH(tblData[[#This Row],[Date]])</f>
        <v>3</v>
      </c>
      <c r="M323" t="str">
        <f>CHOOSE(tblData[[#This Row],[MonthNo]],"Jan","Feb","Mar","Apr","Mei","Jun","Jul","Agu","Sep","Okt","Nov","Des")</f>
        <v>Mar</v>
      </c>
      <c r="N323" t="str">
        <f>INDEX(tblCustomers[CustomerState],MATCH(tblData[[#This Row],[CustomerID]],tblCustomers[CustomerID],0))</f>
        <v>New York</v>
      </c>
      <c r="O323" t="str">
        <f>IF(COUNTIF(tblData[CustomerID],tblData[[#This Row],[CustomerID]])&gt;1,"Repeat","One-time")</f>
        <v>Repeat</v>
      </c>
    </row>
    <row r="324" spans="1:15">
      <c r="A324">
        <v>323</v>
      </c>
      <c r="B324" s="1">
        <v>43896</v>
      </c>
      <c r="C324">
        <v>321</v>
      </c>
      <c r="D324" t="s">
        <v>10873</v>
      </c>
      <c r="E324">
        <v>3</v>
      </c>
      <c r="F324" t="str">
        <f>INDEX(tblProduct[ProdName],MATCH(tblData[[#This Row],[ProdNumber]],tblProduct[ProdNumber],0))</f>
        <v>BYOD-300</v>
      </c>
      <c r="G324">
        <f>INDEX(tblProduct[Price],MATCH(tblData[[#This Row],[ProdNumber]],tblProduct[ProdNumber],0))</f>
        <v>89</v>
      </c>
      <c r="H324">
        <f>INDEX(tblProduct[Category],MATCH(tblData[[#This Row],[ProdNumber]],tblProduct[ProdNumber],0))</f>
        <v>2</v>
      </c>
      <c r="I324" t="str">
        <f>INDEX(tblCategory[CategoryName],MATCH(tblData[[#This Row],[CategoryID]],tblCategory[CategoryID],0))</f>
        <v>Drone Kits</v>
      </c>
      <c r="J324">
        <f>tblData[[#This Row],[Quantity]]*tblData[[#This Row],[Price]]</f>
        <v>267</v>
      </c>
      <c r="K324">
        <f>YEAR(tblData[[#This Row],[Date]])</f>
        <v>2020</v>
      </c>
      <c r="L324">
        <f>MONTH(tblData[[#This Row],[Date]])</f>
        <v>3</v>
      </c>
      <c r="M324" t="str">
        <f>CHOOSE(tblData[[#This Row],[MonthNo]],"Jan","Feb","Mar","Apr","Mei","Jun","Jul","Agu","Sep","Okt","Nov","Des")</f>
        <v>Mar</v>
      </c>
      <c r="N324" t="str">
        <f>INDEX(tblCustomers[CustomerState],MATCH(tblData[[#This Row],[CustomerID]],tblCustomers[CustomerID],0))</f>
        <v>Oklahoma</v>
      </c>
      <c r="O324" t="str">
        <f>IF(COUNTIF(tblData[CustomerID],tblData[[#This Row],[CustomerID]])&gt;1,"Repeat","One-time")</f>
        <v>Repeat</v>
      </c>
    </row>
    <row r="325" spans="1:15">
      <c r="A325">
        <v>324</v>
      </c>
      <c r="B325" s="1">
        <v>43896</v>
      </c>
      <c r="C325">
        <v>902</v>
      </c>
      <c r="D325" t="s">
        <v>10849</v>
      </c>
      <c r="E325">
        <v>2</v>
      </c>
      <c r="F325" t="str">
        <f>INDEX(tblProduct[ProdName],MATCH(tblData[[#This Row],[ProdNumber]],tblProduct[ProdNumber],0))</f>
        <v>BYOD-200</v>
      </c>
      <c r="G325">
        <f>INDEX(tblProduct[Price],MATCH(tblData[[#This Row],[ProdNumber]],tblProduct[ProdNumber],0))</f>
        <v>58.95</v>
      </c>
      <c r="H325">
        <f>INDEX(tblProduct[Category],MATCH(tblData[[#This Row],[ProdNumber]],tblProduct[ProdNumber],0))</f>
        <v>2</v>
      </c>
      <c r="I325" t="str">
        <f>INDEX(tblCategory[CategoryName],MATCH(tblData[[#This Row],[CategoryID]],tblCategory[CategoryID],0))</f>
        <v>Drone Kits</v>
      </c>
      <c r="J325">
        <f>tblData[[#This Row],[Quantity]]*tblData[[#This Row],[Price]]</f>
        <v>117.9</v>
      </c>
      <c r="K325">
        <f>YEAR(tblData[[#This Row],[Date]])</f>
        <v>2020</v>
      </c>
      <c r="L325">
        <f>MONTH(tblData[[#This Row],[Date]])</f>
        <v>3</v>
      </c>
      <c r="M325" t="str">
        <f>CHOOSE(tblData[[#This Row],[MonthNo]],"Jan","Feb","Mar","Apr","Mei","Jun","Jul","Agu","Sep","Okt","Nov","Des")</f>
        <v>Mar</v>
      </c>
      <c r="N325" t="str">
        <f>INDEX(tblCustomers[CustomerState],MATCH(tblData[[#This Row],[CustomerID]],tblCustomers[CustomerID],0))</f>
        <v>New Jersey</v>
      </c>
      <c r="O325" t="str">
        <f>IF(COUNTIF(tblData[CustomerID],tblData[[#This Row],[CustomerID]])&gt;1,"Repeat","One-time")</f>
        <v>Repeat</v>
      </c>
    </row>
    <row r="326" spans="1:15">
      <c r="A326">
        <v>325</v>
      </c>
      <c r="B326" s="1">
        <v>43896</v>
      </c>
      <c r="C326">
        <v>281</v>
      </c>
      <c r="D326" t="s">
        <v>10840</v>
      </c>
      <c r="E326">
        <v>1</v>
      </c>
      <c r="F326" t="str">
        <f>INDEX(tblProduct[ProdName],MATCH(tblData[[#This Row],[ProdNumber]],tblProduct[ProdNumber],0))</f>
        <v>Photograph Drones</v>
      </c>
      <c r="G326">
        <f>INDEX(tblProduct[Price],MATCH(tblData[[#This Row],[ProdNumber]],tblProduct[ProdNumber],0))</f>
        <v>14.99</v>
      </c>
      <c r="H326">
        <f>INDEX(tblProduct[Category],MATCH(tblData[[#This Row],[ProdNumber]],tblProduct[ProdNumber],0))</f>
        <v>4</v>
      </c>
      <c r="I326" t="str">
        <f>INDEX(tblCategory[CategoryName],MATCH(tblData[[#This Row],[CategoryID]],tblCategory[CategoryID],0))</f>
        <v>eBooks</v>
      </c>
      <c r="J326">
        <f>tblData[[#This Row],[Quantity]]*tblData[[#This Row],[Price]]</f>
        <v>14.99</v>
      </c>
      <c r="K326">
        <f>YEAR(tblData[[#This Row],[Date]])</f>
        <v>2020</v>
      </c>
      <c r="L326">
        <f>MONTH(tblData[[#This Row],[Date]])</f>
        <v>3</v>
      </c>
      <c r="M326" t="str">
        <f>CHOOSE(tblData[[#This Row],[MonthNo]],"Jan","Feb","Mar","Apr","Mei","Jun","Jul","Agu","Sep","Okt","Nov","Des")</f>
        <v>Mar</v>
      </c>
      <c r="N326" t="str">
        <f>INDEX(tblCustomers[CustomerState],MATCH(tblData[[#This Row],[CustomerID]],tblCustomers[CustomerID],0))</f>
        <v>Florida</v>
      </c>
      <c r="O326" t="str">
        <f>IF(COUNTIF(tblData[CustomerID],tblData[[#This Row],[CustomerID]])&gt;1,"Repeat","One-time")</f>
        <v>Repeat</v>
      </c>
    </row>
    <row r="327" spans="1:15">
      <c r="A327">
        <v>326</v>
      </c>
      <c r="B327" s="1">
        <v>43897</v>
      </c>
      <c r="C327">
        <v>6</v>
      </c>
      <c r="D327" t="s">
        <v>10819</v>
      </c>
      <c r="E327">
        <v>5</v>
      </c>
      <c r="F327" t="str">
        <f>INDEX(tblProduct[ProdName],MATCH(tblData[[#This Row],[ProdNumber]],tblProduct[ProdNumber],0))</f>
        <v>Ladybug Robot Blueprint</v>
      </c>
      <c r="G327">
        <f>INDEX(tblProduct[Price],MATCH(tblData[[#This Row],[ProdNumber]],tblProduct[ProdNumber],0))</f>
        <v>12</v>
      </c>
      <c r="H327">
        <f>INDEX(tblProduct[Category],MATCH(tblData[[#This Row],[ProdNumber]],tblProduct[ProdNumber],0))</f>
        <v>1</v>
      </c>
      <c r="I327" t="str">
        <f>INDEX(tblCategory[CategoryName],MATCH(tblData[[#This Row],[CategoryID]],tblCategory[CategoryID],0))</f>
        <v>Blueprints</v>
      </c>
      <c r="J327">
        <f>tblData[[#This Row],[Quantity]]*tblData[[#This Row],[Price]]</f>
        <v>60</v>
      </c>
      <c r="K327">
        <f>YEAR(tblData[[#This Row],[Date]])</f>
        <v>2020</v>
      </c>
      <c r="L327">
        <f>MONTH(tblData[[#This Row],[Date]])</f>
        <v>3</v>
      </c>
      <c r="M327" t="str">
        <f>CHOOSE(tblData[[#This Row],[MonthNo]],"Jan","Feb","Mar","Apr","Mei","Jun","Jul","Agu","Sep","Okt","Nov","Des")</f>
        <v>Mar</v>
      </c>
      <c r="N327" t="str">
        <f>INDEX(tblCustomers[CustomerState],MATCH(tblData[[#This Row],[CustomerID]],tblCustomers[CustomerID],0))</f>
        <v>California</v>
      </c>
      <c r="O327" t="str">
        <f>IF(COUNTIF(tblData[CustomerID],tblData[[#This Row],[CustomerID]])&gt;1,"Repeat","One-time")</f>
        <v>Repeat</v>
      </c>
    </row>
    <row r="328" spans="1:15">
      <c r="A328">
        <v>327</v>
      </c>
      <c r="B328" s="1">
        <v>43897</v>
      </c>
      <c r="C328">
        <v>1909</v>
      </c>
      <c r="D328" t="s">
        <v>10867</v>
      </c>
      <c r="E328">
        <v>4</v>
      </c>
      <c r="F328" t="str">
        <f>INDEX(tblProduct[ProdName],MATCH(tblData[[#This Row],[ProdNumber]],tblProduct[ProdNumber],0))</f>
        <v>Mapping with Drones</v>
      </c>
      <c r="G328">
        <f>INDEX(tblProduct[Price],MATCH(tblData[[#This Row],[ProdNumber]],tblProduct[ProdNumber],0))</f>
        <v>49</v>
      </c>
      <c r="H328">
        <f>INDEX(tblProduct[Category],MATCH(tblData[[#This Row],[ProdNumber]],tblProduct[ProdNumber],0))</f>
        <v>7</v>
      </c>
      <c r="I328" t="str">
        <f>INDEX(tblCategory[CategoryName],MATCH(tblData[[#This Row],[CategoryID]],tblCategory[CategoryID],0))</f>
        <v>Training Videos</v>
      </c>
      <c r="J328">
        <f>tblData[[#This Row],[Quantity]]*tblData[[#This Row],[Price]]</f>
        <v>196</v>
      </c>
      <c r="K328">
        <f>YEAR(tblData[[#This Row],[Date]])</f>
        <v>2020</v>
      </c>
      <c r="L328">
        <f>MONTH(tblData[[#This Row],[Date]])</f>
        <v>3</v>
      </c>
      <c r="M328" t="str">
        <f>CHOOSE(tblData[[#This Row],[MonthNo]],"Jan","Feb","Mar","Apr","Mei","Jun","Jul","Agu","Sep","Okt","Nov","Des")</f>
        <v>Mar</v>
      </c>
      <c r="N328" t="str">
        <f>INDEX(tblCustomers[CustomerState],MATCH(tblData[[#This Row],[CustomerID]],tblCustomers[CustomerID],0))</f>
        <v>Florida</v>
      </c>
      <c r="O328" t="str">
        <f>IF(COUNTIF(tblData[CustomerID],tblData[[#This Row],[CustomerID]])&gt;1,"Repeat","One-time")</f>
        <v>Repeat</v>
      </c>
    </row>
    <row r="329" spans="1:15">
      <c r="A329">
        <v>328</v>
      </c>
      <c r="B329" s="1">
        <v>43897</v>
      </c>
      <c r="C329">
        <v>1582</v>
      </c>
      <c r="D329" t="s">
        <v>10823</v>
      </c>
      <c r="E329">
        <v>5</v>
      </c>
      <c r="F329" t="str">
        <f>INDEX(tblProduct[ProdName],MATCH(tblData[[#This Row],[ProdNumber]],tblProduct[ProdNumber],0))</f>
        <v>DA-SA702 Drone</v>
      </c>
      <c r="G329">
        <f>INDEX(tblProduct[Price],MATCH(tblData[[#This Row],[ProdNumber]],tblProduct[ProdNumber],0))</f>
        <v>399</v>
      </c>
      <c r="H329">
        <f>INDEX(tblProduct[Category],MATCH(tblData[[#This Row],[ProdNumber]],tblProduct[ProdNumber],0))</f>
        <v>3</v>
      </c>
      <c r="I329" t="str">
        <f>INDEX(tblCategory[CategoryName],MATCH(tblData[[#This Row],[CategoryID]],tblCategory[CategoryID],0))</f>
        <v>Drones</v>
      </c>
      <c r="J329">
        <f>tblData[[#This Row],[Quantity]]*tblData[[#This Row],[Price]]</f>
        <v>1995</v>
      </c>
      <c r="K329">
        <f>YEAR(tblData[[#This Row],[Date]])</f>
        <v>2020</v>
      </c>
      <c r="L329">
        <f>MONTH(tblData[[#This Row],[Date]])</f>
        <v>3</v>
      </c>
      <c r="M329" t="str">
        <f>CHOOSE(tblData[[#This Row],[MonthNo]],"Jan","Feb","Mar","Apr","Mei","Jun","Jul","Agu","Sep","Okt","Nov","Des")</f>
        <v>Mar</v>
      </c>
      <c r="N329" t="str">
        <f>INDEX(tblCustomers[CustomerState],MATCH(tblData[[#This Row],[CustomerID]],tblCustomers[CustomerID],0))</f>
        <v>New York</v>
      </c>
      <c r="O329" t="str">
        <f>IF(COUNTIF(tblData[CustomerID],tblData[[#This Row],[CustomerID]])&gt;1,"Repeat","One-time")</f>
        <v>Repeat</v>
      </c>
    </row>
    <row r="330" spans="1:15">
      <c r="A330">
        <v>329</v>
      </c>
      <c r="B330" s="1">
        <v>43897</v>
      </c>
      <c r="C330">
        <v>1374</v>
      </c>
      <c r="D330" t="s">
        <v>10837</v>
      </c>
      <c r="E330">
        <v>5</v>
      </c>
      <c r="F330" t="str">
        <f>INDEX(tblProduct[ProdName],MATCH(tblData[[#This Row],[ProdNumber]],tblProduct[ProdNumber],0))</f>
        <v>BYOR-1000</v>
      </c>
      <c r="G330">
        <f>INDEX(tblProduct[Price],MATCH(tblData[[#This Row],[ProdNumber]],tblProduct[ProdNumber],0))</f>
        <v>189</v>
      </c>
      <c r="H330">
        <f>INDEX(tblProduct[Category],MATCH(tblData[[#This Row],[ProdNumber]],tblProduct[ProdNumber],0))</f>
        <v>5</v>
      </c>
      <c r="I330" t="str">
        <f>INDEX(tblCategory[CategoryName],MATCH(tblData[[#This Row],[CategoryID]],tblCategory[CategoryID],0))</f>
        <v>Robot Kits</v>
      </c>
      <c r="J330">
        <f>tblData[[#This Row],[Quantity]]*tblData[[#This Row],[Price]]</f>
        <v>945</v>
      </c>
      <c r="K330">
        <f>YEAR(tblData[[#This Row],[Date]])</f>
        <v>2020</v>
      </c>
      <c r="L330">
        <f>MONTH(tblData[[#This Row],[Date]])</f>
        <v>3</v>
      </c>
      <c r="M330" t="str">
        <f>CHOOSE(tblData[[#This Row],[MonthNo]],"Jan","Feb","Mar","Apr","Mei","Jun","Jul","Agu","Sep","Okt","Nov","Des")</f>
        <v>Mar</v>
      </c>
      <c r="N330" t="str">
        <f>INDEX(tblCustomers[CustomerState],MATCH(tblData[[#This Row],[CustomerID]],tblCustomers[CustomerID],0))</f>
        <v>Florida</v>
      </c>
      <c r="O330" t="str">
        <f>IF(COUNTIF(tblData[CustomerID],tblData[[#This Row],[CustomerID]])&gt;1,"Repeat","One-time")</f>
        <v>Repeat</v>
      </c>
    </row>
    <row r="331" spans="1:15">
      <c r="A331">
        <v>330</v>
      </c>
      <c r="B331" s="1">
        <v>43898</v>
      </c>
      <c r="C331">
        <v>1694</v>
      </c>
      <c r="D331" t="s">
        <v>10853</v>
      </c>
      <c r="E331">
        <v>2</v>
      </c>
      <c r="F331" t="str">
        <f>INDEX(tblProduct[ProdName],MATCH(tblData[[#This Row],[ProdNumber]],tblProduct[ProdNumber],0))</f>
        <v>BYOR-1500</v>
      </c>
      <c r="G331">
        <f>INDEX(tblProduct[Price],MATCH(tblData[[#This Row],[ProdNumber]],tblProduct[ProdNumber],0))</f>
        <v>189</v>
      </c>
      <c r="H331">
        <f>INDEX(tblProduct[Category],MATCH(tblData[[#This Row],[ProdNumber]],tblProduct[ProdNumber],0))</f>
        <v>5</v>
      </c>
      <c r="I331" t="str">
        <f>INDEX(tblCategory[CategoryName],MATCH(tblData[[#This Row],[CategoryID]],tblCategory[CategoryID],0))</f>
        <v>Robot Kits</v>
      </c>
      <c r="J331">
        <f>tblData[[#This Row],[Quantity]]*tblData[[#This Row],[Price]]</f>
        <v>378</v>
      </c>
      <c r="K331">
        <f>YEAR(tblData[[#This Row],[Date]])</f>
        <v>2020</v>
      </c>
      <c r="L331">
        <f>MONTH(tblData[[#This Row],[Date]])</f>
        <v>3</v>
      </c>
      <c r="M331" t="str">
        <f>CHOOSE(tblData[[#This Row],[MonthNo]],"Jan","Feb","Mar","Apr","Mei","Jun","Jul","Agu","Sep","Okt","Nov","Des")</f>
        <v>Mar</v>
      </c>
      <c r="N331" t="str">
        <f>INDEX(tblCustomers[CustomerState],MATCH(tblData[[#This Row],[CustomerID]],tblCustomers[CustomerID],0))</f>
        <v>Alabama</v>
      </c>
      <c r="O331" t="str">
        <f>IF(COUNTIF(tblData[CustomerID],tblData[[#This Row],[CustomerID]])&gt;1,"Repeat","One-time")</f>
        <v>Repeat</v>
      </c>
    </row>
    <row r="332" spans="1:15">
      <c r="A332">
        <v>331</v>
      </c>
      <c r="B332" s="1">
        <v>43898</v>
      </c>
      <c r="C332">
        <v>1223</v>
      </c>
      <c r="D332" t="s">
        <v>10841</v>
      </c>
      <c r="E332">
        <v>1</v>
      </c>
      <c r="F332" t="str">
        <f>INDEX(tblProduct[ProdName],MATCH(tblData[[#This Row],[ProdNumber]],tblProduct[ProdNumber],0))</f>
        <v>RQTE-554 Robot</v>
      </c>
      <c r="G332">
        <f>INDEX(tblProduct[Price],MATCH(tblData[[#This Row],[ProdNumber]],tblProduct[ProdNumber],0))</f>
        <v>684</v>
      </c>
      <c r="H332">
        <f>INDEX(tblProduct[Category],MATCH(tblData[[#This Row],[ProdNumber]],tblProduct[ProdNumber],0))</f>
        <v>6</v>
      </c>
      <c r="I332" t="str">
        <f>INDEX(tblCategory[CategoryName],MATCH(tblData[[#This Row],[CategoryID]],tblCategory[CategoryID],0))</f>
        <v>Robots</v>
      </c>
      <c r="J332">
        <f>tblData[[#This Row],[Quantity]]*tblData[[#This Row],[Price]]</f>
        <v>684</v>
      </c>
      <c r="K332">
        <f>YEAR(tblData[[#This Row],[Date]])</f>
        <v>2020</v>
      </c>
      <c r="L332">
        <f>MONTH(tblData[[#This Row],[Date]])</f>
        <v>3</v>
      </c>
      <c r="M332" t="str">
        <f>CHOOSE(tblData[[#This Row],[MonthNo]],"Jan","Feb","Mar","Apr","Mei","Jun","Jul","Agu","Sep","Okt","Nov","Des")</f>
        <v>Mar</v>
      </c>
      <c r="N332" t="str">
        <f>INDEX(tblCustomers[CustomerState],MATCH(tblData[[#This Row],[CustomerID]],tblCustomers[CustomerID],0))</f>
        <v>Montana</v>
      </c>
      <c r="O332" t="str">
        <f>IF(COUNTIF(tblData[CustomerID],tblData[[#This Row],[CustomerID]])&gt;1,"Repeat","One-time")</f>
        <v>Repeat</v>
      </c>
    </row>
    <row r="333" spans="1:15">
      <c r="A333">
        <v>332</v>
      </c>
      <c r="B333" s="1">
        <v>43898</v>
      </c>
      <c r="C333">
        <v>1648</v>
      </c>
      <c r="D333" t="s">
        <v>10825</v>
      </c>
      <c r="E333">
        <v>5</v>
      </c>
      <c r="F333" t="str">
        <f>INDEX(tblProduct[ProdName],MATCH(tblData[[#This Row],[ProdNumber]],tblProduct[ProdNumber],0))</f>
        <v>DC-304 Drone</v>
      </c>
      <c r="G333">
        <f>INDEX(tblProduct[Price],MATCH(tblData[[#This Row],[ProdNumber]],tblProduct[ProdNumber],0))</f>
        <v>395</v>
      </c>
      <c r="H333">
        <f>INDEX(tblProduct[Category],MATCH(tblData[[#This Row],[ProdNumber]],tblProduct[ProdNumber],0))</f>
        <v>3</v>
      </c>
      <c r="I333" t="str">
        <f>INDEX(tblCategory[CategoryName],MATCH(tblData[[#This Row],[CategoryID]],tblCategory[CategoryID],0))</f>
        <v>Drones</v>
      </c>
      <c r="J333">
        <f>tblData[[#This Row],[Quantity]]*tblData[[#This Row],[Price]]</f>
        <v>1975</v>
      </c>
      <c r="K333">
        <f>YEAR(tblData[[#This Row],[Date]])</f>
        <v>2020</v>
      </c>
      <c r="L333">
        <f>MONTH(tblData[[#This Row],[Date]])</f>
        <v>3</v>
      </c>
      <c r="M333" t="str">
        <f>CHOOSE(tblData[[#This Row],[MonthNo]],"Jan","Feb","Mar","Apr","Mei","Jun","Jul","Agu","Sep","Okt","Nov","Des")</f>
        <v>Mar</v>
      </c>
      <c r="N333" t="str">
        <f>INDEX(tblCustomers[CustomerState],MATCH(tblData[[#This Row],[CustomerID]],tblCustomers[CustomerID],0))</f>
        <v>South Carolina</v>
      </c>
      <c r="O333" t="str">
        <f>IF(COUNTIF(tblData[CustomerID],tblData[[#This Row],[CustomerID]])&gt;1,"Repeat","One-time")</f>
        <v>Repeat</v>
      </c>
    </row>
    <row r="334" spans="1:15">
      <c r="A334">
        <v>333</v>
      </c>
      <c r="B334" s="1">
        <v>43898</v>
      </c>
      <c r="C334">
        <v>1783</v>
      </c>
      <c r="D334" t="s">
        <v>10876</v>
      </c>
      <c r="E334">
        <v>5</v>
      </c>
      <c r="F334" t="str">
        <f>INDEX(tblProduct[ProdName],MATCH(tblData[[#This Row],[ProdNumber]],tblProduct[ProdNumber],0))</f>
        <v>Delta Robots</v>
      </c>
      <c r="G334">
        <f>INDEX(tblProduct[Price],MATCH(tblData[[#This Row],[ProdNumber]],tblProduct[ProdNumber],0))</f>
        <v>16.989999999999998</v>
      </c>
      <c r="H334">
        <f>INDEX(tblProduct[Category],MATCH(tblData[[#This Row],[ProdNumber]],tblProduct[ProdNumber],0))</f>
        <v>4</v>
      </c>
      <c r="I334" t="str">
        <f>INDEX(tblCategory[CategoryName],MATCH(tblData[[#This Row],[CategoryID]],tblCategory[CategoryID],0))</f>
        <v>eBooks</v>
      </c>
      <c r="J334">
        <f>tblData[[#This Row],[Quantity]]*tblData[[#This Row],[Price]]</f>
        <v>84.949999999999989</v>
      </c>
      <c r="K334">
        <f>YEAR(tblData[[#This Row],[Date]])</f>
        <v>2020</v>
      </c>
      <c r="L334">
        <f>MONTH(tblData[[#This Row],[Date]])</f>
        <v>3</v>
      </c>
      <c r="M334" t="str">
        <f>CHOOSE(tblData[[#This Row],[MonthNo]],"Jan","Feb","Mar","Apr","Mei","Jun","Jul","Agu","Sep","Okt","Nov","Des")</f>
        <v>Mar</v>
      </c>
      <c r="N334" t="str">
        <f>INDEX(tblCustomers[CustomerState],MATCH(tblData[[#This Row],[CustomerID]],tblCustomers[CustomerID],0))</f>
        <v>South Carolina</v>
      </c>
      <c r="O334" t="str">
        <f>IF(COUNTIF(tblData[CustomerID],tblData[[#This Row],[CustomerID]])&gt;1,"Repeat","One-time")</f>
        <v>One-time</v>
      </c>
    </row>
    <row r="335" spans="1:15">
      <c r="A335">
        <v>334</v>
      </c>
      <c r="B335" s="1">
        <v>43899</v>
      </c>
      <c r="C335">
        <v>1078</v>
      </c>
      <c r="D335" t="s">
        <v>10844</v>
      </c>
      <c r="E335">
        <v>6</v>
      </c>
      <c r="F335" t="str">
        <f>INDEX(tblProduct[ProdName],MATCH(tblData[[#This Row],[ProdNumber]],tblProduct[ProdNumber],0))</f>
        <v>Industrial 3D Printing</v>
      </c>
      <c r="G335">
        <f>INDEX(tblProduct[Price],MATCH(tblData[[#This Row],[ProdNumber]],tblProduct[ProdNumber],0))</f>
        <v>49</v>
      </c>
      <c r="H335">
        <f>INDEX(tblProduct[Category],MATCH(tblData[[#This Row],[ProdNumber]],tblProduct[ProdNumber],0))</f>
        <v>7</v>
      </c>
      <c r="I335" t="str">
        <f>INDEX(tblCategory[CategoryName],MATCH(tblData[[#This Row],[CategoryID]],tblCategory[CategoryID],0))</f>
        <v>Training Videos</v>
      </c>
      <c r="J335">
        <f>tblData[[#This Row],[Quantity]]*tblData[[#This Row],[Price]]</f>
        <v>294</v>
      </c>
      <c r="K335">
        <f>YEAR(tblData[[#This Row],[Date]])</f>
        <v>2020</v>
      </c>
      <c r="L335">
        <f>MONTH(tblData[[#This Row],[Date]])</f>
        <v>3</v>
      </c>
      <c r="M335" t="str">
        <f>CHOOSE(tblData[[#This Row],[MonthNo]],"Jan","Feb","Mar","Apr","Mei","Jun","Jul","Agu","Sep","Okt","Nov","Des")</f>
        <v>Mar</v>
      </c>
      <c r="N335" t="str">
        <f>INDEX(tblCustomers[CustomerState],MATCH(tblData[[#This Row],[CustomerID]],tblCustomers[CustomerID],0))</f>
        <v>Kansas</v>
      </c>
      <c r="O335" t="str">
        <f>IF(COUNTIF(tblData[CustomerID],tblData[[#This Row],[CustomerID]])&gt;1,"Repeat","One-time")</f>
        <v>Repeat</v>
      </c>
    </row>
    <row r="336" spans="1:15">
      <c r="A336">
        <v>335</v>
      </c>
      <c r="B336" s="1">
        <v>43899</v>
      </c>
      <c r="C336">
        <v>1149</v>
      </c>
      <c r="D336" t="s">
        <v>10847</v>
      </c>
      <c r="E336">
        <v>1</v>
      </c>
      <c r="F336" t="str">
        <f>INDEX(tblProduct[ProdName],MATCH(tblData[[#This Row],[ProdNumber]],tblProduct[ProdNumber],0))</f>
        <v>MICR-564K Drone</v>
      </c>
      <c r="G336">
        <f>INDEX(tblProduct[Price],MATCH(tblData[[#This Row],[ProdNumber]],tblProduct[ProdNumber],0))</f>
        <v>499</v>
      </c>
      <c r="H336">
        <f>INDEX(tblProduct[Category],MATCH(tblData[[#This Row],[ProdNumber]],tblProduct[ProdNumber],0))</f>
        <v>3</v>
      </c>
      <c r="I336" t="str">
        <f>INDEX(tblCategory[CategoryName],MATCH(tblData[[#This Row],[CategoryID]],tblCategory[CategoryID],0))</f>
        <v>Drones</v>
      </c>
      <c r="J336">
        <f>tblData[[#This Row],[Quantity]]*tblData[[#This Row],[Price]]</f>
        <v>499</v>
      </c>
      <c r="K336">
        <f>YEAR(tblData[[#This Row],[Date]])</f>
        <v>2020</v>
      </c>
      <c r="L336">
        <f>MONTH(tblData[[#This Row],[Date]])</f>
        <v>3</v>
      </c>
      <c r="M336" t="str">
        <f>CHOOSE(tblData[[#This Row],[MonthNo]],"Jan","Feb","Mar","Apr","Mei","Jun","Jul","Agu","Sep","Okt","Nov","Des")</f>
        <v>Mar</v>
      </c>
      <c r="N336" t="str">
        <f>INDEX(tblCustomers[CustomerState],MATCH(tblData[[#This Row],[CustomerID]],tblCustomers[CustomerID],0))</f>
        <v>North Carolina</v>
      </c>
      <c r="O336" t="str">
        <f>IF(COUNTIF(tblData[CustomerID],tblData[[#This Row],[CustomerID]])&gt;1,"Repeat","One-time")</f>
        <v>One-time</v>
      </c>
    </row>
    <row r="337" spans="1:15">
      <c r="A337">
        <v>336</v>
      </c>
      <c r="B337" s="1">
        <v>43899</v>
      </c>
      <c r="C337">
        <v>1238</v>
      </c>
      <c r="D337" t="s">
        <v>10858</v>
      </c>
      <c r="E337">
        <v>3</v>
      </c>
      <c r="F337" t="str">
        <f>INDEX(tblProduct[ProdName],MATCH(tblData[[#This Row],[ProdNumber]],tblProduct[ProdNumber],0))</f>
        <v>Virtual Reality Basics</v>
      </c>
      <c r="G337">
        <f>INDEX(tblProduct[Price],MATCH(tblData[[#This Row],[ProdNumber]],tblProduct[ProdNumber],0))</f>
        <v>29.99</v>
      </c>
      <c r="H337">
        <f>INDEX(tblProduct[Category],MATCH(tblData[[#This Row],[ProdNumber]],tblProduct[ProdNumber],0))</f>
        <v>7</v>
      </c>
      <c r="I337" t="str">
        <f>INDEX(tblCategory[CategoryName],MATCH(tblData[[#This Row],[CategoryID]],tblCategory[CategoryID],0))</f>
        <v>Training Videos</v>
      </c>
      <c r="J337">
        <f>tblData[[#This Row],[Quantity]]*tblData[[#This Row],[Price]]</f>
        <v>89.97</v>
      </c>
      <c r="K337">
        <f>YEAR(tblData[[#This Row],[Date]])</f>
        <v>2020</v>
      </c>
      <c r="L337">
        <f>MONTH(tblData[[#This Row],[Date]])</f>
        <v>3</v>
      </c>
      <c r="M337" t="str">
        <f>CHOOSE(tblData[[#This Row],[MonthNo]],"Jan","Feb","Mar","Apr","Mei","Jun","Jul","Agu","Sep","Okt","Nov","Des")</f>
        <v>Mar</v>
      </c>
      <c r="N337" t="str">
        <f>INDEX(tblCustomers[CustomerState],MATCH(tblData[[#This Row],[CustomerID]],tblCustomers[CustomerID],0))</f>
        <v>Illinois</v>
      </c>
      <c r="O337" t="str">
        <f>IF(COUNTIF(tblData[CustomerID],tblData[[#This Row],[CustomerID]])&gt;1,"Repeat","One-time")</f>
        <v>One-time</v>
      </c>
    </row>
    <row r="338" spans="1:15">
      <c r="A338">
        <v>337</v>
      </c>
      <c r="B338" s="1">
        <v>43899</v>
      </c>
      <c r="C338">
        <v>1193</v>
      </c>
      <c r="D338" t="s">
        <v>10868</v>
      </c>
      <c r="E338">
        <v>6</v>
      </c>
      <c r="F338" t="str">
        <f>INDEX(tblProduct[ProdName],MATCH(tblData[[#This Row],[ProdNumber]],tblProduct[ProdNumber],0))</f>
        <v>Drone Building Essentials</v>
      </c>
      <c r="G338">
        <f>INDEX(tblProduct[Price],MATCH(tblData[[#This Row],[ProdNumber]],tblProduct[ProdNumber],0))</f>
        <v>13.99</v>
      </c>
      <c r="H338">
        <f>INDEX(tblProduct[Category],MATCH(tblData[[#This Row],[ProdNumber]],tblProduct[ProdNumber],0))</f>
        <v>4</v>
      </c>
      <c r="I338" t="str">
        <f>INDEX(tblCategory[CategoryName],MATCH(tblData[[#This Row],[CategoryID]],tblCategory[CategoryID],0))</f>
        <v>eBooks</v>
      </c>
      <c r="J338">
        <f>tblData[[#This Row],[Quantity]]*tblData[[#This Row],[Price]]</f>
        <v>83.94</v>
      </c>
      <c r="K338">
        <f>YEAR(tblData[[#This Row],[Date]])</f>
        <v>2020</v>
      </c>
      <c r="L338">
        <f>MONTH(tblData[[#This Row],[Date]])</f>
        <v>3</v>
      </c>
      <c r="M338" t="str">
        <f>CHOOSE(tblData[[#This Row],[MonthNo]],"Jan","Feb","Mar","Apr","Mei","Jun","Jul","Agu","Sep","Okt","Nov","Des")</f>
        <v>Mar</v>
      </c>
      <c r="N338" t="str">
        <f>INDEX(tblCustomers[CustomerState],MATCH(tblData[[#This Row],[CustomerID]],tblCustomers[CustomerID],0))</f>
        <v>Wisconsin</v>
      </c>
      <c r="O338" t="str">
        <f>IF(COUNTIF(tblData[CustomerID],tblData[[#This Row],[CustomerID]])&gt;1,"Repeat","One-time")</f>
        <v>Repeat</v>
      </c>
    </row>
    <row r="339" spans="1:15">
      <c r="A339">
        <v>338</v>
      </c>
      <c r="B339" s="1">
        <v>43899</v>
      </c>
      <c r="C339">
        <v>797</v>
      </c>
      <c r="D339" t="s">
        <v>10837</v>
      </c>
      <c r="E339">
        <v>4</v>
      </c>
      <c r="F339" t="str">
        <f>INDEX(tblProduct[ProdName],MATCH(tblData[[#This Row],[ProdNumber]],tblProduct[ProdNumber],0))</f>
        <v>BYOR-1000</v>
      </c>
      <c r="G339">
        <f>INDEX(tblProduct[Price],MATCH(tblData[[#This Row],[ProdNumber]],tblProduct[ProdNumber],0))</f>
        <v>189</v>
      </c>
      <c r="H339">
        <f>INDEX(tblProduct[Category],MATCH(tblData[[#This Row],[ProdNumber]],tblProduct[ProdNumber],0))</f>
        <v>5</v>
      </c>
      <c r="I339" t="str">
        <f>INDEX(tblCategory[CategoryName],MATCH(tblData[[#This Row],[CategoryID]],tblCategory[CategoryID],0))</f>
        <v>Robot Kits</v>
      </c>
      <c r="J339">
        <f>tblData[[#This Row],[Quantity]]*tblData[[#This Row],[Price]]</f>
        <v>756</v>
      </c>
      <c r="K339">
        <f>YEAR(tblData[[#This Row],[Date]])</f>
        <v>2020</v>
      </c>
      <c r="L339">
        <f>MONTH(tblData[[#This Row],[Date]])</f>
        <v>3</v>
      </c>
      <c r="M339" t="str">
        <f>CHOOSE(tblData[[#This Row],[MonthNo]],"Jan","Feb","Mar","Apr","Mei","Jun","Jul","Agu","Sep","Okt","Nov","Des")</f>
        <v>Mar</v>
      </c>
      <c r="N339" t="str">
        <f>INDEX(tblCustomers[CustomerState],MATCH(tblData[[#This Row],[CustomerID]],tblCustomers[CustomerID],0))</f>
        <v>Missouri</v>
      </c>
      <c r="O339" t="str">
        <f>IF(COUNTIF(tblData[CustomerID],tblData[[#This Row],[CustomerID]])&gt;1,"Repeat","One-time")</f>
        <v>Repeat</v>
      </c>
    </row>
    <row r="340" spans="1:15">
      <c r="A340">
        <v>339</v>
      </c>
      <c r="B340" s="1">
        <v>43899</v>
      </c>
      <c r="C340">
        <v>134</v>
      </c>
      <c r="D340" t="s">
        <v>10822</v>
      </c>
      <c r="E340">
        <v>3</v>
      </c>
      <c r="F340" t="str">
        <f>INDEX(tblProduct[ProdName],MATCH(tblData[[#This Row],[ProdNumber]],tblProduct[ProdNumber],0))</f>
        <v>MICR-23K Robot</v>
      </c>
      <c r="G340">
        <f>INDEX(tblProduct[Price],MATCH(tblData[[#This Row],[ProdNumber]],tblProduct[ProdNumber],0))</f>
        <v>899</v>
      </c>
      <c r="H340">
        <f>INDEX(tblProduct[Category],MATCH(tblData[[#This Row],[ProdNumber]],tblProduct[ProdNumber],0))</f>
        <v>6</v>
      </c>
      <c r="I340" t="str">
        <f>INDEX(tblCategory[CategoryName],MATCH(tblData[[#This Row],[CategoryID]],tblCategory[CategoryID],0))</f>
        <v>Robots</v>
      </c>
      <c r="J340">
        <f>tblData[[#This Row],[Quantity]]*tblData[[#This Row],[Price]]</f>
        <v>2697</v>
      </c>
      <c r="K340">
        <f>YEAR(tblData[[#This Row],[Date]])</f>
        <v>2020</v>
      </c>
      <c r="L340">
        <f>MONTH(tblData[[#This Row],[Date]])</f>
        <v>3</v>
      </c>
      <c r="M340" t="str">
        <f>CHOOSE(tblData[[#This Row],[MonthNo]],"Jan","Feb","Mar","Apr","Mei","Jun","Jul","Agu","Sep","Okt","Nov","Des")</f>
        <v>Mar</v>
      </c>
      <c r="N340" t="str">
        <f>INDEX(tblCustomers[CustomerState],MATCH(tblData[[#This Row],[CustomerID]],tblCustomers[CustomerID],0))</f>
        <v>California</v>
      </c>
      <c r="O340" t="str">
        <f>IF(COUNTIF(tblData[CustomerID],tblData[[#This Row],[CustomerID]])&gt;1,"Repeat","One-time")</f>
        <v>Repeat</v>
      </c>
    </row>
    <row r="341" spans="1:15">
      <c r="A341">
        <v>340</v>
      </c>
      <c r="B341" s="1">
        <v>43900</v>
      </c>
      <c r="C341">
        <v>460</v>
      </c>
      <c r="D341" t="s">
        <v>10810</v>
      </c>
      <c r="E341">
        <v>1</v>
      </c>
      <c r="F341" t="str">
        <f>INDEX(tblProduct[ProdName],MATCH(tblData[[#This Row],[ProdNumber]],tblProduct[ProdNumber],0))</f>
        <v>Drone Video Techniques</v>
      </c>
      <c r="G341">
        <f>INDEX(tblProduct[Price],MATCH(tblData[[#This Row],[ProdNumber]],tblProduct[ProdNumber],0))</f>
        <v>37.99</v>
      </c>
      <c r="H341">
        <f>INDEX(tblProduct[Category],MATCH(tblData[[#This Row],[ProdNumber]],tblProduct[ProdNumber],0))</f>
        <v>7</v>
      </c>
      <c r="I341" t="str">
        <f>INDEX(tblCategory[CategoryName],MATCH(tblData[[#This Row],[CategoryID]],tblCategory[CategoryID],0))</f>
        <v>Training Videos</v>
      </c>
      <c r="J341">
        <f>tblData[[#This Row],[Quantity]]*tblData[[#This Row],[Price]]</f>
        <v>37.99</v>
      </c>
      <c r="K341">
        <f>YEAR(tblData[[#This Row],[Date]])</f>
        <v>2020</v>
      </c>
      <c r="L341">
        <f>MONTH(tblData[[#This Row],[Date]])</f>
        <v>3</v>
      </c>
      <c r="M341" t="str">
        <f>CHOOSE(tblData[[#This Row],[MonthNo]],"Jan","Feb","Mar","Apr","Mei","Jun","Jul","Agu","Sep","Okt","Nov","Des")</f>
        <v>Mar</v>
      </c>
      <c r="N341" t="str">
        <f>INDEX(tblCustomers[CustomerState],MATCH(tblData[[#This Row],[CustomerID]],tblCustomers[CustomerID],0))</f>
        <v>Texas</v>
      </c>
      <c r="O341" t="str">
        <f>IF(COUNTIF(tblData[CustomerID],tblData[[#This Row],[CustomerID]])&gt;1,"Repeat","One-time")</f>
        <v>Repeat</v>
      </c>
    </row>
    <row r="342" spans="1:15">
      <c r="A342">
        <v>341</v>
      </c>
      <c r="B342" s="1">
        <v>43900</v>
      </c>
      <c r="C342">
        <v>1072</v>
      </c>
      <c r="D342" t="s">
        <v>10862</v>
      </c>
      <c r="E342">
        <v>3</v>
      </c>
      <c r="F342" t="str">
        <f>INDEX(tblProduct[ProdName],MATCH(tblData[[#This Row],[ProdNumber]],tblProduct[ProdNumber],0))</f>
        <v>All Eyes Drone Blueprint</v>
      </c>
      <c r="G342">
        <f>INDEX(tblProduct[Price],MATCH(tblData[[#This Row],[ProdNumber]],tblProduct[ProdNumber],0))</f>
        <v>9.99</v>
      </c>
      <c r="H342">
        <f>INDEX(tblProduct[Category],MATCH(tblData[[#This Row],[ProdNumber]],tblProduct[ProdNumber],0))</f>
        <v>1</v>
      </c>
      <c r="I342" t="str">
        <f>INDEX(tblCategory[CategoryName],MATCH(tblData[[#This Row],[CategoryID]],tblCategory[CategoryID],0))</f>
        <v>Blueprints</v>
      </c>
      <c r="J342">
        <f>tblData[[#This Row],[Quantity]]*tblData[[#This Row],[Price]]</f>
        <v>29.97</v>
      </c>
      <c r="K342">
        <f>YEAR(tblData[[#This Row],[Date]])</f>
        <v>2020</v>
      </c>
      <c r="L342">
        <f>MONTH(tblData[[#This Row],[Date]])</f>
        <v>3</v>
      </c>
      <c r="M342" t="str">
        <f>CHOOSE(tblData[[#This Row],[MonthNo]],"Jan","Feb","Mar","Apr","Mei","Jun","Jul","Agu","Sep","Okt","Nov","Des")</f>
        <v>Mar</v>
      </c>
      <c r="N342" t="str">
        <f>INDEX(tblCustomers[CustomerState],MATCH(tblData[[#This Row],[CustomerID]],tblCustomers[CustomerID],0))</f>
        <v>Colorado</v>
      </c>
      <c r="O342" t="str">
        <f>IF(COUNTIF(tblData[CustomerID],tblData[[#This Row],[CustomerID]])&gt;1,"Repeat","One-time")</f>
        <v>Repeat</v>
      </c>
    </row>
    <row r="343" spans="1:15">
      <c r="A343">
        <v>342</v>
      </c>
      <c r="B343" s="1">
        <v>43900</v>
      </c>
      <c r="C343">
        <v>760</v>
      </c>
      <c r="D343" t="s">
        <v>10876</v>
      </c>
      <c r="E343">
        <v>2</v>
      </c>
      <c r="F343" t="str">
        <f>INDEX(tblProduct[ProdName],MATCH(tblData[[#This Row],[ProdNumber]],tblProduct[ProdNumber],0))</f>
        <v>Delta Robots</v>
      </c>
      <c r="G343">
        <f>INDEX(tblProduct[Price],MATCH(tblData[[#This Row],[ProdNumber]],tblProduct[ProdNumber],0))</f>
        <v>16.989999999999998</v>
      </c>
      <c r="H343">
        <f>INDEX(tblProduct[Category],MATCH(tblData[[#This Row],[ProdNumber]],tblProduct[ProdNumber],0))</f>
        <v>4</v>
      </c>
      <c r="I343" t="str">
        <f>INDEX(tblCategory[CategoryName],MATCH(tblData[[#This Row],[CategoryID]],tblCategory[CategoryID],0))</f>
        <v>eBooks</v>
      </c>
      <c r="J343">
        <f>tblData[[#This Row],[Quantity]]*tblData[[#This Row],[Price]]</f>
        <v>33.979999999999997</v>
      </c>
      <c r="K343">
        <f>YEAR(tblData[[#This Row],[Date]])</f>
        <v>2020</v>
      </c>
      <c r="L343">
        <f>MONTH(tblData[[#This Row],[Date]])</f>
        <v>3</v>
      </c>
      <c r="M343" t="str">
        <f>CHOOSE(tblData[[#This Row],[MonthNo]],"Jan","Feb","Mar","Apr","Mei","Jun","Jul","Agu","Sep","Okt","Nov","Des")</f>
        <v>Mar</v>
      </c>
      <c r="N343" t="str">
        <f>INDEX(tblCustomers[CustomerState],MATCH(tblData[[#This Row],[CustomerID]],tblCustomers[CustomerID],0))</f>
        <v>Washington</v>
      </c>
      <c r="O343" t="str">
        <f>IF(COUNTIF(tblData[CustomerID],tblData[[#This Row],[CustomerID]])&gt;1,"Repeat","One-time")</f>
        <v>Repeat</v>
      </c>
    </row>
    <row r="344" spans="1:15">
      <c r="A344">
        <v>343</v>
      </c>
      <c r="B344" s="1">
        <v>43900</v>
      </c>
      <c r="C344">
        <v>331</v>
      </c>
      <c r="D344" t="s">
        <v>10814</v>
      </c>
      <c r="E344">
        <v>4</v>
      </c>
      <c r="F344" t="str">
        <f>INDEX(tblProduct[ProdName],MATCH(tblData[[#This Row],[ProdNumber]],tblProduct[ProdNumber],0))</f>
        <v>BYOR-2640S</v>
      </c>
      <c r="G344">
        <f>INDEX(tblProduct[Price],MATCH(tblData[[#This Row],[ProdNumber]],tblProduct[ProdNumber],0))</f>
        <v>189</v>
      </c>
      <c r="H344">
        <f>INDEX(tblProduct[Category],MATCH(tblData[[#This Row],[ProdNumber]],tblProduct[ProdNumber],0))</f>
        <v>5</v>
      </c>
      <c r="I344" t="str">
        <f>INDEX(tblCategory[CategoryName],MATCH(tblData[[#This Row],[CategoryID]],tblCategory[CategoryID],0))</f>
        <v>Robot Kits</v>
      </c>
      <c r="J344">
        <f>tblData[[#This Row],[Quantity]]*tblData[[#This Row],[Price]]</f>
        <v>756</v>
      </c>
      <c r="K344">
        <f>YEAR(tblData[[#This Row],[Date]])</f>
        <v>2020</v>
      </c>
      <c r="L344">
        <f>MONTH(tblData[[#This Row],[Date]])</f>
        <v>3</v>
      </c>
      <c r="M344" t="str">
        <f>CHOOSE(tblData[[#This Row],[MonthNo]],"Jan","Feb","Mar","Apr","Mei","Jun","Jul","Agu","Sep","Okt","Nov","Des")</f>
        <v>Mar</v>
      </c>
      <c r="N344" t="str">
        <f>INDEX(tblCustomers[CustomerState],MATCH(tblData[[#This Row],[CustomerID]],tblCustomers[CustomerID],0))</f>
        <v>District of Columbia</v>
      </c>
      <c r="O344" t="str">
        <f>IF(COUNTIF(tblData[CustomerID],tblData[[#This Row],[CustomerID]])&gt;1,"Repeat","One-time")</f>
        <v>Repeat</v>
      </c>
    </row>
    <row r="345" spans="1:15">
      <c r="A345">
        <v>344</v>
      </c>
      <c r="B345" s="1">
        <v>43901</v>
      </c>
      <c r="C345">
        <v>426</v>
      </c>
      <c r="D345" t="s">
        <v>10848</v>
      </c>
      <c r="E345">
        <v>4</v>
      </c>
      <c r="F345" t="str">
        <f>INDEX(tblProduct[ProdName],MATCH(tblData[[#This Row],[ProdNumber]],tblProduct[ProdNumber],0))</f>
        <v>Panda Robot Blueprint</v>
      </c>
      <c r="G345">
        <f>INDEX(tblProduct[Price],MATCH(tblData[[#This Row],[ProdNumber]],tblProduct[ProdNumber],0))</f>
        <v>7.99</v>
      </c>
      <c r="H345">
        <f>INDEX(tblProduct[Category],MATCH(tblData[[#This Row],[ProdNumber]],tblProduct[ProdNumber],0))</f>
        <v>1</v>
      </c>
      <c r="I345" t="str">
        <f>INDEX(tblCategory[CategoryName],MATCH(tblData[[#This Row],[CategoryID]],tblCategory[CategoryID],0))</f>
        <v>Blueprints</v>
      </c>
      <c r="J345">
        <f>tblData[[#This Row],[Quantity]]*tblData[[#This Row],[Price]]</f>
        <v>31.96</v>
      </c>
      <c r="K345">
        <f>YEAR(tblData[[#This Row],[Date]])</f>
        <v>2020</v>
      </c>
      <c r="L345">
        <f>MONTH(tblData[[#This Row],[Date]])</f>
        <v>3</v>
      </c>
      <c r="M345" t="str">
        <f>CHOOSE(tblData[[#This Row],[MonthNo]],"Jan","Feb","Mar","Apr","Mei","Jun","Jul","Agu","Sep","Okt","Nov","Des")</f>
        <v>Mar</v>
      </c>
      <c r="N345" t="str">
        <f>INDEX(tblCustomers[CustomerState],MATCH(tblData[[#This Row],[CustomerID]],tblCustomers[CustomerID],0))</f>
        <v>Oklahoma</v>
      </c>
      <c r="O345" t="str">
        <f>IF(COUNTIF(tblData[CustomerID],tblData[[#This Row],[CustomerID]])&gt;1,"Repeat","One-time")</f>
        <v>Repeat</v>
      </c>
    </row>
    <row r="346" spans="1:15">
      <c r="A346">
        <v>345</v>
      </c>
      <c r="B346" s="1">
        <v>43901</v>
      </c>
      <c r="C346">
        <v>1073</v>
      </c>
      <c r="D346" t="s">
        <v>10820</v>
      </c>
      <c r="E346">
        <v>3</v>
      </c>
      <c r="F346" t="str">
        <f>INDEX(tblProduct[ProdName],MATCH(tblData[[#This Row],[ProdNumber]],tblProduct[ProdNumber],0))</f>
        <v>BYOR-3000</v>
      </c>
      <c r="G346">
        <f>INDEX(tblProduct[Price],MATCH(tblData[[#This Row],[ProdNumber]],tblProduct[ProdNumber],0))</f>
        <v>214</v>
      </c>
      <c r="H346">
        <f>INDEX(tblProduct[Category],MATCH(tblData[[#This Row],[ProdNumber]],tblProduct[ProdNumber],0))</f>
        <v>5</v>
      </c>
      <c r="I346" t="str">
        <f>INDEX(tblCategory[CategoryName],MATCH(tblData[[#This Row],[CategoryID]],tblCategory[CategoryID],0))</f>
        <v>Robot Kits</v>
      </c>
      <c r="J346">
        <f>tblData[[#This Row],[Quantity]]*tblData[[#This Row],[Price]]</f>
        <v>642</v>
      </c>
      <c r="K346">
        <f>YEAR(tblData[[#This Row],[Date]])</f>
        <v>2020</v>
      </c>
      <c r="L346">
        <f>MONTH(tblData[[#This Row],[Date]])</f>
        <v>3</v>
      </c>
      <c r="M346" t="str">
        <f>CHOOSE(tblData[[#This Row],[MonthNo]],"Jan","Feb","Mar","Apr","Mei","Jun","Jul","Agu","Sep","Okt","Nov","Des")</f>
        <v>Mar</v>
      </c>
      <c r="N346" t="str">
        <f>INDEX(tblCustomers[CustomerState],MATCH(tblData[[#This Row],[CustomerID]],tblCustomers[CustomerID],0))</f>
        <v>North Carolina</v>
      </c>
      <c r="O346" t="str">
        <f>IF(COUNTIF(tblData[CustomerID],tblData[[#This Row],[CustomerID]])&gt;1,"Repeat","One-time")</f>
        <v>Repeat</v>
      </c>
    </row>
    <row r="347" spans="1:15">
      <c r="A347">
        <v>346</v>
      </c>
      <c r="B347" s="1">
        <v>43901</v>
      </c>
      <c r="C347">
        <v>1899</v>
      </c>
      <c r="D347" t="s">
        <v>10845</v>
      </c>
      <c r="E347">
        <v>3</v>
      </c>
      <c r="F347" t="str">
        <f>INDEX(tblProduct[ProdName],MATCH(tblData[[#This Row],[ProdNumber]],tblProduct[ProdNumber],0))</f>
        <v>Sleepy Eye Blueprint</v>
      </c>
      <c r="G347">
        <f>INDEX(tblProduct[Price],MATCH(tblData[[#This Row],[ProdNumber]],tblProduct[ProdNumber],0))</f>
        <v>11.99</v>
      </c>
      <c r="H347">
        <f>INDEX(tblProduct[Category],MATCH(tblData[[#This Row],[ProdNumber]],tblProduct[ProdNumber],0))</f>
        <v>1</v>
      </c>
      <c r="I347" t="str">
        <f>INDEX(tblCategory[CategoryName],MATCH(tblData[[#This Row],[CategoryID]],tblCategory[CategoryID],0))</f>
        <v>Blueprints</v>
      </c>
      <c r="J347">
        <f>tblData[[#This Row],[Quantity]]*tblData[[#This Row],[Price]]</f>
        <v>35.97</v>
      </c>
      <c r="K347">
        <f>YEAR(tblData[[#This Row],[Date]])</f>
        <v>2020</v>
      </c>
      <c r="L347">
        <f>MONTH(tblData[[#This Row],[Date]])</f>
        <v>3</v>
      </c>
      <c r="M347" t="str">
        <f>CHOOSE(tblData[[#This Row],[MonthNo]],"Jan","Feb","Mar","Apr","Mei","Jun","Jul","Agu","Sep","Okt","Nov","Des")</f>
        <v>Mar</v>
      </c>
      <c r="N347" t="str">
        <f>INDEX(tblCustomers[CustomerState],MATCH(tblData[[#This Row],[CustomerID]],tblCustomers[CustomerID],0))</f>
        <v>Louisiana</v>
      </c>
      <c r="O347" t="str">
        <f>IF(COUNTIF(tblData[CustomerID],tblData[[#This Row],[CustomerID]])&gt;1,"Repeat","One-time")</f>
        <v>One-time</v>
      </c>
    </row>
    <row r="348" spans="1:15">
      <c r="A348">
        <v>347</v>
      </c>
      <c r="B348" s="1">
        <v>43902</v>
      </c>
      <c r="C348">
        <v>1025</v>
      </c>
      <c r="D348" t="s">
        <v>10834</v>
      </c>
      <c r="E348">
        <v>3</v>
      </c>
      <c r="F348" t="str">
        <f>INDEX(tblProduct[ProdName],MATCH(tblData[[#This Row],[ProdNumber]],tblProduct[ProdNumber],0))</f>
        <v>Articulated Robots</v>
      </c>
      <c r="G348">
        <f>INDEX(tblProduct[Price],MATCH(tblData[[#This Row],[ProdNumber]],tblProduct[ProdNumber],0))</f>
        <v>23.99</v>
      </c>
      <c r="H348">
        <f>INDEX(tblProduct[Category],MATCH(tblData[[#This Row],[ProdNumber]],tblProduct[ProdNumber],0))</f>
        <v>4</v>
      </c>
      <c r="I348" t="str">
        <f>INDEX(tblCategory[CategoryName],MATCH(tblData[[#This Row],[CategoryID]],tblCategory[CategoryID],0))</f>
        <v>eBooks</v>
      </c>
      <c r="J348">
        <f>tblData[[#This Row],[Quantity]]*tblData[[#This Row],[Price]]</f>
        <v>71.97</v>
      </c>
      <c r="K348">
        <f>YEAR(tblData[[#This Row],[Date]])</f>
        <v>2020</v>
      </c>
      <c r="L348">
        <f>MONTH(tblData[[#This Row],[Date]])</f>
        <v>3</v>
      </c>
      <c r="M348" t="str">
        <f>CHOOSE(tblData[[#This Row],[MonthNo]],"Jan","Feb","Mar","Apr","Mei","Jun","Jul","Agu","Sep","Okt","Nov","Des")</f>
        <v>Mar</v>
      </c>
      <c r="N348" t="str">
        <f>INDEX(tblCustomers[CustomerState],MATCH(tblData[[#This Row],[CustomerID]],tblCustomers[CustomerID],0))</f>
        <v>North Carolina</v>
      </c>
      <c r="O348" t="str">
        <f>IF(COUNTIF(tblData[CustomerID],tblData[[#This Row],[CustomerID]])&gt;1,"Repeat","One-time")</f>
        <v>Repeat</v>
      </c>
    </row>
    <row r="349" spans="1:15">
      <c r="A349">
        <v>348</v>
      </c>
      <c r="B349" s="1">
        <v>43902</v>
      </c>
      <c r="C349">
        <v>2061</v>
      </c>
      <c r="D349" t="s">
        <v>10848</v>
      </c>
      <c r="E349">
        <v>2</v>
      </c>
      <c r="F349" t="str">
        <f>INDEX(tblProduct[ProdName],MATCH(tblData[[#This Row],[ProdNumber]],tblProduct[ProdNumber],0))</f>
        <v>Panda Robot Blueprint</v>
      </c>
      <c r="G349">
        <f>INDEX(tblProduct[Price],MATCH(tblData[[#This Row],[ProdNumber]],tblProduct[ProdNumber],0))</f>
        <v>7.99</v>
      </c>
      <c r="H349">
        <f>INDEX(tblProduct[Category],MATCH(tblData[[#This Row],[ProdNumber]],tblProduct[ProdNumber],0))</f>
        <v>1</v>
      </c>
      <c r="I349" t="str">
        <f>INDEX(tblCategory[CategoryName],MATCH(tblData[[#This Row],[CategoryID]],tblCategory[CategoryID],0))</f>
        <v>Blueprints</v>
      </c>
      <c r="J349">
        <f>tblData[[#This Row],[Quantity]]*tblData[[#This Row],[Price]]</f>
        <v>15.98</v>
      </c>
      <c r="K349">
        <f>YEAR(tblData[[#This Row],[Date]])</f>
        <v>2020</v>
      </c>
      <c r="L349">
        <f>MONTH(tblData[[#This Row],[Date]])</f>
        <v>3</v>
      </c>
      <c r="M349" t="str">
        <f>CHOOSE(tblData[[#This Row],[MonthNo]],"Jan","Feb","Mar","Apr","Mei","Jun","Jul","Agu","Sep","Okt","Nov","Des")</f>
        <v>Mar</v>
      </c>
      <c r="N349" t="str">
        <f>INDEX(tblCustomers[CustomerState],MATCH(tblData[[#This Row],[CustomerID]],tblCustomers[CustomerID],0))</f>
        <v>Virginia</v>
      </c>
      <c r="O349" t="str">
        <f>IF(COUNTIF(tblData[CustomerID],tblData[[#This Row],[CustomerID]])&gt;1,"Repeat","One-time")</f>
        <v>Repeat</v>
      </c>
    </row>
    <row r="350" spans="1:15">
      <c r="A350">
        <v>349</v>
      </c>
      <c r="B350" s="1">
        <v>43902</v>
      </c>
      <c r="C350">
        <v>1523</v>
      </c>
      <c r="D350" t="s">
        <v>10856</v>
      </c>
      <c r="E350">
        <v>3</v>
      </c>
      <c r="F350" t="str">
        <f>INDEX(tblProduct[ProdName],MATCH(tblData[[#This Row],[ProdNumber]],tblProduct[ProdNumber],0))</f>
        <v>RLK-9920 Robot</v>
      </c>
      <c r="G350">
        <f>INDEX(tblProduct[Price],MATCH(tblData[[#This Row],[ProdNumber]],tblProduct[ProdNumber],0))</f>
        <v>699</v>
      </c>
      <c r="H350">
        <f>INDEX(tblProduct[Category],MATCH(tblData[[#This Row],[ProdNumber]],tblProduct[ProdNumber],0))</f>
        <v>6</v>
      </c>
      <c r="I350" t="str">
        <f>INDEX(tblCategory[CategoryName],MATCH(tblData[[#This Row],[CategoryID]],tblCategory[CategoryID],0))</f>
        <v>Robots</v>
      </c>
      <c r="J350">
        <f>tblData[[#This Row],[Quantity]]*tblData[[#This Row],[Price]]</f>
        <v>2097</v>
      </c>
      <c r="K350">
        <f>YEAR(tblData[[#This Row],[Date]])</f>
        <v>2020</v>
      </c>
      <c r="L350">
        <f>MONTH(tblData[[#This Row],[Date]])</f>
        <v>3</v>
      </c>
      <c r="M350" t="str">
        <f>CHOOSE(tblData[[#This Row],[MonthNo]],"Jan","Feb","Mar","Apr","Mei","Jun","Jul","Agu","Sep","Okt","Nov","Des")</f>
        <v>Mar</v>
      </c>
      <c r="N350" t="str">
        <f>INDEX(tblCustomers[CustomerState],MATCH(tblData[[#This Row],[CustomerID]],tblCustomers[CustomerID],0))</f>
        <v>Kansas</v>
      </c>
      <c r="O350" t="str">
        <f>IF(COUNTIF(tblData[CustomerID],tblData[[#This Row],[CustomerID]])&gt;1,"Repeat","One-time")</f>
        <v>Repeat</v>
      </c>
    </row>
    <row r="351" spans="1:15">
      <c r="A351">
        <v>350</v>
      </c>
      <c r="B351" s="1">
        <v>43902</v>
      </c>
      <c r="C351">
        <v>508</v>
      </c>
      <c r="D351" t="s">
        <v>10831</v>
      </c>
      <c r="E351">
        <v>2</v>
      </c>
      <c r="F351" t="str">
        <f>INDEX(tblProduct[ProdName],MATCH(tblData[[#This Row],[ProdNumber]],tblProduct[ProdNumber],0))</f>
        <v>BYOR-3535</v>
      </c>
      <c r="G351">
        <f>INDEX(tblProduct[Price],MATCH(tblData[[#This Row],[ProdNumber]],tblProduct[ProdNumber],0))</f>
        <v>225</v>
      </c>
      <c r="H351">
        <f>INDEX(tblProduct[Category],MATCH(tblData[[#This Row],[ProdNumber]],tblProduct[ProdNumber],0))</f>
        <v>5</v>
      </c>
      <c r="I351" t="str">
        <f>INDEX(tblCategory[CategoryName],MATCH(tblData[[#This Row],[CategoryID]],tblCategory[CategoryID],0))</f>
        <v>Robot Kits</v>
      </c>
      <c r="J351">
        <f>tblData[[#This Row],[Quantity]]*tblData[[#This Row],[Price]]</f>
        <v>450</v>
      </c>
      <c r="K351">
        <f>YEAR(tblData[[#This Row],[Date]])</f>
        <v>2020</v>
      </c>
      <c r="L351">
        <f>MONTH(tblData[[#This Row],[Date]])</f>
        <v>3</v>
      </c>
      <c r="M351" t="str">
        <f>CHOOSE(tblData[[#This Row],[MonthNo]],"Jan","Feb","Mar","Apr","Mei","Jun","Jul","Agu","Sep","Okt","Nov","Des")</f>
        <v>Mar</v>
      </c>
      <c r="N351" t="str">
        <f>INDEX(tblCustomers[CustomerState],MATCH(tblData[[#This Row],[CustomerID]],tblCustomers[CustomerID],0))</f>
        <v>Texas</v>
      </c>
      <c r="O351" t="str">
        <f>IF(COUNTIF(tblData[CustomerID],tblData[[#This Row],[CustomerID]])&gt;1,"Repeat","One-time")</f>
        <v>One-time</v>
      </c>
    </row>
    <row r="352" spans="1:15">
      <c r="A352">
        <v>351</v>
      </c>
      <c r="B352" s="1">
        <v>43903</v>
      </c>
      <c r="C352">
        <v>200</v>
      </c>
      <c r="D352" t="s">
        <v>10809</v>
      </c>
      <c r="E352">
        <v>4</v>
      </c>
      <c r="F352" t="str">
        <f>INDEX(tblProduct[ProdName],MATCH(tblData[[#This Row],[ProdNumber]],tblProduct[ProdNumber],0))</f>
        <v>RWW-75 Robot</v>
      </c>
      <c r="G352">
        <f>INDEX(tblProduct[Price],MATCH(tblData[[#This Row],[ProdNumber]],tblProduct[ProdNumber],0))</f>
        <v>883</v>
      </c>
      <c r="H352">
        <f>INDEX(tblProduct[Category],MATCH(tblData[[#This Row],[ProdNumber]],tblProduct[ProdNumber],0))</f>
        <v>6</v>
      </c>
      <c r="I352" t="str">
        <f>INDEX(tblCategory[CategoryName],MATCH(tblData[[#This Row],[CategoryID]],tblCategory[CategoryID],0))</f>
        <v>Robots</v>
      </c>
      <c r="J352">
        <f>tblData[[#This Row],[Quantity]]*tblData[[#This Row],[Price]]</f>
        <v>3532</v>
      </c>
      <c r="K352">
        <f>YEAR(tblData[[#This Row],[Date]])</f>
        <v>2020</v>
      </c>
      <c r="L352">
        <f>MONTH(tblData[[#This Row],[Date]])</f>
        <v>3</v>
      </c>
      <c r="M352" t="str">
        <f>CHOOSE(tblData[[#This Row],[MonthNo]],"Jan","Feb","Mar","Apr","Mei","Jun","Jul","Agu","Sep","Okt","Nov","Des")</f>
        <v>Mar</v>
      </c>
      <c r="N352" t="str">
        <f>INDEX(tblCustomers[CustomerState],MATCH(tblData[[#This Row],[CustomerID]],tblCustomers[CustomerID],0))</f>
        <v>District of Columbia</v>
      </c>
      <c r="O352" t="str">
        <f>IF(COUNTIF(tblData[CustomerID],tblData[[#This Row],[CustomerID]])&gt;1,"Repeat","One-time")</f>
        <v>Repeat</v>
      </c>
    </row>
    <row r="353" spans="1:15">
      <c r="A353">
        <v>352</v>
      </c>
      <c r="B353" s="1">
        <v>43903</v>
      </c>
      <c r="C353">
        <v>2090</v>
      </c>
      <c r="D353" t="s">
        <v>10833</v>
      </c>
      <c r="E353">
        <v>5</v>
      </c>
      <c r="F353" t="str">
        <f>INDEX(tblProduct[ProdName],MATCH(tblData[[#This Row],[ProdNumber]],tblProduct[ProdNumber],0))</f>
        <v>DX-145 Drone</v>
      </c>
      <c r="G353">
        <f>INDEX(tblProduct[Price],MATCH(tblData[[#This Row],[ProdNumber]],tblProduct[ProdNumber],0))</f>
        <v>250</v>
      </c>
      <c r="H353">
        <f>INDEX(tblProduct[Category],MATCH(tblData[[#This Row],[ProdNumber]],tblProduct[ProdNumber],0))</f>
        <v>3</v>
      </c>
      <c r="I353" t="str">
        <f>INDEX(tblCategory[CategoryName],MATCH(tblData[[#This Row],[CategoryID]],tblCategory[CategoryID],0))</f>
        <v>Drones</v>
      </c>
      <c r="J353">
        <f>tblData[[#This Row],[Quantity]]*tblData[[#This Row],[Price]]</f>
        <v>1250</v>
      </c>
      <c r="K353">
        <f>YEAR(tblData[[#This Row],[Date]])</f>
        <v>2020</v>
      </c>
      <c r="L353">
        <f>MONTH(tblData[[#This Row],[Date]])</f>
        <v>3</v>
      </c>
      <c r="M353" t="str">
        <f>CHOOSE(tblData[[#This Row],[MonthNo]],"Jan","Feb","Mar","Apr","Mei","Jun","Jul","Agu","Sep","Okt","Nov","Des")</f>
        <v>Mar</v>
      </c>
      <c r="N353" t="str">
        <f>INDEX(tblCustomers[CustomerState],MATCH(tblData[[#This Row],[CustomerID]],tblCustomers[CustomerID],0))</f>
        <v>Colorado</v>
      </c>
      <c r="O353" t="str">
        <f>IF(COUNTIF(tblData[CustomerID],tblData[[#This Row],[CustomerID]])&gt;1,"Repeat","One-time")</f>
        <v>Repeat</v>
      </c>
    </row>
    <row r="354" spans="1:15">
      <c r="A354">
        <v>353</v>
      </c>
      <c r="B354" s="1">
        <v>43903</v>
      </c>
      <c r="C354">
        <v>1847</v>
      </c>
      <c r="D354" t="s">
        <v>10861</v>
      </c>
      <c r="E354">
        <v>2</v>
      </c>
      <c r="F354" t="str">
        <f>INDEX(tblProduct[ProdName],MATCH(tblData[[#This Row],[ProdNumber]],tblProduct[ProdNumber],0))</f>
        <v>RCB-889 Robot</v>
      </c>
      <c r="G354">
        <f>INDEX(tblProduct[Price],MATCH(tblData[[#This Row],[ProdNumber]],tblProduct[ProdNumber],0))</f>
        <v>549</v>
      </c>
      <c r="H354">
        <f>INDEX(tblProduct[Category],MATCH(tblData[[#This Row],[ProdNumber]],tblProduct[ProdNumber],0))</f>
        <v>6</v>
      </c>
      <c r="I354" t="str">
        <f>INDEX(tblCategory[CategoryName],MATCH(tblData[[#This Row],[CategoryID]],tblCategory[CategoryID],0))</f>
        <v>Robots</v>
      </c>
      <c r="J354">
        <f>tblData[[#This Row],[Quantity]]*tblData[[#This Row],[Price]]</f>
        <v>1098</v>
      </c>
      <c r="K354">
        <f>YEAR(tblData[[#This Row],[Date]])</f>
        <v>2020</v>
      </c>
      <c r="L354">
        <f>MONTH(tblData[[#This Row],[Date]])</f>
        <v>3</v>
      </c>
      <c r="M354" t="str">
        <f>CHOOSE(tblData[[#This Row],[MonthNo]],"Jan","Feb","Mar","Apr","Mei","Jun","Jul","Agu","Sep","Okt","Nov","Des")</f>
        <v>Mar</v>
      </c>
      <c r="N354" t="str">
        <f>INDEX(tblCustomers[CustomerState],MATCH(tblData[[#This Row],[CustomerID]],tblCustomers[CustomerID],0))</f>
        <v>Texas</v>
      </c>
      <c r="O354" t="str">
        <f>IF(COUNTIF(tblData[CustomerID],tblData[[#This Row],[CustomerID]])&gt;1,"Repeat","One-time")</f>
        <v>One-time</v>
      </c>
    </row>
    <row r="355" spans="1:15">
      <c r="A355">
        <v>354</v>
      </c>
      <c r="B355" s="1">
        <v>43903</v>
      </c>
      <c r="C355">
        <v>1502</v>
      </c>
      <c r="D355" t="s">
        <v>10825</v>
      </c>
      <c r="E355">
        <v>5</v>
      </c>
      <c r="F355" t="str">
        <f>INDEX(tblProduct[ProdName],MATCH(tblData[[#This Row],[ProdNumber]],tblProduct[ProdNumber],0))</f>
        <v>DC-304 Drone</v>
      </c>
      <c r="G355">
        <f>INDEX(tblProduct[Price],MATCH(tblData[[#This Row],[ProdNumber]],tblProduct[ProdNumber],0))</f>
        <v>395</v>
      </c>
      <c r="H355">
        <f>INDEX(tblProduct[Category],MATCH(tblData[[#This Row],[ProdNumber]],tblProduct[ProdNumber],0))</f>
        <v>3</v>
      </c>
      <c r="I355" t="str">
        <f>INDEX(tblCategory[CategoryName],MATCH(tblData[[#This Row],[CategoryID]],tblCategory[CategoryID],0))</f>
        <v>Drones</v>
      </c>
      <c r="J355">
        <f>tblData[[#This Row],[Quantity]]*tblData[[#This Row],[Price]]</f>
        <v>1975</v>
      </c>
      <c r="K355">
        <f>YEAR(tblData[[#This Row],[Date]])</f>
        <v>2020</v>
      </c>
      <c r="L355">
        <f>MONTH(tblData[[#This Row],[Date]])</f>
        <v>3</v>
      </c>
      <c r="M355" t="str">
        <f>CHOOSE(tblData[[#This Row],[MonthNo]],"Jan","Feb","Mar","Apr","Mei","Jun","Jul","Agu","Sep","Okt","Nov","Des")</f>
        <v>Mar</v>
      </c>
      <c r="N355" t="str">
        <f>INDEX(tblCustomers[CustomerState],MATCH(tblData[[#This Row],[CustomerID]],tblCustomers[CustomerID],0))</f>
        <v>California</v>
      </c>
      <c r="O355" t="str">
        <f>IF(COUNTIF(tblData[CustomerID],tblData[[#This Row],[CustomerID]])&gt;1,"Repeat","One-time")</f>
        <v>One-time</v>
      </c>
    </row>
    <row r="356" spans="1:15">
      <c r="A356">
        <v>355</v>
      </c>
      <c r="B356" s="1">
        <v>43903</v>
      </c>
      <c r="C356">
        <v>1850</v>
      </c>
      <c r="D356" t="s">
        <v>10845</v>
      </c>
      <c r="E356">
        <v>4</v>
      </c>
      <c r="F356" t="str">
        <f>INDEX(tblProduct[ProdName],MATCH(tblData[[#This Row],[ProdNumber]],tblProduct[ProdNumber],0))</f>
        <v>Sleepy Eye Blueprint</v>
      </c>
      <c r="G356">
        <f>INDEX(tblProduct[Price],MATCH(tblData[[#This Row],[ProdNumber]],tblProduct[ProdNumber],0))</f>
        <v>11.99</v>
      </c>
      <c r="H356">
        <f>INDEX(tblProduct[Category],MATCH(tblData[[#This Row],[ProdNumber]],tblProduct[ProdNumber],0))</f>
        <v>1</v>
      </c>
      <c r="I356" t="str">
        <f>INDEX(tblCategory[CategoryName],MATCH(tblData[[#This Row],[CategoryID]],tblCategory[CategoryID],0))</f>
        <v>Blueprints</v>
      </c>
      <c r="J356">
        <f>tblData[[#This Row],[Quantity]]*tblData[[#This Row],[Price]]</f>
        <v>47.96</v>
      </c>
      <c r="K356">
        <f>YEAR(tblData[[#This Row],[Date]])</f>
        <v>2020</v>
      </c>
      <c r="L356">
        <f>MONTH(tblData[[#This Row],[Date]])</f>
        <v>3</v>
      </c>
      <c r="M356" t="str">
        <f>CHOOSE(tblData[[#This Row],[MonthNo]],"Jan","Feb","Mar","Apr","Mei","Jun","Jul","Agu","Sep","Okt","Nov","Des")</f>
        <v>Mar</v>
      </c>
      <c r="N356" t="str">
        <f>INDEX(tblCustomers[CustomerState],MATCH(tblData[[#This Row],[CustomerID]],tblCustomers[CustomerID],0))</f>
        <v>Maryland</v>
      </c>
      <c r="O356" t="str">
        <f>IF(COUNTIF(tblData[CustomerID],tblData[[#This Row],[CustomerID]])&gt;1,"Repeat","One-time")</f>
        <v>Repeat</v>
      </c>
    </row>
    <row r="357" spans="1:15">
      <c r="A357">
        <v>356</v>
      </c>
      <c r="B357" s="1">
        <v>43904</v>
      </c>
      <c r="C357">
        <v>2044</v>
      </c>
      <c r="D357" t="s">
        <v>10842</v>
      </c>
      <c r="E357">
        <v>3</v>
      </c>
      <c r="F357" t="str">
        <f>INDEX(tblProduct[ProdName],MATCH(tblData[[#This Row],[ProdNumber]],tblProduct[ProdNumber],0))</f>
        <v>Understanding Raspberry PI</v>
      </c>
      <c r="G357">
        <f>INDEX(tblProduct[Price],MATCH(tblData[[#This Row],[ProdNumber]],tblProduct[ProdNumber],0))</f>
        <v>28.99</v>
      </c>
      <c r="H357">
        <f>INDEX(tblProduct[Category],MATCH(tblData[[#This Row],[ProdNumber]],tblProduct[ProdNumber],0))</f>
        <v>7</v>
      </c>
      <c r="I357" t="str">
        <f>INDEX(tblCategory[CategoryName],MATCH(tblData[[#This Row],[CategoryID]],tblCategory[CategoryID],0))</f>
        <v>Training Videos</v>
      </c>
      <c r="J357">
        <f>tblData[[#This Row],[Quantity]]*tblData[[#This Row],[Price]]</f>
        <v>86.97</v>
      </c>
      <c r="K357">
        <f>YEAR(tblData[[#This Row],[Date]])</f>
        <v>2020</v>
      </c>
      <c r="L357">
        <f>MONTH(tblData[[#This Row],[Date]])</f>
        <v>3</v>
      </c>
      <c r="M357" t="str">
        <f>CHOOSE(tblData[[#This Row],[MonthNo]],"Jan","Feb","Mar","Apr","Mei","Jun","Jul","Agu","Sep","Okt","Nov","Des")</f>
        <v>Mar</v>
      </c>
      <c r="N357" t="str">
        <f>INDEX(tblCustomers[CustomerState],MATCH(tblData[[#This Row],[CustomerID]],tblCustomers[CustomerID],0))</f>
        <v>Kentucky</v>
      </c>
      <c r="O357" t="str">
        <f>IF(COUNTIF(tblData[CustomerID],tblData[[#This Row],[CustomerID]])&gt;1,"Repeat","One-time")</f>
        <v>One-time</v>
      </c>
    </row>
    <row r="358" spans="1:15">
      <c r="A358">
        <v>357</v>
      </c>
      <c r="B358" s="1">
        <v>43904</v>
      </c>
      <c r="C358">
        <v>1203</v>
      </c>
      <c r="D358" t="s">
        <v>10814</v>
      </c>
      <c r="E358">
        <v>5</v>
      </c>
      <c r="F358" t="str">
        <f>INDEX(tblProduct[ProdName],MATCH(tblData[[#This Row],[ProdNumber]],tblProduct[ProdNumber],0))</f>
        <v>BYOR-2640S</v>
      </c>
      <c r="G358">
        <f>INDEX(tblProduct[Price],MATCH(tblData[[#This Row],[ProdNumber]],tblProduct[ProdNumber],0))</f>
        <v>189</v>
      </c>
      <c r="H358">
        <f>INDEX(tblProduct[Category],MATCH(tblData[[#This Row],[ProdNumber]],tblProduct[ProdNumber],0))</f>
        <v>5</v>
      </c>
      <c r="I358" t="str">
        <f>INDEX(tblCategory[CategoryName],MATCH(tblData[[#This Row],[CategoryID]],tblCategory[CategoryID],0))</f>
        <v>Robot Kits</v>
      </c>
      <c r="J358">
        <f>tblData[[#This Row],[Quantity]]*tblData[[#This Row],[Price]]</f>
        <v>945</v>
      </c>
      <c r="K358">
        <f>YEAR(tblData[[#This Row],[Date]])</f>
        <v>2020</v>
      </c>
      <c r="L358">
        <f>MONTH(tblData[[#This Row],[Date]])</f>
        <v>3</v>
      </c>
      <c r="M358" t="str">
        <f>CHOOSE(tblData[[#This Row],[MonthNo]],"Jan","Feb","Mar","Apr","Mei","Jun","Jul","Agu","Sep","Okt","Nov","Des")</f>
        <v>Mar</v>
      </c>
      <c r="N358" t="str">
        <f>INDEX(tblCustomers[CustomerState],MATCH(tblData[[#This Row],[CustomerID]],tblCustomers[CustomerID],0))</f>
        <v>Indiana</v>
      </c>
      <c r="O358" t="str">
        <f>IF(COUNTIF(tblData[CustomerID],tblData[[#This Row],[CustomerID]])&gt;1,"Repeat","One-time")</f>
        <v>Repeat</v>
      </c>
    </row>
    <row r="359" spans="1:15">
      <c r="A359">
        <v>358</v>
      </c>
      <c r="B359" s="1">
        <v>43904</v>
      </c>
      <c r="C359">
        <v>187</v>
      </c>
      <c r="D359" t="s">
        <v>10827</v>
      </c>
      <c r="E359">
        <v>5</v>
      </c>
      <c r="F359" t="str">
        <f>INDEX(tblProduct[ProdName],MATCH(tblData[[#This Row],[ProdNumber]],tblProduct[ProdNumber],0))</f>
        <v>AI for Educators</v>
      </c>
      <c r="G359">
        <f>INDEX(tblProduct[Price],MATCH(tblData[[#This Row],[ProdNumber]],tblProduct[ProdNumber],0))</f>
        <v>49.95</v>
      </c>
      <c r="H359">
        <f>INDEX(tblProduct[Category],MATCH(tblData[[#This Row],[ProdNumber]],tblProduct[ProdNumber],0))</f>
        <v>7</v>
      </c>
      <c r="I359" t="str">
        <f>INDEX(tblCategory[CategoryName],MATCH(tblData[[#This Row],[CategoryID]],tblCategory[CategoryID],0))</f>
        <v>Training Videos</v>
      </c>
      <c r="J359">
        <f>tblData[[#This Row],[Quantity]]*tblData[[#This Row],[Price]]</f>
        <v>249.75</v>
      </c>
      <c r="K359">
        <f>YEAR(tblData[[#This Row],[Date]])</f>
        <v>2020</v>
      </c>
      <c r="L359">
        <f>MONTH(tblData[[#This Row],[Date]])</f>
        <v>3</v>
      </c>
      <c r="M359" t="str">
        <f>CHOOSE(tblData[[#This Row],[MonthNo]],"Jan","Feb","Mar","Apr","Mei","Jun","Jul","Agu","Sep","Okt","Nov","Des")</f>
        <v>Mar</v>
      </c>
      <c r="N359" t="str">
        <f>INDEX(tblCustomers[CustomerState],MATCH(tblData[[#This Row],[CustomerID]],tblCustomers[CustomerID],0))</f>
        <v>Georgia</v>
      </c>
      <c r="O359" t="str">
        <f>IF(COUNTIF(tblData[CustomerID],tblData[[#This Row],[CustomerID]])&gt;1,"Repeat","One-time")</f>
        <v>Repeat</v>
      </c>
    </row>
    <row r="360" spans="1:15">
      <c r="A360">
        <v>359</v>
      </c>
      <c r="B360" s="1">
        <v>43905</v>
      </c>
      <c r="C360">
        <v>380</v>
      </c>
      <c r="D360" t="s">
        <v>10808</v>
      </c>
      <c r="E360">
        <v>1</v>
      </c>
      <c r="F360" t="str">
        <f>INDEX(tblProduct[ProdName],MATCH(tblData[[#This Row],[ProdNumber]],tblProduct[ProdNumber],0))</f>
        <v>Polar Robots</v>
      </c>
      <c r="G360">
        <f>INDEX(tblProduct[Price],MATCH(tblData[[#This Row],[ProdNumber]],tblProduct[ProdNumber],0))</f>
        <v>23.99</v>
      </c>
      <c r="H360">
        <f>INDEX(tblProduct[Category],MATCH(tblData[[#This Row],[ProdNumber]],tblProduct[ProdNumber],0))</f>
        <v>4</v>
      </c>
      <c r="I360" t="str">
        <f>INDEX(tblCategory[CategoryName],MATCH(tblData[[#This Row],[CategoryID]],tblCategory[CategoryID],0))</f>
        <v>eBooks</v>
      </c>
      <c r="J360">
        <f>tblData[[#This Row],[Quantity]]*tblData[[#This Row],[Price]]</f>
        <v>23.99</v>
      </c>
      <c r="K360">
        <f>YEAR(tblData[[#This Row],[Date]])</f>
        <v>2020</v>
      </c>
      <c r="L360">
        <f>MONTH(tblData[[#This Row],[Date]])</f>
        <v>3</v>
      </c>
      <c r="M360" t="str">
        <f>CHOOSE(tblData[[#This Row],[MonthNo]],"Jan","Feb","Mar","Apr","Mei","Jun","Jul","Agu","Sep","Okt","Nov","Des")</f>
        <v>Mar</v>
      </c>
      <c r="N360" t="str">
        <f>INDEX(tblCustomers[CustomerState],MATCH(tblData[[#This Row],[CustomerID]],tblCustomers[CustomerID],0))</f>
        <v>Kentucky</v>
      </c>
      <c r="O360" t="str">
        <f>IF(COUNTIF(tblData[CustomerID],tblData[[#This Row],[CustomerID]])&gt;1,"Repeat","One-time")</f>
        <v>Repeat</v>
      </c>
    </row>
    <row r="361" spans="1:15">
      <c r="A361">
        <v>360</v>
      </c>
      <c r="B361" s="1">
        <v>43905</v>
      </c>
      <c r="C361">
        <v>141</v>
      </c>
      <c r="D361" t="s">
        <v>10824</v>
      </c>
      <c r="E361">
        <v>4</v>
      </c>
      <c r="F361" t="str">
        <f>INDEX(tblProduct[ProdName],MATCH(tblData[[#This Row],[ProdNumber]],tblProduct[ProdNumber],0))</f>
        <v>BYOD-550</v>
      </c>
      <c r="G361">
        <f>INDEX(tblProduct[Price],MATCH(tblData[[#This Row],[ProdNumber]],tblProduct[ProdNumber],0))</f>
        <v>179</v>
      </c>
      <c r="H361">
        <f>INDEX(tblProduct[Category],MATCH(tblData[[#This Row],[ProdNumber]],tblProduct[ProdNumber],0))</f>
        <v>2</v>
      </c>
      <c r="I361" t="str">
        <f>INDEX(tblCategory[CategoryName],MATCH(tblData[[#This Row],[CategoryID]],tblCategory[CategoryID],0))</f>
        <v>Drone Kits</v>
      </c>
      <c r="J361">
        <f>tblData[[#This Row],[Quantity]]*tblData[[#This Row],[Price]]</f>
        <v>716</v>
      </c>
      <c r="K361">
        <f>YEAR(tblData[[#This Row],[Date]])</f>
        <v>2020</v>
      </c>
      <c r="L361">
        <f>MONTH(tblData[[#This Row],[Date]])</f>
        <v>3</v>
      </c>
      <c r="M361" t="str">
        <f>CHOOSE(tblData[[#This Row],[MonthNo]],"Jan","Feb","Mar","Apr","Mei","Jun","Jul","Agu","Sep","Okt","Nov","Des")</f>
        <v>Mar</v>
      </c>
      <c r="N361" t="str">
        <f>INDEX(tblCustomers[CustomerState],MATCH(tblData[[#This Row],[CustomerID]],tblCustomers[CustomerID],0))</f>
        <v>Wisconsin</v>
      </c>
      <c r="O361" t="str">
        <f>IF(COUNTIF(tblData[CustomerID],tblData[[#This Row],[CustomerID]])&gt;1,"Repeat","One-time")</f>
        <v>Repeat</v>
      </c>
    </row>
    <row r="362" spans="1:15">
      <c r="A362">
        <v>361</v>
      </c>
      <c r="B362" s="1">
        <v>43905</v>
      </c>
      <c r="C362">
        <v>670</v>
      </c>
      <c r="D362" t="s">
        <v>10874</v>
      </c>
      <c r="E362">
        <v>1</v>
      </c>
      <c r="F362" t="str">
        <f>INDEX(tblProduct[ProdName],MATCH(tblData[[#This Row],[ProdNumber]],tblProduct[ProdNumber],0))</f>
        <v>Cat Robot Blueprint</v>
      </c>
      <c r="G362">
        <f>INDEX(tblProduct[Price],MATCH(tblData[[#This Row],[ProdNumber]],tblProduct[ProdNumber],0))</f>
        <v>4.99</v>
      </c>
      <c r="H362">
        <f>INDEX(tblProduct[Category],MATCH(tblData[[#This Row],[ProdNumber]],tblProduct[ProdNumber],0))</f>
        <v>1</v>
      </c>
      <c r="I362" t="str">
        <f>INDEX(tblCategory[CategoryName],MATCH(tblData[[#This Row],[CategoryID]],tblCategory[CategoryID],0))</f>
        <v>Blueprints</v>
      </c>
      <c r="J362">
        <f>tblData[[#This Row],[Quantity]]*tblData[[#This Row],[Price]]</f>
        <v>4.99</v>
      </c>
      <c r="K362">
        <f>YEAR(tblData[[#This Row],[Date]])</f>
        <v>2020</v>
      </c>
      <c r="L362">
        <f>MONTH(tblData[[#This Row],[Date]])</f>
        <v>3</v>
      </c>
      <c r="M362" t="str">
        <f>CHOOSE(tblData[[#This Row],[MonthNo]],"Jan","Feb","Mar","Apr","Mei","Jun","Jul","Agu","Sep","Okt","Nov","Des")</f>
        <v>Mar</v>
      </c>
      <c r="N362" t="str">
        <f>INDEX(tblCustomers[CustomerState],MATCH(tblData[[#This Row],[CustomerID]],tblCustomers[CustomerID],0))</f>
        <v>New York</v>
      </c>
      <c r="O362" t="str">
        <f>IF(COUNTIF(tblData[CustomerID],tblData[[#This Row],[CustomerID]])&gt;1,"Repeat","One-time")</f>
        <v>One-time</v>
      </c>
    </row>
    <row r="363" spans="1:15">
      <c r="A363">
        <v>362</v>
      </c>
      <c r="B363" s="1">
        <v>43905</v>
      </c>
      <c r="C363">
        <v>2079</v>
      </c>
      <c r="D363" t="s">
        <v>10845</v>
      </c>
      <c r="E363">
        <v>4</v>
      </c>
      <c r="F363" t="str">
        <f>INDEX(tblProduct[ProdName],MATCH(tblData[[#This Row],[ProdNumber]],tblProduct[ProdNumber],0))</f>
        <v>Sleepy Eye Blueprint</v>
      </c>
      <c r="G363">
        <f>INDEX(tblProduct[Price],MATCH(tblData[[#This Row],[ProdNumber]],tblProduct[ProdNumber],0))</f>
        <v>11.99</v>
      </c>
      <c r="H363">
        <f>INDEX(tblProduct[Category],MATCH(tblData[[#This Row],[ProdNumber]],tblProduct[ProdNumber],0))</f>
        <v>1</v>
      </c>
      <c r="I363" t="str">
        <f>INDEX(tblCategory[CategoryName],MATCH(tblData[[#This Row],[CategoryID]],tblCategory[CategoryID],0))</f>
        <v>Blueprints</v>
      </c>
      <c r="J363">
        <f>tblData[[#This Row],[Quantity]]*tblData[[#This Row],[Price]]</f>
        <v>47.96</v>
      </c>
      <c r="K363">
        <f>YEAR(tblData[[#This Row],[Date]])</f>
        <v>2020</v>
      </c>
      <c r="L363">
        <f>MONTH(tblData[[#This Row],[Date]])</f>
        <v>3</v>
      </c>
      <c r="M363" t="str">
        <f>CHOOSE(tblData[[#This Row],[MonthNo]],"Jan","Feb","Mar","Apr","Mei","Jun","Jul","Agu","Sep","Okt","Nov","Des")</f>
        <v>Mar</v>
      </c>
      <c r="N363" t="str">
        <f>INDEX(tblCustomers[CustomerState],MATCH(tblData[[#This Row],[CustomerID]],tblCustomers[CustomerID],0))</f>
        <v>Tennessee</v>
      </c>
      <c r="O363" t="str">
        <f>IF(COUNTIF(tblData[CustomerID],tblData[[#This Row],[CustomerID]])&gt;1,"Repeat","One-time")</f>
        <v>Repeat</v>
      </c>
    </row>
    <row r="364" spans="1:15">
      <c r="A364">
        <v>363</v>
      </c>
      <c r="B364" s="1">
        <v>43905</v>
      </c>
      <c r="C364">
        <v>430</v>
      </c>
      <c r="D364" t="s">
        <v>10814</v>
      </c>
      <c r="E364">
        <v>2</v>
      </c>
      <c r="F364" t="str">
        <f>INDEX(tblProduct[ProdName],MATCH(tblData[[#This Row],[ProdNumber]],tblProduct[ProdNumber],0))</f>
        <v>BYOR-2640S</v>
      </c>
      <c r="G364">
        <f>INDEX(tblProduct[Price],MATCH(tblData[[#This Row],[ProdNumber]],tblProduct[ProdNumber],0))</f>
        <v>189</v>
      </c>
      <c r="H364">
        <f>INDEX(tblProduct[Category],MATCH(tblData[[#This Row],[ProdNumber]],tblProduct[ProdNumber],0))</f>
        <v>5</v>
      </c>
      <c r="I364" t="str">
        <f>INDEX(tblCategory[CategoryName],MATCH(tblData[[#This Row],[CategoryID]],tblCategory[CategoryID],0))</f>
        <v>Robot Kits</v>
      </c>
      <c r="J364">
        <f>tblData[[#This Row],[Quantity]]*tblData[[#This Row],[Price]]</f>
        <v>378</v>
      </c>
      <c r="K364">
        <f>YEAR(tblData[[#This Row],[Date]])</f>
        <v>2020</v>
      </c>
      <c r="L364">
        <f>MONTH(tblData[[#This Row],[Date]])</f>
        <v>3</v>
      </c>
      <c r="M364" t="str">
        <f>CHOOSE(tblData[[#This Row],[MonthNo]],"Jan","Feb","Mar","Apr","Mei","Jun","Jul","Agu","Sep","Okt","Nov","Des")</f>
        <v>Mar</v>
      </c>
      <c r="N364" t="str">
        <f>INDEX(tblCustomers[CustomerState],MATCH(tblData[[#This Row],[CustomerID]],tblCustomers[CustomerID],0))</f>
        <v>Texas</v>
      </c>
      <c r="O364" t="str">
        <f>IF(COUNTIF(tblData[CustomerID],tblData[[#This Row],[CustomerID]])&gt;1,"Repeat","One-time")</f>
        <v>Repeat</v>
      </c>
    </row>
    <row r="365" spans="1:15">
      <c r="A365">
        <v>364</v>
      </c>
      <c r="B365" s="1">
        <v>43906</v>
      </c>
      <c r="C365">
        <v>274</v>
      </c>
      <c r="D365" t="s">
        <v>10839</v>
      </c>
      <c r="E365">
        <v>4</v>
      </c>
      <c r="F365" t="str">
        <f>INDEX(tblProduct[ProdName],MATCH(tblData[[#This Row],[ProdNumber]],tblProduct[ProdNumber],0))</f>
        <v>RXW-9807 Robot</v>
      </c>
      <c r="G365">
        <f>INDEX(tblProduct[Price],MATCH(tblData[[#This Row],[ProdNumber]],tblProduct[ProdNumber],0))</f>
        <v>599</v>
      </c>
      <c r="H365">
        <f>INDEX(tblProduct[Category],MATCH(tblData[[#This Row],[ProdNumber]],tblProduct[ProdNumber],0))</f>
        <v>6</v>
      </c>
      <c r="I365" t="str">
        <f>INDEX(tblCategory[CategoryName],MATCH(tblData[[#This Row],[CategoryID]],tblCategory[CategoryID],0))</f>
        <v>Robots</v>
      </c>
      <c r="J365">
        <f>tblData[[#This Row],[Quantity]]*tblData[[#This Row],[Price]]</f>
        <v>2396</v>
      </c>
      <c r="K365">
        <f>YEAR(tblData[[#This Row],[Date]])</f>
        <v>2020</v>
      </c>
      <c r="L365">
        <f>MONTH(tblData[[#This Row],[Date]])</f>
        <v>3</v>
      </c>
      <c r="M365" t="str">
        <f>CHOOSE(tblData[[#This Row],[MonthNo]],"Jan","Feb","Mar","Apr","Mei","Jun","Jul","Agu","Sep","Okt","Nov","Des")</f>
        <v>Mar</v>
      </c>
      <c r="N365" t="str">
        <f>INDEX(tblCustomers[CustomerState],MATCH(tblData[[#This Row],[CustomerID]],tblCustomers[CustomerID],0))</f>
        <v>California</v>
      </c>
      <c r="O365" t="str">
        <f>IF(COUNTIF(tblData[CustomerID],tblData[[#This Row],[CustomerID]])&gt;1,"Repeat","One-time")</f>
        <v>Repeat</v>
      </c>
    </row>
    <row r="366" spans="1:15">
      <c r="A366">
        <v>365</v>
      </c>
      <c r="B366" s="1">
        <v>43906</v>
      </c>
      <c r="C366">
        <v>2114</v>
      </c>
      <c r="D366" t="s">
        <v>10853</v>
      </c>
      <c r="E366">
        <v>3</v>
      </c>
      <c r="F366" t="str">
        <f>INDEX(tblProduct[ProdName],MATCH(tblData[[#This Row],[ProdNumber]],tblProduct[ProdNumber],0))</f>
        <v>BYOR-1500</v>
      </c>
      <c r="G366">
        <f>INDEX(tblProduct[Price],MATCH(tblData[[#This Row],[ProdNumber]],tblProduct[ProdNumber],0))</f>
        <v>189</v>
      </c>
      <c r="H366">
        <f>INDEX(tblProduct[Category],MATCH(tblData[[#This Row],[ProdNumber]],tblProduct[ProdNumber],0))</f>
        <v>5</v>
      </c>
      <c r="I366" t="str">
        <f>INDEX(tblCategory[CategoryName],MATCH(tblData[[#This Row],[CategoryID]],tblCategory[CategoryID],0))</f>
        <v>Robot Kits</v>
      </c>
      <c r="J366">
        <f>tblData[[#This Row],[Quantity]]*tblData[[#This Row],[Price]]</f>
        <v>567</v>
      </c>
      <c r="K366">
        <f>YEAR(tblData[[#This Row],[Date]])</f>
        <v>2020</v>
      </c>
      <c r="L366">
        <f>MONTH(tblData[[#This Row],[Date]])</f>
        <v>3</v>
      </c>
      <c r="M366" t="str">
        <f>CHOOSE(tblData[[#This Row],[MonthNo]],"Jan","Feb","Mar","Apr","Mei","Jun","Jul","Agu","Sep","Okt","Nov","Des")</f>
        <v>Mar</v>
      </c>
      <c r="N366" t="str">
        <f>INDEX(tblCustomers[CustomerState],MATCH(tblData[[#This Row],[CustomerID]],tblCustomers[CustomerID],0))</f>
        <v>Texas</v>
      </c>
      <c r="O366" t="str">
        <f>IF(COUNTIF(tblData[CustomerID],tblData[[#This Row],[CustomerID]])&gt;1,"Repeat","One-time")</f>
        <v>Repeat</v>
      </c>
    </row>
    <row r="367" spans="1:15">
      <c r="A367">
        <v>366</v>
      </c>
      <c r="B367" s="1">
        <v>43906</v>
      </c>
      <c r="C367">
        <v>675</v>
      </c>
      <c r="D367" t="s">
        <v>10841</v>
      </c>
      <c r="E367">
        <v>3</v>
      </c>
      <c r="F367" t="str">
        <f>INDEX(tblProduct[ProdName],MATCH(tblData[[#This Row],[ProdNumber]],tblProduct[ProdNumber],0))</f>
        <v>RQTE-554 Robot</v>
      </c>
      <c r="G367">
        <f>INDEX(tblProduct[Price],MATCH(tblData[[#This Row],[ProdNumber]],tblProduct[ProdNumber],0))</f>
        <v>684</v>
      </c>
      <c r="H367">
        <f>INDEX(tblProduct[Category],MATCH(tblData[[#This Row],[ProdNumber]],tblProduct[ProdNumber],0))</f>
        <v>6</v>
      </c>
      <c r="I367" t="str">
        <f>INDEX(tblCategory[CategoryName],MATCH(tblData[[#This Row],[CategoryID]],tblCategory[CategoryID],0))</f>
        <v>Robots</v>
      </c>
      <c r="J367">
        <f>tblData[[#This Row],[Quantity]]*tblData[[#This Row],[Price]]</f>
        <v>2052</v>
      </c>
      <c r="K367">
        <f>YEAR(tblData[[#This Row],[Date]])</f>
        <v>2020</v>
      </c>
      <c r="L367">
        <f>MONTH(tblData[[#This Row],[Date]])</f>
        <v>3</v>
      </c>
      <c r="M367" t="str">
        <f>CHOOSE(tblData[[#This Row],[MonthNo]],"Jan","Feb","Mar","Apr","Mei","Jun","Jul","Agu","Sep","Okt","Nov","Des")</f>
        <v>Mar</v>
      </c>
      <c r="N367" t="str">
        <f>INDEX(tblCustomers[CustomerState],MATCH(tblData[[#This Row],[CustomerID]],tblCustomers[CustomerID],0))</f>
        <v>Missouri</v>
      </c>
      <c r="O367" t="str">
        <f>IF(COUNTIF(tblData[CustomerID],tblData[[#This Row],[CustomerID]])&gt;1,"Repeat","One-time")</f>
        <v>One-time</v>
      </c>
    </row>
    <row r="368" spans="1:15">
      <c r="A368">
        <v>367</v>
      </c>
      <c r="B368" s="1">
        <v>43907</v>
      </c>
      <c r="C368">
        <v>1503</v>
      </c>
      <c r="D368" t="s">
        <v>10841</v>
      </c>
      <c r="E368">
        <v>3</v>
      </c>
      <c r="F368" t="str">
        <f>INDEX(tblProduct[ProdName],MATCH(tblData[[#This Row],[ProdNumber]],tblProduct[ProdNumber],0))</f>
        <v>RQTE-554 Robot</v>
      </c>
      <c r="G368">
        <f>INDEX(tblProduct[Price],MATCH(tblData[[#This Row],[ProdNumber]],tblProduct[ProdNumber],0))</f>
        <v>684</v>
      </c>
      <c r="H368">
        <f>INDEX(tblProduct[Category],MATCH(tblData[[#This Row],[ProdNumber]],tblProduct[ProdNumber],0))</f>
        <v>6</v>
      </c>
      <c r="I368" t="str">
        <f>INDEX(tblCategory[CategoryName],MATCH(tblData[[#This Row],[CategoryID]],tblCategory[CategoryID],0))</f>
        <v>Robots</v>
      </c>
      <c r="J368">
        <f>tblData[[#This Row],[Quantity]]*tblData[[#This Row],[Price]]</f>
        <v>2052</v>
      </c>
      <c r="K368">
        <f>YEAR(tblData[[#This Row],[Date]])</f>
        <v>2020</v>
      </c>
      <c r="L368">
        <f>MONTH(tblData[[#This Row],[Date]])</f>
        <v>3</v>
      </c>
      <c r="M368" t="str">
        <f>CHOOSE(tblData[[#This Row],[MonthNo]],"Jan","Feb","Mar","Apr","Mei","Jun","Jul","Agu","Sep","Okt","Nov","Des")</f>
        <v>Mar</v>
      </c>
      <c r="N368" t="str">
        <f>INDEX(tblCustomers[CustomerState],MATCH(tblData[[#This Row],[CustomerID]],tblCustomers[CustomerID],0))</f>
        <v>New Hampshire</v>
      </c>
      <c r="O368" t="str">
        <f>IF(COUNTIF(tblData[CustomerID],tblData[[#This Row],[CustomerID]])&gt;1,"Repeat","One-time")</f>
        <v>Repeat</v>
      </c>
    </row>
    <row r="369" spans="1:15">
      <c r="A369">
        <v>368</v>
      </c>
      <c r="B369" s="1">
        <v>43907</v>
      </c>
      <c r="C369">
        <v>798</v>
      </c>
      <c r="D369" t="s">
        <v>10818</v>
      </c>
      <c r="E369">
        <v>3</v>
      </c>
      <c r="F369" t="str">
        <f>INDEX(tblProduct[ProdName],MATCH(tblData[[#This Row],[ProdNumber]],tblProduct[ProdNumber],0))</f>
        <v>Fixed Wing Drones</v>
      </c>
      <c r="G369">
        <f>INDEX(tblProduct[Price],MATCH(tblData[[#This Row],[ProdNumber]],tblProduct[ProdNumber],0))</f>
        <v>15.5</v>
      </c>
      <c r="H369">
        <f>INDEX(tblProduct[Category],MATCH(tblData[[#This Row],[ProdNumber]],tblProduct[ProdNumber],0))</f>
        <v>4</v>
      </c>
      <c r="I369" t="str">
        <f>INDEX(tblCategory[CategoryName],MATCH(tblData[[#This Row],[CategoryID]],tblCategory[CategoryID],0))</f>
        <v>eBooks</v>
      </c>
      <c r="J369">
        <f>tblData[[#This Row],[Quantity]]*tblData[[#This Row],[Price]]</f>
        <v>46.5</v>
      </c>
      <c r="K369">
        <f>YEAR(tblData[[#This Row],[Date]])</f>
        <v>2020</v>
      </c>
      <c r="L369">
        <f>MONTH(tblData[[#This Row],[Date]])</f>
        <v>3</v>
      </c>
      <c r="M369" t="str">
        <f>CHOOSE(tblData[[#This Row],[MonthNo]],"Jan","Feb","Mar","Apr","Mei","Jun","Jul","Agu","Sep","Okt","Nov","Des")</f>
        <v>Mar</v>
      </c>
      <c r="N369" t="str">
        <f>INDEX(tblCustomers[CustomerState],MATCH(tblData[[#This Row],[CustomerID]],tblCustomers[CustomerID],0))</f>
        <v>North Carolina</v>
      </c>
      <c r="O369" t="str">
        <f>IF(COUNTIF(tblData[CustomerID],tblData[[#This Row],[CustomerID]])&gt;1,"Repeat","One-time")</f>
        <v>One-time</v>
      </c>
    </row>
    <row r="370" spans="1:15">
      <c r="A370">
        <v>369</v>
      </c>
      <c r="B370" s="1">
        <v>43907</v>
      </c>
      <c r="C370">
        <v>488</v>
      </c>
      <c r="D370" t="s">
        <v>10867</v>
      </c>
      <c r="E370">
        <v>5</v>
      </c>
      <c r="F370" t="str">
        <f>INDEX(tblProduct[ProdName],MATCH(tblData[[#This Row],[ProdNumber]],tblProduct[ProdNumber],0))</f>
        <v>Mapping with Drones</v>
      </c>
      <c r="G370">
        <f>INDEX(tblProduct[Price],MATCH(tblData[[#This Row],[ProdNumber]],tblProduct[ProdNumber],0))</f>
        <v>49</v>
      </c>
      <c r="H370">
        <f>INDEX(tblProduct[Category],MATCH(tblData[[#This Row],[ProdNumber]],tblProduct[ProdNumber],0))</f>
        <v>7</v>
      </c>
      <c r="I370" t="str">
        <f>INDEX(tblCategory[CategoryName],MATCH(tblData[[#This Row],[CategoryID]],tblCategory[CategoryID],0))</f>
        <v>Training Videos</v>
      </c>
      <c r="J370">
        <f>tblData[[#This Row],[Quantity]]*tblData[[#This Row],[Price]]</f>
        <v>245</v>
      </c>
      <c r="K370">
        <f>YEAR(tblData[[#This Row],[Date]])</f>
        <v>2020</v>
      </c>
      <c r="L370">
        <f>MONTH(tblData[[#This Row],[Date]])</f>
        <v>3</v>
      </c>
      <c r="M370" t="str">
        <f>CHOOSE(tblData[[#This Row],[MonthNo]],"Jan","Feb","Mar","Apr","Mei","Jun","Jul","Agu","Sep","Okt","Nov","Des")</f>
        <v>Mar</v>
      </c>
      <c r="N370" t="str">
        <f>INDEX(tblCustomers[CustomerState],MATCH(tblData[[#This Row],[CustomerID]],tblCustomers[CustomerID],0))</f>
        <v>New York</v>
      </c>
      <c r="O370" t="str">
        <f>IF(COUNTIF(tblData[CustomerID],tblData[[#This Row],[CustomerID]])&gt;1,"Repeat","One-time")</f>
        <v>Repeat</v>
      </c>
    </row>
    <row r="371" spans="1:15">
      <c r="A371">
        <v>370</v>
      </c>
      <c r="B371" s="1">
        <v>43907</v>
      </c>
      <c r="C371">
        <v>1573</v>
      </c>
      <c r="D371" t="s">
        <v>10847</v>
      </c>
      <c r="E371">
        <v>5</v>
      </c>
      <c r="F371" t="str">
        <f>INDEX(tblProduct[ProdName],MATCH(tblData[[#This Row],[ProdNumber]],tblProduct[ProdNumber],0))</f>
        <v>MICR-564K Drone</v>
      </c>
      <c r="G371">
        <f>INDEX(tblProduct[Price],MATCH(tblData[[#This Row],[ProdNumber]],tblProduct[ProdNumber],0))</f>
        <v>499</v>
      </c>
      <c r="H371">
        <f>INDEX(tblProduct[Category],MATCH(tblData[[#This Row],[ProdNumber]],tblProduct[ProdNumber],0))</f>
        <v>3</v>
      </c>
      <c r="I371" t="str">
        <f>INDEX(tblCategory[CategoryName],MATCH(tblData[[#This Row],[CategoryID]],tblCategory[CategoryID],0))</f>
        <v>Drones</v>
      </c>
      <c r="J371">
        <f>tblData[[#This Row],[Quantity]]*tblData[[#This Row],[Price]]</f>
        <v>2495</v>
      </c>
      <c r="K371">
        <f>YEAR(tblData[[#This Row],[Date]])</f>
        <v>2020</v>
      </c>
      <c r="L371">
        <f>MONTH(tblData[[#This Row],[Date]])</f>
        <v>3</v>
      </c>
      <c r="M371" t="str">
        <f>CHOOSE(tblData[[#This Row],[MonthNo]],"Jan","Feb","Mar","Apr","Mei","Jun","Jul","Agu","Sep","Okt","Nov","Des")</f>
        <v>Mar</v>
      </c>
      <c r="N371" t="str">
        <f>INDEX(tblCustomers[CustomerState],MATCH(tblData[[#This Row],[CustomerID]],tblCustomers[CustomerID],0))</f>
        <v>California</v>
      </c>
      <c r="O371" t="str">
        <f>IF(COUNTIF(tblData[CustomerID],tblData[[#This Row],[CustomerID]])&gt;1,"Repeat","One-time")</f>
        <v>Repeat</v>
      </c>
    </row>
    <row r="372" spans="1:15">
      <c r="A372">
        <v>371</v>
      </c>
      <c r="B372" s="1">
        <v>43907</v>
      </c>
      <c r="C372">
        <v>2088</v>
      </c>
      <c r="D372" t="s">
        <v>10836</v>
      </c>
      <c r="E372">
        <v>6</v>
      </c>
      <c r="F372" t="str">
        <f>INDEX(tblProduct[ProdName],MATCH(tblData[[#This Row],[ProdNumber]],tblProduct[ProdNumber],0))</f>
        <v>Creature Robot Arms Blueprint</v>
      </c>
      <c r="G372">
        <f>INDEX(tblProduct[Price],MATCH(tblData[[#This Row],[ProdNumber]],tblProduct[ProdNumber],0))</f>
        <v>12</v>
      </c>
      <c r="H372">
        <f>INDEX(tblProduct[Category],MATCH(tblData[[#This Row],[ProdNumber]],tblProduct[ProdNumber],0))</f>
        <v>1</v>
      </c>
      <c r="I372" t="str">
        <f>INDEX(tblCategory[CategoryName],MATCH(tblData[[#This Row],[CategoryID]],tblCategory[CategoryID],0))</f>
        <v>Blueprints</v>
      </c>
      <c r="J372">
        <f>tblData[[#This Row],[Quantity]]*tblData[[#This Row],[Price]]</f>
        <v>72</v>
      </c>
      <c r="K372">
        <f>YEAR(tblData[[#This Row],[Date]])</f>
        <v>2020</v>
      </c>
      <c r="L372">
        <f>MONTH(tblData[[#This Row],[Date]])</f>
        <v>3</v>
      </c>
      <c r="M372" t="str">
        <f>CHOOSE(tblData[[#This Row],[MonthNo]],"Jan","Feb","Mar","Apr","Mei","Jun","Jul","Agu","Sep","Okt","Nov","Des")</f>
        <v>Mar</v>
      </c>
      <c r="N372" t="str">
        <f>INDEX(tblCustomers[CustomerState],MATCH(tblData[[#This Row],[CustomerID]],tblCustomers[CustomerID],0))</f>
        <v>Texas</v>
      </c>
      <c r="O372" t="str">
        <f>IF(COUNTIF(tblData[CustomerID],tblData[[#This Row],[CustomerID]])&gt;1,"Repeat","One-time")</f>
        <v>Repeat</v>
      </c>
    </row>
    <row r="373" spans="1:15">
      <c r="A373">
        <v>372</v>
      </c>
      <c r="B373" s="1">
        <v>43907</v>
      </c>
      <c r="C373">
        <v>1714</v>
      </c>
      <c r="D373" t="s">
        <v>10832</v>
      </c>
      <c r="E373">
        <v>2</v>
      </c>
      <c r="F373" t="str">
        <f>INDEX(tblProduct[ProdName],MATCH(tblData[[#This Row],[ProdNumber]],tblProduct[ProdNumber],0))</f>
        <v>Cartesian Robots</v>
      </c>
      <c r="G373">
        <f>INDEX(tblProduct[Price],MATCH(tblData[[#This Row],[ProdNumber]],tblProduct[ProdNumber],0))</f>
        <v>12.99</v>
      </c>
      <c r="H373">
        <f>INDEX(tblProduct[Category],MATCH(tblData[[#This Row],[ProdNumber]],tblProduct[ProdNumber],0))</f>
        <v>4</v>
      </c>
      <c r="I373" t="str">
        <f>INDEX(tblCategory[CategoryName],MATCH(tblData[[#This Row],[CategoryID]],tblCategory[CategoryID],0))</f>
        <v>eBooks</v>
      </c>
      <c r="J373">
        <f>tblData[[#This Row],[Quantity]]*tblData[[#This Row],[Price]]</f>
        <v>25.98</v>
      </c>
      <c r="K373">
        <f>YEAR(tblData[[#This Row],[Date]])</f>
        <v>2020</v>
      </c>
      <c r="L373">
        <f>MONTH(tblData[[#This Row],[Date]])</f>
        <v>3</v>
      </c>
      <c r="M373" t="str">
        <f>CHOOSE(tblData[[#This Row],[MonthNo]],"Jan","Feb","Mar","Apr","Mei","Jun","Jul","Agu","Sep","Okt","Nov","Des")</f>
        <v>Mar</v>
      </c>
      <c r="N373" t="str">
        <f>INDEX(tblCustomers[CustomerState],MATCH(tblData[[#This Row],[CustomerID]],tblCustomers[CustomerID],0))</f>
        <v>Illinois</v>
      </c>
      <c r="O373" t="str">
        <f>IF(COUNTIF(tblData[CustomerID],tblData[[#This Row],[CustomerID]])&gt;1,"Repeat","One-time")</f>
        <v>Repeat</v>
      </c>
    </row>
    <row r="374" spans="1:15">
      <c r="A374">
        <v>373</v>
      </c>
      <c r="B374" s="1">
        <v>43908</v>
      </c>
      <c r="C374">
        <v>1291</v>
      </c>
      <c r="D374" t="s">
        <v>10845</v>
      </c>
      <c r="E374">
        <v>1</v>
      </c>
      <c r="F374" t="str">
        <f>INDEX(tblProduct[ProdName],MATCH(tblData[[#This Row],[ProdNumber]],tblProduct[ProdNumber],0))</f>
        <v>Sleepy Eye Blueprint</v>
      </c>
      <c r="G374">
        <f>INDEX(tblProduct[Price],MATCH(tblData[[#This Row],[ProdNumber]],tblProduct[ProdNumber],0))</f>
        <v>11.99</v>
      </c>
      <c r="H374">
        <f>INDEX(tblProduct[Category],MATCH(tblData[[#This Row],[ProdNumber]],tblProduct[ProdNumber],0))</f>
        <v>1</v>
      </c>
      <c r="I374" t="str">
        <f>INDEX(tblCategory[CategoryName],MATCH(tblData[[#This Row],[CategoryID]],tblCategory[CategoryID],0))</f>
        <v>Blueprints</v>
      </c>
      <c r="J374">
        <f>tblData[[#This Row],[Quantity]]*tblData[[#This Row],[Price]]</f>
        <v>11.99</v>
      </c>
      <c r="K374">
        <f>YEAR(tblData[[#This Row],[Date]])</f>
        <v>2020</v>
      </c>
      <c r="L374">
        <f>MONTH(tblData[[#This Row],[Date]])</f>
        <v>3</v>
      </c>
      <c r="M374" t="str">
        <f>CHOOSE(tblData[[#This Row],[MonthNo]],"Jan","Feb","Mar","Apr","Mei","Jun","Jul","Agu","Sep","Okt","Nov","Des")</f>
        <v>Mar</v>
      </c>
      <c r="N374" t="str">
        <f>INDEX(tblCustomers[CustomerState],MATCH(tblData[[#This Row],[CustomerID]],tblCustomers[CustomerID],0))</f>
        <v>Florida</v>
      </c>
      <c r="O374" t="str">
        <f>IF(COUNTIF(tblData[CustomerID],tblData[[#This Row],[CustomerID]])&gt;1,"Repeat","One-time")</f>
        <v>Repeat</v>
      </c>
    </row>
    <row r="375" spans="1:15">
      <c r="A375">
        <v>374</v>
      </c>
      <c r="B375" s="1">
        <v>43908</v>
      </c>
      <c r="C375">
        <v>445</v>
      </c>
      <c r="D375" t="s">
        <v>10845</v>
      </c>
      <c r="E375">
        <v>6</v>
      </c>
      <c r="F375" t="str">
        <f>INDEX(tblProduct[ProdName],MATCH(tblData[[#This Row],[ProdNumber]],tblProduct[ProdNumber],0))</f>
        <v>Sleepy Eye Blueprint</v>
      </c>
      <c r="G375">
        <f>INDEX(tblProduct[Price],MATCH(tblData[[#This Row],[ProdNumber]],tblProduct[ProdNumber],0))</f>
        <v>11.99</v>
      </c>
      <c r="H375">
        <f>INDEX(tblProduct[Category],MATCH(tblData[[#This Row],[ProdNumber]],tblProduct[ProdNumber],0))</f>
        <v>1</v>
      </c>
      <c r="I375" t="str">
        <f>INDEX(tblCategory[CategoryName],MATCH(tblData[[#This Row],[CategoryID]],tblCategory[CategoryID],0))</f>
        <v>Blueprints</v>
      </c>
      <c r="J375">
        <f>tblData[[#This Row],[Quantity]]*tblData[[#This Row],[Price]]</f>
        <v>71.94</v>
      </c>
      <c r="K375">
        <f>YEAR(tblData[[#This Row],[Date]])</f>
        <v>2020</v>
      </c>
      <c r="L375">
        <f>MONTH(tblData[[#This Row],[Date]])</f>
        <v>3</v>
      </c>
      <c r="M375" t="str">
        <f>CHOOSE(tblData[[#This Row],[MonthNo]],"Jan","Feb","Mar","Apr","Mei","Jun","Jul","Agu","Sep","Okt","Nov","Des")</f>
        <v>Mar</v>
      </c>
      <c r="N375" t="str">
        <f>INDEX(tblCustomers[CustomerState],MATCH(tblData[[#This Row],[CustomerID]],tblCustomers[CustomerID],0))</f>
        <v>California</v>
      </c>
      <c r="O375" t="str">
        <f>IF(COUNTIF(tblData[CustomerID],tblData[[#This Row],[CustomerID]])&gt;1,"Repeat","One-time")</f>
        <v>Repeat</v>
      </c>
    </row>
    <row r="376" spans="1:15">
      <c r="A376">
        <v>375</v>
      </c>
      <c r="B376" s="1">
        <v>43908</v>
      </c>
      <c r="C376">
        <v>2103</v>
      </c>
      <c r="D376" t="s">
        <v>10822</v>
      </c>
      <c r="E376">
        <v>3</v>
      </c>
      <c r="F376" t="str">
        <f>INDEX(tblProduct[ProdName],MATCH(tblData[[#This Row],[ProdNumber]],tblProduct[ProdNumber],0))</f>
        <v>MICR-23K Robot</v>
      </c>
      <c r="G376">
        <f>INDEX(tblProduct[Price],MATCH(tblData[[#This Row],[ProdNumber]],tblProduct[ProdNumber],0))</f>
        <v>899</v>
      </c>
      <c r="H376">
        <f>INDEX(tblProduct[Category],MATCH(tblData[[#This Row],[ProdNumber]],tblProduct[ProdNumber],0))</f>
        <v>6</v>
      </c>
      <c r="I376" t="str">
        <f>INDEX(tblCategory[CategoryName],MATCH(tblData[[#This Row],[CategoryID]],tblCategory[CategoryID],0))</f>
        <v>Robots</v>
      </c>
      <c r="J376">
        <f>tblData[[#This Row],[Quantity]]*tblData[[#This Row],[Price]]</f>
        <v>2697</v>
      </c>
      <c r="K376">
        <f>YEAR(tblData[[#This Row],[Date]])</f>
        <v>2020</v>
      </c>
      <c r="L376">
        <f>MONTH(tblData[[#This Row],[Date]])</f>
        <v>3</v>
      </c>
      <c r="M376" t="str">
        <f>CHOOSE(tblData[[#This Row],[MonthNo]],"Jan","Feb","Mar","Apr","Mei","Jun","Jul","Agu","Sep","Okt","Nov","Des")</f>
        <v>Mar</v>
      </c>
      <c r="N376" t="str">
        <f>INDEX(tblCustomers[CustomerState],MATCH(tblData[[#This Row],[CustomerID]],tblCustomers[CustomerID],0))</f>
        <v>Florida</v>
      </c>
      <c r="O376" t="str">
        <f>IF(COUNTIF(tblData[CustomerID],tblData[[#This Row],[CustomerID]])&gt;1,"Repeat","One-time")</f>
        <v>Repeat</v>
      </c>
    </row>
    <row r="377" spans="1:15">
      <c r="A377">
        <v>376</v>
      </c>
      <c r="B377" s="1">
        <v>43908</v>
      </c>
      <c r="C377">
        <v>1778</v>
      </c>
      <c r="D377" t="s">
        <v>10812</v>
      </c>
      <c r="E377">
        <v>3</v>
      </c>
      <c r="F377" t="str">
        <f>INDEX(tblProduct[ProdName],MATCH(tblData[[#This Row],[ProdNumber]],tblProduct[ProdNumber],0))</f>
        <v>SCARA Robots</v>
      </c>
      <c r="G377">
        <f>INDEX(tblProduct[Price],MATCH(tblData[[#This Row],[ProdNumber]],tblProduct[ProdNumber],0))</f>
        <v>19.5</v>
      </c>
      <c r="H377">
        <f>INDEX(tblProduct[Category],MATCH(tblData[[#This Row],[ProdNumber]],tblProduct[ProdNumber],0))</f>
        <v>4</v>
      </c>
      <c r="I377" t="str">
        <f>INDEX(tblCategory[CategoryName],MATCH(tblData[[#This Row],[CategoryID]],tblCategory[CategoryID],0))</f>
        <v>eBooks</v>
      </c>
      <c r="J377">
        <f>tblData[[#This Row],[Quantity]]*tblData[[#This Row],[Price]]</f>
        <v>58.5</v>
      </c>
      <c r="K377">
        <f>YEAR(tblData[[#This Row],[Date]])</f>
        <v>2020</v>
      </c>
      <c r="L377">
        <f>MONTH(tblData[[#This Row],[Date]])</f>
        <v>3</v>
      </c>
      <c r="M377" t="str">
        <f>CHOOSE(tblData[[#This Row],[MonthNo]],"Jan","Feb","Mar","Apr","Mei","Jun","Jul","Agu","Sep","Okt","Nov","Des")</f>
        <v>Mar</v>
      </c>
      <c r="N377" t="str">
        <f>INDEX(tblCustomers[CustomerState],MATCH(tblData[[#This Row],[CustomerID]],tblCustomers[CustomerID],0))</f>
        <v>Arkansas</v>
      </c>
      <c r="O377" t="str">
        <f>IF(COUNTIF(tblData[CustomerID],tblData[[#This Row],[CustomerID]])&gt;1,"Repeat","One-time")</f>
        <v>Repeat</v>
      </c>
    </row>
    <row r="378" spans="1:15">
      <c r="A378">
        <v>377</v>
      </c>
      <c r="B378" s="1">
        <v>43909</v>
      </c>
      <c r="C378">
        <v>1092</v>
      </c>
      <c r="D378" t="s">
        <v>10869</v>
      </c>
      <c r="E378">
        <v>3</v>
      </c>
      <c r="F378" t="str">
        <f>INDEX(tblProduct[ProdName],MATCH(tblData[[#This Row],[ProdNumber]],tblProduct[ProdNumber],0))</f>
        <v>Bsquare Robot Blueprint</v>
      </c>
      <c r="G378">
        <f>INDEX(tblProduct[Price],MATCH(tblData[[#This Row],[ProdNumber]],tblProduct[ProdNumber],0))</f>
        <v>8.99</v>
      </c>
      <c r="H378">
        <f>INDEX(tblProduct[Category],MATCH(tblData[[#This Row],[ProdNumber]],tblProduct[ProdNumber],0))</f>
        <v>1</v>
      </c>
      <c r="I378" t="str">
        <f>INDEX(tblCategory[CategoryName],MATCH(tblData[[#This Row],[CategoryID]],tblCategory[CategoryID],0))</f>
        <v>Blueprints</v>
      </c>
      <c r="J378">
        <f>tblData[[#This Row],[Quantity]]*tblData[[#This Row],[Price]]</f>
        <v>26.97</v>
      </c>
      <c r="K378">
        <f>YEAR(tblData[[#This Row],[Date]])</f>
        <v>2020</v>
      </c>
      <c r="L378">
        <f>MONTH(tblData[[#This Row],[Date]])</f>
        <v>3</v>
      </c>
      <c r="M378" t="str">
        <f>CHOOSE(tblData[[#This Row],[MonthNo]],"Jan","Feb","Mar","Apr","Mei","Jun","Jul","Agu","Sep","Okt","Nov","Des")</f>
        <v>Mar</v>
      </c>
      <c r="N378" t="str">
        <f>INDEX(tblCustomers[CustomerState],MATCH(tblData[[#This Row],[CustomerID]],tblCustomers[CustomerID],0))</f>
        <v>Texas</v>
      </c>
      <c r="O378" t="str">
        <f>IF(COUNTIF(tblData[CustomerID],tblData[[#This Row],[CustomerID]])&gt;1,"Repeat","One-time")</f>
        <v>Repeat</v>
      </c>
    </row>
    <row r="379" spans="1:15">
      <c r="A379">
        <v>378</v>
      </c>
      <c r="B379" s="1">
        <v>43909</v>
      </c>
      <c r="C379">
        <v>686</v>
      </c>
      <c r="D379" t="s">
        <v>10843</v>
      </c>
      <c r="E379">
        <v>4</v>
      </c>
      <c r="F379" t="str">
        <f>INDEX(tblProduct[ProdName],MATCH(tblData[[#This Row],[ProdNumber]],tblProduct[ProdNumber],0))</f>
        <v>BYOD-500</v>
      </c>
      <c r="G379">
        <f>INDEX(tblProduct[Price],MATCH(tblData[[#This Row],[ProdNumber]],tblProduct[ProdNumber],0))</f>
        <v>167</v>
      </c>
      <c r="H379">
        <f>INDEX(tblProduct[Category],MATCH(tblData[[#This Row],[ProdNumber]],tblProduct[ProdNumber],0))</f>
        <v>2</v>
      </c>
      <c r="I379" t="str">
        <f>INDEX(tblCategory[CategoryName],MATCH(tblData[[#This Row],[CategoryID]],tblCategory[CategoryID],0))</f>
        <v>Drone Kits</v>
      </c>
      <c r="J379">
        <f>tblData[[#This Row],[Quantity]]*tblData[[#This Row],[Price]]</f>
        <v>668</v>
      </c>
      <c r="K379">
        <f>YEAR(tblData[[#This Row],[Date]])</f>
        <v>2020</v>
      </c>
      <c r="L379">
        <f>MONTH(tblData[[#This Row],[Date]])</f>
        <v>3</v>
      </c>
      <c r="M379" t="str">
        <f>CHOOSE(tblData[[#This Row],[MonthNo]],"Jan","Feb","Mar","Apr","Mei","Jun","Jul","Agu","Sep","Okt","Nov","Des")</f>
        <v>Mar</v>
      </c>
      <c r="N379" t="str">
        <f>INDEX(tblCustomers[CustomerState],MATCH(tblData[[#This Row],[CustomerID]],tblCustomers[CustomerID],0))</f>
        <v>New York</v>
      </c>
      <c r="O379" t="str">
        <f>IF(COUNTIF(tblData[CustomerID],tblData[[#This Row],[CustomerID]])&gt;1,"Repeat","One-time")</f>
        <v>Repeat</v>
      </c>
    </row>
    <row r="380" spans="1:15">
      <c r="A380">
        <v>379</v>
      </c>
      <c r="B380" s="1">
        <v>43910</v>
      </c>
      <c r="C380">
        <v>372</v>
      </c>
      <c r="D380" t="s">
        <v>10846</v>
      </c>
      <c r="E380">
        <v>3</v>
      </c>
      <c r="F380" t="str">
        <f>INDEX(tblProduct[ProdName],MATCH(tblData[[#This Row],[ProdNumber]],tblProduct[ProdNumber],0))</f>
        <v>Delivery Drones</v>
      </c>
      <c r="G380">
        <f>INDEX(tblProduct[Price],MATCH(tblData[[#This Row],[ProdNumber]],tblProduct[ProdNumber],0))</f>
        <v>14.99</v>
      </c>
      <c r="H380">
        <f>INDEX(tblProduct[Category],MATCH(tblData[[#This Row],[ProdNumber]],tblProduct[ProdNumber],0))</f>
        <v>4</v>
      </c>
      <c r="I380" t="str">
        <f>INDEX(tblCategory[CategoryName],MATCH(tblData[[#This Row],[CategoryID]],tblCategory[CategoryID],0))</f>
        <v>eBooks</v>
      </c>
      <c r="J380">
        <f>tblData[[#This Row],[Quantity]]*tblData[[#This Row],[Price]]</f>
        <v>44.97</v>
      </c>
      <c r="K380">
        <f>YEAR(tblData[[#This Row],[Date]])</f>
        <v>2020</v>
      </c>
      <c r="L380">
        <f>MONTH(tblData[[#This Row],[Date]])</f>
        <v>3</v>
      </c>
      <c r="M380" t="str">
        <f>CHOOSE(tblData[[#This Row],[MonthNo]],"Jan","Feb","Mar","Apr","Mei","Jun","Jul","Agu","Sep","Okt","Nov","Des")</f>
        <v>Mar</v>
      </c>
      <c r="N380" t="str">
        <f>INDEX(tblCustomers[CustomerState],MATCH(tblData[[#This Row],[CustomerID]],tblCustomers[CustomerID],0))</f>
        <v>California</v>
      </c>
      <c r="O380" t="str">
        <f>IF(COUNTIF(tblData[CustomerID],tblData[[#This Row],[CustomerID]])&gt;1,"Repeat","One-time")</f>
        <v>Repeat</v>
      </c>
    </row>
    <row r="381" spans="1:15">
      <c r="A381">
        <v>380</v>
      </c>
      <c r="B381" s="1">
        <v>43910</v>
      </c>
      <c r="C381">
        <v>1935</v>
      </c>
      <c r="D381" t="s">
        <v>10861</v>
      </c>
      <c r="E381">
        <v>5</v>
      </c>
      <c r="F381" t="str">
        <f>INDEX(tblProduct[ProdName],MATCH(tblData[[#This Row],[ProdNumber]],tblProduct[ProdNumber],0))</f>
        <v>RCB-889 Robot</v>
      </c>
      <c r="G381">
        <f>INDEX(tblProduct[Price],MATCH(tblData[[#This Row],[ProdNumber]],tblProduct[ProdNumber],0))</f>
        <v>549</v>
      </c>
      <c r="H381">
        <f>INDEX(tblProduct[Category],MATCH(tblData[[#This Row],[ProdNumber]],tblProduct[ProdNumber],0))</f>
        <v>6</v>
      </c>
      <c r="I381" t="str">
        <f>INDEX(tblCategory[CategoryName],MATCH(tblData[[#This Row],[CategoryID]],tblCategory[CategoryID],0))</f>
        <v>Robots</v>
      </c>
      <c r="J381">
        <f>tblData[[#This Row],[Quantity]]*tblData[[#This Row],[Price]]</f>
        <v>2745</v>
      </c>
      <c r="K381">
        <f>YEAR(tblData[[#This Row],[Date]])</f>
        <v>2020</v>
      </c>
      <c r="L381">
        <f>MONTH(tblData[[#This Row],[Date]])</f>
        <v>3</v>
      </c>
      <c r="M381" t="str">
        <f>CHOOSE(tblData[[#This Row],[MonthNo]],"Jan","Feb","Mar","Apr","Mei","Jun","Jul","Agu","Sep","Okt","Nov","Des")</f>
        <v>Mar</v>
      </c>
      <c r="N381" t="str">
        <f>INDEX(tblCustomers[CustomerState],MATCH(tblData[[#This Row],[CustomerID]],tblCustomers[CustomerID],0))</f>
        <v>Colorado</v>
      </c>
      <c r="O381" t="str">
        <f>IF(COUNTIF(tblData[CustomerID],tblData[[#This Row],[CustomerID]])&gt;1,"Repeat","One-time")</f>
        <v>Repeat</v>
      </c>
    </row>
    <row r="382" spans="1:15">
      <c r="A382">
        <v>381</v>
      </c>
      <c r="B382" s="1">
        <v>43910</v>
      </c>
      <c r="C382">
        <v>1446</v>
      </c>
      <c r="D382" t="s">
        <v>10851</v>
      </c>
      <c r="E382">
        <v>4</v>
      </c>
      <c r="F382" t="str">
        <f>INDEX(tblProduct[ProdName],MATCH(tblData[[#This Row],[ProdNumber]],tblProduct[ProdNumber],0))</f>
        <v>QuadroCopter Blueprint</v>
      </c>
      <c r="G382">
        <f>INDEX(tblProduct[Price],MATCH(tblData[[#This Row],[ProdNumber]],tblProduct[ProdNumber],0))</f>
        <v>10.99</v>
      </c>
      <c r="H382">
        <f>INDEX(tblProduct[Category],MATCH(tblData[[#This Row],[ProdNumber]],tblProduct[ProdNumber],0))</f>
        <v>1</v>
      </c>
      <c r="I382" t="str">
        <f>INDEX(tblCategory[CategoryName],MATCH(tblData[[#This Row],[CategoryID]],tblCategory[CategoryID],0))</f>
        <v>Blueprints</v>
      </c>
      <c r="J382">
        <f>tblData[[#This Row],[Quantity]]*tblData[[#This Row],[Price]]</f>
        <v>43.96</v>
      </c>
      <c r="K382">
        <f>YEAR(tblData[[#This Row],[Date]])</f>
        <v>2020</v>
      </c>
      <c r="L382">
        <f>MONTH(tblData[[#This Row],[Date]])</f>
        <v>3</v>
      </c>
      <c r="M382" t="str">
        <f>CHOOSE(tblData[[#This Row],[MonthNo]],"Jan","Feb","Mar","Apr","Mei","Jun","Jul","Agu","Sep","Okt","Nov","Des")</f>
        <v>Mar</v>
      </c>
      <c r="N382" t="str">
        <f>INDEX(tblCustomers[CustomerState],MATCH(tblData[[#This Row],[CustomerID]],tblCustomers[CustomerID],0))</f>
        <v>Ohio</v>
      </c>
      <c r="O382" t="str">
        <f>IF(COUNTIF(tblData[CustomerID],tblData[[#This Row],[CustomerID]])&gt;1,"Repeat","One-time")</f>
        <v>Repeat</v>
      </c>
    </row>
    <row r="383" spans="1:15">
      <c r="A383">
        <v>382</v>
      </c>
      <c r="B383" s="1">
        <v>43911</v>
      </c>
      <c r="C383">
        <v>19</v>
      </c>
      <c r="D383" t="s">
        <v>10866</v>
      </c>
      <c r="E383">
        <v>5</v>
      </c>
      <c r="F383" t="str">
        <f>INDEX(tblProduct[ProdName],MATCH(tblData[[#This Row],[ProdNumber]],tblProduct[ProdNumber],0))</f>
        <v>BYOR-4005</v>
      </c>
      <c r="G383">
        <f>INDEX(tblProduct[Price],MATCH(tblData[[#This Row],[ProdNumber]],tblProduct[ProdNumber],0))</f>
        <v>245</v>
      </c>
      <c r="H383">
        <f>INDEX(tblProduct[Category],MATCH(tblData[[#This Row],[ProdNumber]],tblProduct[ProdNumber],0))</f>
        <v>5</v>
      </c>
      <c r="I383" t="str">
        <f>INDEX(tblCategory[CategoryName],MATCH(tblData[[#This Row],[CategoryID]],tblCategory[CategoryID],0))</f>
        <v>Robot Kits</v>
      </c>
      <c r="J383">
        <f>tblData[[#This Row],[Quantity]]*tblData[[#This Row],[Price]]</f>
        <v>1225</v>
      </c>
      <c r="K383">
        <f>YEAR(tblData[[#This Row],[Date]])</f>
        <v>2020</v>
      </c>
      <c r="L383">
        <f>MONTH(tblData[[#This Row],[Date]])</f>
        <v>3</v>
      </c>
      <c r="M383" t="str">
        <f>CHOOSE(tblData[[#This Row],[MonthNo]],"Jan","Feb","Mar","Apr","Mei","Jun","Jul","Agu","Sep","Okt","Nov","Des")</f>
        <v>Mar</v>
      </c>
      <c r="N383" t="str">
        <f>INDEX(tblCustomers[CustomerState],MATCH(tblData[[#This Row],[CustomerID]],tblCustomers[CustomerID],0))</f>
        <v>Wisconsin</v>
      </c>
      <c r="O383" t="str">
        <f>IF(COUNTIF(tblData[CustomerID],tblData[[#This Row],[CustomerID]])&gt;1,"Repeat","One-time")</f>
        <v>One-time</v>
      </c>
    </row>
    <row r="384" spans="1:15">
      <c r="A384">
        <v>383</v>
      </c>
      <c r="B384" s="1">
        <v>43911</v>
      </c>
      <c r="C384">
        <v>1907</v>
      </c>
      <c r="D384" t="s">
        <v>10844</v>
      </c>
      <c r="E384">
        <v>3</v>
      </c>
      <c r="F384" t="str">
        <f>INDEX(tblProduct[ProdName],MATCH(tblData[[#This Row],[ProdNumber]],tblProduct[ProdNumber],0))</f>
        <v>Industrial 3D Printing</v>
      </c>
      <c r="G384">
        <f>INDEX(tblProduct[Price],MATCH(tblData[[#This Row],[ProdNumber]],tblProduct[ProdNumber],0))</f>
        <v>49</v>
      </c>
      <c r="H384">
        <f>INDEX(tblProduct[Category],MATCH(tblData[[#This Row],[ProdNumber]],tblProduct[ProdNumber],0))</f>
        <v>7</v>
      </c>
      <c r="I384" t="str">
        <f>INDEX(tblCategory[CategoryName],MATCH(tblData[[#This Row],[CategoryID]],tblCategory[CategoryID],0))</f>
        <v>Training Videos</v>
      </c>
      <c r="J384">
        <f>tblData[[#This Row],[Quantity]]*tblData[[#This Row],[Price]]</f>
        <v>147</v>
      </c>
      <c r="K384">
        <f>YEAR(tblData[[#This Row],[Date]])</f>
        <v>2020</v>
      </c>
      <c r="L384">
        <f>MONTH(tblData[[#This Row],[Date]])</f>
        <v>3</v>
      </c>
      <c r="M384" t="str">
        <f>CHOOSE(tblData[[#This Row],[MonthNo]],"Jan","Feb","Mar","Apr","Mei","Jun","Jul","Agu","Sep","Okt","Nov","Des")</f>
        <v>Mar</v>
      </c>
      <c r="N384" t="str">
        <f>INDEX(tblCustomers[CustomerState],MATCH(tblData[[#This Row],[CustomerID]],tblCustomers[CustomerID],0))</f>
        <v>Utah</v>
      </c>
      <c r="O384" t="str">
        <f>IF(COUNTIF(tblData[CustomerID],tblData[[#This Row],[CustomerID]])&gt;1,"Repeat","One-time")</f>
        <v>Repeat</v>
      </c>
    </row>
    <row r="385" spans="1:15">
      <c r="A385">
        <v>384</v>
      </c>
      <c r="B385" s="1">
        <v>43911</v>
      </c>
      <c r="C385">
        <v>1111</v>
      </c>
      <c r="D385" t="s">
        <v>10845</v>
      </c>
      <c r="E385">
        <v>4</v>
      </c>
      <c r="F385" t="str">
        <f>INDEX(tblProduct[ProdName],MATCH(tblData[[#This Row],[ProdNumber]],tblProduct[ProdNumber],0))</f>
        <v>Sleepy Eye Blueprint</v>
      </c>
      <c r="G385">
        <f>INDEX(tblProduct[Price],MATCH(tblData[[#This Row],[ProdNumber]],tblProduct[ProdNumber],0))</f>
        <v>11.99</v>
      </c>
      <c r="H385">
        <f>INDEX(tblProduct[Category],MATCH(tblData[[#This Row],[ProdNumber]],tblProduct[ProdNumber],0))</f>
        <v>1</v>
      </c>
      <c r="I385" t="str">
        <f>INDEX(tblCategory[CategoryName],MATCH(tblData[[#This Row],[CategoryID]],tblCategory[CategoryID],0))</f>
        <v>Blueprints</v>
      </c>
      <c r="J385">
        <f>tblData[[#This Row],[Quantity]]*tblData[[#This Row],[Price]]</f>
        <v>47.96</v>
      </c>
      <c r="K385">
        <f>YEAR(tblData[[#This Row],[Date]])</f>
        <v>2020</v>
      </c>
      <c r="L385">
        <f>MONTH(tblData[[#This Row],[Date]])</f>
        <v>3</v>
      </c>
      <c r="M385" t="str">
        <f>CHOOSE(tblData[[#This Row],[MonthNo]],"Jan","Feb","Mar","Apr","Mei","Jun","Jul","Agu","Sep","Okt","Nov","Des")</f>
        <v>Mar</v>
      </c>
      <c r="N385" t="str">
        <f>INDEX(tblCustomers[CustomerState],MATCH(tblData[[#This Row],[CustomerID]],tblCustomers[CustomerID],0))</f>
        <v>California</v>
      </c>
      <c r="O385" t="str">
        <f>IF(COUNTIF(tblData[CustomerID],tblData[[#This Row],[CustomerID]])&gt;1,"Repeat","One-time")</f>
        <v>Repeat</v>
      </c>
    </row>
    <row r="386" spans="1:15">
      <c r="A386">
        <v>385</v>
      </c>
      <c r="B386" s="1">
        <v>43911</v>
      </c>
      <c r="C386">
        <v>940</v>
      </c>
      <c r="D386" t="s">
        <v>10874</v>
      </c>
      <c r="E386">
        <v>6</v>
      </c>
      <c r="F386" t="str">
        <f>INDEX(tblProduct[ProdName],MATCH(tblData[[#This Row],[ProdNumber]],tblProduct[ProdNumber],0))</f>
        <v>Cat Robot Blueprint</v>
      </c>
      <c r="G386">
        <f>INDEX(tblProduct[Price],MATCH(tblData[[#This Row],[ProdNumber]],tblProduct[ProdNumber],0))</f>
        <v>4.99</v>
      </c>
      <c r="H386">
        <f>INDEX(tblProduct[Category],MATCH(tblData[[#This Row],[ProdNumber]],tblProduct[ProdNumber],0))</f>
        <v>1</v>
      </c>
      <c r="I386" t="str">
        <f>INDEX(tblCategory[CategoryName],MATCH(tblData[[#This Row],[CategoryID]],tblCategory[CategoryID],0))</f>
        <v>Blueprints</v>
      </c>
      <c r="J386">
        <f>tblData[[#This Row],[Quantity]]*tblData[[#This Row],[Price]]</f>
        <v>29.94</v>
      </c>
      <c r="K386">
        <f>YEAR(tblData[[#This Row],[Date]])</f>
        <v>2020</v>
      </c>
      <c r="L386">
        <f>MONTH(tblData[[#This Row],[Date]])</f>
        <v>3</v>
      </c>
      <c r="M386" t="str">
        <f>CHOOSE(tblData[[#This Row],[MonthNo]],"Jan","Feb","Mar","Apr","Mei","Jun","Jul","Agu","Sep","Okt","Nov","Des")</f>
        <v>Mar</v>
      </c>
      <c r="N386" t="str">
        <f>INDEX(tblCustomers[CustomerState],MATCH(tblData[[#This Row],[CustomerID]],tblCustomers[CustomerID],0))</f>
        <v>California</v>
      </c>
      <c r="O386" t="str">
        <f>IF(COUNTIF(tblData[CustomerID],tblData[[#This Row],[CustomerID]])&gt;1,"Repeat","One-time")</f>
        <v>Repeat</v>
      </c>
    </row>
    <row r="387" spans="1:15">
      <c r="A387">
        <v>386</v>
      </c>
      <c r="B387" s="1">
        <v>43911</v>
      </c>
      <c r="C387">
        <v>2077</v>
      </c>
      <c r="D387" t="s">
        <v>10863</v>
      </c>
      <c r="E387">
        <v>4</v>
      </c>
      <c r="F387" t="str">
        <f>INDEX(tblProduct[ProdName],MATCH(tblData[[#This Row],[ProdNumber]],tblProduct[ProdNumber],0))</f>
        <v>BYOD-400</v>
      </c>
      <c r="G387">
        <f>INDEX(tblProduct[Price],MATCH(tblData[[#This Row],[ProdNumber]],tblProduct[ProdNumber],0))</f>
        <v>119</v>
      </c>
      <c r="H387">
        <f>INDEX(tblProduct[Category],MATCH(tblData[[#This Row],[ProdNumber]],tblProduct[ProdNumber],0))</f>
        <v>2</v>
      </c>
      <c r="I387" t="str">
        <f>INDEX(tblCategory[CategoryName],MATCH(tblData[[#This Row],[CategoryID]],tblCategory[CategoryID],0))</f>
        <v>Drone Kits</v>
      </c>
      <c r="J387">
        <f>tblData[[#This Row],[Quantity]]*tblData[[#This Row],[Price]]</f>
        <v>476</v>
      </c>
      <c r="K387">
        <f>YEAR(tblData[[#This Row],[Date]])</f>
        <v>2020</v>
      </c>
      <c r="L387">
        <f>MONTH(tblData[[#This Row],[Date]])</f>
        <v>3</v>
      </c>
      <c r="M387" t="str">
        <f>CHOOSE(tblData[[#This Row],[MonthNo]],"Jan","Feb","Mar","Apr","Mei","Jun","Jul","Agu","Sep","Okt","Nov","Des")</f>
        <v>Mar</v>
      </c>
      <c r="N387" t="str">
        <f>INDEX(tblCustomers[CustomerState],MATCH(tblData[[#This Row],[CustomerID]],tblCustomers[CustomerID],0))</f>
        <v>Texas</v>
      </c>
      <c r="O387" t="str">
        <f>IF(COUNTIF(tblData[CustomerID],tblData[[#This Row],[CustomerID]])&gt;1,"Repeat","One-time")</f>
        <v>Repeat</v>
      </c>
    </row>
    <row r="388" spans="1:15">
      <c r="A388">
        <v>387</v>
      </c>
      <c r="B388" s="1">
        <v>43912</v>
      </c>
      <c r="C388">
        <v>724</v>
      </c>
      <c r="D388" t="s">
        <v>10830</v>
      </c>
      <c r="E388">
        <v>4</v>
      </c>
      <c r="F388" t="str">
        <f>INDEX(tblProduct[ProdName],MATCH(tblData[[#This Row],[ProdNumber]],tblProduct[ProdNumber],0))</f>
        <v>Understanding 3D Printing</v>
      </c>
      <c r="G388">
        <f>INDEX(tblProduct[Price],MATCH(tblData[[#This Row],[ProdNumber]],tblProduct[ProdNumber],0))</f>
        <v>42.99</v>
      </c>
      <c r="H388">
        <f>INDEX(tblProduct[Category],MATCH(tblData[[#This Row],[ProdNumber]],tblProduct[ProdNumber],0))</f>
        <v>7</v>
      </c>
      <c r="I388" t="str">
        <f>INDEX(tblCategory[CategoryName],MATCH(tblData[[#This Row],[CategoryID]],tblCategory[CategoryID],0))</f>
        <v>Training Videos</v>
      </c>
      <c r="J388">
        <f>tblData[[#This Row],[Quantity]]*tblData[[#This Row],[Price]]</f>
        <v>171.96</v>
      </c>
      <c r="K388">
        <f>YEAR(tblData[[#This Row],[Date]])</f>
        <v>2020</v>
      </c>
      <c r="L388">
        <f>MONTH(tblData[[#This Row],[Date]])</f>
        <v>3</v>
      </c>
      <c r="M388" t="str">
        <f>CHOOSE(tblData[[#This Row],[MonthNo]],"Jan","Feb","Mar","Apr","Mei","Jun","Jul","Agu","Sep","Okt","Nov","Des")</f>
        <v>Mar</v>
      </c>
      <c r="N388" t="str">
        <f>INDEX(tblCustomers[CustomerState],MATCH(tblData[[#This Row],[CustomerID]],tblCustomers[CustomerID],0))</f>
        <v>Pennsylvania</v>
      </c>
      <c r="O388" t="str">
        <f>IF(COUNTIF(tblData[CustomerID],tblData[[#This Row],[CustomerID]])&gt;1,"Repeat","One-time")</f>
        <v>Repeat</v>
      </c>
    </row>
    <row r="389" spans="1:15">
      <c r="A389">
        <v>388</v>
      </c>
      <c r="B389" s="1">
        <v>43912</v>
      </c>
      <c r="C389">
        <v>22</v>
      </c>
      <c r="D389" t="s">
        <v>10853</v>
      </c>
      <c r="E389">
        <v>5</v>
      </c>
      <c r="F389" t="str">
        <f>INDEX(tblProduct[ProdName],MATCH(tblData[[#This Row],[ProdNumber]],tblProduct[ProdNumber],0))</f>
        <v>BYOR-1500</v>
      </c>
      <c r="G389">
        <f>INDEX(tblProduct[Price],MATCH(tblData[[#This Row],[ProdNumber]],tblProduct[ProdNumber],0))</f>
        <v>189</v>
      </c>
      <c r="H389">
        <f>INDEX(tblProduct[Category],MATCH(tblData[[#This Row],[ProdNumber]],tblProduct[ProdNumber],0))</f>
        <v>5</v>
      </c>
      <c r="I389" t="str">
        <f>INDEX(tblCategory[CategoryName],MATCH(tblData[[#This Row],[CategoryID]],tblCategory[CategoryID],0))</f>
        <v>Robot Kits</v>
      </c>
      <c r="J389">
        <f>tblData[[#This Row],[Quantity]]*tblData[[#This Row],[Price]]</f>
        <v>945</v>
      </c>
      <c r="K389">
        <f>YEAR(tblData[[#This Row],[Date]])</f>
        <v>2020</v>
      </c>
      <c r="L389">
        <f>MONTH(tblData[[#This Row],[Date]])</f>
        <v>3</v>
      </c>
      <c r="M389" t="str">
        <f>CHOOSE(tblData[[#This Row],[MonthNo]],"Jan","Feb","Mar","Apr","Mei","Jun","Jul","Agu","Sep","Okt","Nov","Des")</f>
        <v>Mar</v>
      </c>
      <c r="N389" t="str">
        <f>INDEX(tblCustomers[CustomerState],MATCH(tblData[[#This Row],[CustomerID]],tblCustomers[CustomerID],0))</f>
        <v>Tennessee</v>
      </c>
      <c r="O389" t="str">
        <f>IF(COUNTIF(tblData[CustomerID],tblData[[#This Row],[CustomerID]])&gt;1,"Repeat","One-time")</f>
        <v>Repeat</v>
      </c>
    </row>
    <row r="390" spans="1:15">
      <c r="A390">
        <v>389</v>
      </c>
      <c r="B390" s="1">
        <v>43912</v>
      </c>
      <c r="C390">
        <v>479</v>
      </c>
      <c r="D390" t="s">
        <v>10828</v>
      </c>
      <c r="E390">
        <v>5</v>
      </c>
      <c r="F390" t="str">
        <f>INDEX(tblProduct[ProdName],MATCH(tblData[[#This Row],[ProdNumber]],tblProduct[ProdNumber],0))</f>
        <v>Helicopter Drones</v>
      </c>
      <c r="G390">
        <f>INDEX(tblProduct[Price],MATCH(tblData[[#This Row],[ProdNumber]],tblProduct[ProdNumber],0))</f>
        <v>20.95</v>
      </c>
      <c r="H390">
        <f>INDEX(tblProduct[Category],MATCH(tblData[[#This Row],[ProdNumber]],tblProduct[ProdNumber],0))</f>
        <v>4</v>
      </c>
      <c r="I390" t="str">
        <f>INDEX(tblCategory[CategoryName],MATCH(tblData[[#This Row],[CategoryID]],tblCategory[CategoryID],0))</f>
        <v>eBooks</v>
      </c>
      <c r="J390">
        <f>tblData[[#This Row],[Quantity]]*tblData[[#This Row],[Price]]</f>
        <v>104.75</v>
      </c>
      <c r="K390">
        <f>YEAR(tblData[[#This Row],[Date]])</f>
        <v>2020</v>
      </c>
      <c r="L390">
        <f>MONTH(tblData[[#This Row],[Date]])</f>
        <v>3</v>
      </c>
      <c r="M390" t="str">
        <f>CHOOSE(tblData[[#This Row],[MonthNo]],"Jan","Feb","Mar","Apr","Mei","Jun","Jul","Agu","Sep","Okt","Nov","Des")</f>
        <v>Mar</v>
      </c>
      <c r="N390" t="str">
        <f>INDEX(tblCustomers[CustomerState],MATCH(tblData[[#This Row],[CustomerID]],tblCustomers[CustomerID],0))</f>
        <v>Ohio</v>
      </c>
      <c r="O390" t="str">
        <f>IF(COUNTIF(tblData[CustomerID],tblData[[#This Row],[CustomerID]])&gt;1,"Repeat","One-time")</f>
        <v>Repeat</v>
      </c>
    </row>
    <row r="391" spans="1:15">
      <c r="A391">
        <v>390</v>
      </c>
      <c r="B391" s="1">
        <v>43912</v>
      </c>
      <c r="C391">
        <v>966</v>
      </c>
      <c r="D391" t="s">
        <v>10845</v>
      </c>
      <c r="E391">
        <v>1</v>
      </c>
      <c r="F391" t="str">
        <f>INDEX(tblProduct[ProdName],MATCH(tblData[[#This Row],[ProdNumber]],tblProduct[ProdNumber],0))</f>
        <v>Sleepy Eye Blueprint</v>
      </c>
      <c r="G391">
        <f>INDEX(tblProduct[Price],MATCH(tblData[[#This Row],[ProdNumber]],tblProduct[ProdNumber],0))</f>
        <v>11.99</v>
      </c>
      <c r="H391">
        <f>INDEX(tblProduct[Category],MATCH(tblData[[#This Row],[ProdNumber]],tblProduct[ProdNumber],0))</f>
        <v>1</v>
      </c>
      <c r="I391" t="str">
        <f>INDEX(tblCategory[CategoryName],MATCH(tblData[[#This Row],[CategoryID]],tblCategory[CategoryID],0))</f>
        <v>Blueprints</v>
      </c>
      <c r="J391">
        <f>tblData[[#This Row],[Quantity]]*tblData[[#This Row],[Price]]</f>
        <v>11.99</v>
      </c>
      <c r="K391">
        <f>YEAR(tblData[[#This Row],[Date]])</f>
        <v>2020</v>
      </c>
      <c r="L391">
        <f>MONTH(tblData[[#This Row],[Date]])</f>
        <v>3</v>
      </c>
      <c r="M391" t="str">
        <f>CHOOSE(tblData[[#This Row],[MonthNo]],"Jan","Feb","Mar","Apr","Mei","Jun","Jul","Agu","Sep","Okt","Nov","Des")</f>
        <v>Mar</v>
      </c>
      <c r="N391" t="str">
        <f>INDEX(tblCustomers[CustomerState],MATCH(tblData[[#This Row],[CustomerID]],tblCustomers[CustomerID],0))</f>
        <v>New Jersey</v>
      </c>
      <c r="O391" t="str">
        <f>IF(COUNTIF(tblData[CustomerID],tblData[[#This Row],[CustomerID]])&gt;1,"Repeat","One-time")</f>
        <v>One-time</v>
      </c>
    </row>
    <row r="392" spans="1:15">
      <c r="A392">
        <v>391</v>
      </c>
      <c r="B392" s="1">
        <v>43912</v>
      </c>
      <c r="C392">
        <v>1307</v>
      </c>
      <c r="D392" t="s">
        <v>10869</v>
      </c>
      <c r="E392">
        <v>4</v>
      </c>
      <c r="F392" t="str">
        <f>INDEX(tblProduct[ProdName],MATCH(tblData[[#This Row],[ProdNumber]],tblProduct[ProdNumber],0))</f>
        <v>Bsquare Robot Blueprint</v>
      </c>
      <c r="G392">
        <f>INDEX(tblProduct[Price],MATCH(tblData[[#This Row],[ProdNumber]],tblProduct[ProdNumber],0))</f>
        <v>8.99</v>
      </c>
      <c r="H392">
        <f>INDEX(tblProduct[Category],MATCH(tblData[[#This Row],[ProdNumber]],tblProduct[ProdNumber],0))</f>
        <v>1</v>
      </c>
      <c r="I392" t="str">
        <f>INDEX(tblCategory[CategoryName],MATCH(tblData[[#This Row],[CategoryID]],tblCategory[CategoryID],0))</f>
        <v>Blueprints</v>
      </c>
      <c r="J392">
        <f>tblData[[#This Row],[Quantity]]*tblData[[#This Row],[Price]]</f>
        <v>35.96</v>
      </c>
      <c r="K392">
        <f>YEAR(tblData[[#This Row],[Date]])</f>
        <v>2020</v>
      </c>
      <c r="L392">
        <f>MONTH(tblData[[#This Row],[Date]])</f>
        <v>3</v>
      </c>
      <c r="M392" t="str">
        <f>CHOOSE(tblData[[#This Row],[MonthNo]],"Jan","Feb","Mar","Apr","Mei","Jun","Jul","Agu","Sep","Okt","Nov","Des")</f>
        <v>Mar</v>
      </c>
      <c r="N392" t="str">
        <f>INDEX(tblCustomers[CustomerState],MATCH(tblData[[#This Row],[CustomerID]],tblCustomers[CustomerID],0))</f>
        <v>California</v>
      </c>
      <c r="O392" t="str">
        <f>IF(COUNTIF(tblData[CustomerID],tblData[[#This Row],[CustomerID]])&gt;1,"Repeat","One-time")</f>
        <v>Repeat</v>
      </c>
    </row>
    <row r="393" spans="1:15">
      <c r="A393">
        <v>392</v>
      </c>
      <c r="B393" s="1">
        <v>43912</v>
      </c>
      <c r="C393">
        <v>1648</v>
      </c>
      <c r="D393" t="s">
        <v>10854</v>
      </c>
      <c r="E393">
        <v>4</v>
      </c>
      <c r="F393" t="str">
        <f>INDEX(tblProduct[ProdName],MATCH(tblData[[#This Row],[ProdNumber]],tblProduct[ProdNumber],0))</f>
        <v>BYOD-400S</v>
      </c>
      <c r="G393">
        <f>INDEX(tblProduct[Price],MATCH(tblData[[#This Row],[ProdNumber]],tblProduct[ProdNumber],0))</f>
        <v>129.94999999999999</v>
      </c>
      <c r="H393">
        <f>INDEX(tblProduct[Category],MATCH(tblData[[#This Row],[ProdNumber]],tblProduct[ProdNumber],0))</f>
        <v>2</v>
      </c>
      <c r="I393" t="str">
        <f>INDEX(tblCategory[CategoryName],MATCH(tblData[[#This Row],[CategoryID]],tblCategory[CategoryID],0))</f>
        <v>Drone Kits</v>
      </c>
      <c r="J393">
        <f>tblData[[#This Row],[Quantity]]*tblData[[#This Row],[Price]]</f>
        <v>519.79999999999995</v>
      </c>
      <c r="K393">
        <f>YEAR(tblData[[#This Row],[Date]])</f>
        <v>2020</v>
      </c>
      <c r="L393">
        <f>MONTH(tblData[[#This Row],[Date]])</f>
        <v>3</v>
      </c>
      <c r="M393" t="str">
        <f>CHOOSE(tblData[[#This Row],[MonthNo]],"Jan","Feb","Mar","Apr","Mei","Jun","Jul","Agu","Sep","Okt","Nov","Des")</f>
        <v>Mar</v>
      </c>
      <c r="N393" t="str">
        <f>INDEX(tblCustomers[CustomerState],MATCH(tblData[[#This Row],[CustomerID]],tblCustomers[CustomerID],0))</f>
        <v>South Carolina</v>
      </c>
      <c r="O393" t="str">
        <f>IF(COUNTIF(tblData[CustomerID],tblData[[#This Row],[CustomerID]])&gt;1,"Repeat","One-time")</f>
        <v>Repeat</v>
      </c>
    </row>
    <row r="394" spans="1:15">
      <c r="A394">
        <v>393</v>
      </c>
      <c r="B394" s="1">
        <v>43913</v>
      </c>
      <c r="C394">
        <v>1645</v>
      </c>
      <c r="D394" t="s">
        <v>10865</v>
      </c>
      <c r="E394">
        <v>5</v>
      </c>
      <c r="F394" t="str">
        <f>INDEX(tblProduct[ProdName],MATCH(tblData[[#This Row],[ProdNumber]],tblProduct[ProdNumber],0))</f>
        <v>Robotic Essentials</v>
      </c>
      <c r="G394">
        <f>INDEX(tblProduct[Price],MATCH(tblData[[#This Row],[ProdNumber]],tblProduct[ProdNumber],0))</f>
        <v>34.99</v>
      </c>
      <c r="H394">
        <f>INDEX(tblProduct[Category],MATCH(tblData[[#This Row],[ProdNumber]],tblProduct[ProdNumber],0))</f>
        <v>7</v>
      </c>
      <c r="I394" t="str">
        <f>INDEX(tblCategory[CategoryName],MATCH(tblData[[#This Row],[CategoryID]],tblCategory[CategoryID],0))</f>
        <v>Training Videos</v>
      </c>
      <c r="J394">
        <f>tblData[[#This Row],[Quantity]]*tblData[[#This Row],[Price]]</f>
        <v>174.95000000000002</v>
      </c>
      <c r="K394">
        <f>YEAR(tblData[[#This Row],[Date]])</f>
        <v>2020</v>
      </c>
      <c r="L394">
        <f>MONTH(tblData[[#This Row],[Date]])</f>
        <v>3</v>
      </c>
      <c r="M394" t="str">
        <f>CHOOSE(tblData[[#This Row],[MonthNo]],"Jan","Feb","Mar","Apr","Mei","Jun","Jul","Agu","Sep","Okt","Nov","Des")</f>
        <v>Mar</v>
      </c>
      <c r="N394" t="str">
        <f>INDEX(tblCustomers[CustomerState],MATCH(tblData[[#This Row],[CustomerID]],tblCustomers[CustomerID],0))</f>
        <v>South Carolina</v>
      </c>
      <c r="O394" t="str">
        <f>IF(COUNTIF(tblData[CustomerID],tblData[[#This Row],[CustomerID]])&gt;1,"Repeat","One-time")</f>
        <v>Repeat</v>
      </c>
    </row>
    <row r="395" spans="1:15">
      <c r="A395">
        <v>394</v>
      </c>
      <c r="B395" s="1">
        <v>43913</v>
      </c>
      <c r="C395">
        <v>1539</v>
      </c>
      <c r="D395" t="s">
        <v>10850</v>
      </c>
      <c r="E395">
        <v>4</v>
      </c>
      <c r="F395" t="str">
        <f>INDEX(tblProduct[ProdName],MATCH(tblData[[#This Row],[ProdNumber]],tblProduct[ProdNumber],0))</f>
        <v>Building Your Own Drone</v>
      </c>
      <c r="G395">
        <f>INDEX(tblProduct[Price],MATCH(tblData[[#This Row],[ProdNumber]],tblProduct[ProdNumber],0))</f>
        <v>24.99</v>
      </c>
      <c r="H395">
        <f>INDEX(tblProduct[Category],MATCH(tblData[[#This Row],[ProdNumber]],tblProduct[ProdNumber],0))</f>
        <v>4</v>
      </c>
      <c r="I395" t="str">
        <f>INDEX(tblCategory[CategoryName],MATCH(tblData[[#This Row],[CategoryID]],tblCategory[CategoryID],0))</f>
        <v>eBooks</v>
      </c>
      <c r="J395">
        <f>tblData[[#This Row],[Quantity]]*tblData[[#This Row],[Price]]</f>
        <v>99.96</v>
      </c>
      <c r="K395">
        <f>YEAR(tblData[[#This Row],[Date]])</f>
        <v>2020</v>
      </c>
      <c r="L395">
        <f>MONTH(tblData[[#This Row],[Date]])</f>
        <v>3</v>
      </c>
      <c r="M395" t="str">
        <f>CHOOSE(tblData[[#This Row],[MonthNo]],"Jan","Feb","Mar","Apr","Mei","Jun","Jul","Agu","Sep","Okt","Nov","Des")</f>
        <v>Mar</v>
      </c>
      <c r="N395" t="str">
        <f>INDEX(tblCustomers[CustomerState],MATCH(tblData[[#This Row],[CustomerID]],tblCustomers[CustomerID],0))</f>
        <v>California</v>
      </c>
      <c r="O395" t="str">
        <f>IF(COUNTIF(tblData[CustomerID],tblData[[#This Row],[CustomerID]])&gt;1,"Repeat","One-time")</f>
        <v>One-time</v>
      </c>
    </row>
    <row r="396" spans="1:15">
      <c r="A396">
        <v>395</v>
      </c>
      <c r="B396" s="1">
        <v>43913</v>
      </c>
      <c r="C396">
        <v>114</v>
      </c>
      <c r="D396" t="s">
        <v>10876</v>
      </c>
      <c r="E396">
        <v>4</v>
      </c>
      <c r="F396" t="str">
        <f>INDEX(tblProduct[ProdName],MATCH(tblData[[#This Row],[ProdNumber]],tblProduct[ProdNumber],0))</f>
        <v>Delta Robots</v>
      </c>
      <c r="G396">
        <f>INDEX(tblProduct[Price],MATCH(tblData[[#This Row],[ProdNumber]],tblProduct[ProdNumber],0))</f>
        <v>16.989999999999998</v>
      </c>
      <c r="H396">
        <f>INDEX(tblProduct[Category],MATCH(tblData[[#This Row],[ProdNumber]],tblProduct[ProdNumber],0))</f>
        <v>4</v>
      </c>
      <c r="I396" t="str">
        <f>INDEX(tblCategory[CategoryName],MATCH(tblData[[#This Row],[CategoryID]],tblCategory[CategoryID],0))</f>
        <v>eBooks</v>
      </c>
      <c r="J396">
        <f>tblData[[#This Row],[Quantity]]*tblData[[#This Row],[Price]]</f>
        <v>67.959999999999994</v>
      </c>
      <c r="K396">
        <f>YEAR(tblData[[#This Row],[Date]])</f>
        <v>2020</v>
      </c>
      <c r="L396">
        <f>MONTH(tblData[[#This Row],[Date]])</f>
        <v>3</v>
      </c>
      <c r="M396" t="str">
        <f>CHOOSE(tblData[[#This Row],[MonthNo]],"Jan","Feb","Mar","Apr","Mei","Jun","Jul","Agu","Sep","Okt","Nov","Des")</f>
        <v>Mar</v>
      </c>
      <c r="N396" t="str">
        <f>INDEX(tblCustomers[CustomerState],MATCH(tblData[[#This Row],[CustomerID]],tblCustomers[CustomerID],0))</f>
        <v>Illinois</v>
      </c>
      <c r="O396" t="str">
        <f>IF(COUNTIF(tblData[CustomerID],tblData[[#This Row],[CustomerID]])&gt;1,"Repeat","One-time")</f>
        <v>One-time</v>
      </c>
    </row>
    <row r="397" spans="1:15">
      <c r="A397">
        <v>396</v>
      </c>
      <c r="B397" s="1">
        <v>43913</v>
      </c>
      <c r="C397">
        <v>187</v>
      </c>
      <c r="D397" t="s">
        <v>10819</v>
      </c>
      <c r="E397">
        <v>1</v>
      </c>
      <c r="F397" t="str">
        <f>INDEX(tblProduct[ProdName],MATCH(tblData[[#This Row],[ProdNumber]],tblProduct[ProdNumber],0))</f>
        <v>Ladybug Robot Blueprint</v>
      </c>
      <c r="G397">
        <f>INDEX(tblProduct[Price],MATCH(tblData[[#This Row],[ProdNumber]],tblProduct[ProdNumber],0))</f>
        <v>12</v>
      </c>
      <c r="H397">
        <f>INDEX(tblProduct[Category],MATCH(tblData[[#This Row],[ProdNumber]],tblProduct[ProdNumber],0))</f>
        <v>1</v>
      </c>
      <c r="I397" t="str">
        <f>INDEX(tblCategory[CategoryName],MATCH(tblData[[#This Row],[CategoryID]],tblCategory[CategoryID],0))</f>
        <v>Blueprints</v>
      </c>
      <c r="J397">
        <f>tblData[[#This Row],[Quantity]]*tblData[[#This Row],[Price]]</f>
        <v>12</v>
      </c>
      <c r="K397">
        <f>YEAR(tblData[[#This Row],[Date]])</f>
        <v>2020</v>
      </c>
      <c r="L397">
        <f>MONTH(tblData[[#This Row],[Date]])</f>
        <v>3</v>
      </c>
      <c r="M397" t="str">
        <f>CHOOSE(tblData[[#This Row],[MonthNo]],"Jan","Feb","Mar","Apr","Mei","Jun","Jul","Agu","Sep","Okt","Nov","Des")</f>
        <v>Mar</v>
      </c>
      <c r="N397" t="str">
        <f>INDEX(tblCustomers[CustomerState],MATCH(tblData[[#This Row],[CustomerID]],tblCustomers[CustomerID],0))</f>
        <v>Georgia</v>
      </c>
      <c r="O397" t="str">
        <f>IF(COUNTIF(tblData[CustomerID],tblData[[#This Row],[CustomerID]])&gt;1,"Repeat","One-time")</f>
        <v>Repeat</v>
      </c>
    </row>
    <row r="398" spans="1:15">
      <c r="A398">
        <v>397</v>
      </c>
      <c r="B398" s="1">
        <v>43914</v>
      </c>
      <c r="C398">
        <v>1894</v>
      </c>
      <c r="D398" t="s">
        <v>10850</v>
      </c>
      <c r="E398">
        <v>3</v>
      </c>
      <c r="F398" t="str">
        <f>INDEX(tblProduct[ProdName],MATCH(tblData[[#This Row],[ProdNumber]],tblProduct[ProdNumber],0))</f>
        <v>Building Your Own Drone</v>
      </c>
      <c r="G398">
        <f>INDEX(tblProduct[Price],MATCH(tblData[[#This Row],[ProdNumber]],tblProduct[ProdNumber],0))</f>
        <v>24.99</v>
      </c>
      <c r="H398">
        <f>INDEX(tblProduct[Category],MATCH(tblData[[#This Row],[ProdNumber]],tblProduct[ProdNumber],0))</f>
        <v>4</v>
      </c>
      <c r="I398" t="str">
        <f>INDEX(tblCategory[CategoryName],MATCH(tblData[[#This Row],[CategoryID]],tblCategory[CategoryID],0))</f>
        <v>eBooks</v>
      </c>
      <c r="J398">
        <f>tblData[[#This Row],[Quantity]]*tblData[[#This Row],[Price]]</f>
        <v>74.97</v>
      </c>
      <c r="K398">
        <f>YEAR(tblData[[#This Row],[Date]])</f>
        <v>2020</v>
      </c>
      <c r="L398">
        <f>MONTH(tblData[[#This Row],[Date]])</f>
        <v>3</v>
      </c>
      <c r="M398" t="str">
        <f>CHOOSE(tblData[[#This Row],[MonthNo]],"Jan","Feb","Mar","Apr","Mei","Jun","Jul","Agu","Sep","Okt","Nov","Des")</f>
        <v>Mar</v>
      </c>
      <c r="N398" t="str">
        <f>INDEX(tblCustomers[CustomerState],MATCH(tblData[[#This Row],[CustomerID]],tblCustomers[CustomerID],0))</f>
        <v>Arizona</v>
      </c>
      <c r="O398" t="str">
        <f>IF(COUNTIF(tblData[CustomerID],tblData[[#This Row],[CustomerID]])&gt;1,"Repeat","One-time")</f>
        <v>Repeat</v>
      </c>
    </row>
    <row r="399" spans="1:15">
      <c r="A399">
        <v>398</v>
      </c>
      <c r="B399" s="1">
        <v>43914</v>
      </c>
      <c r="C399">
        <v>551</v>
      </c>
      <c r="D399" t="s">
        <v>10875</v>
      </c>
      <c r="E399">
        <v>4</v>
      </c>
      <c r="F399" t="str">
        <f>INDEX(tblProduct[ProdName],MATCH(tblData[[#This Row],[ProdNumber]],tblProduct[ProdNumber],0))</f>
        <v>Open Source Code</v>
      </c>
      <c r="G399">
        <f>INDEX(tblProduct[Price],MATCH(tblData[[#This Row],[ProdNumber]],tblProduct[ProdNumber],0))</f>
        <v>32.950000000000003</v>
      </c>
      <c r="H399">
        <f>INDEX(tblProduct[Category],MATCH(tblData[[#This Row],[ProdNumber]],tblProduct[ProdNumber],0))</f>
        <v>7</v>
      </c>
      <c r="I399" t="str">
        <f>INDEX(tblCategory[CategoryName],MATCH(tblData[[#This Row],[CategoryID]],tblCategory[CategoryID],0))</f>
        <v>Training Videos</v>
      </c>
      <c r="J399">
        <f>tblData[[#This Row],[Quantity]]*tblData[[#This Row],[Price]]</f>
        <v>131.80000000000001</v>
      </c>
      <c r="K399">
        <f>YEAR(tblData[[#This Row],[Date]])</f>
        <v>2020</v>
      </c>
      <c r="L399">
        <f>MONTH(tblData[[#This Row],[Date]])</f>
        <v>3</v>
      </c>
      <c r="M399" t="str">
        <f>CHOOSE(tblData[[#This Row],[MonthNo]],"Jan","Feb","Mar","Apr","Mei","Jun","Jul","Agu","Sep","Okt","Nov","Des")</f>
        <v>Mar</v>
      </c>
      <c r="N399" t="str">
        <f>INDEX(tblCustomers[CustomerState],MATCH(tblData[[#This Row],[CustomerID]],tblCustomers[CustomerID],0))</f>
        <v>Colorado</v>
      </c>
      <c r="O399" t="str">
        <f>IF(COUNTIF(tblData[CustomerID],tblData[[#This Row],[CustomerID]])&gt;1,"Repeat","One-time")</f>
        <v>Repeat</v>
      </c>
    </row>
    <row r="400" spans="1:15">
      <c r="A400">
        <v>399</v>
      </c>
      <c r="B400" s="1">
        <v>43914</v>
      </c>
      <c r="C400">
        <v>1695</v>
      </c>
      <c r="D400" t="s">
        <v>10863</v>
      </c>
      <c r="E400">
        <v>5</v>
      </c>
      <c r="F400" t="str">
        <f>INDEX(tblProduct[ProdName],MATCH(tblData[[#This Row],[ProdNumber]],tblProduct[ProdNumber],0))</f>
        <v>BYOD-400</v>
      </c>
      <c r="G400">
        <f>INDEX(tblProduct[Price],MATCH(tblData[[#This Row],[ProdNumber]],tblProduct[ProdNumber],0))</f>
        <v>119</v>
      </c>
      <c r="H400">
        <f>INDEX(tblProduct[Category],MATCH(tblData[[#This Row],[ProdNumber]],tblProduct[ProdNumber],0))</f>
        <v>2</v>
      </c>
      <c r="I400" t="str">
        <f>INDEX(tblCategory[CategoryName],MATCH(tblData[[#This Row],[CategoryID]],tblCategory[CategoryID],0))</f>
        <v>Drone Kits</v>
      </c>
      <c r="J400">
        <f>tblData[[#This Row],[Quantity]]*tblData[[#This Row],[Price]]</f>
        <v>595</v>
      </c>
      <c r="K400">
        <f>YEAR(tblData[[#This Row],[Date]])</f>
        <v>2020</v>
      </c>
      <c r="L400">
        <f>MONTH(tblData[[#This Row],[Date]])</f>
        <v>3</v>
      </c>
      <c r="M400" t="str">
        <f>CHOOSE(tblData[[#This Row],[MonthNo]],"Jan","Feb","Mar","Apr","Mei","Jun","Jul","Agu","Sep","Okt","Nov","Des")</f>
        <v>Mar</v>
      </c>
      <c r="N400" t="str">
        <f>INDEX(tblCustomers[CustomerState],MATCH(tblData[[#This Row],[CustomerID]],tblCustomers[CustomerID],0))</f>
        <v>West Virginia</v>
      </c>
      <c r="O400" t="str">
        <f>IF(COUNTIF(tblData[CustomerID],tblData[[#This Row],[CustomerID]])&gt;1,"Repeat","One-time")</f>
        <v>Repeat</v>
      </c>
    </row>
    <row r="401" spans="1:15">
      <c r="A401">
        <v>400</v>
      </c>
      <c r="B401" s="1">
        <v>43914</v>
      </c>
      <c r="C401">
        <v>71</v>
      </c>
      <c r="D401" t="s">
        <v>10865</v>
      </c>
      <c r="E401">
        <v>4</v>
      </c>
      <c r="F401" t="str">
        <f>INDEX(tblProduct[ProdName],MATCH(tblData[[#This Row],[ProdNumber]],tblProduct[ProdNumber],0))</f>
        <v>Robotic Essentials</v>
      </c>
      <c r="G401">
        <f>INDEX(tblProduct[Price],MATCH(tblData[[#This Row],[ProdNumber]],tblProduct[ProdNumber],0))</f>
        <v>34.99</v>
      </c>
      <c r="H401">
        <f>INDEX(tblProduct[Category],MATCH(tblData[[#This Row],[ProdNumber]],tblProduct[ProdNumber],0))</f>
        <v>7</v>
      </c>
      <c r="I401" t="str">
        <f>INDEX(tblCategory[CategoryName],MATCH(tblData[[#This Row],[CategoryID]],tblCategory[CategoryID],0))</f>
        <v>Training Videos</v>
      </c>
      <c r="J401">
        <f>tblData[[#This Row],[Quantity]]*tblData[[#This Row],[Price]]</f>
        <v>139.96</v>
      </c>
      <c r="K401">
        <f>YEAR(tblData[[#This Row],[Date]])</f>
        <v>2020</v>
      </c>
      <c r="L401">
        <f>MONTH(tblData[[#This Row],[Date]])</f>
        <v>3</v>
      </c>
      <c r="M401" t="str">
        <f>CHOOSE(tblData[[#This Row],[MonthNo]],"Jan","Feb","Mar","Apr","Mei","Jun","Jul","Agu","Sep","Okt","Nov","Des")</f>
        <v>Mar</v>
      </c>
      <c r="N401" t="str">
        <f>INDEX(tblCustomers[CustomerState],MATCH(tblData[[#This Row],[CustomerID]],tblCustomers[CustomerID],0))</f>
        <v>Washington</v>
      </c>
      <c r="O401" t="str">
        <f>IF(COUNTIF(tblData[CustomerID],tblData[[#This Row],[CustomerID]])&gt;1,"Repeat","One-time")</f>
        <v>Repeat</v>
      </c>
    </row>
    <row r="402" spans="1:15">
      <c r="A402">
        <v>401</v>
      </c>
      <c r="B402" s="1">
        <v>43914</v>
      </c>
      <c r="C402">
        <v>173</v>
      </c>
      <c r="D402" t="s">
        <v>10849</v>
      </c>
      <c r="E402">
        <v>3</v>
      </c>
      <c r="F402" t="str">
        <f>INDEX(tblProduct[ProdName],MATCH(tblData[[#This Row],[ProdNumber]],tblProduct[ProdNumber],0))</f>
        <v>BYOD-200</v>
      </c>
      <c r="G402">
        <f>INDEX(tblProduct[Price],MATCH(tblData[[#This Row],[ProdNumber]],tblProduct[ProdNumber],0))</f>
        <v>58.95</v>
      </c>
      <c r="H402">
        <f>INDEX(tblProduct[Category],MATCH(tblData[[#This Row],[ProdNumber]],tblProduct[ProdNumber],0))</f>
        <v>2</v>
      </c>
      <c r="I402" t="str">
        <f>INDEX(tblCategory[CategoryName],MATCH(tblData[[#This Row],[CategoryID]],tblCategory[CategoryID],0))</f>
        <v>Drone Kits</v>
      </c>
      <c r="J402">
        <f>tblData[[#This Row],[Quantity]]*tblData[[#This Row],[Price]]</f>
        <v>176.85000000000002</v>
      </c>
      <c r="K402">
        <f>YEAR(tblData[[#This Row],[Date]])</f>
        <v>2020</v>
      </c>
      <c r="L402">
        <f>MONTH(tblData[[#This Row],[Date]])</f>
        <v>3</v>
      </c>
      <c r="M402" t="str">
        <f>CHOOSE(tblData[[#This Row],[MonthNo]],"Jan","Feb","Mar","Apr","Mei","Jun","Jul","Agu","Sep","Okt","Nov","Des")</f>
        <v>Mar</v>
      </c>
      <c r="N402" t="str">
        <f>INDEX(tblCustomers[CustomerState],MATCH(tblData[[#This Row],[CustomerID]],tblCustomers[CustomerID],0))</f>
        <v>Florida</v>
      </c>
      <c r="O402" t="str">
        <f>IF(COUNTIF(tblData[CustomerID],tblData[[#This Row],[CustomerID]])&gt;1,"Repeat","One-time")</f>
        <v>One-time</v>
      </c>
    </row>
    <row r="403" spans="1:15">
      <c r="A403">
        <v>402</v>
      </c>
      <c r="B403" s="1">
        <v>43915</v>
      </c>
      <c r="C403">
        <v>354</v>
      </c>
      <c r="D403" t="s">
        <v>10823</v>
      </c>
      <c r="E403">
        <v>2</v>
      </c>
      <c r="F403" t="str">
        <f>INDEX(tblProduct[ProdName],MATCH(tblData[[#This Row],[ProdNumber]],tblProduct[ProdNumber],0))</f>
        <v>DA-SA702 Drone</v>
      </c>
      <c r="G403">
        <f>INDEX(tblProduct[Price],MATCH(tblData[[#This Row],[ProdNumber]],tblProduct[ProdNumber],0))</f>
        <v>399</v>
      </c>
      <c r="H403">
        <f>INDEX(tblProduct[Category],MATCH(tblData[[#This Row],[ProdNumber]],tblProduct[ProdNumber],0))</f>
        <v>3</v>
      </c>
      <c r="I403" t="str">
        <f>INDEX(tblCategory[CategoryName],MATCH(tblData[[#This Row],[CategoryID]],tblCategory[CategoryID],0))</f>
        <v>Drones</v>
      </c>
      <c r="J403">
        <f>tblData[[#This Row],[Quantity]]*tblData[[#This Row],[Price]]</f>
        <v>798</v>
      </c>
      <c r="K403">
        <f>YEAR(tblData[[#This Row],[Date]])</f>
        <v>2020</v>
      </c>
      <c r="L403">
        <f>MONTH(tblData[[#This Row],[Date]])</f>
        <v>3</v>
      </c>
      <c r="M403" t="str">
        <f>CHOOSE(tblData[[#This Row],[MonthNo]],"Jan","Feb","Mar","Apr","Mei","Jun","Jul","Agu","Sep","Okt","Nov","Des")</f>
        <v>Mar</v>
      </c>
      <c r="N403" t="str">
        <f>INDEX(tblCustomers[CustomerState],MATCH(tblData[[#This Row],[CustomerID]],tblCustomers[CustomerID],0))</f>
        <v>Indiana</v>
      </c>
      <c r="O403" t="str">
        <f>IF(COUNTIF(tblData[CustomerID],tblData[[#This Row],[CustomerID]])&gt;1,"Repeat","One-time")</f>
        <v>Repeat</v>
      </c>
    </row>
    <row r="404" spans="1:15">
      <c r="A404">
        <v>403</v>
      </c>
      <c r="B404" s="1">
        <v>43915</v>
      </c>
      <c r="C404">
        <v>252</v>
      </c>
      <c r="D404" t="s">
        <v>10849</v>
      </c>
      <c r="E404">
        <v>4</v>
      </c>
      <c r="F404" t="str">
        <f>INDEX(tblProduct[ProdName],MATCH(tblData[[#This Row],[ProdNumber]],tblProduct[ProdNumber],0))</f>
        <v>BYOD-200</v>
      </c>
      <c r="G404">
        <f>INDEX(tblProduct[Price],MATCH(tblData[[#This Row],[ProdNumber]],tblProduct[ProdNumber],0))</f>
        <v>58.95</v>
      </c>
      <c r="H404">
        <f>INDEX(tblProduct[Category],MATCH(tblData[[#This Row],[ProdNumber]],tblProduct[ProdNumber],0))</f>
        <v>2</v>
      </c>
      <c r="I404" t="str">
        <f>INDEX(tblCategory[CategoryName],MATCH(tblData[[#This Row],[CategoryID]],tblCategory[CategoryID],0))</f>
        <v>Drone Kits</v>
      </c>
      <c r="J404">
        <f>tblData[[#This Row],[Quantity]]*tblData[[#This Row],[Price]]</f>
        <v>235.8</v>
      </c>
      <c r="K404">
        <f>YEAR(tblData[[#This Row],[Date]])</f>
        <v>2020</v>
      </c>
      <c r="L404">
        <f>MONTH(tblData[[#This Row],[Date]])</f>
        <v>3</v>
      </c>
      <c r="M404" t="str">
        <f>CHOOSE(tblData[[#This Row],[MonthNo]],"Jan","Feb","Mar","Apr","Mei","Jun","Jul","Agu","Sep","Okt","Nov","Des")</f>
        <v>Mar</v>
      </c>
      <c r="N404" t="str">
        <f>INDEX(tblCustomers[CustomerState],MATCH(tblData[[#This Row],[CustomerID]],tblCustomers[CustomerID],0))</f>
        <v>Illinois</v>
      </c>
      <c r="O404" t="str">
        <f>IF(COUNTIF(tblData[CustomerID],tblData[[#This Row],[CustomerID]])&gt;1,"Repeat","One-time")</f>
        <v>Repeat</v>
      </c>
    </row>
    <row r="405" spans="1:15">
      <c r="A405">
        <v>404</v>
      </c>
      <c r="B405" s="1">
        <v>43916</v>
      </c>
      <c r="C405">
        <v>1256</v>
      </c>
      <c r="D405" t="s">
        <v>10862</v>
      </c>
      <c r="E405">
        <v>2</v>
      </c>
      <c r="F405" t="str">
        <f>INDEX(tblProduct[ProdName],MATCH(tblData[[#This Row],[ProdNumber]],tblProduct[ProdNumber],0))</f>
        <v>All Eyes Drone Blueprint</v>
      </c>
      <c r="G405">
        <f>INDEX(tblProduct[Price],MATCH(tblData[[#This Row],[ProdNumber]],tblProduct[ProdNumber],0))</f>
        <v>9.99</v>
      </c>
      <c r="H405">
        <f>INDEX(tblProduct[Category],MATCH(tblData[[#This Row],[ProdNumber]],tblProduct[ProdNumber],0))</f>
        <v>1</v>
      </c>
      <c r="I405" t="str">
        <f>INDEX(tblCategory[CategoryName],MATCH(tblData[[#This Row],[CategoryID]],tblCategory[CategoryID],0))</f>
        <v>Blueprints</v>
      </c>
      <c r="J405">
        <f>tblData[[#This Row],[Quantity]]*tblData[[#This Row],[Price]]</f>
        <v>19.98</v>
      </c>
      <c r="K405">
        <f>YEAR(tblData[[#This Row],[Date]])</f>
        <v>2020</v>
      </c>
      <c r="L405">
        <f>MONTH(tblData[[#This Row],[Date]])</f>
        <v>3</v>
      </c>
      <c r="M405" t="str">
        <f>CHOOSE(tblData[[#This Row],[MonthNo]],"Jan","Feb","Mar","Apr","Mei","Jun","Jul","Agu","Sep","Okt","Nov","Des")</f>
        <v>Mar</v>
      </c>
      <c r="N405" t="str">
        <f>INDEX(tblCustomers[CustomerState],MATCH(tblData[[#This Row],[CustomerID]],tblCustomers[CustomerID],0))</f>
        <v>Idaho</v>
      </c>
      <c r="O405" t="str">
        <f>IF(COUNTIF(tblData[CustomerID],tblData[[#This Row],[CustomerID]])&gt;1,"Repeat","One-time")</f>
        <v>Repeat</v>
      </c>
    </row>
    <row r="406" spans="1:15">
      <c r="A406">
        <v>405</v>
      </c>
      <c r="B406" s="1">
        <v>43916</v>
      </c>
      <c r="C406">
        <v>170</v>
      </c>
      <c r="D406" t="s">
        <v>10811</v>
      </c>
      <c r="E406">
        <v>5</v>
      </c>
      <c r="F406" t="str">
        <f>INDEX(tblProduct[ProdName],MATCH(tblData[[#This Row],[ProdNumber]],tblProduct[ProdNumber],0))</f>
        <v>BYOD-220</v>
      </c>
      <c r="G406">
        <f>INDEX(tblProduct[Price],MATCH(tblData[[#This Row],[ProdNumber]],tblProduct[ProdNumber],0))</f>
        <v>69</v>
      </c>
      <c r="H406">
        <f>INDEX(tblProduct[Category],MATCH(tblData[[#This Row],[ProdNumber]],tblProduct[ProdNumber],0))</f>
        <v>2</v>
      </c>
      <c r="I406" t="str">
        <f>INDEX(tblCategory[CategoryName],MATCH(tblData[[#This Row],[CategoryID]],tblCategory[CategoryID],0))</f>
        <v>Drone Kits</v>
      </c>
      <c r="J406">
        <f>tblData[[#This Row],[Quantity]]*tblData[[#This Row],[Price]]</f>
        <v>345</v>
      </c>
      <c r="K406">
        <f>YEAR(tblData[[#This Row],[Date]])</f>
        <v>2020</v>
      </c>
      <c r="L406">
        <f>MONTH(tblData[[#This Row],[Date]])</f>
        <v>3</v>
      </c>
      <c r="M406" t="str">
        <f>CHOOSE(tblData[[#This Row],[MonthNo]],"Jan","Feb","Mar","Apr","Mei","Jun","Jul","Agu","Sep","Okt","Nov","Des")</f>
        <v>Mar</v>
      </c>
      <c r="N406" t="str">
        <f>INDEX(tblCustomers[CustomerState],MATCH(tblData[[#This Row],[CustomerID]],tblCustomers[CustomerID],0))</f>
        <v>Maryland</v>
      </c>
      <c r="O406" t="str">
        <f>IF(COUNTIF(tblData[CustomerID],tblData[[#This Row],[CustomerID]])&gt;1,"Repeat","One-time")</f>
        <v>Repeat</v>
      </c>
    </row>
    <row r="407" spans="1:15">
      <c r="A407">
        <v>406</v>
      </c>
      <c r="B407" s="1">
        <v>43916</v>
      </c>
      <c r="C407">
        <v>2115</v>
      </c>
      <c r="D407" t="s">
        <v>10847</v>
      </c>
      <c r="E407">
        <v>1</v>
      </c>
      <c r="F407" t="str">
        <f>INDEX(tblProduct[ProdName],MATCH(tblData[[#This Row],[ProdNumber]],tblProduct[ProdNumber],0))</f>
        <v>MICR-564K Drone</v>
      </c>
      <c r="G407">
        <f>INDEX(tblProduct[Price],MATCH(tblData[[#This Row],[ProdNumber]],tblProduct[ProdNumber],0))</f>
        <v>499</v>
      </c>
      <c r="H407">
        <f>INDEX(tblProduct[Category],MATCH(tblData[[#This Row],[ProdNumber]],tblProduct[ProdNumber],0))</f>
        <v>3</v>
      </c>
      <c r="I407" t="str">
        <f>INDEX(tblCategory[CategoryName],MATCH(tblData[[#This Row],[CategoryID]],tblCategory[CategoryID],0))</f>
        <v>Drones</v>
      </c>
      <c r="J407">
        <f>tblData[[#This Row],[Quantity]]*tblData[[#This Row],[Price]]</f>
        <v>499</v>
      </c>
      <c r="K407">
        <f>YEAR(tblData[[#This Row],[Date]])</f>
        <v>2020</v>
      </c>
      <c r="L407">
        <f>MONTH(tblData[[#This Row],[Date]])</f>
        <v>3</v>
      </c>
      <c r="M407" t="str">
        <f>CHOOSE(tblData[[#This Row],[MonthNo]],"Jan","Feb","Mar","Apr","Mei","Jun","Jul","Agu","Sep","Okt","Nov","Des")</f>
        <v>Mar</v>
      </c>
      <c r="N407" t="str">
        <f>INDEX(tblCustomers[CustomerState],MATCH(tblData[[#This Row],[CustomerID]],tblCustomers[CustomerID],0))</f>
        <v>Michigan</v>
      </c>
      <c r="O407" t="str">
        <f>IF(COUNTIF(tblData[CustomerID],tblData[[#This Row],[CustomerID]])&gt;1,"Repeat","One-time")</f>
        <v>Repeat</v>
      </c>
    </row>
    <row r="408" spans="1:15">
      <c r="A408">
        <v>407</v>
      </c>
      <c r="B408" s="1">
        <v>43917</v>
      </c>
      <c r="C408">
        <v>682</v>
      </c>
      <c r="D408" t="s">
        <v>10858</v>
      </c>
      <c r="E408">
        <v>3</v>
      </c>
      <c r="F408" t="str">
        <f>INDEX(tblProduct[ProdName],MATCH(tblData[[#This Row],[ProdNumber]],tblProduct[ProdNumber],0))</f>
        <v>Virtual Reality Basics</v>
      </c>
      <c r="G408">
        <f>INDEX(tblProduct[Price],MATCH(tblData[[#This Row],[ProdNumber]],tblProduct[ProdNumber],0))</f>
        <v>29.99</v>
      </c>
      <c r="H408">
        <f>INDEX(tblProduct[Category],MATCH(tblData[[#This Row],[ProdNumber]],tblProduct[ProdNumber],0))</f>
        <v>7</v>
      </c>
      <c r="I408" t="str">
        <f>INDEX(tblCategory[CategoryName],MATCH(tblData[[#This Row],[CategoryID]],tblCategory[CategoryID],0))</f>
        <v>Training Videos</v>
      </c>
      <c r="J408">
        <f>tblData[[#This Row],[Quantity]]*tblData[[#This Row],[Price]]</f>
        <v>89.97</v>
      </c>
      <c r="K408">
        <f>YEAR(tblData[[#This Row],[Date]])</f>
        <v>2020</v>
      </c>
      <c r="L408">
        <f>MONTH(tblData[[#This Row],[Date]])</f>
        <v>3</v>
      </c>
      <c r="M408" t="str">
        <f>CHOOSE(tblData[[#This Row],[MonthNo]],"Jan","Feb","Mar","Apr","Mei","Jun","Jul","Agu","Sep","Okt","Nov","Des")</f>
        <v>Mar</v>
      </c>
      <c r="N408" t="str">
        <f>INDEX(tblCustomers[CustomerState],MATCH(tblData[[#This Row],[CustomerID]],tblCustomers[CustomerID],0))</f>
        <v>Connecticut</v>
      </c>
      <c r="O408" t="str">
        <f>IF(COUNTIF(tblData[CustomerID],tblData[[#This Row],[CustomerID]])&gt;1,"Repeat","One-time")</f>
        <v>One-time</v>
      </c>
    </row>
    <row r="409" spans="1:15">
      <c r="A409">
        <v>408</v>
      </c>
      <c r="B409" s="1">
        <v>43917</v>
      </c>
      <c r="C409">
        <v>630</v>
      </c>
      <c r="D409" t="s">
        <v>10845</v>
      </c>
      <c r="E409">
        <v>2</v>
      </c>
      <c r="F409" t="str">
        <f>INDEX(tblProduct[ProdName],MATCH(tblData[[#This Row],[ProdNumber]],tblProduct[ProdNumber],0))</f>
        <v>Sleepy Eye Blueprint</v>
      </c>
      <c r="G409">
        <f>INDEX(tblProduct[Price],MATCH(tblData[[#This Row],[ProdNumber]],tblProduct[ProdNumber],0))</f>
        <v>11.99</v>
      </c>
      <c r="H409">
        <f>INDEX(tblProduct[Category],MATCH(tblData[[#This Row],[ProdNumber]],tblProduct[ProdNumber],0))</f>
        <v>1</v>
      </c>
      <c r="I409" t="str">
        <f>INDEX(tblCategory[CategoryName],MATCH(tblData[[#This Row],[CategoryID]],tblCategory[CategoryID],0))</f>
        <v>Blueprints</v>
      </c>
      <c r="J409">
        <f>tblData[[#This Row],[Quantity]]*tblData[[#This Row],[Price]]</f>
        <v>23.98</v>
      </c>
      <c r="K409">
        <f>YEAR(tblData[[#This Row],[Date]])</f>
        <v>2020</v>
      </c>
      <c r="L409">
        <f>MONTH(tblData[[#This Row],[Date]])</f>
        <v>3</v>
      </c>
      <c r="M409" t="str">
        <f>CHOOSE(tblData[[#This Row],[MonthNo]],"Jan","Feb","Mar","Apr","Mei","Jun","Jul","Agu","Sep","Okt","Nov","Des")</f>
        <v>Mar</v>
      </c>
      <c r="N409" t="str">
        <f>INDEX(tblCustomers[CustomerState],MATCH(tblData[[#This Row],[CustomerID]],tblCustomers[CustomerID],0))</f>
        <v>California</v>
      </c>
      <c r="O409" t="str">
        <f>IF(COUNTIF(tblData[CustomerID],tblData[[#This Row],[CustomerID]])&gt;1,"Repeat","One-time")</f>
        <v>One-time</v>
      </c>
    </row>
    <row r="410" spans="1:15">
      <c r="A410">
        <v>409</v>
      </c>
      <c r="B410" s="1">
        <v>43917</v>
      </c>
      <c r="C410">
        <v>735</v>
      </c>
      <c r="D410" t="s">
        <v>10808</v>
      </c>
      <c r="E410">
        <v>6</v>
      </c>
      <c r="F410" t="str">
        <f>INDEX(tblProduct[ProdName],MATCH(tblData[[#This Row],[ProdNumber]],tblProduct[ProdNumber],0))</f>
        <v>Polar Robots</v>
      </c>
      <c r="G410">
        <f>INDEX(tblProduct[Price],MATCH(tblData[[#This Row],[ProdNumber]],tblProduct[ProdNumber],0))</f>
        <v>23.99</v>
      </c>
      <c r="H410">
        <f>INDEX(tblProduct[Category],MATCH(tblData[[#This Row],[ProdNumber]],tblProduct[ProdNumber],0))</f>
        <v>4</v>
      </c>
      <c r="I410" t="str">
        <f>INDEX(tblCategory[CategoryName],MATCH(tblData[[#This Row],[CategoryID]],tblCategory[CategoryID],0))</f>
        <v>eBooks</v>
      </c>
      <c r="J410">
        <f>tblData[[#This Row],[Quantity]]*tblData[[#This Row],[Price]]</f>
        <v>143.94</v>
      </c>
      <c r="K410">
        <f>YEAR(tblData[[#This Row],[Date]])</f>
        <v>2020</v>
      </c>
      <c r="L410">
        <f>MONTH(tblData[[#This Row],[Date]])</f>
        <v>3</v>
      </c>
      <c r="M410" t="str">
        <f>CHOOSE(tblData[[#This Row],[MonthNo]],"Jan","Feb","Mar","Apr","Mei","Jun","Jul","Agu","Sep","Okt","Nov","Des")</f>
        <v>Mar</v>
      </c>
      <c r="N410" t="str">
        <f>INDEX(tblCustomers[CustomerState],MATCH(tblData[[#This Row],[CustomerID]],tblCustomers[CustomerID],0))</f>
        <v>Idaho</v>
      </c>
      <c r="O410" t="str">
        <f>IF(COUNTIF(tblData[CustomerID],tblData[[#This Row],[CustomerID]])&gt;1,"Repeat","One-time")</f>
        <v>Repeat</v>
      </c>
    </row>
    <row r="411" spans="1:15">
      <c r="A411">
        <v>410</v>
      </c>
      <c r="B411" s="1">
        <v>43917</v>
      </c>
      <c r="C411">
        <v>897</v>
      </c>
      <c r="D411" t="s">
        <v>10848</v>
      </c>
      <c r="E411">
        <v>1</v>
      </c>
      <c r="F411" t="str">
        <f>INDEX(tblProduct[ProdName],MATCH(tblData[[#This Row],[ProdNumber]],tblProduct[ProdNumber],0))</f>
        <v>Panda Robot Blueprint</v>
      </c>
      <c r="G411">
        <f>INDEX(tblProduct[Price],MATCH(tblData[[#This Row],[ProdNumber]],tblProduct[ProdNumber],0))</f>
        <v>7.99</v>
      </c>
      <c r="H411">
        <f>INDEX(tblProduct[Category],MATCH(tblData[[#This Row],[ProdNumber]],tblProduct[ProdNumber],0))</f>
        <v>1</v>
      </c>
      <c r="I411" t="str">
        <f>INDEX(tblCategory[CategoryName],MATCH(tblData[[#This Row],[CategoryID]],tblCategory[CategoryID],0))</f>
        <v>Blueprints</v>
      </c>
      <c r="J411">
        <f>tblData[[#This Row],[Quantity]]*tblData[[#This Row],[Price]]</f>
        <v>7.99</v>
      </c>
      <c r="K411">
        <f>YEAR(tblData[[#This Row],[Date]])</f>
        <v>2020</v>
      </c>
      <c r="L411">
        <f>MONTH(tblData[[#This Row],[Date]])</f>
        <v>3</v>
      </c>
      <c r="M411" t="str">
        <f>CHOOSE(tblData[[#This Row],[MonthNo]],"Jan","Feb","Mar","Apr","Mei","Jun","Jul","Agu","Sep","Okt","Nov","Des")</f>
        <v>Mar</v>
      </c>
      <c r="N411" t="str">
        <f>INDEX(tblCustomers[CustomerState],MATCH(tblData[[#This Row],[CustomerID]],tblCustomers[CustomerID],0))</f>
        <v>California</v>
      </c>
      <c r="O411" t="str">
        <f>IF(COUNTIF(tblData[CustomerID],tblData[[#This Row],[CustomerID]])&gt;1,"Repeat","One-time")</f>
        <v>Repeat</v>
      </c>
    </row>
    <row r="412" spans="1:15">
      <c r="A412">
        <v>411</v>
      </c>
      <c r="B412" s="1">
        <v>43917</v>
      </c>
      <c r="C412">
        <v>1147</v>
      </c>
      <c r="D412" t="s">
        <v>10831</v>
      </c>
      <c r="E412">
        <v>3</v>
      </c>
      <c r="F412" t="str">
        <f>INDEX(tblProduct[ProdName],MATCH(tblData[[#This Row],[ProdNumber]],tblProduct[ProdNumber],0))</f>
        <v>BYOR-3535</v>
      </c>
      <c r="G412">
        <f>INDEX(tblProduct[Price],MATCH(tblData[[#This Row],[ProdNumber]],tblProduct[ProdNumber],0))</f>
        <v>225</v>
      </c>
      <c r="H412">
        <f>INDEX(tblProduct[Category],MATCH(tblData[[#This Row],[ProdNumber]],tblProduct[ProdNumber],0))</f>
        <v>5</v>
      </c>
      <c r="I412" t="str">
        <f>INDEX(tblCategory[CategoryName],MATCH(tblData[[#This Row],[CategoryID]],tblCategory[CategoryID],0))</f>
        <v>Robot Kits</v>
      </c>
      <c r="J412">
        <f>tblData[[#This Row],[Quantity]]*tblData[[#This Row],[Price]]</f>
        <v>675</v>
      </c>
      <c r="K412">
        <f>YEAR(tblData[[#This Row],[Date]])</f>
        <v>2020</v>
      </c>
      <c r="L412">
        <f>MONTH(tblData[[#This Row],[Date]])</f>
        <v>3</v>
      </c>
      <c r="M412" t="str">
        <f>CHOOSE(tblData[[#This Row],[MonthNo]],"Jan","Feb","Mar","Apr","Mei","Jun","Jul","Agu","Sep","Okt","Nov","Des")</f>
        <v>Mar</v>
      </c>
      <c r="N412" t="str">
        <f>INDEX(tblCustomers[CustomerState],MATCH(tblData[[#This Row],[CustomerID]],tblCustomers[CustomerID],0))</f>
        <v>Missouri</v>
      </c>
      <c r="O412" t="str">
        <f>IF(COUNTIF(tblData[CustomerID],tblData[[#This Row],[CustomerID]])&gt;1,"Repeat","One-time")</f>
        <v>One-time</v>
      </c>
    </row>
    <row r="413" spans="1:15">
      <c r="A413">
        <v>412</v>
      </c>
      <c r="B413" s="1">
        <v>43917</v>
      </c>
      <c r="C413">
        <v>1420</v>
      </c>
      <c r="D413" t="s">
        <v>10810</v>
      </c>
      <c r="E413">
        <v>3</v>
      </c>
      <c r="F413" t="str">
        <f>INDEX(tblProduct[ProdName],MATCH(tblData[[#This Row],[ProdNumber]],tblProduct[ProdNumber],0))</f>
        <v>Drone Video Techniques</v>
      </c>
      <c r="G413">
        <f>INDEX(tblProduct[Price],MATCH(tblData[[#This Row],[ProdNumber]],tblProduct[ProdNumber],0))</f>
        <v>37.99</v>
      </c>
      <c r="H413">
        <f>INDEX(tblProduct[Category],MATCH(tblData[[#This Row],[ProdNumber]],tblProduct[ProdNumber],0))</f>
        <v>7</v>
      </c>
      <c r="I413" t="str">
        <f>INDEX(tblCategory[CategoryName],MATCH(tblData[[#This Row],[CategoryID]],tblCategory[CategoryID],0))</f>
        <v>Training Videos</v>
      </c>
      <c r="J413">
        <f>tblData[[#This Row],[Quantity]]*tblData[[#This Row],[Price]]</f>
        <v>113.97</v>
      </c>
      <c r="K413">
        <f>YEAR(tblData[[#This Row],[Date]])</f>
        <v>2020</v>
      </c>
      <c r="L413">
        <f>MONTH(tblData[[#This Row],[Date]])</f>
        <v>3</v>
      </c>
      <c r="M413" t="str">
        <f>CHOOSE(tblData[[#This Row],[MonthNo]],"Jan","Feb","Mar","Apr","Mei","Jun","Jul","Agu","Sep","Okt","Nov","Des")</f>
        <v>Mar</v>
      </c>
      <c r="N413" t="str">
        <f>INDEX(tblCustomers[CustomerState],MATCH(tblData[[#This Row],[CustomerID]],tblCustomers[CustomerID],0))</f>
        <v>Georgia</v>
      </c>
      <c r="O413" t="str">
        <f>IF(COUNTIF(tblData[CustomerID],tblData[[#This Row],[CustomerID]])&gt;1,"Repeat","One-time")</f>
        <v>Repeat</v>
      </c>
    </row>
    <row r="414" spans="1:15">
      <c r="A414">
        <v>413</v>
      </c>
      <c r="B414" s="1">
        <v>43918</v>
      </c>
      <c r="C414">
        <v>1135</v>
      </c>
      <c r="D414" t="s">
        <v>10839</v>
      </c>
      <c r="E414">
        <v>5</v>
      </c>
      <c r="F414" t="str">
        <f>INDEX(tblProduct[ProdName],MATCH(tblData[[#This Row],[ProdNumber]],tblProduct[ProdNumber],0))</f>
        <v>RXW-9807 Robot</v>
      </c>
      <c r="G414">
        <f>INDEX(tblProduct[Price],MATCH(tblData[[#This Row],[ProdNumber]],tblProduct[ProdNumber],0))</f>
        <v>599</v>
      </c>
      <c r="H414">
        <f>INDEX(tblProduct[Category],MATCH(tblData[[#This Row],[ProdNumber]],tblProduct[ProdNumber],0))</f>
        <v>6</v>
      </c>
      <c r="I414" t="str">
        <f>INDEX(tblCategory[CategoryName],MATCH(tblData[[#This Row],[CategoryID]],tblCategory[CategoryID],0))</f>
        <v>Robots</v>
      </c>
      <c r="J414">
        <f>tblData[[#This Row],[Quantity]]*tblData[[#This Row],[Price]]</f>
        <v>2995</v>
      </c>
      <c r="K414">
        <f>YEAR(tblData[[#This Row],[Date]])</f>
        <v>2020</v>
      </c>
      <c r="L414">
        <f>MONTH(tblData[[#This Row],[Date]])</f>
        <v>3</v>
      </c>
      <c r="M414" t="str">
        <f>CHOOSE(tblData[[#This Row],[MonthNo]],"Jan","Feb","Mar","Apr","Mei","Jun","Jul","Agu","Sep","Okt","Nov","Des")</f>
        <v>Mar</v>
      </c>
      <c r="N414" t="str">
        <f>INDEX(tblCustomers[CustomerState],MATCH(tblData[[#This Row],[CustomerID]],tblCustomers[CustomerID],0))</f>
        <v>Kentucky</v>
      </c>
      <c r="O414" t="str">
        <f>IF(COUNTIF(tblData[CustomerID],tblData[[#This Row],[CustomerID]])&gt;1,"Repeat","One-time")</f>
        <v>Repeat</v>
      </c>
    </row>
    <row r="415" spans="1:15">
      <c r="A415">
        <v>414</v>
      </c>
      <c r="B415" s="1">
        <v>43918</v>
      </c>
      <c r="C415">
        <v>356</v>
      </c>
      <c r="D415" t="s">
        <v>10833</v>
      </c>
      <c r="E415">
        <v>5</v>
      </c>
      <c r="F415" t="str">
        <f>INDEX(tblProduct[ProdName],MATCH(tblData[[#This Row],[ProdNumber]],tblProduct[ProdNumber],0))</f>
        <v>DX-145 Drone</v>
      </c>
      <c r="G415">
        <f>INDEX(tblProduct[Price],MATCH(tblData[[#This Row],[ProdNumber]],tblProduct[ProdNumber],0))</f>
        <v>250</v>
      </c>
      <c r="H415">
        <f>INDEX(tblProduct[Category],MATCH(tblData[[#This Row],[ProdNumber]],tblProduct[ProdNumber],0))</f>
        <v>3</v>
      </c>
      <c r="I415" t="str">
        <f>INDEX(tblCategory[CategoryName],MATCH(tblData[[#This Row],[CategoryID]],tblCategory[CategoryID],0))</f>
        <v>Drones</v>
      </c>
      <c r="J415">
        <f>tblData[[#This Row],[Quantity]]*tblData[[#This Row],[Price]]</f>
        <v>1250</v>
      </c>
      <c r="K415">
        <f>YEAR(tblData[[#This Row],[Date]])</f>
        <v>2020</v>
      </c>
      <c r="L415">
        <f>MONTH(tblData[[#This Row],[Date]])</f>
        <v>3</v>
      </c>
      <c r="M415" t="str">
        <f>CHOOSE(tblData[[#This Row],[MonthNo]],"Jan","Feb","Mar","Apr","Mei","Jun","Jul","Agu","Sep","Okt","Nov","Des")</f>
        <v>Mar</v>
      </c>
      <c r="N415" t="str">
        <f>INDEX(tblCustomers[CustomerState],MATCH(tblData[[#This Row],[CustomerID]],tblCustomers[CustomerID],0))</f>
        <v>California</v>
      </c>
      <c r="O415" t="str">
        <f>IF(COUNTIF(tblData[CustomerID],tblData[[#This Row],[CustomerID]])&gt;1,"Repeat","One-time")</f>
        <v>Repeat</v>
      </c>
    </row>
    <row r="416" spans="1:15">
      <c r="A416">
        <v>415</v>
      </c>
      <c r="B416" s="1">
        <v>43918</v>
      </c>
      <c r="C416">
        <v>1254</v>
      </c>
      <c r="D416" t="s">
        <v>10832</v>
      </c>
      <c r="E416">
        <v>4</v>
      </c>
      <c r="F416" t="str">
        <f>INDEX(tblProduct[ProdName],MATCH(tblData[[#This Row],[ProdNumber]],tblProduct[ProdNumber],0))</f>
        <v>Cartesian Robots</v>
      </c>
      <c r="G416">
        <f>INDEX(tblProduct[Price],MATCH(tblData[[#This Row],[ProdNumber]],tblProduct[ProdNumber],0))</f>
        <v>12.99</v>
      </c>
      <c r="H416">
        <f>INDEX(tblProduct[Category],MATCH(tblData[[#This Row],[ProdNumber]],tblProduct[ProdNumber],0))</f>
        <v>4</v>
      </c>
      <c r="I416" t="str">
        <f>INDEX(tblCategory[CategoryName],MATCH(tblData[[#This Row],[CategoryID]],tblCategory[CategoryID],0))</f>
        <v>eBooks</v>
      </c>
      <c r="J416">
        <f>tblData[[#This Row],[Quantity]]*tblData[[#This Row],[Price]]</f>
        <v>51.96</v>
      </c>
      <c r="K416">
        <f>YEAR(tblData[[#This Row],[Date]])</f>
        <v>2020</v>
      </c>
      <c r="L416">
        <f>MONTH(tblData[[#This Row],[Date]])</f>
        <v>3</v>
      </c>
      <c r="M416" t="str">
        <f>CHOOSE(tblData[[#This Row],[MonthNo]],"Jan","Feb","Mar","Apr","Mei","Jun","Jul","Agu","Sep","Okt","Nov","Des")</f>
        <v>Mar</v>
      </c>
      <c r="N416" t="str">
        <f>INDEX(tblCustomers[CustomerState],MATCH(tblData[[#This Row],[CustomerID]],tblCustomers[CustomerID],0))</f>
        <v>Alabama</v>
      </c>
      <c r="O416" t="str">
        <f>IF(COUNTIF(tblData[CustomerID],tblData[[#This Row],[CustomerID]])&gt;1,"Repeat","One-time")</f>
        <v>One-time</v>
      </c>
    </row>
    <row r="417" spans="1:15">
      <c r="A417">
        <v>416</v>
      </c>
      <c r="B417" s="1">
        <v>43919</v>
      </c>
      <c r="C417">
        <v>1566</v>
      </c>
      <c r="D417" t="s">
        <v>10846</v>
      </c>
      <c r="E417">
        <v>5</v>
      </c>
      <c r="F417" t="str">
        <f>INDEX(tblProduct[ProdName],MATCH(tblData[[#This Row],[ProdNumber]],tblProduct[ProdNumber],0))</f>
        <v>Delivery Drones</v>
      </c>
      <c r="G417">
        <f>INDEX(tblProduct[Price],MATCH(tblData[[#This Row],[ProdNumber]],tblProduct[ProdNumber],0))</f>
        <v>14.99</v>
      </c>
      <c r="H417">
        <f>INDEX(tblProduct[Category],MATCH(tblData[[#This Row],[ProdNumber]],tblProduct[ProdNumber],0))</f>
        <v>4</v>
      </c>
      <c r="I417" t="str">
        <f>INDEX(tblCategory[CategoryName],MATCH(tblData[[#This Row],[CategoryID]],tblCategory[CategoryID],0))</f>
        <v>eBooks</v>
      </c>
      <c r="J417">
        <f>tblData[[#This Row],[Quantity]]*tblData[[#This Row],[Price]]</f>
        <v>74.95</v>
      </c>
      <c r="K417">
        <f>YEAR(tblData[[#This Row],[Date]])</f>
        <v>2020</v>
      </c>
      <c r="L417">
        <f>MONTH(tblData[[#This Row],[Date]])</f>
        <v>3</v>
      </c>
      <c r="M417" t="str">
        <f>CHOOSE(tblData[[#This Row],[MonthNo]],"Jan","Feb","Mar","Apr","Mei","Jun","Jul","Agu","Sep","Okt","Nov","Des")</f>
        <v>Mar</v>
      </c>
      <c r="N417" t="str">
        <f>INDEX(tblCustomers[CustomerState],MATCH(tblData[[#This Row],[CustomerID]],tblCustomers[CustomerID],0))</f>
        <v>New Mexico</v>
      </c>
      <c r="O417" t="str">
        <f>IF(COUNTIF(tblData[CustomerID],tblData[[#This Row],[CustomerID]])&gt;1,"Repeat","One-time")</f>
        <v>Repeat</v>
      </c>
    </row>
    <row r="418" spans="1:15">
      <c r="A418">
        <v>417</v>
      </c>
      <c r="B418" s="1">
        <v>43919</v>
      </c>
      <c r="C418">
        <v>507</v>
      </c>
      <c r="D418" t="s">
        <v>10864</v>
      </c>
      <c r="E418">
        <v>1</v>
      </c>
      <c r="F418" t="str">
        <f>INDEX(tblProduct[ProdName],MATCH(tblData[[#This Row],[ProdNumber]],tblProduct[ProdNumber],0))</f>
        <v>Understanding Drone Regulations</v>
      </c>
      <c r="G418">
        <f>INDEX(tblProduct[Price],MATCH(tblData[[#This Row],[ProdNumber]],tblProduct[ProdNumber],0))</f>
        <v>27.5</v>
      </c>
      <c r="H418">
        <f>INDEX(tblProduct[Category],MATCH(tblData[[#This Row],[ProdNumber]],tblProduct[ProdNumber],0))</f>
        <v>7</v>
      </c>
      <c r="I418" t="str">
        <f>INDEX(tblCategory[CategoryName],MATCH(tblData[[#This Row],[CategoryID]],tblCategory[CategoryID],0))</f>
        <v>Training Videos</v>
      </c>
      <c r="J418">
        <f>tblData[[#This Row],[Quantity]]*tblData[[#This Row],[Price]]</f>
        <v>27.5</v>
      </c>
      <c r="K418">
        <f>YEAR(tblData[[#This Row],[Date]])</f>
        <v>2020</v>
      </c>
      <c r="L418">
        <f>MONTH(tblData[[#This Row],[Date]])</f>
        <v>3</v>
      </c>
      <c r="M418" t="str">
        <f>CHOOSE(tblData[[#This Row],[MonthNo]],"Jan","Feb","Mar","Apr","Mei","Jun","Jul","Agu","Sep","Okt","Nov","Des")</f>
        <v>Mar</v>
      </c>
      <c r="N418" t="str">
        <f>INDEX(tblCustomers[CustomerState],MATCH(tblData[[#This Row],[CustomerID]],tblCustomers[CustomerID],0))</f>
        <v>California</v>
      </c>
      <c r="O418" t="str">
        <f>IF(COUNTIF(tblData[CustomerID],tblData[[#This Row],[CustomerID]])&gt;1,"Repeat","One-time")</f>
        <v>One-time</v>
      </c>
    </row>
    <row r="419" spans="1:15">
      <c r="A419">
        <v>418</v>
      </c>
      <c r="B419" s="1">
        <v>43919</v>
      </c>
      <c r="C419">
        <v>905</v>
      </c>
      <c r="D419" t="s">
        <v>10810</v>
      </c>
      <c r="E419">
        <v>4</v>
      </c>
      <c r="F419" t="str">
        <f>INDEX(tblProduct[ProdName],MATCH(tblData[[#This Row],[ProdNumber]],tblProduct[ProdNumber],0))</f>
        <v>Drone Video Techniques</v>
      </c>
      <c r="G419">
        <f>INDEX(tblProduct[Price],MATCH(tblData[[#This Row],[ProdNumber]],tblProduct[ProdNumber],0))</f>
        <v>37.99</v>
      </c>
      <c r="H419">
        <f>INDEX(tblProduct[Category],MATCH(tblData[[#This Row],[ProdNumber]],tblProduct[ProdNumber],0))</f>
        <v>7</v>
      </c>
      <c r="I419" t="str">
        <f>INDEX(tblCategory[CategoryName],MATCH(tblData[[#This Row],[CategoryID]],tblCategory[CategoryID],0))</f>
        <v>Training Videos</v>
      </c>
      <c r="J419">
        <f>tblData[[#This Row],[Quantity]]*tblData[[#This Row],[Price]]</f>
        <v>151.96</v>
      </c>
      <c r="K419">
        <f>YEAR(tblData[[#This Row],[Date]])</f>
        <v>2020</v>
      </c>
      <c r="L419">
        <f>MONTH(tblData[[#This Row],[Date]])</f>
        <v>3</v>
      </c>
      <c r="M419" t="str">
        <f>CHOOSE(tblData[[#This Row],[MonthNo]],"Jan","Feb","Mar","Apr","Mei","Jun","Jul","Agu","Sep","Okt","Nov","Des")</f>
        <v>Mar</v>
      </c>
      <c r="N419" t="str">
        <f>INDEX(tblCustomers[CustomerState],MATCH(tblData[[#This Row],[CustomerID]],tblCustomers[CustomerID],0))</f>
        <v>Kentucky</v>
      </c>
      <c r="O419" t="str">
        <f>IF(COUNTIF(tblData[CustomerID],tblData[[#This Row],[CustomerID]])&gt;1,"Repeat","One-time")</f>
        <v>One-time</v>
      </c>
    </row>
    <row r="420" spans="1:15">
      <c r="A420">
        <v>419</v>
      </c>
      <c r="B420" s="1">
        <v>43919</v>
      </c>
      <c r="C420">
        <v>1709</v>
      </c>
      <c r="D420" t="s">
        <v>10839</v>
      </c>
      <c r="E420">
        <v>3</v>
      </c>
      <c r="F420" t="str">
        <f>INDEX(tblProduct[ProdName],MATCH(tblData[[#This Row],[ProdNumber]],tblProduct[ProdNumber],0))</f>
        <v>RXW-9807 Robot</v>
      </c>
      <c r="G420">
        <f>INDEX(tblProduct[Price],MATCH(tblData[[#This Row],[ProdNumber]],tblProduct[ProdNumber],0))</f>
        <v>599</v>
      </c>
      <c r="H420">
        <f>INDEX(tblProduct[Category],MATCH(tblData[[#This Row],[ProdNumber]],tblProduct[ProdNumber],0))</f>
        <v>6</v>
      </c>
      <c r="I420" t="str">
        <f>INDEX(tblCategory[CategoryName],MATCH(tblData[[#This Row],[CategoryID]],tblCategory[CategoryID],0))</f>
        <v>Robots</v>
      </c>
      <c r="J420">
        <f>tblData[[#This Row],[Quantity]]*tblData[[#This Row],[Price]]</f>
        <v>1797</v>
      </c>
      <c r="K420">
        <f>YEAR(tblData[[#This Row],[Date]])</f>
        <v>2020</v>
      </c>
      <c r="L420">
        <f>MONTH(tblData[[#This Row],[Date]])</f>
        <v>3</v>
      </c>
      <c r="M420" t="str">
        <f>CHOOSE(tblData[[#This Row],[MonthNo]],"Jan","Feb","Mar","Apr","Mei","Jun","Jul","Agu","Sep","Okt","Nov","Des")</f>
        <v>Mar</v>
      </c>
      <c r="N420" t="str">
        <f>INDEX(tblCustomers[CustomerState],MATCH(tblData[[#This Row],[CustomerID]],tblCustomers[CustomerID],0))</f>
        <v>Louisiana</v>
      </c>
      <c r="O420" t="str">
        <f>IF(COUNTIF(tblData[CustomerID],tblData[[#This Row],[CustomerID]])&gt;1,"Repeat","One-time")</f>
        <v>One-time</v>
      </c>
    </row>
    <row r="421" spans="1:15">
      <c r="A421">
        <v>420</v>
      </c>
      <c r="B421" s="1">
        <v>43919</v>
      </c>
      <c r="C421">
        <v>420</v>
      </c>
      <c r="D421" t="s">
        <v>10815</v>
      </c>
      <c r="E421">
        <v>4</v>
      </c>
      <c r="F421" t="str">
        <f>INDEX(tblProduct[ProdName],MATCH(tblData[[#This Row],[ProdNumber]],tblProduct[ProdNumber],0))</f>
        <v>Understanding Automation</v>
      </c>
      <c r="G421">
        <f>INDEX(tblProduct[Price],MATCH(tblData[[#This Row],[ProdNumber]],tblProduct[ProdNumber],0))</f>
        <v>44.95</v>
      </c>
      <c r="H421">
        <f>INDEX(tblProduct[Category],MATCH(tblData[[#This Row],[ProdNumber]],tblProduct[ProdNumber],0))</f>
        <v>7</v>
      </c>
      <c r="I421" t="str">
        <f>INDEX(tblCategory[CategoryName],MATCH(tblData[[#This Row],[CategoryID]],tblCategory[CategoryID],0))</f>
        <v>Training Videos</v>
      </c>
      <c r="J421">
        <f>tblData[[#This Row],[Quantity]]*tblData[[#This Row],[Price]]</f>
        <v>179.8</v>
      </c>
      <c r="K421">
        <f>YEAR(tblData[[#This Row],[Date]])</f>
        <v>2020</v>
      </c>
      <c r="L421">
        <f>MONTH(tblData[[#This Row],[Date]])</f>
        <v>3</v>
      </c>
      <c r="M421" t="str">
        <f>CHOOSE(tblData[[#This Row],[MonthNo]],"Jan","Feb","Mar","Apr","Mei","Jun","Jul","Agu","Sep","Okt","Nov","Des")</f>
        <v>Mar</v>
      </c>
      <c r="N421" t="str">
        <f>INDEX(tblCustomers[CustomerState],MATCH(tblData[[#This Row],[CustomerID]],tblCustomers[CustomerID],0))</f>
        <v>Illinois</v>
      </c>
      <c r="O421" t="str">
        <f>IF(COUNTIF(tblData[CustomerID],tblData[[#This Row],[CustomerID]])&gt;1,"Repeat","One-time")</f>
        <v>Repeat</v>
      </c>
    </row>
    <row r="422" spans="1:15">
      <c r="A422">
        <v>421</v>
      </c>
      <c r="B422" s="1">
        <v>43920</v>
      </c>
      <c r="C422">
        <v>319</v>
      </c>
      <c r="D422" t="s">
        <v>10867</v>
      </c>
      <c r="E422">
        <v>2</v>
      </c>
      <c r="F422" t="str">
        <f>INDEX(tblProduct[ProdName],MATCH(tblData[[#This Row],[ProdNumber]],tblProduct[ProdNumber],0))</f>
        <v>Mapping with Drones</v>
      </c>
      <c r="G422">
        <f>INDEX(tblProduct[Price],MATCH(tblData[[#This Row],[ProdNumber]],tblProduct[ProdNumber],0))</f>
        <v>49</v>
      </c>
      <c r="H422">
        <f>INDEX(tblProduct[Category],MATCH(tblData[[#This Row],[ProdNumber]],tblProduct[ProdNumber],0))</f>
        <v>7</v>
      </c>
      <c r="I422" t="str">
        <f>INDEX(tblCategory[CategoryName],MATCH(tblData[[#This Row],[CategoryID]],tblCategory[CategoryID],0))</f>
        <v>Training Videos</v>
      </c>
      <c r="J422">
        <f>tblData[[#This Row],[Quantity]]*tblData[[#This Row],[Price]]</f>
        <v>98</v>
      </c>
      <c r="K422">
        <f>YEAR(tblData[[#This Row],[Date]])</f>
        <v>2020</v>
      </c>
      <c r="L422">
        <f>MONTH(tblData[[#This Row],[Date]])</f>
        <v>3</v>
      </c>
      <c r="M422" t="str">
        <f>CHOOSE(tblData[[#This Row],[MonthNo]],"Jan","Feb","Mar","Apr","Mei","Jun","Jul","Agu","Sep","Okt","Nov","Des")</f>
        <v>Mar</v>
      </c>
      <c r="N422" t="str">
        <f>INDEX(tblCustomers[CustomerState],MATCH(tblData[[#This Row],[CustomerID]],tblCustomers[CustomerID],0))</f>
        <v>Colorado</v>
      </c>
      <c r="O422" t="str">
        <f>IF(COUNTIF(tblData[CustomerID],tblData[[#This Row],[CustomerID]])&gt;1,"Repeat","One-time")</f>
        <v>Repeat</v>
      </c>
    </row>
    <row r="423" spans="1:15">
      <c r="A423">
        <v>422</v>
      </c>
      <c r="B423" s="1">
        <v>43920</v>
      </c>
      <c r="C423">
        <v>2088</v>
      </c>
      <c r="D423" t="s">
        <v>10843</v>
      </c>
      <c r="E423">
        <v>2</v>
      </c>
      <c r="F423" t="str">
        <f>INDEX(tblProduct[ProdName],MATCH(tblData[[#This Row],[ProdNumber]],tblProduct[ProdNumber],0))</f>
        <v>BYOD-500</v>
      </c>
      <c r="G423">
        <f>INDEX(tblProduct[Price],MATCH(tblData[[#This Row],[ProdNumber]],tblProduct[ProdNumber],0))</f>
        <v>167</v>
      </c>
      <c r="H423">
        <f>INDEX(tblProduct[Category],MATCH(tblData[[#This Row],[ProdNumber]],tblProduct[ProdNumber],0))</f>
        <v>2</v>
      </c>
      <c r="I423" t="str">
        <f>INDEX(tblCategory[CategoryName],MATCH(tblData[[#This Row],[CategoryID]],tblCategory[CategoryID],0))</f>
        <v>Drone Kits</v>
      </c>
      <c r="J423">
        <f>tblData[[#This Row],[Quantity]]*tblData[[#This Row],[Price]]</f>
        <v>334</v>
      </c>
      <c r="K423">
        <f>YEAR(tblData[[#This Row],[Date]])</f>
        <v>2020</v>
      </c>
      <c r="L423">
        <f>MONTH(tblData[[#This Row],[Date]])</f>
        <v>3</v>
      </c>
      <c r="M423" t="str">
        <f>CHOOSE(tblData[[#This Row],[MonthNo]],"Jan","Feb","Mar","Apr","Mei","Jun","Jul","Agu","Sep","Okt","Nov","Des")</f>
        <v>Mar</v>
      </c>
      <c r="N423" t="str">
        <f>INDEX(tblCustomers[CustomerState],MATCH(tblData[[#This Row],[CustomerID]],tblCustomers[CustomerID],0))</f>
        <v>Texas</v>
      </c>
      <c r="O423" t="str">
        <f>IF(COUNTIF(tblData[CustomerID],tblData[[#This Row],[CustomerID]])&gt;1,"Repeat","One-time")</f>
        <v>Repeat</v>
      </c>
    </row>
    <row r="424" spans="1:15">
      <c r="A424">
        <v>423</v>
      </c>
      <c r="B424" s="1">
        <v>43920</v>
      </c>
      <c r="C424">
        <v>18</v>
      </c>
      <c r="D424" t="s">
        <v>10825</v>
      </c>
      <c r="E424">
        <v>3</v>
      </c>
      <c r="F424" t="str">
        <f>INDEX(tblProduct[ProdName],MATCH(tblData[[#This Row],[ProdNumber]],tblProduct[ProdNumber],0))</f>
        <v>DC-304 Drone</v>
      </c>
      <c r="G424">
        <f>INDEX(tblProduct[Price],MATCH(tblData[[#This Row],[ProdNumber]],tblProduct[ProdNumber],0))</f>
        <v>395</v>
      </c>
      <c r="H424">
        <f>INDEX(tblProduct[Category],MATCH(tblData[[#This Row],[ProdNumber]],tblProduct[ProdNumber],0))</f>
        <v>3</v>
      </c>
      <c r="I424" t="str">
        <f>INDEX(tblCategory[CategoryName],MATCH(tblData[[#This Row],[CategoryID]],tblCategory[CategoryID],0))</f>
        <v>Drones</v>
      </c>
      <c r="J424">
        <f>tblData[[#This Row],[Quantity]]*tblData[[#This Row],[Price]]</f>
        <v>1185</v>
      </c>
      <c r="K424">
        <f>YEAR(tblData[[#This Row],[Date]])</f>
        <v>2020</v>
      </c>
      <c r="L424">
        <f>MONTH(tblData[[#This Row],[Date]])</f>
        <v>3</v>
      </c>
      <c r="M424" t="str">
        <f>CHOOSE(tblData[[#This Row],[MonthNo]],"Jan","Feb","Mar","Apr","Mei","Jun","Jul","Agu","Sep","Okt","Nov","Des")</f>
        <v>Mar</v>
      </c>
      <c r="N424" t="str">
        <f>INDEX(tblCustomers[CustomerState],MATCH(tblData[[#This Row],[CustomerID]],tblCustomers[CustomerID],0))</f>
        <v>New Jersey</v>
      </c>
      <c r="O424" t="str">
        <f>IF(COUNTIF(tblData[CustomerID],tblData[[#This Row],[CustomerID]])&gt;1,"Repeat","One-time")</f>
        <v>Repeat</v>
      </c>
    </row>
    <row r="425" spans="1:15">
      <c r="A425">
        <v>424</v>
      </c>
      <c r="B425" s="1">
        <v>43921</v>
      </c>
      <c r="C425">
        <v>1559</v>
      </c>
      <c r="D425" t="s">
        <v>10817</v>
      </c>
      <c r="E425">
        <v>3</v>
      </c>
      <c r="F425" t="str">
        <f>INDEX(tblProduct[ProdName],MATCH(tblData[[#This Row],[ProdNumber]],tblProduct[ProdNumber],0))</f>
        <v>BYOD-100</v>
      </c>
      <c r="G425">
        <f>INDEX(tblProduct[Price],MATCH(tblData[[#This Row],[ProdNumber]],tblProduct[ProdNumber],0))</f>
        <v>54</v>
      </c>
      <c r="H425">
        <f>INDEX(tblProduct[Category],MATCH(tblData[[#This Row],[ProdNumber]],tblProduct[ProdNumber],0))</f>
        <v>2</v>
      </c>
      <c r="I425" t="str">
        <f>INDEX(tblCategory[CategoryName],MATCH(tblData[[#This Row],[CategoryID]],tblCategory[CategoryID],0))</f>
        <v>Drone Kits</v>
      </c>
      <c r="J425">
        <f>tblData[[#This Row],[Quantity]]*tblData[[#This Row],[Price]]</f>
        <v>162</v>
      </c>
      <c r="K425">
        <f>YEAR(tblData[[#This Row],[Date]])</f>
        <v>2020</v>
      </c>
      <c r="L425">
        <f>MONTH(tblData[[#This Row],[Date]])</f>
        <v>3</v>
      </c>
      <c r="M425" t="str">
        <f>CHOOSE(tblData[[#This Row],[MonthNo]],"Jan","Feb","Mar","Apr","Mei","Jun","Jul","Agu","Sep","Okt","Nov","Des")</f>
        <v>Mar</v>
      </c>
      <c r="N425" t="str">
        <f>INDEX(tblCustomers[CustomerState],MATCH(tblData[[#This Row],[CustomerID]],tblCustomers[CustomerID],0))</f>
        <v>Kentucky</v>
      </c>
      <c r="O425" t="str">
        <f>IF(COUNTIF(tblData[CustomerID],tblData[[#This Row],[CustomerID]])&gt;1,"Repeat","One-time")</f>
        <v>Repeat</v>
      </c>
    </row>
    <row r="426" spans="1:15">
      <c r="A426">
        <v>425</v>
      </c>
      <c r="B426" s="1">
        <v>43921</v>
      </c>
      <c r="C426">
        <v>415</v>
      </c>
      <c r="D426" t="s">
        <v>10808</v>
      </c>
      <c r="E426">
        <v>2</v>
      </c>
      <c r="F426" t="str">
        <f>INDEX(tblProduct[ProdName],MATCH(tblData[[#This Row],[ProdNumber]],tblProduct[ProdNumber],0))</f>
        <v>Polar Robots</v>
      </c>
      <c r="G426">
        <f>INDEX(tblProduct[Price],MATCH(tblData[[#This Row],[ProdNumber]],tblProduct[ProdNumber],0))</f>
        <v>23.99</v>
      </c>
      <c r="H426">
        <f>INDEX(tblProduct[Category],MATCH(tblData[[#This Row],[ProdNumber]],tblProduct[ProdNumber],0))</f>
        <v>4</v>
      </c>
      <c r="I426" t="str">
        <f>INDEX(tblCategory[CategoryName],MATCH(tblData[[#This Row],[CategoryID]],tblCategory[CategoryID],0))</f>
        <v>eBooks</v>
      </c>
      <c r="J426">
        <f>tblData[[#This Row],[Quantity]]*tblData[[#This Row],[Price]]</f>
        <v>47.98</v>
      </c>
      <c r="K426">
        <f>YEAR(tblData[[#This Row],[Date]])</f>
        <v>2020</v>
      </c>
      <c r="L426">
        <f>MONTH(tblData[[#This Row],[Date]])</f>
        <v>3</v>
      </c>
      <c r="M426" t="str">
        <f>CHOOSE(tblData[[#This Row],[MonthNo]],"Jan","Feb","Mar","Apr","Mei","Jun","Jul","Agu","Sep","Okt","Nov","Des")</f>
        <v>Mar</v>
      </c>
      <c r="N426" t="str">
        <f>INDEX(tblCustomers[CustomerState],MATCH(tblData[[#This Row],[CustomerID]],tblCustomers[CustomerID],0))</f>
        <v>Massachusetts</v>
      </c>
      <c r="O426" t="str">
        <f>IF(COUNTIF(tblData[CustomerID],tblData[[#This Row],[CustomerID]])&gt;1,"Repeat","One-time")</f>
        <v>One-time</v>
      </c>
    </row>
    <row r="427" spans="1:15">
      <c r="A427">
        <v>426</v>
      </c>
      <c r="B427" s="1">
        <v>43921</v>
      </c>
      <c r="C427">
        <v>723</v>
      </c>
      <c r="D427" t="s">
        <v>10808</v>
      </c>
      <c r="E427">
        <v>4</v>
      </c>
      <c r="F427" t="str">
        <f>INDEX(tblProduct[ProdName],MATCH(tblData[[#This Row],[ProdNumber]],tblProduct[ProdNumber],0))</f>
        <v>Polar Robots</v>
      </c>
      <c r="G427">
        <f>INDEX(tblProduct[Price],MATCH(tblData[[#This Row],[ProdNumber]],tblProduct[ProdNumber],0))</f>
        <v>23.99</v>
      </c>
      <c r="H427">
        <f>INDEX(tblProduct[Category],MATCH(tblData[[#This Row],[ProdNumber]],tblProduct[ProdNumber],0))</f>
        <v>4</v>
      </c>
      <c r="I427" t="str">
        <f>INDEX(tblCategory[CategoryName],MATCH(tblData[[#This Row],[CategoryID]],tblCategory[CategoryID],0))</f>
        <v>eBooks</v>
      </c>
      <c r="J427">
        <f>tblData[[#This Row],[Quantity]]*tblData[[#This Row],[Price]]</f>
        <v>95.96</v>
      </c>
      <c r="K427">
        <f>YEAR(tblData[[#This Row],[Date]])</f>
        <v>2020</v>
      </c>
      <c r="L427">
        <f>MONTH(tblData[[#This Row],[Date]])</f>
        <v>3</v>
      </c>
      <c r="M427" t="str">
        <f>CHOOSE(tblData[[#This Row],[MonthNo]],"Jan","Feb","Mar","Apr","Mei","Jun","Jul","Agu","Sep","Okt","Nov","Des")</f>
        <v>Mar</v>
      </c>
      <c r="N427" t="str">
        <f>INDEX(tblCustomers[CustomerState],MATCH(tblData[[#This Row],[CustomerID]],tblCustomers[CustomerID],0))</f>
        <v>California</v>
      </c>
      <c r="O427" t="str">
        <f>IF(COUNTIF(tblData[CustomerID],tblData[[#This Row],[CustomerID]])&gt;1,"Repeat","One-time")</f>
        <v>Repeat</v>
      </c>
    </row>
    <row r="428" spans="1:15">
      <c r="A428">
        <v>427</v>
      </c>
      <c r="B428" s="1">
        <v>43922</v>
      </c>
      <c r="C428">
        <v>1749</v>
      </c>
      <c r="D428" t="s">
        <v>10845</v>
      </c>
      <c r="E428">
        <v>3</v>
      </c>
      <c r="F428" t="str">
        <f>INDEX(tblProduct[ProdName],MATCH(tblData[[#This Row],[ProdNumber]],tblProduct[ProdNumber],0))</f>
        <v>Sleepy Eye Blueprint</v>
      </c>
      <c r="G428">
        <f>INDEX(tblProduct[Price],MATCH(tblData[[#This Row],[ProdNumber]],tblProduct[ProdNumber],0))</f>
        <v>11.99</v>
      </c>
      <c r="H428">
        <f>INDEX(tblProduct[Category],MATCH(tblData[[#This Row],[ProdNumber]],tblProduct[ProdNumber],0))</f>
        <v>1</v>
      </c>
      <c r="I428" t="str">
        <f>INDEX(tblCategory[CategoryName],MATCH(tblData[[#This Row],[CategoryID]],tblCategory[CategoryID],0))</f>
        <v>Blueprints</v>
      </c>
      <c r="J428">
        <f>tblData[[#This Row],[Quantity]]*tblData[[#This Row],[Price]]</f>
        <v>35.97</v>
      </c>
      <c r="K428">
        <f>YEAR(tblData[[#This Row],[Date]])</f>
        <v>2020</v>
      </c>
      <c r="L428">
        <f>MONTH(tblData[[#This Row],[Date]])</f>
        <v>4</v>
      </c>
      <c r="M428" t="str">
        <f>CHOOSE(tblData[[#This Row],[MonthNo]],"Jan","Feb","Mar","Apr","Mei","Jun","Jul","Agu","Sep","Okt","Nov","Des")</f>
        <v>Apr</v>
      </c>
      <c r="N428" t="str">
        <f>INDEX(tblCustomers[CustomerState],MATCH(tblData[[#This Row],[CustomerID]],tblCustomers[CustomerID],0))</f>
        <v>Utah</v>
      </c>
      <c r="O428" t="str">
        <f>IF(COUNTIF(tblData[CustomerID],tblData[[#This Row],[CustomerID]])&gt;1,"Repeat","One-time")</f>
        <v>Repeat</v>
      </c>
    </row>
    <row r="429" spans="1:15">
      <c r="A429">
        <v>428</v>
      </c>
      <c r="B429" s="1">
        <v>43922</v>
      </c>
      <c r="C429">
        <v>1503</v>
      </c>
      <c r="D429" t="s">
        <v>10861</v>
      </c>
      <c r="E429">
        <v>2</v>
      </c>
      <c r="F429" t="str">
        <f>INDEX(tblProduct[ProdName],MATCH(tblData[[#This Row],[ProdNumber]],tblProduct[ProdNumber],0))</f>
        <v>RCB-889 Robot</v>
      </c>
      <c r="G429">
        <f>INDEX(tblProduct[Price],MATCH(tblData[[#This Row],[ProdNumber]],tblProduct[ProdNumber],0))</f>
        <v>549</v>
      </c>
      <c r="H429">
        <f>INDEX(tblProduct[Category],MATCH(tblData[[#This Row],[ProdNumber]],tblProduct[ProdNumber],0))</f>
        <v>6</v>
      </c>
      <c r="I429" t="str">
        <f>INDEX(tblCategory[CategoryName],MATCH(tblData[[#This Row],[CategoryID]],tblCategory[CategoryID],0))</f>
        <v>Robots</v>
      </c>
      <c r="J429">
        <f>tblData[[#This Row],[Quantity]]*tblData[[#This Row],[Price]]</f>
        <v>1098</v>
      </c>
      <c r="K429">
        <f>YEAR(tblData[[#This Row],[Date]])</f>
        <v>2020</v>
      </c>
      <c r="L429">
        <f>MONTH(tblData[[#This Row],[Date]])</f>
        <v>4</v>
      </c>
      <c r="M429" t="str">
        <f>CHOOSE(tblData[[#This Row],[MonthNo]],"Jan","Feb","Mar","Apr","Mei","Jun","Jul","Agu","Sep","Okt","Nov","Des")</f>
        <v>Apr</v>
      </c>
      <c r="N429" t="str">
        <f>INDEX(tblCustomers[CustomerState],MATCH(tblData[[#This Row],[CustomerID]],tblCustomers[CustomerID],0))</f>
        <v>New Hampshire</v>
      </c>
      <c r="O429" t="str">
        <f>IF(COUNTIF(tblData[CustomerID],tblData[[#This Row],[CustomerID]])&gt;1,"Repeat","One-time")</f>
        <v>Repeat</v>
      </c>
    </row>
    <row r="430" spans="1:15">
      <c r="A430">
        <v>429</v>
      </c>
      <c r="B430" s="1">
        <v>43922</v>
      </c>
      <c r="C430">
        <v>406</v>
      </c>
      <c r="D430" t="s">
        <v>10854</v>
      </c>
      <c r="E430">
        <v>1</v>
      </c>
      <c r="F430" t="str">
        <f>INDEX(tblProduct[ProdName],MATCH(tblData[[#This Row],[ProdNumber]],tblProduct[ProdNumber],0))</f>
        <v>BYOD-400S</v>
      </c>
      <c r="G430">
        <f>INDEX(tblProduct[Price],MATCH(tblData[[#This Row],[ProdNumber]],tblProduct[ProdNumber],0))</f>
        <v>129.94999999999999</v>
      </c>
      <c r="H430">
        <f>INDEX(tblProduct[Category],MATCH(tblData[[#This Row],[ProdNumber]],tblProduct[ProdNumber],0))</f>
        <v>2</v>
      </c>
      <c r="I430" t="str">
        <f>INDEX(tblCategory[CategoryName],MATCH(tblData[[#This Row],[CategoryID]],tblCategory[CategoryID],0))</f>
        <v>Drone Kits</v>
      </c>
      <c r="J430">
        <f>tblData[[#This Row],[Quantity]]*tblData[[#This Row],[Price]]</f>
        <v>129.94999999999999</v>
      </c>
      <c r="K430">
        <f>YEAR(tblData[[#This Row],[Date]])</f>
        <v>2020</v>
      </c>
      <c r="L430">
        <f>MONTH(tblData[[#This Row],[Date]])</f>
        <v>4</v>
      </c>
      <c r="M430" t="str">
        <f>CHOOSE(tblData[[#This Row],[MonthNo]],"Jan","Feb","Mar","Apr","Mei","Jun","Jul","Agu","Sep","Okt","Nov","Des")</f>
        <v>Apr</v>
      </c>
      <c r="N430" t="str">
        <f>INDEX(tblCustomers[CustomerState],MATCH(tblData[[#This Row],[CustomerID]],tblCustomers[CustomerID],0))</f>
        <v>Georgia</v>
      </c>
      <c r="O430" t="str">
        <f>IF(COUNTIF(tblData[CustomerID],tblData[[#This Row],[CustomerID]])&gt;1,"Repeat","One-time")</f>
        <v>Repeat</v>
      </c>
    </row>
    <row r="431" spans="1:15">
      <c r="A431">
        <v>430</v>
      </c>
      <c r="B431" s="1">
        <v>43922</v>
      </c>
      <c r="C431">
        <v>635</v>
      </c>
      <c r="D431" t="s">
        <v>10843</v>
      </c>
      <c r="E431">
        <v>3</v>
      </c>
      <c r="F431" t="str">
        <f>INDEX(tblProduct[ProdName],MATCH(tblData[[#This Row],[ProdNumber]],tblProduct[ProdNumber],0))</f>
        <v>BYOD-500</v>
      </c>
      <c r="G431">
        <f>INDEX(tblProduct[Price],MATCH(tblData[[#This Row],[ProdNumber]],tblProduct[ProdNumber],0))</f>
        <v>167</v>
      </c>
      <c r="H431">
        <f>INDEX(tblProduct[Category],MATCH(tblData[[#This Row],[ProdNumber]],tblProduct[ProdNumber],0))</f>
        <v>2</v>
      </c>
      <c r="I431" t="str">
        <f>INDEX(tblCategory[CategoryName],MATCH(tblData[[#This Row],[CategoryID]],tblCategory[CategoryID],0))</f>
        <v>Drone Kits</v>
      </c>
      <c r="J431">
        <f>tblData[[#This Row],[Quantity]]*tblData[[#This Row],[Price]]</f>
        <v>501</v>
      </c>
      <c r="K431">
        <f>YEAR(tblData[[#This Row],[Date]])</f>
        <v>2020</v>
      </c>
      <c r="L431">
        <f>MONTH(tblData[[#This Row],[Date]])</f>
        <v>4</v>
      </c>
      <c r="M431" t="str">
        <f>CHOOSE(tblData[[#This Row],[MonthNo]],"Jan","Feb","Mar","Apr","Mei","Jun","Jul","Agu","Sep","Okt","Nov","Des")</f>
        <v>Apr</v>
      </c>
      <c r="N431" t="str">
        <f>INDEX(tblCustomers[CustomerState],MATCH(tblData[[#This Row],[CustomerID]],tblCustomers[CustomerID],0))</f>
        <v>West Virginia</v>
      </c>
      <c r="O431" t="str">
        <f>IF(COUNTIF(tblData[CustomerID],tblData[[#This Row],[CustomerID]])&gt;1,"Repeat","One-time")</f>
        <v>Repeat</v>
      </c>
    </row>
    <row r="432" spans="1:15">
      <c r="A432">
        <v>431</v>
      </c>
      <c r="B432" s="1">
        <v>43922</v>
      </c>
      <c r="C432">
        <v>231</v>
      </c>
      <c r="D432" t="s">
        <v>10845</v>
      </c>
      <c r="E432">
        <v>3</v>
      </c>
      <c r="F432" t="str">
        <f>INDEX(tblProduct[ProdName],MATCH(tblData[[#This Row],[ProdNumber]],tblProduct[ProdNumber],0))</f>
        <v>Sleepy Eye Blueprint</v>
      </c>
      <c r="G432">
        <f>INDEX(tblProduct[Price],MATCH(tblData[[#This Row],[ProdNumber]],tblProduct[ProdNumber],0))</f>
        <v>11.99</v>
      </c>
      <c r="H432">
        <f>INDEX(tblProduct[Category],MATCH(tblData[[#This Row],[ProdNumber]],tblProduct[ProdNumber],0))</f>
        <v>1</v>
      </c>
      <c r="I432" t="str">
        <f>INDEX(tblCategory[CategoryName],MATCH(tblData[[#This Row],[CategoryID]],tblCategory[CategoryID],0))</f>
        <v>Blueprints</v>
      </c>
      <c r="J432">
        <f>tblData[[#This Row],[Quantity]]*tblData[[#This Row],[Price]]</f>
        <v>35.97</v>
      </c>
      <c r="K432">
        <f>YEAR(tblData[[#This Row],[Date]])</f>
        <v>2020</v>
      </c>
      <c r="L432">
        <f>MONTH(tblData[[#This Row],[Date]])</f>
        <v>4</v>
      </c>
      <c r="M432" t="str">
        <f>CHOOSE(tblData[[#This Row],[MonthNo]],"Jan","Feb","Mar","Apr","Mei","Jun","Jul","Agu","Sep","Okt","Nov","Des")</f>
        <v>Apr</v>
      </c>
      <c r="N432" t="str">
        <f>INDEX(tblCustomers[CustomerState],MATCH(tblData[[#This Row],[CustomerID]],tblCustomers[CustomerID],0))</f>
        <v>Georgia</v>
      </c>
      <c r="O432" t="str">
        <f>IF(COUNTIF(tblData[CustomerID],tblData[[#This Row],[CustomerID]])&gt;1,"Repeat","One-time")</f>
        <v>One-time</v>
      </c>
    </row>
    <row r="433" spans="1:15">
      <c r="A433">
        <v>432</v>
      </c>
      <c r="B433" s="1">
        <v>43922</v>
      </c>
      <c r="C433">
        <v>1303</v>
      </c>
      <c r="D433" t="s">
        <v>10815</v>
      </c>
      <c r="E433">
        <v>1</v>
      </c>
      <c r="F433" t="str">
        <f>INDEX(tblProduct[ProdName],MATCH(tblData[[#This Row],[ProdNumber]],tblProduct[ProdNumber],0))</f>
        <v>Understanding Automation</v>
      </c>
      <c r="G433">
        <f>INDEX(tblProduct[Price],MATCH(tblData[[#This Row],[ProdNumber]],tblProduct[ProdNumber],0))</f>
        <v>44.95</v>
      </c>
      <c r="H433">
        <f>INDEX(tblProduct[Category],MATCH(tblData[[#This Row],[ProdNumber]],tblProduct[ProdNumber],0))</f>
        <v>7</v>
      </c>
      <c r="I433" t="str">
        <f>INDEX(tblCategory[CategoryName],MATCH(tblData[[#This Row],[CategoryID]],tblCategory[CategoryID],0))</f>
        <v>Training Videos</v>
      </c>
      <c r="J433">
        <f>tblData[[#This Row],[Quantity]]*tblData[[#This Row],[Price]]</f>
        <v>44.95</v>
      </c>
      <c r="K433">
        <f>YEAR(tblData[[#This Row],[Date]])</f>
        <v>2020</v>
      </c>
      <c r="L433">
        <f>MONTH(tblData[[#This Row],[Date]])</f>
        <v>4</v>
      </c>
      <c r="M433" t="str">
        <f>CHOOSE(tblData[[#This Row],[MonthNo]],"Jan","Feb","Mar","Apr","Mei","Jun","Jul","Agu","Sep","Okt","Nov","Des")</f>
        <v>Apr</v>
      </c>
      <c r="N433" t="str">
        <f>INDEX(tblCustomers[CustomerState],MATCH(tblData[[#This Row],[CustomerID]],tblCustomers[CustomerID],0))</f>
        <v>Maryland</v>
      </c>
      <c r="O433" t="str">
        <f>IF(COUNTIF(tblData[CustomerID],tblData[[#This Row],[CustomerID]])&gt;1,"Repeat","One-time")</f>
        <v>Repeat</v>
      </c>
    </row>
    <row r="434" spans="1:15">
      <c r="A434">
        <v>433</v>
      </c>
      <c r="B434" s="1">
        <v>43922</v>
      </c>
      <c r="C434">
        <v>553</v>
      </c>
      <c r="D434" t="s">
        <v>10829</v>
      </c>
      <c r="E434">
        <v>1</v>
      </c>
      <c r="F434" t="str">
        <f>INDEX(tblProduct[ProdName],MATCH(tblData[[#This Row],[ProdNumber]],tblProduct[ProdNumber],0))</f>
        <v>Single Rotor Drones</v>
      </c>
      <c r="G434">
        <f>INDEX(tblProduct[Price],MATCH(tblData[[#This Row],[ProdNumber]],tblProduct[ProdNumber],0))</f>
        <v>14.99</v>
      </c>
      <c r="H434">
        <f>INDEX(tblProduct[Category],MATCH(tblData[[#This Row],[ProdNumber]],tblProduct[ProdNumber],0))</f>
        <v>4</v>
      </c>
      <c r="I434" t="str">
        <f>INDEX(tblCategory[CategoryName],MATCH(tblData[[#This Row],[CategoryID]],tblCategory[CategoryID],0))</f>
        <v>eBooks</v>
      </c>
      <c r="J434">
        <f>tblData[[#This Row],[Quantity]]*tblData[[#This Row],[Price]]</f>
        <v>14.99</v>
      </c>
      <c r="K434">
        <f>YEAR(tblData[[#This Row],[Date]])</f>
        <v>2020</v>
      </c>
      <c r="L434">
        <f>MONTH(tblData[[#This Row],[Date]])</f>
        <v>4</v>
      </c>
      <c r="M434" t="str">
        <f>CHOOSE(tblData[[#This Row],[MonthNo]],"Jan","Feb","Mar","Apr","Mei","Jun","Jul","Agu","Sep","Okt","Nov","Des")</f>
        <v>Apr</v>
      </c>
      <c r="N434" t="str">
        <f>INDEX(tblCustomers[CustomerState],MATCH(tblData[[#This Row],[CustomerID]],tblCustomers[CustomerID],0))</f>
        <v>Florida</v>
      </c>
      <c r="O434" t="str">
        <f>IF(COUNTIF(tblData[CustomerID],tblData[[#This Row],[CustomerID]])&gt;1,"Repeat","One-time")</f>
        <v>One-time</v>
      </c>
    </row>
    <row r="435" spans="1:15">
      <c r="A435">
        <v>434</v>
      </c>
      <c r="B435" s="1">
        <v>43922</v>
      </c>
      <c r="C435">
        <v>1041</v>
      </c>
      <c r="D435" t="s">
        <v>10832</v>
      </c>
      <c r="E435">
        <v>5</v>
      </c>
      <c r="F435" t="str">
        <f>INDEX(tblProduct[ProdName],MATCH(tblData[[#This Row],[ProdNumber]],tblProduct[ProdNumber],0))</f>
        <v>Cartesian Robots</v>
      </c>
      <c r="G435">
        <f>INDEX(tblProduct[Price],MATCH(tblData[[#This Row],[ProdNumber]],tblProduct[ProdNumber],0))</f>
        <v>12.99</v>
      </c>
      <c r="H435">
        <f>INDEX(tblProduct[Category],MATCH(tblData[[#This Row],[ProdNumber]],tblProduct[ProdNumber],0))</f>
        <v>4</v>
      </c>
      <c r="I435" t="str">
        <f>INDEX(tblCategory[CategoryName],MATCH(tblData[[#This Row],[CategoryID]],tblCategory[CategoryID],0))</f>
        <v>eBooks</v>
      </c>
      <c r="J435">
        <f>tblData[[#This Row],[Quantity]]*tblData[[#This Row],[Price]]</f>
        <v>64.95</v>
      </c>
      <c r="K435">
        <f>YEAR(tblData[[#This Row],[Date]])</f>
        <v>2020</v>
      </c>
      <c r="L435">
        <f>MONTH(tblData[[#This Row],[Date]])</f>
        <v>4</v>
      </c>
      <c r="M435" t="str">
        <f>CHOOSE(tblData[[#This Row],[MonthNo]],"Jan","Feb","Mar","Apr","Mei","Jun","Jul","Agu","Sep","Okt","Nov","Des")</f>
        <v>Apr</v>
      </c>
      <c r="N435" t="str">
        <f>INDEX(tblCustomers[CustomerState],MATCH(tblData[[#This Row],[CustomerID]],tblCustomers[CustomerID],0))</f>
        <v>Colorado</v>
      </c>
      <c r="O435" t="str">
        <f>IF(COUNTIF(tblData[CustomerID],tblData[[#This Row],[CustomerID]])&gt;1,"Repeat","One-time")</f>
        <v>One-time</v>
      </c>
    </row>
    <row r="436" spans="1:15">
      <c r="A436">
        <v>435</v>
      </c>
      <c r="B436" s="1">
        <v>43922</v>
      </c>
      <c r="C436">
        <v>400</v>
      </c>
      <c r="D436" t="s">
        <v>10847</v>
      </c>
      <c r="E436">
        <v>5</v>
      </c>
      <c r="F436" t="str">
        <f>INDEX(tblProduct[ProdName],MATCH(tblData[[#This Row],[ProdNumber]],tblProduct[ProdNumber],0))</f>
        <v>MICR-564K Drone</v>
      </c>
      <c r="G436">
        <f>INDEX(tblProduct[Price],MATCH(tblData[[#This Row],[ProdNumber]],tblProduct[ProdNumber],0))</f>
        <v>499</v>
      </c>
      <c r="H436">
        <f>INDEX(tblProduct[Category],MATCH(tblData[[#This Row],[ProdNumber]],tblProduct[ProdNumber],0))</f>
        <v>3</v>
      </c>
      <c r="I436" t="str">
        <f>INDEX(tblCategory[CategoryName],MATCH(tblData[[#This Row],[CategoryID]],tblCategory[CategoryID],0))</f>
        <v>Drones</v>
      </c>
      <c r="J436">
        <f>tblData[[#This Row],[Quantity]]*tblData[[#This Row],[Price]]</f>
        <v>2495</v>
      </c>
      <c r="K436">
        <f>YEAR(tblData[[#This Row],[Date]])</f>
        <v>2020</v>
      </c>
      <c r="L436">
        <f>MONTH(tblData[[#This Row],[Date]])</f>
        <v>4</v>
      </c>
      <c r="M436" t="str">
        <f>CHOOSE(tblData[[#This Row],[MonthNo]],"Jan","Feb","Mar","Apr","Mei","Jun","Jul","Agu","Sep","Okt","Nov","Des")</f>
        <v>Apr</v>
      </c>
      <c r="N436" t="str">
        <f>INDEX(tblCustomers[CustomerState],MATCH(tblData[[#This Row],[CustomerID]],tblCustomers[CustomerID],0))</f>
        <v>Kentucky</v>
      </c>
      <c r="O436" t="str">
        <f>IF(COUNTIF(tblData[CustomerID],tblData[[#This Row],[CustomerID]])&gt;1,"Repeat","One-time")</f>
        <v>Repeat</v>
      </c>
    </row>
    <row r="437" spans="1:15">
      <c r="A437">
        <v>436</v>
      </c>
      <c r="B437" s="1">
        <v>43922</v>
      </c>
      <c r="C437">
        <v>1737</v>
      </c>
      <c r="D437" t="s">
        <v>10840</v>
      </c>
      <c r="E437">
        <v>5</v>
      </c>
      <c r="F437" t="str">
        <f>INDEX(tblProduct[ProdName],MATCH(tblData[[#This Row],[ProdNumber]],tblProduct[ProdNumber],0))</f>
        <v>Photograph Drones</v>
      </c>
      <c r="G437">
        <f>INDEX(tblProduct[Price],MATCH(tblData[[#This Row],[ProdNumber]],tblProduct[ProdNumber],0))</f>
        <v>14.99</v>
      </c>
      <c r="H437">
        <f>INDEX(tblProduct[Category],MATCH(tblData[[#This Row],[ProdNumber]],tblProduct[ProdNumber],0))</f>
        <v>4</v>
      </c>
      <c r="I437" t="str">
        <f>INDEX(tblCategory[CategoryName],MATCH(tblData[[#This Row],[CategoryID]],tblCategory[CategoryID],0))</f>
        <v>eBooks</v>
      </c>
      <c r="J437">
        <f>tblData[[#This Row],[Quantity]]*tblData[[#This Row],[Price]]</f>
        <v>74.95</v>
      </c>
      <c r="K437">
        <f>YEAR(tblData[[#This Row],[Date]])</f>
        <v>2020</v>
      </c>
      <c r="L437">
        <f>MONTH(tblData[[#This Row],[Date]])</f>
        <v>4</v>
      </c>
      <c r="M437" t="str">
        <f>CHOOSE(tblData[[#This Row],[MonthNo]],"Jan","Feb","Mar","Apr","Mei","Jun","Jul","Agu","Sep","Okt","Nov","Des")</f>
        <v>Apr</v>
      </c>
      <c r="N437" t="str">
        <f>INDEX(tblCustomers[CustomerState],MATCH(tblData[[#This Row],[CustomerID]],tblCustomers[CustomerID],0))</f>
        <v>Ohio</v>
      </c>
      <c r="O437" t="str">
        <f>IF(COUNTIF(tblData[CustomerID],tblData[[#This Row],[CustomerID]])&gt;1,"Repeat","One-time")</f>
        <v>Repeat</v>
      </c>
    </row>
    <row r="438" spans="1:15">
      <c r="A438">
        <v>437</v>
      </c>
      <c r="B438" s="1">
        <v>43923</v>
      </c>
      <c r="C438">
        <v>1010</v>
      </c>
      <c r="D438" t="s">
        <v>10859</v>
      </c>
      <c r="E438">
        <v>3</v>
      </c>
      <c r="F438" t="str">
        <f>INDEX(tblProduct[ProdName],MATCH(tblData[[#This Row],[ProdNumber]],tblProduct[ProdNumber],0))</f>
        <v>Cloud Computing</v>
      </c>
      <c r="G438">
        <f>INDEX(tblProduct[Price],MATCH(tblData[[#This Row],[ProdNumber]],tblProduct[ProdNumber],0))</f>
        <v>29.99</v>
      </c>
      <c r="H438">
        <f>INDEX(tblProduct[Category],MATCH(tblData[[#This Row],[ProdNumber]],tblProduct[ProdNumber],0))</f>
        <v>7</v>
      </c>
      <c r="I438" t="str">
        <f>INDEX(tblCategory[CategoryName],MATCH(tblData[[#This Row],[CategoryID]],tblCategory[CategoryID],0))</f>
        <v>Training Videos</v>
      </c>
      <c r="J438">
        <f>tblData[[#This Row],[Quantity]]*tblData[[#This Row],[Price]]</f>
        <v>89.97</v>
      </c>
      <c r="K438">
        <f>YEAR(tblData[[#This Row],[Date]])</f>
        <v>2020</v>
      </c>
      <c r="L438">
        <f>MONTH(tblData[[#This Row],[Date]])</f>
        <v>4</v>
      </c>
      <c r="M438" t="str">
        <f>CHOOSE(tblData[[#This Row],[MonthNo]],"Jan","Feb","Mar","Apr","Mei","Jun","Jul","Agu","Sep","Okt","Nov","Des")</f>
        <v>Apr</v>
      </c>
      <c r="N438" t="str">
        <f>INDEX(tblCustomers[CustomerState],MATCH(tblData[[#This Row],[CustomerID]],tblCustomers[CustomerID],0))</f>
        <v>Ohio</v>
      </c>
      <c r="O438" t="str">
        <f>IF(COUNTIF(tblData[CustomerID],tblData[[#This Row],[CustomerID]])&gt;1,"Repeat","One-time")</f>
        <v>Repeat</v>
      </c>
    </row>
    <row r="439" spans="1:15">
      <c r="A439">
        <v>438</v>
      </c>
      <c r="B439" s="1">
        <v>43923</v>
      </c>
      <c r="C439">
        <v>211</v>
      </c>
      <c r="D439" t="s">
        <v>10856</v>
      </c>
      <c r="E439">
        <v>5</v>
      </c>
      <c r="F439" t="str">
        <f>INDEX(tblProduct[ProdName],MATCH(tblData[[#This Row],[ProdNumber]],tblProduct[ProdNumber],0))</f>
        <v>RLK-9920 Robot</v>
      </c>
      <c r="G439">
        <f>INDEX(tblProduct[Price],MATCH(tblData[[#This Row],[ProdNumber]],tblProduct[ProdNumber],0))</f>
        <v>699</v>
      </c>
      <c r="H439">
        <f>INDEX(tblProduct[Category],MATCH(tblData[[#This Row],[ProdNumber]],tblProduct[ProdNumber],0))</f>
        <v>6</v>
      </c>
      <c r="I439" t="str">
        <f>INDEX(tblCategory[CategoryName],MATCH(tblData[[#This Row],[CategoryID]],tblCategory[CategoryID],0))</f>
        <v>Robots</v>
      </c>
      <c r="J439">
        <f>tblData[[#This Row],[Quantity]]*tblData[[#This Row],[Price]]</f>
        <v>3495</v>
      </c>
      <c r="K439">
        <f>YEAR(tblData[[#This Row],[Date]])</f>
        <v>2020</v>
      </c>
      <c r="L439">
        <f>MONTH(tblData[[#This Row],[Date]])</f>
        <v>4</v>
      </c>
      <c r="M439" t="str">
        <f>CHOOSE(tblData[[#This Row],[MonthNo]],"Jan","Feb","Mar","Apr","Mei","Jun","Jul","Agu","Sep","Okt","Nov","Des")</f>
        <v>Apr</v>
      </c>
      <c r="N439" t="str">
        <f>INDEX(tblCustomers[CustomerState],MATCH(tblData[[#This Row],[CustomerID]],tblCustomers[CustomerID],0))</f>
        <v>Illinois</v>
      </c>
      <c r="O439" t="str">
        <f>IF(COUNTIF(tblData[CustomerID],tblData[[#This Row],[CustomerID]])&gt;1,"Repeat","One-time")</f>
        <v>Repeat</v>
      </c>
    </row>
    <row r="440" spans="1:15">
      <c r="A440">
        <v>439</v>
      </c>
      <c r="B440" s="1">
        <v>43923</v>
      </c>
      <c r="C440">
        <v>1355</v>
      </c>
      <c r="D440" t="s">
        <v>10844</v>
      </c>
      <c r="E440">
        <v>4</v>
      </c>
      <c r="F440" t="str">
        <f>INDEX(tblProduct[ProdName],MATCH(tblData[[#This Row],[ProdNumber]],tblProduct[ProdNumber],0))</f>
        <v>Industrial 3D Printing</v>
      </c>
      <c r="G440">
        <f>INDEX(tblProduct[Price],MATCH(tblData[[#This Row],[ProdNumber]],tblProduct[ProdNumber],0))</f>
        <v>49</v>
      </c>
      <c r="H440">
        <f>INDEX(tblProduct[Category],MATCH(tblData[[#This Row],[ProdNumber]],tblProduct[ProdNumber],0))</f>
        <v>7</v>
      </c>
      <c r="I440" t="str">
        <f>INDEX(tblCategory[CategoryName],MATCH(tblData[[#This Row],[CategoryID]],tblCategory[CategoryID],0))</f>
        <v>Training Videos</v>
      </c>
      <c r="J440">
        <f>tblData[[#This Row],[Quantity]]*tblData[[#This Row],[Price]]</f>
        <v>196</v>
      </c>
      <c r="K440">
        <f>YEAR(tblData[[#This Row],[Date]])</f>
        <v>2020</v>
      </c>
      <c r="L440">
        <f>MONTH(tblData[[#This Row],[Date]])</f>
        <v>4</v>
      </c>
      <c r="M440" t="str">
        <f>CHOOSE(tblData[[#This Row],[MonthNo]],"Jan","Feb","Mar","Apr","Mei","Jun","Jul","Agu","Sep","Okt","Nov","Des")</f>
        <v>Apr</v>
      </c>
      <c r="N440" t="str">
        <f>INDEX(tblCustomers[CustomerState],MATCH(tblData[[#This Row],[CustomerID]],tblCustomers[CustomerID],0))</f>
        <v>Texas</v>
      </c>
      <c r="O440" t="str">
        <f>IF(COUNTIF(tblData[CustomerID],tblData[[#This Row],[CustomerID]])&gt;1,"Repeat","One-time")</f>
        <v>Repeat</v>
      </c>
    </row>
    <row r="441" spans="1:15">
      <c r="A441">
        <v>440</v>
      </c>
      <c r="B441" s="1">
        <v>43924</v>
      </c>
      <c r="C441">
        <v>763</v>
      </c>
      <c r="D441" t="s">
        <v>10811</v>
      </c>
      <c r="E441">
        <v>6</v>
      </c>
      <c r="F441" t="str">
        <f>INDEX(tblProduct[ProdName],MATCH(tblData[[#This Row],[ProdNumber]],tblProduct[ProdNumber],0))</f>
        <v>BYOD-220</v>
      </c>
      <c r="G441">
        <f>INDEX(tblProduct[Price],MATCH(tblData[[#This Row],[ProdNumber]],tblProduct[ProdNumber],0))</f>
        <v>69</v>
      </c>
      <c r="H441">
        <f>INDEX(tblProduct[Category],MATCH(tblData[[#This Row],[ProdNumber]],tblProduct[ProdNumber],0))</f>
        <v>2</v>
      </c>
      <c r="I441" t="str">
        <f>INDEX(tblCategory[CategoryName],MATCH(tblData[[#This Row],[CategoryID]],tblCategory[CategoryID],0))</f>
        <v>Drone Kits</v>
      </c>
      <c r="J441">
        <f>tblData[[#This Row],[Quantity]]*tblData[[#This Row],[Price]]</f>
        <v>414</v>
      </c>
      <c r="K441">
        <f>YEAR(tblData[[#This Row],[Date]])</f>
        <v>2020</v>
      </c>
      <c r="L441">
        <f>MONTH(tblData[[#This Row],[Date]])</f>
        <v>4</v>
      </c>
      <c r="M441" t="str">
        <f>CHOOSE(tblData[[#This Row],[MonthNo]],"Jan","Feb","Mar","Apr","Mei","Jun","Jul","Agu","Sep","Okt","Nov","Des")</f>
        <v>Apr</v>
      </c>
      <c r="N441" t="str">
        <f>INDEX(tblCustomers[CustomerState],MATCH(tblData[[#This Row],[CustomerID]],tblCustomers[CustomerID],0))</f>
        <v>Ohio</v>
      </c>
      <c r="O441" t="str">
        <f>IF(COUNTIF(tblData[CustomerID],tblData[[#This Row],[CustomerID]])&gt;1,"Repeat","One-time")</f>
        <v>Repeat</v>
      </c>
    </row>
    <row r="442" spans="1:15">
      <c r="A442">
        <v>441</v>
      </c>
      <c r="B442" s="1">
        <v>43924</v>
      </c>
      <c r="C442">
        <v>1714</v>
      </c>
      <c r="D442" t="s">
        <v>10862</v>
      </c>
      <c r="E442">
        <v>5</v>
      </c>
      <c r="F442" t="str">
        <f>INDEX(tblProduct[ProdName],MATCH(tblData[[#This Row],[ProdNumber]],tblProduct[ProdNumber],0))</f>
        <v>All Eyes Drone Blueprint</v>
      </c>
      <c r="G442">
        <f>INDEX(tblProduct[Price],MATCH(tblData[[#This Row],[ProdNumber]],tblProduct[ProdNumber],0))</f>
        <v>9.99</v>
      </c>
      <c r="H442">
        <f>INDEX(tblProduct[Category],MATCH(tblData[[#This Row],[ProdNumber]],tblProduct[ProdNumber],0))</f>
        <v>1</v>
      </c>
      <c r="I442" t="str">
        <f>INDEX(tblCategory[CategoryName],MATCH(tblData[[#This Row],[CategoryID]],tblCategory[CategoryID],0))</f>
        <v>Blueprints</v>
      </c>
      <c r="J442">
        <f>tblData[[#This Row],[Quantity]]*tblData[[#This Row],[Price]]</f>
        <v>49.95</v>
      </c>
      <c r="K442">
        <f>YEAR(tblData[[#This Row],[Date]])</f>
        <v>2020</v>
      </c>
      <c r="L442">
        <f>MONTH(tblData[[#This Row],[Date]])</f>
        <v>4</v>
      </c>
      <c r="M442" t="str">
        <f>CHOOSE(tblData[[#This Row],[MonthNo]],"Jan","Feb","Mar","Apr","Mei","Jun","Jul","Agu","Sep","Okt","Nov","Des")</f>
        <v>Apr</v>
      </c>
      <c r="N442" t="str">
        <f>INDEX(tblCustomers[CustomerState],MATCH(tblData[[#This Row],[CustomerID]],tblCustomers[CustomerID],0))</f>
        <v>Illinois</v>
      </c>
      <c r="O442" t="str">
        <f>IF(COUNTIF(tblData[CustomerID],tblData[[#This Row],[CustomerID]])&gt;1,"Repeat","One-time")</f>
        <v>Repeat</v>
      </c>
    </row>
    <row r="443" spans="1:15">
      <c r="A443">
        <v>442</v>
      </c>
      <c r="B443" s="1">
        <v>43924</v>
      </c>
      <c r="C443">
        <v>1389</v>
      </c>
      <c r="D443" t="s">
        <v>10836</v>
      </c>
      <c r="E443">
        <v>3</v>
      </c>
      <c r="F443" t="str">
        <f>INDEX(tblProduct[ProdName],MATCH(tblData[[#This Row],[ProdNumber]],tblProduct[ProdNumber],0))</f>
        <v>Creature Robot Arms Blueprint</v>
      </c>
      <c r="G443">
        <f>INDEX(tblProduct[Price],MATCH(tblData[[#This Row],[ProdNumber]],tblProduct[ProdNumber],0))</f>
        <v>12</v>
      </c>
      <c r="H443">
        <f>INDEX(tblProduct[Category],MATCH(tblData[[#This Row],[ProdNumber]],tblProduct[ProdNumber],0))</f>
        <v>1</v>
      </c>
      <c r="I443" t="str">
        <f>INDEX(tblCategory[CategoryName],MATCH(tblData[[#This Row],[CategoryID]],tblCategory[CategoryID],0))</f>
        <v>Blueprints</v>
      </c>
      <c r="J443">
        <f>tblData[[#This Row],[Quantity]]*tblData[[#This Row],[Price]]</f>
        <v>36</v>
      </c>
      <c r="K443">
        <f>YEAR(tblData[[#This Row],[Date]])</f>
        <v>2020</v>
      </c>
      <c r="L443">
        <f>MONTH(tblData[[#This Row],[Date]])</f>
        <v>4</v>
      </c>
      <c r="M443" t="str">
        <f>CHOOSE(tblData[[#This Row],[MonthNo]],"Jan","Feb","Mar","Apr","Mei","Jun","Jul","Agu","Sep","Okt","Nov","Des")</f>
        <v>Apr</v>
      </c>
      <c r="N443" t="str">
        <f>INDEX(tblCustomers[CustomerState],MATCH(tblData[[#This Row],[CustomerID]],tblCustomers[CustomerID],0))</f>
        <v>California</v>
      </c>
      <c r="O443" t="str">
        <f>IF(COUNTIF(tblData[CustomerID],tblData[[#This Row],[CustomerID]])&gt;1,"Repeat","One-time")</f>
        <v>Repeat</v>
      </c>
    </row>
    <row r="444" spans="1:15">
      <c r="A444">
        <v>443</v>
      </c>
      <c r="B444" s="1">
        <v>43924</v>
      </c>
      <c r="C444">
        <v>1416</v>
      </c>
      <c r="D444" t="s">
        <v>10825</v>
      </c>
      <c r="E444">
        <v>4</v>
      </c>
      <c r="F444" t="str">
        <f>INDEX(tblProduct[ProdName],MATCH(tblData[[#This Row],[ProdNumber]],tblProduct[ProdNumber],0))</f>
        <v>DC-304 Drone</v>
      </c>
      <c r="G444">
        <f>INDEX(tblProduct[Price],MATCH(tblData[[#This Row],[ProdNumber]],tblProduct[ProdNumber],0))</f>
        <v>395</v>
      </c>
      <c r="H444">
        <f>INDEX(tblProduct[Category],MATCH(tblData[[#This Row],[ProdNumber]],tblProduct[ProdNumber],0))</f>
        <v>3</v>
      </c>
      <c r="I444" t="str">
        <f>INDEX(tblCategory[CategoryName],MATCH(tblData[[#This Row],[CategoryID]],tblCategory[CategoryID],0))</f>
        <v>Drones</v>
      </c>
      <c r="J444">
        <f>tblData[[#This Row],[Quantity]]*tblData[[#This Row],[Price]]</f>
        <v>1580</v>
      </c>
      <c r="K444">
        <f>YEAR(tblData[[#This Row],[Date]])</f>
        <v>2020</v>
      </c>
      <c r="L444">
        <f>MONTH(tblData[[#This Row],[Date]])</f>
        <v>4</v>
      </c>
      <c r="M444" t="str">
        <f>CHOOSE(tblData[[#This Row],[MonthNo]],"Jan","Feb","Mar","Apr","Mei","Jun","Jul","Agu","Sep","Okt","Nov","Des")</f>
        <v>Apr</v>
      </c>
      <c r="N444" t="str">
        <f>INDEX(tblCustomers[CustomerState],MATCH(tblData[[#This Row],[CustomerID]],tblCustomers[CustomerID],0))</f>
        <v>Texas</v>
      </c>
      <c r="O444" t="str">
        <f>IF(COUNTIF(tblData[CustomerID],tblData[[#This Row],[CustomerID]])&gt;1,"Repeat","One-time")</f>
        <v>One-time</v>
      </c>
    </row>
    <row r="445" spans="1:15">
      <c r="A445">
        <v>444</v>
      </c>
      <c r="B445" s="1">
        <v>43924</v>
      </c>
      <c r="C445">
        <v>1972</v>
      </c>
      <c r="D445" t="s">
        <v>10828</v>
      </c>
      <c r="E445">
        <v>2</v>
      </c>
      <c r="F445" t="str">
        <f>INDEX(tblProduct[ProdName],MATCH(tblData[[#This Row],[ProdNumber]],tblProduct[ProdNumber],0))</f>
        <v>Helicopter Drones</v>
      </c>
      <c r="G445">
        <f>INDEX(tblProduct[Price],MATCH(tblData[[#This Row],[ProdNumber]],tblProduct[ProdNumber],0))</f>
        <v>20.95</v>
      </c>
      <c r="H445">
        <f>INDEX(tblProduct[Category],MATCH(tblData[[#This Row],[ProdNumber]],tblProduct[ProdNumber],0))</f>
        <v>4</v>
      </c>
      <c r="I445" t="str">
        <f>INDEX(tblCategory[CategoryName],MATCH(tblData[[#This Row],[CategoryID]],tblCategory[CategoryID],0))</f>
        <v>eBooks</v>
      </c>
      <c r="J445">
        <f>tblData[[#This Row],[Quantity]]*tblData[[#This Row],[Price]]</f>
        <v>41.9</v>
      </c>
      <c r="K445">
        <f>YEAR(tblData[[#This Row],[Date]])</f>
        <v>2020</v>
      </c>
      <c r="L445">
        <f>MONTH(tblData[[#This Row],[Date]])</f>
        <v>4</v>
      </c>
      <c r="M445" t="str">
        <f>CHOOSE(tblData[[#This Row],[MonthNo]],"Jan","Feb","Mar","Apr","Mei","Jun","Jul","Agu","Sep","Okt","Nov","Des")</f>
        <v>Apr</v>
      </c>
      <c r="N445" t="str">
        <f>INDEX(tblCustomers[CustomerState],MATCH(tblData[[#This Row],[CustomerID]],tblCustomers[CustomerID],0))</f>
        <v>Indiana</v>
      </c>
      <c r="O445" t="str">
        <f>IF(COUNTIF(tblData[CustomerID],tblData[[#This Row],[CustomerID]])&gt;1,"Repeat","One-time")</f>
        <v>One-time</v>
      </c>
    </row>
    <row r="446" spans="1:15">
      <c r="A446">
        <v>445</v>
      </c>
      <c r="B446" s="1">
        <v>43924</v>
      </c>
      <c r="C446">
        <v>779</v>
      </c>
      <c r="D446" t="s">
        <v>10837</v>
      </c>
      <c r="E446">
        <v>3</v>
      </c>
      <c r="F446" t="str">
        <f>INDEX(tblProduct[ProdName],MATCH(tblData[[#This Row],[ProdNumber]],tblProduct[ProdNumber],0))</f>
        <v>BYOR-1000</v>
      </c>
      <c r="G446">
        <f>INDEX(tblProduct[Price],MATCH(tblData[[#This Row],[ProdNumber]],tblProduct[ProdNumber],0))</f>
        <v>189</v>
      </c>
      <c r="H446">
        <f>INDEX(tblProduct[Category],MATCH(tblData[[#This Row],[ProdNumber]],tblProduct[ProdNumber],0))</f>
        <v>5</v>
      </c>
      <c r="I446" t="str">
        <f>INDEX(tblCategory[CategoryName],MATCH(tblData[[#This Row],[CategoryID]],tblCategory[CategoryID],0))</f>
        <v>Robot Kits</v>
      </c>
      <c r="J446">
        <f>tblData[[#This Row],[Quantity]]*tblData[[#This Row],[Price]]</f>
        <v>567</v>
      </c>
      <c r="K446">
        <f>YEAR(tblData[[#This Row],[Date]])</f>
        <v>2020</v>
      </c>
      <c r="L446">
        <f>MONTH(tblData[[#This Row],[Date]])</f>
        <v>4</v>
      </c>
      <c r="M446" t="str">
        <f>CHOOSE(tblData[[#This Row],[MonthNo]],"Jan","Feb","Mar","Apr","Mei","Jun","Jul","Agu","Sep","Okt","Nov","Des")</f>
        <v>Apr</v>
      </c>
      <c r="N446" t="str">
        <f>INDEX(tblCustomers[CustomerState],MATCH(tblData[[#This Row],[CustomerID]],tblCustomers[CustomerID],0))</f>
        <v>Nevada</v>
      </c>
      <c r="O446" t="str">
        <f>IF(COUNTIF(tblData[CustomerID],tblData[[#This Row],[CustomerID]])&gt;1,"Repeat","One-time")</f>
        <v>Repeat</v>
      </c>
    </row>
    <row r="447" spans="1:15">
      <c r="A447">
        <v>446</v>
      </c>
      <c r="B447" s="1">
        <v>43924</v>
      </c>
      <c r="C447">
        <v>1110</v>
      </c>
      <c r="D447" t="s">
        <v>10826</v>
      </c>
      <c r="E447">
        <v>4</v>
      </c>
      <c r="F447" t="str">
        <f>INDEX(tblProduct[ProdName],MATCH(tblData[[#This Row],[ProdNumber]],tblProduct[ProdNumber],0))</f>
        <v>RTF Drones</v>
      </c>
      <c r="G447">
        <f>INDEX(tblProduct[Price],MATCH(tblData[[#This Row],[ProdNumber]],tblProduct[ProdNumber],0))</f>
        <v>16.989999999999998</v>
      </c>
      <c r="H447">
        <f>INDEX(tblProduct[Category],MATCH(tblData[[#This Row],[ProdNumber]],tblProduct[ProdNumber],0))</f>
        <v>4</v>
      </c>
      <c r="I447" t="str">
        <f>INDEX(tblCategory[CategoryName],MATCH(tblData[[#This Row],[CategoryID]],tblCategory[CategoryID],0))</f>
        <v>eBooks</v>
      </c>
      <c r="J447">
        <f>tblData[[#This Row],[Quantity]]*tblData[[#This Row],[Price]]</f>
        <v>67.959999999999994</v>
      </c>
      <c r="K447">
        <f>YEAR(tblData[[#This Row],[Date]])</f>
        <v>2020</v>
      </c>
      <c r="L447">
        <f>MONTH(tblData[[#This Row],[Date]])</f>
        <v>4</v>
      </c>
      <c r="M447" t="str">
        <f>CHOOSE(tblData[[#This Row],[MonthNo]],"Jan","Feb","Mar","Apr","Mei","Jun","Jul","Agu","Sep","Okt","Nov","Des")</f>
        <v>Apr</v>
      </c>
      <c r="N447" t="str">
        <f>INDEX(tblCustomers[CustomerState],MATCH(tblData[[#This Row],[CustomerID]],tblCustomers[CustomerID],0))</f>
        <v>Virginia</v>
      </c>
      <c r="O447" t="str">
        <f>IF(COUNTIF(tblData[CustomerID],tblData[[#This Row],[CustomerID]])&gt;1,"Repeat","One-time")</f>
        <v>One-time</v>
      </c>
    </row>
    <row r="448" spans="1:15">
      <c r="A448">
        <v>447</v>
      </c>
      <c r="B448" s="1">
        <v>43924</v>
      </c>
      <c r="C448">
        <v>209</v>
      </c>
      <c r="D448" t="s">
        <v>10827</v>
      </c>
      <c r="E448">
        <v>1</v>
      </c>
      <c r="F448" t="str">
        <f>INDEX(tblProduct[ProdName],MATCH(tblData[[#This Row],[ProdNumber]],tblProduct[ProdNumber],0))</f>
        <v>AI for Educators</v>
      </c>
      <c r="G448">
        <f>INDEX(tblProduct[Price],MATCH(tblData[[#This Row],[ProdNumber]],tblProduct[ProdNumber],0))</f>
        <v>49.95</v>
      </c>
      <c r="H448">
        <f>INDEX(tblProduct[Category],MATCH(tblData[[#This Row],[ProdNumber]],tblProduct[ProdNumber],0))</f>
        <v>7</v>
      </c>
      <c r="I448" t="str">
        <f>INDEX(tblCategory[CategoryName],MATCH(tblData[[#This Row],[CategoryID]],tblCategory[CategoryID],0))</f>
        <v>Training Videos</v>
      </c>
      <c r="J448">
        <f>tblData[[#This Row],[Quantity]]*tblData[[#This Row],[Price]]</f>
        <v>49.95</v>
      </c>
      <c r="K448">
        <f>YEAR(tblData[[#This Row],[Date]])</f>
        <v>2020</v>
      </c>
      <c r="L448">
        <f>MONTH(tblData[[#This Row],[Date]])</f>
        <v>4</v>
      </c>
      <c r="M448" t="str">
        <f>CHOOSE(tblData[[#This Row],[MonthNo]],"Jan","Feb","Mar","Apr","Mei","Jun","Jul","Agu","Sep","Okt","Nov","Des")</f>
        <v>Apr</v>
      </c>
      <c r="N448" t="str">
        <f>INDEX(tblCustomers[CustomerState],MATCH(tblData[[#This Row],[CustomerID]],tblCustomers[CustomerID],0))</f>
        <v>Louisiana</v>
      </c>
      <c r="O448" t="str">
        <f>IF(COUNTIF(tblData[CustomerID],tblData[[#This Row],[CustomerID]])&gt;1,"Repeat","One-time")</f>
        <v>Repeat</v>
      </c>
    </row>
    <row r="449" spans="1:15">
      <c r="A449">
        <v>448</v>
      </c>
      <c r="B449" s="1">
        <v>43924</v>
      </c>
      <c r="C449">
        <v>472</v>
      </c>
      <c r="D449" t="s">
        <v>10824</v>
      </c>
      <c r="E449">
        <v>4</v>
      </c>
      <c r="F449" t="str">
        <f>INDEX(tblProduct[ProdName],MATCH(tblData[[#This Row],[ProdNumber]],tblProduct[ProdNumber],0))</f>
        <v>BYOD-550</v>
      </c>
      <c r="G449">
        <f>INDEX(tblProduct[Price],MATCH(tblData[[#This Row],[ProdNumber]],tblProduct[ProdNumber],0))</f>
        <v>179</v>
      </c>
      <c r="H449">
        <f>INDEX(tblProduct[Category],MATCH(tblData[[#This Row],[ProdNumber]],tblProduct[ProdNumber],0))</f>
        <v>2</v>
      </c>
      <c r="I449" t="str">
        <f>INDEX(tblCategory[CategoryName],MATCH(tblData[[#This Row],[CategoryID]],tblCategory[CategoryID],0))</f>
        <v>Drone Kits</v>
      </c>
      <c r="J449">
        <f>tblData[[#This Row],[Quantity]]*tblData[[#This Row],[Price]]</f>
        <v>716</v>
      </c>
      <c r="K449">
        <f>YEAR(tblData[[#This Row],[Date]])</f>
        <v>2020</v>
      </c>
      <c r="L449">
        <f>MONTH(tblData[[#This Row],[Date]])</f>
        <v>4</v>
      </c>
      <c r="M449" t="str">
        <f>CHOOSE(tblData[[#This Row],[MonthNo]],"Jan","Feb","Mar","Apr","Mei","Jun","Jul","Agu","Sep","Okt","Nov","Des")</f>
        <v>Apr</v>
      </c>
      <c r="N449" t="str">
        <f>INDEX(tblCustomers[CustomerState],MATCH(tblData[[#This Row],[CustomerID]],tblCustomers[CustomerID],0))</f>
        <v>Pennsylvania</v>
      </c>
      <c r="O449" t="str">
        <f>IF(COUNTIF(tblData[CustomerID],tblData[[#This Row],[CustomerID]])&gt;1,"Repeat","One-time")</f>
        <v>Repeat</v>
      </c>
    </row>
    <row r="450" spans="1:15">
      <c r="A450">
        <v>449</v>
      </c>
      <c r="B450" s="1">
        <v>43924</v>
      </c>
      <c r="C450">
        <v>2067</v>
      </c>
      <c r="D450" t="s">
        <v>10820</v>
      </c>
      <c r="E450">
        <v>1</v>
      </c>
      <c r="F450" t="str">
        <f>INDEX(tblProduct[ProdName],MATCH(tblData[[#This Row],[ProdNumber]],tblProduct[ProdNumber],0))</f>
        <v>BYOR-3000</v>
      </c>
      <c r="G450">
        <f>INDEX(tblProduct[Price],MATCH(tblData[[#This Row],[ProdNumber]],tblProduct[ProdNumber],0))</f>
        <v>214</v>
      </c>
      <c r="H450">
        <f>INDEX(tblProduct[Category],MATCH(tblData[[#This Row],[ProdNumber]],tblProduct[ProdNumber],0))</f>
        <v>5</v>
      </c>
      <c r="I450" t="str">
        <f>INDEX(tblCategory[CategoryName],MATCH(tblData[[#This Row],[CategoryID]],tblCategory[CategoryID],0))</f>
        <v>Robot Kits</v>
      </c>
      <c r="J450">
        <f>tblData[[#This Row],[Quantity]]*tblData[[#This Row],[Price]]</f>
        <v>214</v>
      </c>
      <c r="K450">
        <f>YEAR(tblData[[#This Row],[Date]])</f>
        <v>2020</v>
      </c>
      <c r="L450">
        <f>MONTH(tblData[[#This Row],[Date]])</f>
        <v>4</v>
      </c>
      <c r="M450" t="str">
        <f>CHOOSE(tblData[[#This Row],[MonthNo]],"Jan","Feb","Mar","Apr","Mei","Jun","Jul","Agu","Sep","Okt","Nov","Des")</f>
        <v>Apr</v>
      </c>
      <c r="N450" t="str">
        <f>INDEX(tblCustomers[CustomerState],MATCH(tblData[[#This Row],[CustomerID]],tblCustomers[CustomerID],0))</f>
        <v>Texas</v>
      </c>
      <c r="O450" t="str">
        <f>IF(COUNTIF(tblData[CustomerID],tblData[[#This Row],[CustomerID]])&gt;1,"Repeat","One-time")</f>
        <v>One-time</v>
      </c>
    </row>
    <row r="451" spans="1:15">
      <c r="A451">
        <v>450</v>
      </c>
      <c r="B451" s="1">
        <v>43924</v>
      </c>
      <c r="C451">
        <v>190</v>
      </c>
      <c r="D451" t="s">
        <v>10846</v>
      </c>
      <c r="E451">
        <v>5</v>
      </c>
      <c r="F451" t="str">
        <f>INDEX(tblProduct[ProdName],MATCH(tblData[[#This Row],[ProdNumber]],tblProduct[ProdNumber],0))</f>
        <v>Delivery Drones</v>
      </c>
      <c r="G451">
        <f>INDEX(tblProduct[Price],MATCH(tblData[[#This Row],[ProdNumber]],tblProduct[ProdNumber],0))</f>
        <v>14.99</v>
      </c>
      <c r="H451">
        <f>INDEX(tblProduct[Category],MATCH(tblData[[#This Row],[ProdNumber]],tblProduct[ProdNumber],0))</f>
        <v>4</v>
      </c>
      <c r="I451" t="str">
        <f>INDEX(tblCategory[CategoryName],MATCH(tblData[[#This Row],[CategoryID]],tblCategory[CategoryID],0))</f>
        <v>eBooks</v>
      </c>
      <c r="J451">
        <f>tblData[[#This Row],[Quantity]]*tblData[[#This Row],[Price]]</f>
        <v>74.95</v>
      </c>
      <c r="K451">
        <f>YEAR(tblData[[#This Row],[Date]])</f>
        <v>2020</v>
      </c>
      <c r="L451">
        <f>MONTH(tblData[[#This Row],[Date]])</f>
        <v>4</v>
      </c>
      <c r="M451" t="str">
        <f>CHOOSE(tblData[[#This Row],[MonthNo]],"Jan","Feb","Mar","Apr","Mei","Jun","Jul","Agu","Sep","Okt","Nov","Des")</f>
        <v>Apr</v>
      </c>
      <c r="N451" t="str">
        <f>INDEX(tblCustomers[CustomerState],MATCH(tblData[[#This Row],[CustomerID]],tblCustomers[CustomerID],0))</f>
        <v>Texas</v>
      </c>
      <c r="O451" t="str">
        <f>IF(COUNTIF(tblData[CustomerID],tblData[[#This Row],[CustomerID]])&gt;1,"Repeat","One-time")</f>
        <v>One-time</v>
      </c>
    </row>
    <row r="452" spans="1:15">
      <c r="A452">
        <v>451</v>
      </c>
      <c r="B452" s="1">
        <v>43924</v>
      </c>
      <c r="C452">
        <v>562</v>
      </c>
      <c r="D452" t="s">
        <v>10857</v>
      </c>
      <c r="E452">
        <v>5</v>
      </c>
      <c r="F452" t="str">
        <f>INDEX(tblProduct[ProdName],MATCH(tblData[[#This Row],[ProdNumber]],tblProduct[ProdNumber],0))</f>
        <v>DTI-84 Drone</v>
      </c>
      <c r="G452">
        <f>INDEX(tblProduct[Price],MATCH(tblData[[#This Row],[ProdNumber]],tblProduct[ProdNumber],0))</f>
        <v>455</v>
      </c>
      <c r="H452">
        <f>INDEX(tblProduct[Category],MATCH(tblData[[#This Row],[ProdNumber]],tblProduct[ProdNumber],0))</f>
        <v>3</v>
      </c>
      <c r="I452" t="str">
        <f>INDEX(tblCategory[CategoryName],MATCH(tblData[[#This Row],[CategoryID]],tblCategory[CategoryID],0))</f>
        <v>Drones</v>
      </c>
      <c r="J452">
        <f>tblData[[#This Row],[Quantity]]*tblData[[#This Row],[Price]]</f>
        <v>2275</v>
      </c>
      <c r="K452">
        <f>YEAR(tblData[[#This Row],[Date]])</f>
        <v>2020</v>
      </c>
      <c r="L452">
        <f>MONTH(tblData[[#This Row],[Date]])</f>
        <v>4</v>
      </c>
      <c r="M452" t="str">
        <f>CHOOSE(tblData[[#This Row],[MonthNo]],"Jan","Feb","Mar","Apr","Mei","Jun","Jul","Agu","Sep","Okt","Nov","Des")</f>
        <v>Apr</v>
      </c>
      <c r="N452" t="str">
        <f>INDEX(tblCustomers[CustomerState],MATCH(tblData[[#This Row],[CustomerID]],tblCustomers[CustomerID],0))</f>
        <v>Georgia</v>
      </c>
      <c r="O452" t="str">
        <f>IF(COUNTIF(tblData[CustomerID],tblData[[#This Row],[CustomerID]])&gt;1,"Repeat","One-time")</f>
        <v>One-time</v>
      </c>
    </row>
    <row r="453" spans="1:15">
      <c r="A453">
        <v>452</v>
      </c>
      <c r="B453" s="1">
        <v>43924</v>
      </c>
      <c r="C453">
        <v>107</v>
      </c>
      <c r="D453" t="s">
        <v>10825</v>
      </c>
      <c r="E453">
        <v>3</v>
      </c>
      <c r="F453" t="str">
        <f>INDEX(tblProduct[ProdName],MATCH(tblData[[#This Row],[ProdNumber]],tblProduct[ProdNumber],0))</f>
        <v>DC-304 Drone</v>
      </c>
      <c r="G453">
        <f>INDEX(tblProduct[Price],MATCH(tblData[[#This Row],[ProdNumber]],tblProduct[ProdNumber],0))</f>
        <v>395</v>
      </c>
      <c r="H453">
        <f>INDEX(tblProduct[Category],MATCH(tblData[[#This Row],[ProdNumber]],tblProduct[ProdNumber],0))</f>
        <v>3</v>
      </c>
      <c r="I453" t="str">
        <f>INDEX(tblCategory[CategoryName],MATCH(tblData[[#This Row],[CategoryID]],tblCategory[CategoryID],0))</f>
        <v>Drones</v>
      </c>
      <c r="J453">
        <f>tblData[[#This Row],[Quantity]]*tblData[[#This Row],[Price]]</f>
        <v>1185</v>
      </c>
      <c r="K453">
        <f>YEAR(tblData[[#This Row],[Date]])</f>
        <v>2020</v>
      </c>
      <c r="L453">
        <f>MONTH(tblData[[#This Row],[Date]])</f>
        <v>4</v>
      </c>
      <c r="M453" t="str">
        <f>CHOOSE(tblData[[#This Row],[MonthNo]],"Jan","Feb","Mar","Apr","Mei","Jun","Jul","Agu","Sep","Okt","Nov","Des")</f>
        <v>Apr</v>
      </c>
      <c r="N453" t="str">
        <f>INDEX(tblCustomers[CustomerState],MATCH(tblData[[#This Row],[CustomerID]],tblCustomers[CustomerID],0))</f>
        <v>California</v>
      </c>
      <c r="O453" t="str">
        <f>IF(COUNTIF(tblData[CustomerID],tblData[[#This Row],[CustomerID]])&gt;1,"Repeat","One-time")</f>
        <v>Repeat</v>
      </c>
    </row>
    <row r="454" spans="1:15">
      <c r="A454">
        <v>453</v>
      </c>
      <c r="B454" s="1">
        <v>43925</v>
      </c>
      <c r="C454">
        <v>1418</v>
      </c>
      <c r="D454" t="s">
        <v>10822</v>
      </c>
      <c r="E454">
        <v>2</v>
      </c>
      <c r="F454" t="str">
        <f>INDEX(tblProduct[ProdName],MATCH(tblData[[#This Row],[ProdNumber]],tblProduct[ProdNumber],0))</f>
        <v>MICR-23K Robot</v>
      </c>
      <c r="G454">
        <f>INDEX(tblProduct[Price],MATCH(tblData[[#This Row],[ProdNumber]],tblProduct[ProdNumber],0))</f>
        <v>899</v>
      </c>
      <c r="H454">
        <f>INDEX(tblProduct[Category],MATCH(tblData[[#This Row],[ProdNumber]],tblProduct[ProdNumber],0))</f>
        <v>6</v>
      </c>
      <c r="I454" t="str">
        <f>INDEX(tblCategory[CategoryName],MATCH(tblData[[#This Row],[CategoryID]],tblCategory[CategoryID],0))</f>
        <v>Robots</v>
      </c>
      <c r="J454">
        <f>tblData[[#This Row],[Quantity]]*tblData[[#This Row],[Price]]</f>
        <v>1798</v>
      </c>
      <c r="K454">
        <f>YEAR(tblData[[#This Row],[Date]])</f>
        <v>2020</v>
      </c>
      <c r="L454">
        <f>MONTH(tblData[[#This Row],[Date]])</f>
        <v>4</v>
      </c>
      <c r="M454" t="str">
        <f>CHOOSE(tblData[[#This Row],[MonthNo]],"Jan","Feb","Mar","Apr","Mei","Jun","Jul","Agu","Sep","Okt","Nov","Des")</f>
        <v>Apr</v>
      </c>
      <c r="N454" t="str">
        <f>INDEX(tblCustomers[CustomerState],MATCH(tblData[[#This Row],[CustomerID]],tblCustomers[CustomerID],0))</f>
        <v>Missouri</v>
      </c>
      <c r="O454" t="str">
        <f>IF(COUNTIF(tblData[CustomerID],tblData[[#This Row],[CustomerID]])&gt;1,"Repeat","One-time")</f>
        <v>Repeat</v>
      </c>
    </row>
    <row r="455" spans="1:15">
      <c r="A455">
        <v>454</v>
      </c>
      <c r="B455" s="1">
        <v>43925</v>
      </c>
      <c r="C455">
        <v>1815</v>
      </c>
      <c r="D455" t="s">
        <v>10846</v>
      </c>
      <c r="E455">
        <v>3</v>
      </c>
      <c r="F455" t="str">
        <f>INDEX(tblProduct[ProdName],MATCH(tblData[[#This Row],[ProdNumber]],tblProduct[ProdNumber],0))</f>
        <v>Delivery Drones</v>
      </c>
      <c r="G455">
        <f>INDEX(tblProduct[Price],MATCH(tblData[[#This Row],[ProdNumber]],tblProduct[ProdNumber],0))</f>
        <v>14.99</v>
      </c>
      <c r="H455">
        <f>INDEX(tblProduct[Category],MATCH(tblData[[#This Row],[ProdNumber]],tblProduct[ProdNumber],0))</f>
        <v>4</v>
      </c>
      <c r="I455" t="str">
        <f>INDEX(tblCategory[CategoryName],MATCH(tblData[[#This Row],[CategoryID]],tblCategory[CategoryID],0))</f>
        <v>eBooks</v>
      </c>
      <c r="J455">
        <f>tblData[[#This Row],[Quantity]]*tblData[[#This Row],[Price]]</f>
        <v>44.97</v>
      </c>
      <c r="K455">
        <f>YEAR(tblData[[#This Row],[Date]])</f>
        <v>2020</v>
      </c>
      <c r="L455">
        <f>MONTH(tblData[[#This Row],[Date]])</f>
        <v>4</v>
      </c>
      <c r="M455" t="str">
        <f>CHOOSE(tblData[[#This Row],[MonthNo]],"Jan","Feb","Mar","Apr","Mei","Jun","Jul","Agu","Sep","Okt","Nov","Des")</f>
        <v>Apr</v>
      </c>
      <c r="N455" t="str">
        <f>INDEX(tblCustomers[CustomerState],MATCH(tblData[[#This Row],[CustomerID]],tblCustomers[CustomerID],0))</f>
        <v>Kansas</v>
      </c>
      <c r="O455" t="str">
        <f>IF(COUNTIF(tblData[CustomerID],tblData[[#This Row],[CustomerID]])&gt;1,"Repeat","One-time")</f>
        <v>Repeat</v>
      </c>
    </row>
    <row r="456" spans="1:15">
      <c r="A456">
        <v>455</v>
      </c>
      <c r="B456" s="1">
        <v>43925</v>
      </c>
      <c r="C456">
        <v>303</v>
      </c>
      <c r="D456" t="s">
        <v>10821</v>
      </c>
      <c r="E456">
        <v>3</v>
      </c>
      <c r="F456" t="str">
        <f>INDEX(tblProduct[ProdName],MATCH(tblData[[#This Row],[ProdNumber]],tblProduct[ProdNumber],0))</f>
        <v>BYOD-350</v>
      </c>
      <c r="G456">
        <f>INDEX(tblProduct[Price],MATCH(tblData[[#This Row],[ProdNumber]],tblProduct[ProdNumber],0))</f>
        <v>89.95</v>
      </c>
      <c r="H456">
        <f>INDEX(tblProduct[Category],MATCH(tblData[[#This Row],[ProdNumber]],tblProduct[ProdNumber],0))</f>
        <v>2</v>
      </c>
      <c r="I456" t="str">
        <f>INDEX(tblCategory[CategoryName],MATCH(tblData[[#This Row],[CategoryID]],tblCategory[CategoryID],0))</f>
        <v>Drone Kits</v>
      </c>
      <c r="J456">
        <f>tblData[[#This Row],[Quantity]]*tblData[[#This Row],[Price]]</f>
        <v>269.85000000000002</v>
      </c>
      <c r="K456">
        <f>YEAR(tblData[[#This Row],[Date]])</f>
        <v>2020</v>
      </c>
      <c r="L456">
        <f>MONTH(tblData[[#This Row],[Date]])</f>
        <v>4</v>
      </c>
      <c r="M456" t="str">
        <f>CHOOSE(tblData[[#This Row],[MonthNo]],"Jan","Feb","Mar","Apr","Mei","Jun","Jul","Agu","Sep","Okt","Nov","Des")</f>
        <v>Apr</v>
      </c>
      <c r="N456" t="str">
        <f>INDEX(tblCustomers[CustomerState],MATCH(tblData[[#This Row],[CustomerID]],tblCustomers[CustomerID],0))</f>
        <v>North Carolina</v>
      </c>
      <c r="O456" t="str">
        <f>IF(COUNTIF(tblData[CustomerID],tblData[[#This Row],[CustomerID]])&gt;1,"Repeat","One-time")</f>
        <v>Repeat</v>
      </c>
    </row>
    <row r="457" spans="1:15">
      <c r="A457">
        <v>456</v>
      </c>
      <c r="B457" s="1">
        <v>43925</v>
      </c>
      <c r="C457">
        <v>480</v>
      </c>
      <c r="D457" t="s">
        <v>10840</v>
      </c>
      <c r="E457">
        <v>4</v>
      </c>
      <c r="F457" t="str">
        <f>INDEX(tblProduct[ProdName],MATCH(tblData[[#This Row],[ProdNumber]],tblProduct[ProdNumber],0))</f>
        <v>Photograph Drones</v>
      </c>
      <c r="G457">
        <f>INDEX(tblProduct[Price],MATCH(tblData[[#This Row],[ProdNumber]],tblProduct[ProdNumber],0))</f>
        <v>14.99</v>
      </c>
      <c r="H457">
        <f>INDEX(tblProduct[Category],MATCH(tblData[[#This Row],[ProdNumber]],tblProduct[ProdNumber],0))</f>
        <v>4</v>
      </c>
      <c r="I457" t="str">
        <f>INDEX(tblCategory[CategoryName],MATCH(tblData[[#This Row],[CategoryID]],tblCategory[CategoryID],0))</f>
        <v>eBooks</v>
      </c>
      <c r="J457">
        <f>tblData[[#This Row],[Quantity]]*tblData[[#This Row],[Price]]</f>
        <v>59.96</v>
      </c>
      <c r="K457">
        <f>YEAR(tblData[[#This Row],[Date]])</f>
        <v>2020</v>
      </c>
      <c r="L457">
        <f>MONTH(tblData[[#This Row],[Date]])</f>
        <v>4</v>
      </c>
      <c r="M457" t="str">
        <f>CHOOSE(tblData[[#This Row],[MonthNo]],"Jan","Feb","Mar","Apr","Mei","Jun","Jul","Agu","Sep","Okt","Nov","Des")</f>
        <v>Apr</v>
      </c>
      <c r="N457" t="str">
        <f>INDEX(tblCustomers[CustomerState],MATCH(tblData[[#This Row],[CustomerID]],tblCustomers[CustomerID],0))</f>
        <v>California</v>
      </c>
      <c r="O457" t="str">
        <f>IF(COUNTIF(tblData[CustomerID],tblData[[#This Row],[CustomerID]])&gt;1,"Repeat","One-time")</f>
        <v>One-time</v>
      </c>
    </row>
    <row r="458" spans="1:15">
      <c r="A458">
        <v>457</v>
      </c>
      <c r="B458" s="1">
        <v>43926</v>
      </c>
      <c r="C458">
        <v>1365</v>
      </c>
      <c r="D458" t="s">
        <v>10863</v>
      </c>
      <c r="E458">
        <v>2</v>
      </c>
      <c r="F458" t="str">
        <f>INDEX(tblProduct[ProdName],MATCH(tblData[[#This Row],[ProdNumber]],tblProduct[ProdNumber],0))</f>
        <v>BYOD-400</v>
      </c>
      <c r="G458">
        <f>INDEX(tblProduct[Price],MATCH(tblData[[#This Row],[ProdNumber]],tblProduct[ProdNumber],0))</f>
        <v>119</v>
      </c>
      <c r="H458">
        <f>INDEX(tblProduct[Category],MATCH(tblData[[#This Row],[ProdNumber]],tblProduct[ProdNumber],0))</f>
        <v>2</v>
      </c>
      <c r="I458" t="str">
        <f>INDEX(tblCategory[CategoryName],MATCH(tblData[[#This Row],[CategoryID]],tblCategory[CategoryID],0))</f>
        <v>Drone Kits</v>
      </c>
      <c r="J458">
        <f>tblData[[#This Row],[Quantity]]*tblData[[#This Row],[Price]]</f>
        <v>238</v>
      </c>
      <c r="K458">
        <f>YEAR(tblData[[#This Row],[Date]])</f>
        <v>2020</v>
      </c>
      <c r="L458">
        <f>MONTH(tblData[[#This Row],[Date]])</f>
        <v>4</v>
      </c>
      <c r="M458" t="str">
        <f>CHOOSE(tblData[[#This Row],[MonthNo]],"Jan","Feb","Mar","Apr","Mei","Jun","Jul","Agu","Sep","Okt","Nov","Des")</f>
        <v>Apr</v>
      </c>
      <c r="N458" t="str">
        <f>INDEX(tblCustomers[CustomerState],MATCH(tblData[[#This Row],[CustomerID]],tblCustomers[CustomerID],0))</f>
        <v>New York</v>
      </c>
      <c r="O458" t="str">
        <f>IF(COUNTIF(tblData[CustomerID],tblData[[#This Row],[CustomerID]])&gt;1,"Repeat","One-time")</f>
        <v>One-time</v>
      </c>
    </row>
    <row r="459" spans="1:15">
      <c r="A459">
        <v>458</v>
      </c>
      <c r="B459" s="1">
        <v>43926</v>
      </c>
      <c r="C459">
        <v>848</v>
      </c>
      <c r="D459" t="s">
        <v>10862</v>
      </c>
      <c r="E459">
        <v>4</v>
      </c>
      <c r="F459" t="str">
        <f>INDEX(tblProduct[ProdName],MATCH(tblData[[#This Row],[ProdNumber]],tblProduct[ProdNumber],0))</f>
        <v>All Eyes Drone Blueprint</v>
      </c>
      <c r="G459">
        <f>INDEX(tblProduct[Price],MATCH(tblData[[#This Row],[ProdNumber]],tblProduct[ProdNumber],0))</f>
        <v>9.99</v>
      </c>
      <c r="H459">
        <f>INDEX(tblProduct[Category],MATCH(tblData[[#This Row],[ProdNumber]],tblProduct[ProdNumber],0))</f>
        <v>1</v>
      </c>
      <c r="I459" t="str">
        <f>INDEX(tblCategory[CategoryName],MATCH(tblData[[#This Row],[CategoryID]],tblCategory[CategoryID],0))</f>
        <v>Blueprints</v>
      </c>
      <c r="J459">
        <f>tblData[[#This Row],[Quantity]]*tblData[[#This Row],[Price]]</f>
        <v>39.96</v>
      </c>
      <c r="K459">
        <f>YEAR(tblData[[#This Row],[Date]])</f>
        <v>2020</v>
      </c>
      <c r="L459">
        <f>MONTH(tblData[[#This Row],[Date]])</f>
        <v>4</v>
      </c>
      <c r="M459" t="str">
        <f>CHOOSE(tblData[[#This Row],[MonthNo]],"Jan","Feb","Mar","Apr","Mei","Jun","Jul","Agu","Sep","Okt","Nov","Des")</f>
        <v>Apr</v>
      </c>
      <c r="N459" t="str">
        <f>INDEX(tblCustomers[CustomerState],MATCH(tblData[[#This Row],[CustomerID]],tblCustomers[CustomerID],0))</f>
        <v>Illinois</v>
      </c>
      <c r="O459" t="str">
        <f>IF(COUNTIF(tblData[CustomerID],tblData[[#This Row],[CustomerID]])&gt;1,"Repeat","One-time")</f>
        <v>Repeat</v>
      </c>
    </row>
    <row r="460" spans="1:15">
      <c r="A460">
        <v>459</v>
      </c>
      <c r="B460" s="1">
        <v>43926</v>
      </c>
      <c r="C460">
        <v>979</v>
      </c>
      <c r="D460" t="s">
        <v>10821</v>
      </c>
      <c r="E460">
        <v>2</v>
      </c>
      <c r="F460" t="str">
        <f>INDEX(tblProduct[ProdName],MATCH(tblData[[#This Row],[ProdNumber]],tblProduct[ProdNumber],0))</f>
        <v>BYOD-350</v>
      </c>
      <c r="G460">
        <f>INDEX(tblProduct[Price],MATCH(tblData[[#This Row],[ProdNumber]],tblProduct[ProdNumber],0))</f>
        <v>89.95</v>
      </c>
      <c r="H460">
        <f>INDEX(tblProduct[Category],MATCH(tblData[[#This Row],[ProdNumber]],tblProduct[ProdNumber],0))</f>
        <v>2</v>
      </c>
      <c r="I460" t="str">
        <f>INDEX(tblCategory[CategoryName],MATCH(tblData[[#This Row],[CategoryID]],tblCategory[CategoryID],0))</f>
        <v>Drone Kits</v>
      </c>
      <c r="J460">
        <f>tblData[[#This Row],[Quantity]]*tblData[[#This Row],[Price]]</f>
        <v>179.9</v>
      </c>
      <c r="K460">
        <f>YEAR(tblData[[#This Row],[Date]])</f>
        <v>2020</v>
      </c>
      <c r="L460">
        <f>MONTH(tblData[[#This Row],[Date]])</f>
        <v>4</v>
      </c>
      <c r="M460" t="str">
        <f>CHOOSE(tblData[[#This Row],[MonthNo]],"Jan","Feb","Mar","Apr","Mei","Jun","Jul","Agu","Sep","Okt","Nov","Des")</f>
        <v>Apr</v>
      </c>
      <c r="N460" t="str">
        <f>INDEX(tblCustomers[CustomerState],MATCH(tblData[[#This Row],[CustomerID]],tblCustomers[CustomerID],0))</f>
        <v>Georgia</v>
      </c>
      <c r="O460" t="str">
        <f>IF(COUNTIF(tblData[CustomerID],tblData[[#This Row],[CustomerID]])&gt;1,"Repeat","One-time")</f>
        <v>One-time</v>
      </c>
    </row>
    <row r="461" spans="1:15">
      <c r="A461">
        <v>460</v>
      </c>
      <c r="B461" s="1">
        <v>43926</v>
      </c>
      <c r="C461">
        <v>756</v>
      </c>
      <c r="D461" t="s">
        <v>10830</v>
      </c>
      <c r="E461">
        <v>5</v>
      </c>
      <c r="F461" t="str">
        <f>INDEX(tblProduct[ProdName],MATCH(tblData[[#This Row],[ProdNumber]],tblProduct[ProdNumber],0))</f>
        <v>Understanding 3D Printing</v>
      </c>
      <c r="G461">
        <f>INDEX(tblProduct[Price],MATCH(tblData[[#This Row],[ProdNumber]],tblProduct[ProdNumber],0))</f>
        <v>42.99</v>
      </c>
      <c r="H461">
        <f>INDEX(tblProduct[Category],MATCH(tblData[[#This Row],[ProdNumber]],tblProduct[ProdNumber],0))</f>
        <v>7</v>
      </c>
      <c r="I461" t="str">
        <f>INDEX(tblCategory[CategoryName],MATCH(tblData[[#This Row],[CategoryID]],tblCategory[CategoryID],0))</f>
        <v>Training Videos</v>
      </c>
      <c r="J461">
        <f>tblData[[#This Row],[Quantity]]*tblData[[#This Row],[Price]]</f>
        <v>214.95000000000002</v>
      </c>
      <c r="K461">
        <f>YEAR(tblData[[#This Row],[Date]])</f>
        <v>2020</v>
      </c>
      <c r="L461">
        <f>MONTH(tblData[[#This Row],[Date]])</f>
        <v>4</v>
      </c>
      <c r="M461" t="str">
        <f>CHOOSE(tblData[[#This Row],[MonthNo]],"Jan","Feb","Mar","Apr","Mei","Jun","Jul","Agu","Sep","Okt","Nov","Des")</f>
        <v>Apr</v>
      </c>
      <c r="N461" t="str">
        <f>INDEX(tblCustomers[CustomerState],MATCH(tblData[[#This Row],[CustomerID]],tblCustomers[CustomerID],0))</f>
        <v>South Dakota</v>
      </c>
      <c r="O461" t="str">
        <f>IF(COUNTIF(tblData[CustomerID],tblData[[#This Row],[CustomerID]])&gt;1,"Repeat","One-time")</f>
        <v>Repeat</v>
      </c>
    </row>
    <row r="462" spans="1:15">
      <c r="A462">
        <v>461</v>
      </c>
      <c r="B462" s="1">
        <v>43926</v>
      </c>
      <c r="C462">
        <v>20</v>
      </c>
      <c r="D462" t="s">
        <v>10866</v>
      </c>
      <c r="E462">
        <v>6</v>
      </c>
      <c r="F462" t="str">
        <f>INDEX(tblProduct[ProdName],MATCH(tblData[[#This Row],[ProdNumber]],tblProduct[ProdNumber],0))</f>
        <v>BYOR-4005</v>
      </c>
      <c r="G462">
        <f>INDEX(tblProduct[Price],MATCH(tblData[[#This Row],[ProdNumber]],tblProduct[ProdNumber],0))</f>
        <v>245</v>
      </c>
      <c r="H462">
        <f>INDEX(tblProduct[Category],MATCH(tblData[[#This Row],[ProdNumber]],tblProduct[ProdNumber],0))</f>
        <v>5</v>
      </c>
      <c r="I462" t="str">
        <f>INDEX(tblCategory[CategoryName],MATCH(tblData[[#This Row],[CategoryID]],tblCategory[CategoryID],0))</f>
        <v>Robot Kits</v>
      </c>
      <c r="J462">
        <f>tblData[[#This Row],[Quantity]]*tblData[[#This Row],[Price]]</f>
        <v>1470</v>
      </c>
      <c r="K462">
        <f>YEAR(tblData[[#This Row],[Date]])</f>
        <v>2020</v>
      </c>
      <c r="L462">
        <f>MONTH(tblData[[#This Row],[Date]])</f>
        <v>4</v>
      </c>
      <c r="M462" t="str">
        <f>CHOOSE(tblData[[#This Row],[MonthNo]],"Jan","Feb","Mar","Apr","Mei","Jun","Jul","Agu","Sep","Okt","Nov","Des")</f>
        <v>Apr</v>
      </c>
      <c r="N462" t="str">
        <f>INDEX(tblCustomers[CustomerState],MATCH(tblData[[#This Row],[CustomerID]],tblCustomers[CustomerID],0))</f>
        <v>Iowa</v>
      </c>
      <c r="O462" t="str">
        <f>IF(COUNTIF(tblData[CustomerID],tblData[[#This Row],[CustomerID]])&gt;1,"Repeat","One-time")</f>
        <v>Repeat</v>
      </c>
    </row>
    <row r="463" spans="1:15">
      <c r="A463">
        <v>462</v>
      </c>
      <c r="B463" s="1">
        <v>43926</v>
      </c>
      <c r="C463">
        <v>1378</v>
      </c>
      <c r="D463" t="s">
        <v>10827</v>
      </c>
      <c r="E463">
        <v>2</v>
      </c>
      <c r="F463" t="str">
        <f>INDEX(tblProduct[ProdName],MATCH(tblData[[#This Row],[ProdNumber]],tblProduct[ProdNumber],0))</f>
        <v>AI for Educators</v>
      </c>
      <c r="G463">
        <f>INDEX(tblProduct[Price],MATCH(tblData[[#This Row],[ProdNumber]],tblProduct[ProdNumber],0))</f>
        <v>49.95</v>
      </c>
      <c r="H463">
        <f>INDEX(tblProduct[Category],MATCH(tblData[[#This Row],[ProdNumber]],tblProduct[ProdNumber],0))</f>
        <v>7</v>
      </c>
      <c r="I463" t="str">
        <f>INDEX(tblCategory[CategoryName],MATCH(tblData[[#This Row],[CategoryID]],tblCategory[CategoryID],0))</f>
        <v>Training Videos</v>
      </c>
      <c r="J463">
        <f>tblData[[#This Row],[Quantity]]*tblData[[#This Row],[Price]]</f>
        <v>99.9</v>
      </c>
      <c r="K463">
        <f>YEAR(tblData[[#This Row],[Date]])</f>
        <v>2020</v>
      </c>
      <c r="L463">
        <f>MONTH(tblData[[#This Row],[Date]])</f>
        <v>4</v>
      </c>
      <c r="M463" t="str">
        <f>CHOOSE(tblData[[#This Row],[MonthNo]],"Jan","Feb","Mar","Apr","Mei","Jun","Jul","Agu","Sep","Okt","Nov","Des")</f>
        <v>Apr</v>
      </c>
      <c r="N463" t="str">
        <f>INDEX(tblCustomers[CustomerState],MATCH(tblData[[#This Row],[CustomerID]],tblCustomers[CustomerID],0))</f>
        <v>Texas</v>
      </c>
      <c r="O463" t="str">
        <f>IF(COUNTIF(tblData[CustomerID],tblData[[#This Row],[CustomerID]])&gt;1,"Repeat","One-time")</f>
        <v>Repeat</v>
      </c>
    </row>
    <row r="464" spans="1:15">
      <c r="A464">
        <v>463</v>
      </c>
      <c r="B464" s="1">
        <v>43926</v>
      </c>
      <c r="C464">
        <v>1059</v>
      </c>
      <c r="D464" t="s">
        <v>10856</v>
      </c>
      <c r="E464">
        <v>3</v>
      </c>
      <c r="F464" t="str">
        <f>INDEX(tblProduct[ProdName],MATCH(tblData[[#This Row],[ProdNumber]],tblProduct[ProdNumber],0))</f>
        <v>RLK-9920 Robot</v>
      </c>
      <c r="G464">
        <f>INDEX(tblProduct[Price],MATCH(tblData[[#This Row],[ProdNumber]],tblProduct[ProdNumber],0))</f>
        <v>699</v>
      </c>
      <c r="H464">
        <f>INDEX(tblProduct[Category],MATCH(tblData[[#This Row],[ProdNumber]],tblProduct[ProdNumber],0))</f>
        <v>6</v>
      </c>
      <c r="I464" t="str">
        <f>INDEX(tblCategory[CategoryName],MATCH(tblData[[#This Row],[CategoryID]],tblCategory[CategoryID],0))</f>
        <v>Robots</v>
      </c>
      <c r="J464">
        <f>tblData[[#This Row],[Quantity]]*tblData[[#This Row],[Price]]</f>
        <v>2097</v>
      </c>
      <c r="K464">
        <f>YEAR(tblData[[#This Row],[Date]])</f>
        <v>2020</v>
      </c>
      <c r="L464">
        <f>MONTH(tblData[[#This Row],[Date]])</f>
        <v>4</v>
      </c>
      <c r="M464" t="str">
        <f>CHOOSE(tblData[[#This Row],[MonthNo]],"Jan","Feb","Mar","Apr","Mei","Jun","Jul","Agu","Sep","Okt","Nov","Des")</f>
        <v>Apr</v>
      </c>
      <c r="N464" t="str">
        <f>INDEX(tblCustomers[CustomerState],MATCH(tblData[[#This Row],[CustomerID]],tblCustomers[CustomerID],0))</f>
        <v>California</v>
      </c>
      <c r="O464" t="str">
        <f>IF(COUNTIF(tblData[CustomerID],tblData[[#This Row],[CustomerID]])&gt;1,"Repeat","One-time")</f>
        <v>Repeat</v>
      </c>
    </row>
    <row r="465" spans="1:15">
      <c r="A465">
        <v>464</v>
      </c>
      <c r="B465" s="1">
        <v>43927</v>
      </c>
      <c r="C465">
        <v>1315</v>
      </c>
      <c r="D465" t="s">
        <v>10845</v>
      </c>
      <c r="E465">
        <v>4</v>
      </c>
      <c r="F465" t="str">
        <f>INDEX(tblProduct[ProdName],MATCH(tblData[[#This Row],[ProdNumber]],tblProduct[ProdNumber],0))</f>
        <v>Sleepy Eye Blueprint</v>
      </c>
      <c r="G465">
        <f>INDEX(tblProduct[Price],MATCH(tblData[[#This Row],[ProdNumber]],tblProduct[ProdNumber],0))</f>
        <v>11.99</v>
      </c>
      <c r="H465">
        <f>INDEX(tblProduct[Category],MATCH(tblData[[#This Row],[ProdNumber]],tblProduct[ProdNumber],0))</f>
        <v>1</v>
      </c>
      <c r="I465" t="str">
        <f>INDEX(tblCategory[CategoryName],MATCH(tblData[[#This Row],[CategoryID]],tblCategory[CategoryID],0))</f>
        <v>Blueprints</v>
      </c>
      <c r="J465">
        <f>tblData[[#This Row],[Quantity]]*tblData[[#This Row],[Price]]</f>
        <v>47.96</v>
      </c>
      <c r="K465">
        <f>YEAR(tblData[[#This Row],[Date]])</f>
        <v>2020</v>
      </c>
      <c r="L465">
        <f>MONTH(tblData[[#This Row],[Date]])</f>
        <v>4</v>
      </c>
      <c r="M465" t="str">
        <f>CHOOSE(tblData[[#This Row],[MonthNo]],"Jan","Feb","Mar","Apr","Mei","Jun","Jul","Agu","Sep","Okt","Nov","Des")</f>
        <v>Apr</v>
      </c>
      <c r="N465" t="str">
        <f>INDEX(tblCustomers[CustomerState],MATCH(tblData[[#This Row],[CustomerID]],tblCustomers[CustomerID],0))</f>
        <v>California</v>
      </c>
      <c r="O465" t="str">
        <f>IF(COUNTIF(tblData[CustomerID],tblData[[#This Row],[CustomerID]])&gt;1,"Repeat","One-time")</f>
        <v>Repeat</v>
      </c>
    </row>
    <row r="466" spans="1:15">
      <c r="A466">
        <v>465</v>
      </c>
      <c r="B466" s="1">
        <v>43927</v>
      </c>
      <c r="C466">
        <v>631</v>
      </c>
      <c r="D466" t="s">
        <v>10874</v>
      </c>
      <c r="E466">
        <v>6</v>
      </c>
      <c r="F466" t="str">
        <f>INDEX(tblProduct[ProdName],MATCH(tblData[[#This Row],[ProdNumber]],tblProduct[ProdNumber],0))</f>
        <v>Cat Robot Blueprint</v>
      </c>
      <c r="G466">
        <f>INDEX(tblProduct[Price],MATCH(tblData[[#This Row],[ProdNumber]],tblProduct[ProdNumber],0))</f>
        <v>4.99</v>
      </c>
      <c r="H466">
        <f>INDEX(tblProduct[Category],MATCH(tblData[[#This Row],[ProdNumber]],tblProduct[ProdNumber],0))</f>
        <v>1</v>
      </c>
      <c r="I466" t="str">
        <f>INDEX(tblCategory[CategoryName],MATCH(tblData[[#This Row],[CategoryID]],tblCategory[CategoryID],0))</f>
        <v>Blueprints</v>
      </c>
      <c r="J466">
        <f>tblData[[#This Row],[Quantity]]*tblData[[#This Row],[Price]]</f>
        <v>29.94</v>
      </c>
      <c r="K466">
        <f>YEAR(tblData[[#This Row],[Date]])</f>
        <v>2020</v>
      </c>
      <c r="L466">
        <f>MONTH(tblData[[#This Row],[Date]])</f>
        <v>4</v>
      </c>
      <c r="M466" t="str">
        <f>CHOOSE(tblData[[#This Row],[MonthNo]],"Jan","Feb","Mar","Apr","Mei","Jun","Jul","Agu","Sep","Okt","Nov","Des")</f>
        <v>Apr</v>
      </c>
      <c r="N466" t="str">
        <f>INDEX(tblCustomers[CustomerState],MATCH(tblData[[#This Row],[CustomerID]],tblCustomers[CustomerID],0))</f>
        <v>California</v>
      </c>
      <c r="O466" t="str">
        <f>IF(COUNTIF(tblData[CustomerID],tblData[[#This Row],[CustomerID]])&gt;1,"Repeat","One-time")</f>
        <v>Repeat</v>
      </c>
    </row>
    <row r="467" spans="1:15">
      <c r="A467">
        <v>466</v>
      </c>
      <c r="B467" s="1">
        <v>43927</v>
      </c>
      <c r="C467">
        <v>735</v>
      </c>
      <c r="D467" t="s">
        <v>10816</v>
      </c>
      <c r="E467">
        <v>2</v>
      </c>
      <c r="F467" t="str">
        <f>INDEX(tblProduct[ProdName],MATCH(tblData[[#This Row],[ProdNumber]],tblProduct[ProdNumber],0))</f>
        <v>DTE-QFN20 Drone</v>
      </c>
      <c r="G467">
        <f>INDEX(tblProduct[Price],MATCH(tblData[[#This Row],[ProdNumber]],tblProduct[ProdNumber],0))</f>
        <v>250</v>
      </c>
      <c r="H467">
        <f>INDEX(tblProduct[Category],MATCH(tblData[[#This Row],[ProdNumber]],tblProduct[ProdNumber],0))</f>
        <v>3</v>
      </c>
      <c r="I467" t="str">
        <f>INDEX(tblCategory[CategoryName],MATCH(tblData[[#This Row],[CategoryID]],tblCategory[CategoryID],0))</f>
        <v>Drones</v>
      </c>
      <c r="J467">
        <f>tblData[[#This Row],[Quantity]]*tblData[[#This Row],[Price]]</f>
        <v>500</v>
      </c>
      <c r="K467">
        <f>YEAR(tblData[[#This Row],[Date]])</f>
        <v>2020</v>
      </c>
      <c r="L467">
        <f>MONTH(tblData[[#This Row],[Date]])</f>
        <v>4</v>
      </c>
      <c r="M467" t="str">
        <f>CHOOSE(tblData[[#This Row],[MonthNo]],"Jan","Feb","Mar","Apr","Mei","Jun","Jul","Agu","Sep","Okt","Nov","Des")</f>
        <v>Apr</v>
      </c>
      <c r="N467" t="str">
        <f>INDEX(tblCustomers[CustomerState],MATCH(tblData[[#This Row],[CustomerID]],tblCustomers[CustomerID],0))</f>
        <v>Idaho</v>
      </c>
      <c r="O467" t="str">
        <f>IF(COUNTIF(tblData[CustomerID],tblData[[#This Row],[CustomerID]])&gt;1,"Repeat","One-time")</f>
        <v>Repeat</v>
      </c>
    </row>
    <row r="468" spans="1:15">
      <c r="A468">
        <v>467</v>
      </c>
      <c r="B468" s="1">
        <v>43927</v>
      </c>
      <c r="C468">
        <v>403</v>
      </c>
      <c r="D468" t="s">
        <v>10813</v>
      </c>
      <c r="E468">
        <v>4</v>
      </c>
      <c r="F468" t="str">
        <f>INDEX(tblProduct[ProdName],MATCH(tblData[[#This Row],[ProdNumber]],tblProduct[ProdNumber],0))</f>
        <v>Spherical Robots</v>
      </c>
      <c r="G468">
        <f>INDEX(tblProduct[Price],MATCH(tblData[[#This Row],[ProdNumber]],tblProduct[ProdNumber],0))</f>
        <v>16.75</v>
      </c>
      <c r="H468">
        <f>INDEX(tblProduct[Category],MATCH(tblData[[#This Row],[ProdNumber]],tblProduct[ProdNumber],0))</f>
        <v>4</v>
      </c>
      <c r="I468" t="str">
        <f>INDEX(tblCategory[CategoryName],MATCH(tblData[[#This Row],[CategoryID]],tblCategory[CategoryID],0))</f>
        <v>eBooks</v>
      </c>
      <c r="J468">
        <f>tblData[[#This Row],[Quantity]]*tblData[[#This Row],[Price]]</f>
        <v>67</v>
      </c>
      <c r="K468">
        <f>YEAR(tblData[[#This Row],[Date]])</f>
        <v>2020</v>
      </c>
      <c r="L468">
        <f>MONTH(tblData[[#This Row],[Date]])</f>
        <v>4</v>
      </c>
      <c r="M468" t="str">
        <f>CHOOSE(tblData[[#This Row],[MonthNo]],"Jan","Feb","Mar","Apr","Mei","Jun","Jul","Agu","Sep","Okt","Nov","Des")</f>
        <v>Apr</v>
      </c>
      <c r="N468" t="str">
        <f>INDEX(tblCustomers[CustomerState],MATCH(tblData[[#This Row],[CustomerID]],tblCustomers[CustomerID],0))</f>
        <v>Illinois</v>
      </c>
      <c r="O468" t="str">
        <f>IF(COUNTIF(tblData[CustomerID],tblData[[#This Row],[CustomerID]])&gt;1,"Repeat","One-time")</f>
        <v>Repeat</v>
      </c>
    </row>
    <row r="469" spans="1:15">
      <c r="A469">
        <v>468</v>
      </c>
      <c r="B469" s="1">
        <v>43927</v>
      </c>
      <c r="C469">
        <v>1420</v>
      </c>
      <c r="D469" t="s">
        <v>10826</v>
      </c>
      <c r="E469">
        <v>3</v>
      </c>
      <c r="F469" t="str">
        <f>INDEX(tblProduct[ProdName],MATCH(tblData[[#This Row],[ProdNumber]],tblProduct[ProdNumber],0))</f>
        <v>RTF Drones</v>
      </c>
      <c r="G469">
        <f>INDEX(tblProduct[Price],MATCH(tblData[[#This Row],[ProdNumber]],tblProduct[ProdNumber],0))</f>
        <v>16.989999999999998</v>
      </c>
      <c r="H469">
        <f>INDEX(tblProduct[Category],MATCH(tblData[[#This Row],[ProdNumber]],tblProduct[ProdNumber],0))</f>
        <v>4</v>
      </c>
      <c r="I469" t="str">
        <f>INDEX(tblCategory[CategoryName],MATCH(tblData[[#This Row],[CategoryID]],tblCategory[CategoryID],0))</f>
        <v>eBooks</v>
      </c>
      <c r="J469">
        <f>tblData[[#This Row],[Quantity]]*tblData[[#This Row],[Price]]</f>
        <v>50.97</v>
      </c>
      <c r="K469">
        <f>YEAR(tblData[[#This Row],[Date]])</f>
        <v>2020</v>
      </c>
      <c r="L469">
        <f>MONTH(tblData[[#This Row],[Date]])</f>
        <v>4</v>
      </c>
      <c r="M469" t="str">
        <f>CHOOSE(tblData[[#This Row],[MonthNo]],"Jan","Feb","Mar","Apr","Mei","Jun","Jul","Agu","Sep","Okt","Nov","Des")</f>
        <v>Apr</v>
      </c>
      <c r="N469" t="str">
        <f>INDEX(tblCustomers[CustomerState],MATCH(tblData[[#This Row],[CustomerID]],tblCustomers[CustomerID],0))</f>
        <v>Georgia</v>
      </c>
      <c r="O469" t="str">
        <f>IF(COUNTIF(tblData[CustomerID],tblData[[#This Row],[CustomerID]])&gt;1,"Repeat","One-time")</f>
        <v>Repeat</v>
      </c>
    </row>
    <row r="470" spans="1:15">
      <c r="A470">
        <v>469</v>
      </c>
      <c r="B470" s="1">
        <v>43928</v>
      </c>
      <c r="C470">
        <v>385</v>
      </c>
      <c r="D470" t="s">
        <v>10836</v>
      </c>
      <c r="E470">
        <v>5</v>
      </c>
      <c r="F470" t="str">
        <f>INDEX(tblProduct[ProdName],MATCH(tblData[[#This Row],[ProdNumber]],tblProduct[ProdNumber],0))</f>
        <v>Creature Robot Arms Blueprint</v>
      </c>
      <c r="G470">
        <f>INDEX(tblProduct[Price],MATCH(tblData[[#This Row],[ProdNumber]],tblProduct[ProdNumber],0))</f>
        <v>12</v>
      </c>
      <c r="H470">
        <f>INDEX(tblProduct[Category],MATCH(tblData[[#This Row],[ProdNumber]],tblProduct[ProdNumber],0))</f>
        <v>1</v>
      </c>
      <c r="I470" t="str">
        <f>INDEX(tblCategory[CategoryName],MATCH(tblData[[#This Row],[CategoryID]],tblCategory[CategoryID],0))</f>
        <v>Blueprints</v>
      </c>
      <c r="J470">
        <f>tblData[[#This Row],[Quantity]]*tblData[[#This Row],[Price]]</f>
        <v>60</v>
      </c>
      <c r="K470">
        <f>YEAR(tblData[[#This Row],[Date]])</f>
        <v>2020</v>
      </c>
      <c r="L470">
        <f>MONTH(tblData[[#This Row],[Date]])</f>
        <v>4</v>
      </c>
      <c r="M470" t="str">
        <f>CHOOSE(tblData[[#This Row],[MonthNo]],"Jan","Feb","Mar","Apr","Mei","Jun","Jul","Agu","Sep","Okt","Nov","Des")</f>
        <v>Apr</v>
      </c>
      <c r="N470" t="str">
        <f>INDEX(tblCustomers[CustomerState],MATCH(tblData[[#This Row],[CustomerID]],tblCustomers[CustomerID],0))</f>
        <v>West Virginia</v>
      </c>
      <c r="O470" t="str">
        <f>IF(COUNTIF(tblData[CustomerID],tblData[[#This Row],[CustomerID]])&gt;1,"Repeat","One-time")</f>
        <v>Repeat</v>
      </c>
    </row>
    <row r="471" spans="1:15">
      <c r="A471">
        <v>470</v>
      </c>
      <c r="B471" s="1">
        <v>43928</v>
      </c>
      <c r="C471">
        <v>1101</v>
      </c>
      <c r="D471" t="s">
        <v>10823</v>
      </c>
      <c r="E471">
        <v>5</v>
      </c>
      <c r="F471" t="str">
        <f>INDEX(tblProduct[ProdName],MATCH(tblData[[#This Row],[ProdNumber]],tblProduct[ProdNumber],0))</f>
        <v>DA-SA702 Drone</v>
      </c>
      <c r="G471">
        <f>INDEX(tblProduct[Price],MATCH(tblData[[#This Row],[ProdNumber]],tblProduct[ProdNumber],0))</f>
        <v>399</v>
      </c>
      <c r="H471">
        <f>INDEX(tblProduct[Category],MATCH(tblData[[#This Row],[ProdNumber]],tblProduct[ProdNumber],0))</f>
        <v>3</v>
      </c>
      <c r="I471" t="str">
        <f>INDEX(tblCategory[CategoryName],MATCH(tblData[[#This Row],[CategoryID]],tblCategory[CategoryID],0))</f>
        <v>Drones</v>
      </c>
      <c r="J471">
        <f>tblData[[#This Row],[Quantity]]*tblData[[#This Row],[Price]]</f>
        <v>1995</v>
      </c>
      <c r="K471">
        <f>YEAR(tblData[[#This Row],[Date]])</f>
        <v>2020</v>
      </c>
      <c r="L471">
        <f>MONTH(tblData[[#This Row],[Date]])</f>
        <v>4</v>
      </c>
      <c r="M471" t="str">
        <f>CHOOSE(tblData[[#This Row],[MonthNo]],"Jan","Feb","Mar","Apr","Mei","Jun","Jul","Agu","Sep","Okt","Nov","Des")</f>
        <v>Apr</v>
      </c>
      <c r="N471" t="str">
        <f>INDEX(tblCustomers[CustomerState],MATCH(tblData[[#This Row],[CustomerID]],tblCustomers[CustomerID],0))</f>
        <v>Illinois</v>
      </c>
      <c r="O471" t="str">
        <f>IF(COUNTIF(tblData[CustomerID],tblData[[#This Row],[CustomerID]])&gt;1,"Repeat","One-time")</f>
        <v>Repeat</v>
      </c>
    </row>
    <row r="472" spans="1:15">
      <c r="A472">
        <v>471</v>
      </c>
      <c r="B472" s="1">
        <v>43928</v>
      </c>
      <c r="C472">
        <v>1869</v>
      </c>
      <c r="D472" t="s">
        <v>10829</v>
      </c>
      <c r="E472">
        <v>3</v>
      </c>
      <c r="F472" t="str">
        <f>INDEX(tblProduct[ProdName],MATCH(tblData[[#This Row],[ProdNumber]],tblProduct[ProdNumber],0))</f>
        <v>Single Rotor Drones</v>
      </c>
      <c r="G472">
        <f>INDEX(tblProduct[Price],MATCH(tblData[[#This Row],[ProdNumber]],tblProduct[ProdNumber],0))</f>
        <v>14.99</v>
      </c>
      <c r="H472">
        <f>INDEX(tblProduct[Category],MATCH(tblData[[#This Row],[ProdNumber]],tblProduct[ProdNumber],0))</f>
        <v>4</v>
      </c>
      <c r="I472" t="str">
        <f>INDEX(tblCategory[CategoryName],MATCH(tblData[[#This Row],[CategoryID]],tblCategory[CategoryID],0))</f>
        <v>eBooks</v>
      </c>
      <c r="J472">
        <f>tblData[[#This Row],[Quantity]]*tblData[[#This Row],[Price]]</f>
        <v>44.97</v>
      </c>
      <c r="K472">
        <f>YEAR(tblData[[#This Row],[Date]])</f>
        <v>2020</v>
      </c>
      <c r="L472">
        <f>MONTH(tblData[[#This Row],[Date]])</f>
        <v>4</v>
      </c>
      <c r="M472" t="str">
        <f>CHOOSE(tblData[[#This Row],[MonthNo]],"Jan","Feb","Mar","Apr","Mei","Jun","Jul","Agu","Sep","Okt","Nov","Des")</f>
        <v>Apr</v>
      </c>
      <c r="N472" t="str">
        <f>INDEX(tblCustomers[CustomerState],MATCH(tblData[[#This Row],[CustomerID]],tblCustomers[CustomerID],0))</f>
        <v>Maryland</v>
      </c>
      <c r="O472" t="str">
        <f>IF(COUNTIF(tblData[CustomerID],tblData[[#This Row],[CustomerID]])&gt;1,"Repeat","One-time")</f>
        <v>One-time</v>
      </c>
    </row>
    <row r="473" spans="1:15">
      <c r="A473">
        <v>472</v>
      </c>
      <c r="B473" s="1">
        <v>43928</v>
      </c>
      <c r="C473">
        <v>345</v>
      </c>
      <c r="D473" t="s">
        <v>10837</v>
      </c>
      <c r="E473">
        <v>5</v>
      </c>
      <c r="F473" t="str">
        <f>INDEX(tblProduct[ProdName],MATCH(tblData[[#This Row],[ProdNumber]],tblProduct[ProdNumber],0))</f>
        <v>BYOR-1000</v>
      </c>
      <c r="G473">
        <f>INDEX(tblProduct[Price],MATCH(tblData[[#This Row],[ProdNumber]],tblProduct[ProdNumber],0))</f>
        <v>189</v>
      </c>
      <c r="H473">
        <f>INDEX(tblProduct[Category],MATCH(tblData[[#This Row],[ProdNumber]],tblProduct[ProdNumber],0))</f>
        <v>5</v>
      </c>
      <c r="I473" t="str">
        <f>INDEX(tblCategory[CategoryName],MATCH(tblData[[#This Row],[CategoryID]],tblCategory[CategoryID],0))</f>
        <v>Robot Kits</v>
      </c>
      <c r="J473">
        <f>tblData[[#This Row],[Quantity]]*tblData[[#This Row],[Price]]</f>
        <v>945</v>
      </c>
      <c r="K473">
        <f>YEAR(tblData[[#This Row],[Date]])</f>
        <v>2020</v>
      </c>
      <c r="L473">
        <f>MONTH(tblData[[#This Row],[Date]])</f>
        <v>4</v>
      </c>
      <c r="M473" t="str">
        <f>CHOOSE(tblData[[#This Row],[MonthNo]],"Jan","Feb","Mar","Apr","Mei","Jun","Jul","Agu","Sep","Okt","Nov","Des")</f>
        <v>Apr</v>
      </c>
      <c r="N473" t="str">
        <f>INDEX(tblCustomers[CustomerState],MATCH(tblData[[#This Row],[CustomerID]],tblCustomers[CustomerID],0))</f>
        <v>Alaska</v>
      </c>
      <c r="O473" t="str">
        <f>IF(COUNTIF(tblData[CustomerID],tblData[[#This Row],[CustomerID]])&gt;1,"Repeat","One-time")</f>
        <v>Repeat</v>
      </c>
    </row>
    <row r="474" spans="1:15">
      <c r="A474">
        <v>473</v>
      </c>
      <c r="B474" s="1">
        <v>43928</v>
      </c>
      <c r="C474">
        <v>335</v>
      </c>
      <c r="D474" t="s">
        <v>10870</v>
      </c>
      <c r="E474">
        <v>5</v>
      </c>
      <c r="F474" t="str">
        <f>INDEX(tblProduct[ProdName],MATCH(tblData[[#This Row],[ProdNumber]],tblProduct[ProdNumber],0))</f>
        <v>Understanding Arduino</v>
      </c>
      <c r="G474">
        <f>INDEX(tblProduct[Price],MATCH(tblData[[#This Row],[ProdNumber]],tblProduct[ProdNumber],0))</f>
        <v>17.5</v>
      </c>
      <c r="H474">
        <f>INDEX(tblProduct[Category],MATCH(tblData[[#This Row],[ProdNumber]],tblProduct[ProdNumber],0))</f>
        <v>4</v>
      </c>
      <c r="I474" t="str">
        <f>INDEX(tblCategory[CategoryName],MATCH(tblData[[#This Row],[CategoryID]],tblCategory[CategoryID],0))</f>
        <v>eBooks</v>
      </c>
      <c r="J474">
        <f>tblData[[#This Row],[Quantity]]*tblData[[#This Row],[Price]]</f>
        <v>87.5</v>
      </c>
      <c r="K474">
        <f>YEAR(tblData[[#This Row],[Date]])</f>
        <v>2020</v>
      </c>
      <c r="L474">
        <f>MONTH(tblData[[#This Row],[Date]])</f>
        <v>4</v>
      </c>
      <c r="M474" t="str">
        <f>CHOOSE(tblData[[#This Row],[MonthNo]],"Jan","Feb","Mar","Apr","Mei","Jun","Jul","Agu","Sep","Okt","Nov","Des")</f>
        <v>Apr</v>
      </c>
      <c r="N474" t="str">
        <f>INDEX(tblCustomers[CustomerState],MATCH(tblData[[#This Row],[CustomerID]],tblCustomers[CustomerID],0))</f>
        <v>Washington</v>
      </c>
      <c r="O474" t="str">
        <f>IF(COUNTIF(tblData[CustomerID],tblData[[#This Row],[CustomerID]])&gt;1,"Repeat","One-time")</f>
        <v>Repeat</v>
      </c>
    </row>
    <row r="475" spans="1:15">
      <c r="A475">
        <v>474</v>
      </c>
      <c r="B475" s="1">
        <v>43928</v>
      </c>
      <c r="C475">
        <v>1209</v>
      </c>
      <c r="D475" t="s">
        <v>10815</v>
      </c>
      <c r="E475">
        <v>2</v>
      </c>
      <c r="F475" t="str">
        <f>INDEX(tblProduct[ProdName],MATCH(tblData[[#This Row],[ProdNumber]],tblProduct[ProdNumber],0))</f>
        <v>Understanding Automation</v>
      </c>
      <c r="G475">
        <f>INDEX(tblProduct[Price],MATCH(tblData[[#This Row],[ProdNumber]],tblProduct[ProdNumber],0))</f>
        <v>44.95</v>
      </c>
      <c r="H475">
        <f>INDEX(tblProduct[Category],MATCH(tblData[[#This Row],[ProdNumber]],tblProduct[ProdNumber],0))</f>
        <v>7</v>
      </c>
      <c r="I475" t="str">
        <f>INDEX(tblCategory[CategoryName],MATCH(tblData[[#This Row],[CategoryID]],tblCategory[CategoryID],0))</f>
        <v>Training Videos</v>
      </c>
      <c r="J475">
        <f>tblData[[#This Row],[Quantity]]*tblData[[#This Row],[Price]]</f>
        <v>89.9</v>
      </c>
      <c r="K475">
        <f>YEAR(tblData[[#This Row],[Date]])</f>
        <v>2020</v>
      </c>
      <c r="L475">
        <f>MONTH(tblData[[#This Row],[Date]])</f>
        <v>4</v>
      </c>
      <c r="M475" t="str">
        <f>CHOOSE(tblData[[#This Row],[MonthNo]],"Jan","Feb","Mar","Apr","Mei","Jun","Jul","Agu","Sep","Okt","Nov","Des")</f>
        <v>Apr</v>
      </c>
      <c r="N475" t="str">
        <f>INDEX(tblCustomers[CustomerState],MATCH(tblData[[#This Row],[CustomerID]],tblCustomers[CustomerID],0))</f>
        <v>New York</v>
      </c>
      <c r="O475" t="str">
        <f>IF(COUNTIF(tblData[CustomerID],tblData[[#This Row],[CustomerID]])&gt;1,"Repeat","One-time")</f>
        <v>Repeat</v>
      </c>
    </row>
    <row r="476" spans="1:15">
      <c r="A476">
        <v>475</v>
      </c>
      <c r="B476" s="1">
        <v>43928</v>
      </c>
      <c r="C476">
        <v>1173</v>
      </c>
      <c r="D476" t="s">
        <v>10864</v>
      </c>
      <c r="E476">
        <v>4</v>
      </c>
      <c r="F476" t="str">
        <f>INDEX(tblProduct[ProdName],MATCH(tblData[[#This Row],[ProdNumber]],tblProduct[ProdNumber],0))</f>
        <v>Understanding Drone Regulations</v>
      </c>
      <c r="G476">
        <f>INDEX(tblProduct[Price],MATCH(tblData[[#This Row],[ProdNumber]],tblProduct[ProdNumber],0))</f>
        <v>27.5</v>
      </c>
      <c r="H476">
        <f>INDEX(tblProduct[Category],MATCH(tblData[[#This Row],[ProdNumber]],tblProduct[ProdNumber],0))</f>
        <v>7</v>
      </c>
      <c r="I476" t="str">
        <f>INDEX(tblCategory[CategoryName],MATCH(tblData[[#This Row],[CategoryID]],tblCategory[CategoryID],0))</f>
        <v>Training Videos</v>
      </c>
      <c r="J476">
        <f>tblData[[#This Row],[Quantity]]*tblData[[#This Row],[Price]]</f>
        <v>110</v>
      </c>
      <c r="K476">
        <f>YEAR(tblData[[#This Row],[Date]])</f>
        <v>2020</v>
      </c>
      <c r="L476">
        <f>MONTH(tblData[[#This Row],[Date]])</f>
        <v>4</v>
      </c>
      <c r="M476" t="str">
        <f>CHOOSE(tblData[[#This Row],[MonthNo]],"Jan","Feb","Mar","Apr","Mei","Jun","Jul","Agu","Sep","Okt","Nov","Des")</f>
        <v>Apr</v>
      </c>
      <c r="N476" t="str">
        <f>INDEX(tblCustomers[CustomerState],MATCH(tblData[[#This Row],[CustomerID]],tblCustomers[CustomerID],0))</f>
        <v>California</v>
      </c>
      <c r="O476" t="str">
        <f>IF(COUNTIF(tblData[CustomerID],tblData[[#This Row],[CustomerID]])&gt;1,"Repeat","One-time")</f>
        <v>One-time</v>
      </c>
    </row>
    <row r="477" spans="1:15">
      <c r="A477">
        <v>476</v>
      </c>
      <c r="B477" s="1">
        <v>43928</v>
      </c>
      <c r="C477">
        <v>314</v>
      </c>
      <c r="D477" t="s">
        <v>10868</v>
      </c>
      <c r="E477">
        <v>3</v>
      </c>
      <c r="F477" t="str">
        <f>INDEX(tblProduct[ProdName],MATCH(tblData[[#This Row],[ProdNumber]],tblProduct[ProdNumber],0))</f>
        <v>Drone Building Essentials</v>
      </c>
      <c r="G477">
        <f>INDEX(tblProduct[Price],MATCH(tblData[[#This Row],[ProdNumber]],tblProduct[ProdNumber],0))</f>
        <v>13.99</v>
      </c>
      <c r="H477">
        <f>INDEX(tblProduct[Category],MATCH(tblData[[#This Row],[ProdNumber]],tblProduct[ProdNumber],0))</f>
        <v>4</v>
      </c>
      <c r="I477" t="str">
        <f>INDEX(tblCategory[CategoryName],MATCH(tblData[[#This Row],[CategoryID]],tblCategory[CategoryID],0))</f>
        <v>eBooks</v>
      </c>
      <c r="J477">
        <f>tblData[[#This Row],[Quantity]]*tblData[[#This Row],[Price]]</f>
        <v>41.97</v>
      </c>
      <c r="K477">
        <f>YEAR(tblData[[#This Row],[Date]])</f>
        <v>2020</v>
      </c>
      <c r="L477">
        <f>MONTH(tblData[[#This Row],[Date]])</f>
        <v>4</v>
      </c>
      <c r="M477" t="str">
        <f>CHOOSE(tblData[[#This Row],[MonthNo]],"Jan","Feb","Mar","Apr","Mei","Jun","Jul","Agu","Sep","Okt","Nov","Des")</f>
        <v>Apr</v>
      </c>
      <c r="N477" t="str">
        <f>INDEX(tblCustomers[CustomerState],MATCH(tblData[[#This Row],[CustomerID]],tblCustomers[CustomerID],0))</f>
        <v>Florida</v>
      </c>
      <c r="O477" t="str">
        <f>IF(COUNTIF(tblData[CustomerID],tblData[[#This Row],[CustomerID]])&gt;1,"Repeat","One-time")</f>
        <v>Repeat</v>
      </c>
    </row>
    <row r="478" spans="1:15">
      <c r="A478">
        <v>477</v>
      </c>
      <c r="B478" s="1">
        <v>43929</v>
      </c>
      <c r="C478">
        <v>98</v>
      </c>
      <c r="D478" t="s">
        <v>10840</v>
      </c>
      <c r="E478">
        <v>6</v>
      </c>
      <c r="F478" t="str">
        <f>INDEX(tblProduct[ProdName],MATCH(tblData[[#This Row],[ProdNumber]],tblProduct[ProdNumber],0))</f>
        <v>Photograph Drones</v>
      </c>
      <c r="G478">
        <f>INDEX(tblProduct[Price],MATCH(tblData[[#This Row],[ProdNumber]],tblProduct[ProdNumber],0))</f>
        <v>14.99</v>
      </c>
      <c r="H478">
        <f>INDEX(tblProduct[Category],MATCH(tblData[[#This Row],[ProdNumber]],tblProduct[ProdNumber],0))</f>
        <v>4</v>
      </c>
      <c r="I478" t="str">
        <f>INDEX(tblCategory[CategoryName],MATCH(tblData[[#This Row],[CategoryID]],tblCategory[CategoryID],0))</f>
        <v>eBooks</v>
      </c>
      <c r="J478">
        <f>tblData[[#This Row],[Quantity]]*tblData[[#This Row],[Price]]</f>
        <v>89.94</v>
      </c>
      <c r="K478">
        <f>YEAR(tblData[[#This Row],[Date]])</f>
        <v>2020</v>
      </c>
      <c r="L478">
        <f>MONTH(tblData[[#This Row],[Date]])</f>
        <v>4</v>
      </c>
      <c r="M478" t="str">
        <f>CHOOSE(tblData[[#This Row],[MonthNo]],"Jan","Feb","Mar","Apr","Mei","Jun","Jul","Agu","Sep","Okt","Nov","Des")</f>
        <v>Apr</v>
      </c>
      <c r="N478" t="str">
        <f>INDEX(tblCustomers[CustomerState],MATCH(tblData[[#This Row],[CustomerID]],tblCustomers[CustomerID],0))</f>
        <v>Iowa</v>
      </c>
      <c r="O478" t="str">
        <f>IF(COUNTIF(tblData[CustomerID],tblData[[#This Row],[CustomerID]])&gt;1,"Repeat","One-time")</f>
        <v>Repeat</v>
      </c>
    </row>
    <row r="479" spans="1:15">
      <c r="A479">
        <v>478</v>
      </c>
      <c r="B479" s="1">
        <v>43930</v>
      </c>
      <c r="C479">
        <v>1676</v>
      </c>
      <c r="D479" t="s">
        <v>10832</v>
      </c>
      <c r="E479">
        <v>5</v>
      </c>
      <c r="F479" t="str">
        <f>INDEX(tblProduct[ProdName],MATCH(tblData[[#This Row],[ProdNumber]],tblProduct[ProdNumber],0))</f>
        <v>Cartesian Robots</v>
      </c>
      <c r="G479">
        <f>INDEX(tblProduct[Price],MATCH(tblData[[#This Row],[ProdNumber]],tblProduct[ProdNumber],0))</f>
        <v>12.99</v>
      </c>
      <c r="H479">
        <f>INDEX(tblProduct[Category],MATCH(tblData[[#This Row],[ProdNumber]],tblProduct[ProdNumber],0))</f>
        <v>4</v>
      </c>
      <c r="I479" t="str">
        <f>INDEX(tblCategory[CategoryName],MATCH(tblData[[#This Row],[CategoryID]],tblCategory[CategoryID],0))</f>
        <v>eBooks</v>
      </c>
      <c r="J479">
        <f>tblData[[#This Row],[Quantity]]*tblData[[#This Row],[Price]]</f>
        <v>64.95</v>
      </c>
      <c r="K479">
        <f>YEAR(tblData[[#This Row],[Date]])</f>
        <v>2020</v>
      </c>
      <c r="L479">
        <f>MONTH(tblData[[#This Row],[Date]])</f>
        <v>4</v>
      </c>
      <c r="M479" t="str">
        <f>CHOOSE(tblData[[#This Row],[MonthNo]],"Jan","Feb","Mar","Apr","Mei","Jun","Jul","Agu","Sep","Okt","Nov","Des")</f>
        <v>Apr</v>
      </c>
      <c r="N479" t="str">
        <f>INDEX(tblCustomers[CustomerState],MATCH(tblData[[#This Row],[CustomerID]],tblCustomers[CustomerID],0))</f>
        <v>Massachusetts</v>
      </c>
      <c r="O479" t="str">
        <f>IF(COUNTIF(tblData[CustomerID],tblData[[#This Row],[CustomerID]])&gt;1,"Repeat","One-time")</f>
        <v>Repeat</v>
      </c>
    </row>
    <row r="480" spans="1:15">
      <c r="A480">
        <v>479</v>
      </c>
      <c r="B480" s="1">
        <v>43930</v>
      </c>
      <c r="C480">
        <v>962</v>
      </c>
      <c r="D480" t="s">
        <v>10809</v>
      </c>
      <c r="E480">
        <v>2</v>
      </c>
      <c r="F480" t="str">
        <f>INDEX(tblProduct[ProdName],MATCH(tblData[[#This Row],[ProdNumber]],tblProduct[ProdNumber],0))</f>
        <v>RWW-75 Robot</v>
      </c>
      <c r="G480">
        <f>INDEX(tblProduct[Price],MATCH(tblData[[#This Row],[ProdNumber]],tblProduct[ProdNumber],0))</f>
        <v>883</v>
      </c>
      <c r="H480">
        <f>INDEX(tblProduct[Category],MATCH(tblData[[#This Row],[ProdNumber]],tblProduct[ProdNumber],0))</f>
        <v>6</v>
      </c>
      <c r="I480" t="str">
        <f>INDEX(tblCategory[CategoryName],MATCH(tblData[[#This Row],[CategoryID]],tblCategory[CategoryID],0))</f>
        <v>Robots</v>
      </c>
      <c r="J480">
        <f>tblData[[#This Row],[Quantity]]*tblData[[#This Row],[Price]]</f>
        <v>1766</v>
      </c>
      <c r="K480">
        <f>YEAR(tblData[[#This Row],[Date]])</f>
        <v>2020</v>
      </c>
      <c r="L480">
        <f>MONTH(tblData[[#This Row],[Date]])</f>
        <v>4</v>
      </c>
      <c r="M480" t="str">
        <f>CHOOSE(tblData[[#This Row],[MonthNo]],"Jan","Feb","Mar","Apr","Mei","Jun","Jul","Agu","Sep","Okt","Nov","Des")</f>
        <v>Apr</v>
      </c>
      <c r="N480" t="str">
        <f>INDEX(tblCustomers[CustomerState],MATCH(tblData[[#This Row],[CustomerID]],tblCustomers[CustomerID],0))</f>
        <v>Michigan</v>
      </c>
      <c r="O480" t="str">
        <f>IF(COUNTIF(tblData[CustomerID],tblData[[#This Row],[CustomerID]])&gt;1,"Repeat","One-time")</f>
        <v>Repeat</v>
      </c>
    </row>
    <row r="481" spans="1:15">
      <c r="A481">
        <v>480</v>
      </c>
      <c r="B481" s="1">
        <v>43930</v>
      </c>
      <c r="C481">
        <v>2005</v>
      </c>
      <c r="D481" t="s">
        <v>10838</v>
      </c>
      <c r="E481">
        <v>3</v>
      </c>
      <c r="F481" t="str">
        <f>INDEX(tblProduct[ProdName],MATCH(tblData[[#This Row],[ProdNumber]],tblProduct[ProdNumber],0))</f>
        <v>GPS Drones</v>
      </c>
      <c r="G481">
        <f>INDEX(tblProduct[Price],MATCH(tblData[[#This Row],[ProdNumber]],tblProduct[ProdNumber],0))</f>
        <v>19.989999999999998</v>
      </c>
      <c r="H481">
        <f>INDEX(tblProduct[Category],MATCH(tblData[[#This Row],[ProdNumber]],tblProduct[ProdNumber],0))</f>
        <v>4</v>
      </c>
      <c r="I481" t="str">
        <f>INDEX(tblCategory[CategoryName],MATCH(tblData[[#This Row],[CategoryID]],tblCategory[CategoryID],0))</f>
        <v>eBooks</v>
      </c>
      <c r="J481">
        <f>tblData[[#This Row],[Quantity]]*tblData[[#This Row],[Price]]</f>
        <v>59.97</v>
      </c>
      <c r="K481">
        <f>YEAR(tblData[[#This Row],[Date]])</f>
        <v>2020</v>
      </c>
      <c r="L481">
        <f>MONTH(tblData[[#This Row],[Date]])</f>
        <v>4</v>
      </c>
      <c r="M481" t="str">
        <f>CHOOSE(tblData[[#This Row],[MonthNo]],"Jan","Feb","Mar","Apr","Mei","Jun","Jul","Agu","Sep","Okt","Nov","Des")</f>
        <v>Apr</v>
      </c>
      <c r="N481" t="str">
        <f>INDEX(tblCustomers[CustomerState],MATCH(tblData[[#This Row],[CustomerID]],tblCustomers[CustomerID],0))</f>
        <v>Florida</v>
      </c>
      <c r="O481" t="str">
        <f>IF(COUNTIF(tblData[CustomerID],tblData[[#This Row],[CustomerID]])&gt;1,"Repeat","One-time")</f>
        <v>Repeat</v>
      </c>
    </row>
    <row r="482" spans="1:15">
      <c r="A482">
        <v>481</v>
      </c>
      <c r="B482" s="1">
        <v>43930</v>
      </c>
      <c r="C482">
        <v>8</v>
      </c>
      <c r="D482" t="s">
        <v>10844</v>
      </c>
      <c r="E482">
        <v>5</v>
      </c>
      <c r="F482" t="str">
        <f>INDEX(tblProduct[ProdName],MATCH(tblData[[#This Row],[ProdNumber]],tblProduct[ProdNumber],0))</f>
        <v>Industrial 3D Printing</v>
      </c>
      <c r="G482">
        <f>INDEX(tblProduct[Price],MATCH(tblData[[#This Row],[ProdNumber]],tblProduct[ProdNumber],0))</f>
        <v>49</v>
      </c>
      <c r="H482">
        <f>INDEX(tblProduct[Category],MATCH(tblData[[#This Row],[ProdNumber]],tblProduct[ProdNumber],0))</f>
        <v>7</v>
      </c>
      <c r="I482" t="str">
        <f>INDEX(tblCategory[CategoryName],MATCH(tblData[[#This Row],[CategoryID]],tblCategory[CategoryID],0))</f>
        <v>Training Videos</v>
      </c>
      <c r="J482">
        <f>tblData[[#This Row],[Quantity]]*tblData[[#This Row],[Price]]</f>
        <v>245</v>
      </c>
      <c r="K482">
        <f>YEAR(tblData[[#This Row],[Date]])</f>
        <v>2020</v>
      </c>
      <c r="L482">
        <f>MONTH(tblData[[#This Row],[Date]])</f>
        <v>4</v>
      </c>
      <c r="M482" t="str">
        <f>CHOOSE(tblData[[#This Row],[MonthNo]],"Jan","Feb","Mar","Apr","Mei","Jun","Jul","Agu","Sep","Okt","Nov","Des")</f>
        <v>Apr</v>
      </c>
      <c r="N482" t="str">
        <f>INDEX(tblCustomers[CustomerState],MATCH(tblData[[#This Row],[CustomerID]],tblCustomers[CustomerID],0))</f>
        <v>New York</v>
      </c>
      <c r="O482" t="str">
        <f>IF(COUNTIF(tblData[CustomerID],tblData[[#This Row],[CustomerID]])&gt;1,"Repeat","One-time")</f>
        <v>One-time</v>
      </c>
    </row>
    <row r="483" spans="1:15">
      <c r="A483">
        <v>482</v>
      </c>
      <c r="B483" s="1">
        <v>43930</v>
      </c>
      <c r="C483">
        <v>2109</v>
      </c>
      <c r="D483" t="s">
        <v>10821</v>
      </c>
      <c r="E483">
        <v>3</v>
      </c>
      <c r="F483" t="str">
        <f>INDEX(tblProduct[ProdName],MATCH(tblData[[#This Row],[ProdNumber]],tblProduct[ProdNumber],0))</f>
        <v>BYOD-350</v>
      </c>
      <c r="G483">
        <f>INDEX(tblProduct[Price],MATCH(tblData[[#This Row],[ProdNumber]],tblProduct[ProdNumber],0))</f>
        <v>89.95</v>
      </c>
      <c r="H483">
        <f>INDEX(tblProduct[Category],MATCH(tblData[[#This Row],[ProdNumber]],tblProduct[ProdNumber],0))</f>
        <v>2</v>
      </c>
      <c r="I483" t="str">
        <f>INDEX(tblCategory[CategoryName],MATCH(tblData[[#This Row],[CategoryID]],tblCategory[CategoryID],0))</f>
        <v>Drone Kits</v>
      </c>
      <c r="J483">
        <f>tblData[[#This Row],[Quantity]]*tblData[[#This Row],[Price]]</f>
        <v>269.85000000000002</v>
      </c>
      <c r="K483">
        <f>YEAR(tblData[[#This Row],[Date]])</f>
        <v>2020</v>
      </c>
      <c r="L483">
        <f>MONTH(tblData[[#This Row],[Date]])</f>
        <v>4</v>
      </c>
      <c r="M483" t="str">
        <f>CHOOSE(tblData[[#This Row],[MonthNo]],"Jan","Feb","Mar","Apr","Mei","Jun","Jul","Agu","Sep","Okt","Nov","Des")</f>
        <v>Apr</v>
      </c>
      <c r="N483" t="str">
        <f>INDEX(tblCustomers[CustomerState],MATCH(tblData[[#This Row],[CustomerID]],tblCustomers[CustomerID],0))</f>
        <v>Kentucky</v>
      </c>
      <c r="O483" t="str">
        <f>IF(COUNTIF(tblData[CustomerID],tblData[[#This Row],[CustomerID]])&gt;1,"Repeat","One-time")</f>
        <v>Repeat</v>
      </c>
    </row>
    <row r="484" spans="1:15">
      <c r="A484">
        <v>483</v>
      </c>
      <c r="B484" s="1">
        <v>43931</v>
      </c>
      <c r="C484">
        <v>1070</v>
      </c>
      <c r="D484" t="s">
        <v>10843</v>
      </c>
      <c r="E484">
        <v>2</v>
      </c>
      <c r="F484" t="str">
        <f>INDEX(tblProduct[ProdName],MATCH(tblData[[#This Row],[ProdNumber]],tblProduct[ProdNumber],0))</f>
        <v>BYOD-500</v>
      </c>
      <c r="G484">
        <f>INDEX(tblProduct[Price],MATCH(tblData[[#This Row],[ProdNumber]],tblProduct[ProdNumber],0))</f>
        <v>167</v>
      </c>
      <c r="H484">
        <f>INDEX(tblProduct[Category],MATCH(tblData[[#This Row],[ProdNumber]],tblProduct[ProdNumber],0))</f>
        <v>2</v>
      </c>
      <c r="I484" t="str">
        <f>INDEX(tblCategory[CategoryName],MATCH(tblData[[#This Row],[CategoryID]],tblCategory[CategoryID],0))</f>
        <v>Drone Kits</v>
      </c>
      <c r="J484">
        <f>tblData[[#This Row],[Quantity]]*tblData[[#This Row],[Price]]</f>
        <v>334</v>
      </c>
      <c r="K484">
        <f>YEAR(tblData[[#This Row],[Date]])</f>
        <v>2020</v>
      </c>
      <c r="L484">
        <f>MONTH(tblData[[#This Row],[Date]])</f>
        <v>4</v>
      </c>
      <c r="M484" t="str">
        <f>CHOOSE(tblData[[#This Row],[MonthNo]],"Jan","Feb","Mar","Apr","Mei","Jun","Jul","Agu","Sep","Okt","Nov","Des")</f>
        <v>Apr</v>
      </c>
      <c r="N484" t="str">
        <f>INDEX(tblCustomers[CustomerState],MATCH(tblData[[#This Row],[CustomerID]],tblCustomers[CustomerID],0))</f>
        <v>Florida</v>
      </c>
      <c r="O484" t="str">
        <f>IF(COUNTIF(tblData[CustomerID],tblData[[#This Row],[CustomerID]])&gt;1,"Repeat","One-time")</f>
        <v>Repeat</v>
      </c>
    </row>
    <row r="485" spans="1:15">
      <c r="A485">
        <v>484</v>
      </c>
      <c r="B485" s="1">
        <v>43931</v>
      </c>
      <c r="C485">
        <v>1388</v>
      </c>
      <c r="D485" t="s">
        <v>10843</v>
      </c>
      <c r="E485">
        <v>3</v>
      </c>
      <c r="F485" t="str">
        <f>INDEX(tblProduct[ProdName],MATCH(tblData[[#This Row],[ProdNumber]],tblProduct[ProdNumber],0))</f>
        <v>BYOD-500</v>
      </c>
      <c r="G485">
        <f>INDEX(tblProduct[Price],MATCH(tblData[[#This Row],[ProdNumber]],tblProduct[ProdNumber],0))</f>
        <v>167</v>
      </c>
      <c r="H485">
        <f>INDEX(tblProduct[Category],MATCH(tblData[[#This Row],[ProdNumber]],tblProduct[ProdNumber],0))</f>
        <v>2</v>
      </c>
      <c r="I485" t="str">
        <f>INDEX(tblCategory[CategoryName],MATCH(tblData[[#This Row],[CategoryID]],tblCategory[CategoryID],0))</f>
        <v>Drone Kits</v>
      </c>
      <c r="J485">
        <f>tblData[[#This Row],[Quantity]]*tblData[[#This Row],[Price]]</f>
        <v>501</v>
      </c>
      <c r="K485">
        <f>YEAR(tblData[[#This Row],[Date]])</f>
        <v>2020</v>
      </c>
      <c r="L485">
        <f>MONTH(tblData[[#This Row],[Date]])</f>
        <v>4</v>
      </c>
      <c r="M485" t="str">
        <f>CHOOSE(tblData[[#This Row],[MonthNo]],"Jan","Feb","Mar","Apr","Mei","Jun","Jul","Agu","Sep","Okt","Nov","Des")</f>
        <v>Apr</v>
      </c>
      <c r="N485" t="str">
        <f>INDEX(tblCustomers[CustomerState],MATCH(tblData[[#This Row],[CustomerID]],tblCustomers[CustomerID],0))</f>
        <v>Indiana</v>
      </c>
      <c r="O485" t="str">
        <f>IF(COUNTIF(tblData[CustomerID],tblData[[#This Row],[CustomerID]])&gt;1,"Repeat","One-time")</f>
        <v>One-time</v>
      </c>
    </row>
    <row r="486" spans="1:15">
      <c r="A486">
        <v>485</v>
      </c>
      <c r="B486" s="1">
        <v>43931</v>
      </c>
      <c r="C486">
        <v>1255</v>
      </c>
      <c r="D486" t="s">
        <v>10819</v>
      </c>
      <c r="E486">
        <v>4</v>
      </c>
      <c r="F486" t="str">
        <f>INDEX(tblProduct[ProdName],MATCH(tblData[[#This Row],[ProdNumber]],tblProduct[ProdNumber],0))</f>
        <v>Ladybug Robot Blueprint</v>
      </c>
      <c r="G486">
        <f>INDEX(tblProduct[Price],MATCH(tblData[[#This Row],[ProdNumber]],tblProduct[ProdNumber],0))</f>
        <v>12</v>
      </c>
      <c r="H486">
        <f>INDEX(tblProduct[Category],MATCH(tblData[[#This Row],[ProdNumber]],tblProduct[ProdNumber],0))</f>
        <v>1</v>
      </c>
      <c r="I486" t="str">
        <f>INDEX(tblCategory[CategoryName],MATCH(tblData[[#This Row],[CategoryID]],tblCategory[CategoryID],0))</f>
        <v>Blueprints</v>
      </c>
      <c r="J486">
        <f>tblData[[#This Row],[Quantity]]*tblData[[#This Row],[Price]]</f>
        <v>48</v>
      </c>
      <c r="K486">
        <f>YEAR(tblData[[#This Row],[Date]])</f>
        <v>2020</v>
      </c>
      <c r="L486">
        <f>MONTH(tblData[[#This Row],[Date]])</f>
        <v>4</v>
      </c>
      <c r="M486" t="str">
        <f>CHOOSE(tblData[[#This Row],[MonthNo]],"Jan","Feb","Mar","Apr","Mei","Jun","Jul","Agu","Sep","Okt","Nov","Des")</f>
        <v>Apr</v>
      </c>
      <c r="N486" t="str">
        <f>INDEX(tblCustomers[CustomerState],MATCH(tblData[[#This Row],[CustomerID]],tblCustomers[CustomerID],0))</f>
        <v>Texas</v>
      </c>
      <c r="O486" t="str">
        <f>IF(COUNTIF(tblData[CustomerID],tblData[[#This Row],[CustomerID]])&gt;1,"Repeat","One-time")</f>
        <v>Repeat</v>
      </c>
    </row>
    <row r="487" spans="1:15">
      <c r="A487">
        <v>486</v>
      </c>
      <c r="B487" s="1">
        <v>43931</v>
      </c>
      <c r="C487">
        <v>321</v>
      </c>
      <c r="D487" t="s">
        <v>10828</v>
      </c>
      <c r="E487">
        <v>4</v>
      </c>
      <c r="F487" t="str">
        <f>INDEX(tblProduct[ProdName],MATCH(tblData[[#This Row],[ProdNumber]],tblProduct[ProdNumber],0))</f>
        <v>Helicopter Drones</v>
      </c>
      <c r="G487">
        <f>INDEX(tblProduct[Price],MATCH(tblData[[#This Row],[ProdNumber]],tblProduct[ProdNumber],0))</f>
        <v>20.95</v>
      </c>
      <c r="H487">
        <f>INDEX(tblProduct[Category],MATCH(tblData[[#This Row],[ProdNumber]],tblProduct[ProdNumber],0))</f>
        <v>4</v>
      </c>
      <c r="I487" t="str">
        <f>INDEX(tblCategory[CategoryName],MATCH(tblData[[#This Row],[CategoryID]],tblCategory[CategoryID],0))</f>
        <v>eBooks</v>
      </c>
      <c r="J487">
        <f>tblData[[#This Row],[Quantity]]*tblData[[#This Row],[Price]]</f>
        <v>83.8</v>
      </c>
      <c r="K487">
        <f>YEAR(tblData[[#This Row],[Date]])</f>
        <v>2020</v>
      </c>
      <c r="L487">
        <f>MONTH(tblData[[#This Row],[Date]])</f>
        <v>4</v>
      </c>
      <c r="M487" t="str">
        <f>CHOOSE(tblData[[#This Row],[MonthNo]],"Jan","Feb","Mar","Apr","Mei","Jun","Jul","Agu","Sep","Okt","Nov","Des")</f>
        <v>Apr</v>
      </c>
      <c r="N487" t="str">
        <f>INDEX(tblCustomers[CustomerState],MATCH(tblData[[#This Row],[CustomerID]],tblCustomers[CustomerID],0))</f>
        <v>Oklahoma</v>
      </c>
      <c r="O487" t="str">
        <f>IF(COUNTIF(tblData[CustomerID],tblData[[#This Row],[CustomerID]])&gt;1,"Repeat","One-time")</f>
        <v>Repeat</v>
      </c>
    </row>
    <row r="488" spans="1:15">
      <c r="A488">
        <v>487</v>
      </c>
      <c r="B488" s="1">
        <v>43931</v>
      </c>
      <c r="C488">
        <v>1175</v>
      </c>
      <c r="D488" t="s">
        <v>10827</v>
      </c>
      <c r="E488">
        <v>3</v>
      </c>
      <c r="F488" t="str">
        <f>INDEX(tblProduct[ProdName],MATCH(tblData[[#This Row],[ProdNumber]],tblProduct[ProdNumber],0))</f>
        <v>AI for Educators</v>
      </c>
      <c r="G488">
        <f>INDEX(tblProduct[Price],MATCH(tblData[[#This Row],[ProdNumber]],tblProduct[ProdNumber],0))</f>
        <v>49.95</v>
      </c>
      <c r="H488">
        <f>INDEX(tblProduct[Category],MATCH(tblData[[#This Row],[ProdNumber]],tblProduct[ProdNumber],0))</f>
        <v>7</v>
      </c>
      <c r="I488" t="str">
        <f>INDEX(tblCategory[CategoryName],MATCH(tblData[[#This Row],[CategoryID]],tblCategory[CategoryID],0))</f>
        <v>Training Videos</v>
      </c>
      <c r="J488">
        <f>tblData[[#This Row],[Quantity]]*tblData[[#This Row],[Price]]</f>
        <v>149.85000000000002</v>
      </c>
      <c r="K488">
        <f>YEAR(tblData[[#This Row],[Date]])</f>
        <v>2020</v>
      </c>
      <c r="L488">
        <f>MONTH(tblData[[#This Row],[Date]])</f>
        <v>4</v>
      </c>
      <c r="M488" t="str">
        <f>CHOOSE(tblData[[#This Row],[MonthNo]],"Jan","Feb","Mar","Apr","Mei","Jun","Jul","Agu","Sep","Okt","Nov","Des")</f>
        <v>Apr</v>
      </c>
      <c r="N488" t="str">
        <f>INDEX(tblCustomers[CustomerState],MATCH(tblData[[#This Row],[CustomerID]],tblCustomers[CustomerID],0))</f>
        <v>New York</v>
      </c>
      <c r="O488" t="str">
        <f>IF(COUNTIF(tblData[CustomerID],tblData[[#This Row],[CustomerID]])&gt;1,"Repeat","One-time")</f>
        <v>Repeat</v>
      </c>
    </row>
    <row r="489" spans="1:15">
      <c r="A489">
        <v>488</v>
      </c>
      <c r="B489" s="1">
        <v>43932</v>
      </c>
      <c r="C489">
        <v>1370</v>
      </c>
      <c r="D489" t="s">
        <v>10876</v>
      </c>
      <c r="E489">
        <v>4</v>
      </c>
      <c r="F489" t="str">
        <f>INDEX(tblProduct[ProdName],MATCH(tblData[[#This Row],[ProdNumber]],tblProduct[ProdNumber],0))</f>
        <v>Delta Robots</v>
      </c>
      <c r="G489">
        <f>INDEX(tblProduct[Price],MATCH(tblData[[#This Row],[ProdNumber]],tblProduct[ProdNumber],0))</f>
        <v>16.989999999999998</v>
      </c>
      <c r="H489">
        <f>INDEX(tblProduct[Category],MATCH(tblData[[#This Row],[ProdNumber]],tblProduct[ProdNumber],0))</f>
        <v>4</v>
      </c>
      <c r="I489" t="str">
        <f>INDEX(tblCategory[CategoryName],MATCH(tblData[[#This Row],[CategoryID]],tblCategory[CategoryID],0))</f>
        <v>eBooks</v>
      </c>
      <c r="J489">
        <f>tblData[[#This Row],[Quantity]]*tblData[[#This Row],[Price]]</f>
        <v>67.959999999999994</v>
      </c>
      <c r="K489">
        <f>YEAR(tblData[[#This Row],[Date]])</f>
        <v>2020</v>
      </c>
      <c r="L489">
        <f>MONTH(tblData[[#This Row],[Date]])</f>
        <v>4</v>
      </c>
      <c r="M489" t="str">
        <f>CHOOSE(tblData[[#This Row],[MonthNo]],"Jan","Feb","Mar","Apr","Mei","Jun","Jul","Agu","Sep","Okt","Nov","Des")</f>
        <v>Apr</v>
      </c>
      <c r="N489" t="str">
        <f>INDEX(tblCustomers[CustomerState],MATCH(tblData[[#This Row],[CustomerID]],tblCustomers[CustomerID],0))</f>
        <v>Florida</v>
      </c>
      <c r="O489" t="str">
        <f>IF(COUNTIF(tblData[CustomerID],tblData[[#This Row],[CustomerID]])&gt;1,"Repeat","One-time")</f>
        <v>Repeat</v>
      </c>
    </row>
    <row r="490" spans="1:15">
      <c r="A490">
        <v>489</v>
      </c>
      <c r="B490" s="1">
        <v>43932</v>
      </c>
      <c r="C490">
        <v>1078</v>
      </c>
      <c r="D490" t="s">
        <v>10861</v>
      </c>
      <c r="E490">
        <v>2</v>
      </c>
      <c r="F490" t="str">
        <f>INDEX(tblProduct[ProdName],MATCH(tblData[[#This Row],[ProdNumber]],tblProduct[ProdNumber],0))</f>
        <v>RCB-889 Robot</v>
      </c>
      <c r="G490">
        <f>INDEX(tblProduct[Price],MATCH(tblData[[#This Row],[ProdNumber]],tblProduct[ProdNumber],0))</f>
        <v>549</v>
      </c>
      <c r="H490">
        <f>INDEX(tblProduct[Category],MATCH(tblData[[#This Row],[ProdNumber]],tblProduct[ProdNumber],0))</f>
        <v>6</v>
      </c>
      <c r="I490" t="str">
        <f>INDEX(tblCategory[CategoryName],MATCH(tblData[[#This Row],[CategoryID]],tblCategory[CategoryID],0))</f>
        <v>Robots</v>
      </c>
      <c r="J490">
        <f>tblData[[#This Row],[Quantity]]*tblData[[#This Row],[Price]]</f>
        <v>1098</v>
      </c>
      <c r="K490">
        <f>YEAR(tblData[[#This Row],[Date]])</f>
        <v>2020</v>
      </c>
      <c r="L490">
        <f>MONTH(tblData[[#This Row],[Date]])</f>
        <v>4</v>
      </c>
      <c r="M490" t="str">
        <f>CHOOSE(tblData[[#This Row],[MonthNo]],"Jan","Feb","Mar","Apr","Mei","Jun","Jul","Agu","Sep","Okt","Nov","Des")</f>
        <v>Apr</v>
      </c>
      <c r="N490" t="str">
        <f>INDEX(tblCustomers[CustomerState],MATCH(tblData[[#This Row],[CustomerID]],tblCustomers[CustomerID],0))</f>
        <v>Kansas</v>
      </c>
      <c r="O490" t="str">
        <f>IF(COUNTIF(tblData[CustomerID],tblData[[#This Row],[CustomerID]])&gt;1,"Repeat","One-time")</f>
        <v>Repeat</v>
      </c>
    </row>
    <row r="491" spans="1:15">
      <c r="A491">
        <v>490</v>
      </c>
      <c r="B491" s="1">
        <v>43932</v>
      </c>
      <c r="C491">
        <v>820</v>
      </c>
      <c r="D491" t="s">
        <v>10834</v>
      </c>
      <c r="E491">
        <v>5</v>
      </c>
      <c r="F491" t="str">
        <f>INDEX(tblProduct[ProdName],MATCH(tblData[[#This Row],[ProdNumber]],tblProduct[ProdNumber],0))</f>
        <v>Articulated Robots</v>
      </c>
      <c r="G491">
        <f>INDEX(tblProduct[Price],MATCH(tblData[[#This Row],[ProdNumber]],tblProduct[ProdNumber],0))</f>
        <v>23.99</v>
      </c>
      <c r="H491">
        <f>INDEX(tblProduct[Category],MATCH(tblData[[#This Row],[ProdNumber]],tblProduct[ProdNumber],0))</f>
        <v>4</v>
      </c>
      <c r="I491" t="str">
        <f>INDEX(tblCategory[CategoryName],MATCH(tblData[[#This Row],[CategoryID]],tblCategory[CategoryID],0))</f>
        <v>eBooks</v>
      </c>
      <c r="J491">
        <f>tblData[[#This Row],[Quantity]]*tblData[[#This Row],[Price]]</f>
        <v>119.94999999999999</v>
      </c>
      <c r="K491">
        <f>YEAR(tblData[[#This Row],[Date]])</f>
        <v>2020</v>
      </c>
      <c r="L491">
        <f>MONTH(tblData[[#This Row],[Date]])</f>
        <v>4</v>
      </c>
      <c r="M491" t="str">
        <f>CHOOSE(tblData[[#This Row],[MonthNo]],"Jan","Feb","Mar","Apr","Mei","Jun","Jul","Agu","Sep","Okt","Nov","Des")</f>
        <v>Apr</v>
      </c>
      <c r="N491" t="str">
        <f>INDEX(tblCustomers[CustomerState],MATCH(tblData[[#This Row],[CustomerID]],tblCustomers[CustomerID],0))</f>
        <v>Alaska</v>
      </c>
      <c r="O491" t="str">
        <f>IF(COUNTIF(tblData[CustomerID],tblData[[#This Row],[CustomerID]])&gt;1,"Repeat","One-time")</f>
        <v>Repeat</v>
      </c>
    </row>
    <row r="492" spans="1:15">
      <c r="A492">
        <v>491</v>
      </c>
      <c r="B492" s="1">
        <v>43932</v>
      </c>
      <c r="C492">
        <v>1684</v>
      </c>
      <c r="D492" t="s">
        <v>10876</v>
      </c>
      <c r="E492">
        <v>3</v>
      </c>
      <c r="F492" t="str">
        <f>INDEX(tblProduct[ProdName],MATCH(tblData[[#This Row],[ProdNumber]],tblProduct[ProdNumber],0))</f>
        <v>Delta Robots</v>
      </c>
      <c r="G492">
        <f>INDEX(tblProduct[Price],MATCH(tblData[[#This Row],[ProdNumber]],tblProduct[ProdNumber],0))</f>
        <v>16.989999999999998</v>
      </c>
      <c r="H492">
        <f>INDEX(tblProduct[Category],MATCH(tblData[[#This Row],[ProdNumber]],tblProduct[ProdNumber],0))</f>
        <v>4</v>
      </c>
      <c r="I492" t="str">
        <f>INDEX(tblCategory[CategoryName],MATCH(tblData[[#This Row],[CategoryID]],tblCategory[CategoryID],0))</f>
        <v>eBooks</v>
      </c>
      <c r="J492">
        <f>tblData[[#This Row],[Quantity]]*tblData[[#This Row],[Price]]</f>
        <v>50.97</v>
      </c>
      <c r="K492">
        <f>YEAR(tblData[[#This Row],[Date]])</f>
        <v>2020</v>
      </c>
      <c r="L492">
        <f>MONTH(tblData[[#This Row],[Date]])</f>
        <v>4</v>
      </c>
      <c r="M492" t="str">
        <f>CHOOSE(tblData[[#This Row],[MonthNo]],"Jan","Feb","Mar","Apr","Mei","Jun","Jul","Agu","Sep","Okt","Nov","Des")</f>
        <v>Apr</v>
      </c>
      <c r="N492" t="str">
        <f>INDEX(tblCustomers[CustomerState],MATCH(tblData[[#This Row],[CustomerID]],tblCustomers[CustomerID],0))</f>
        <v>Kansas</v>
      </c>
      <c r="O492" t="str">
        <f>IF(COUNTIF(tblData[CustomerID],tblData[[#This Row],[CustomerID]])&gt;1,"Repeat","One-time")</f>
        <v>One-time</v>
      </c>
    </row>
    <row r="493" spans="1:15">
      <c r="A493">
        <v>492</v>
      </c>
      <c r="B493" s="1">
        <v>43933</v>
      </c>
      <c r="C493">
        <v>373</v>
      </c>
      <c r="D493" t="s">
        <v>10835</v>
      </c>
      <c r="E493">
        <v>2</v>
      </c>
      <c r="F493" t="str">
        <f>INDEX(tblProduct[ProdName],MATCH(tblData[[#This Row],[ProdNumber]],tblProduct[ProdNumber],0))</f>
        <v>Building Your First Robot</v>
      </c>
      <c r="G493">
        <f>INDEX(tblProduct[Price],MATCH(tblData[[#This Row],[ProdNumber]],tblProduct[ProdNumber],0))</f>
        <v>24.95</v>
      </c>
      <c r="H493">
        <f>INDEX(tblProduct[Category],MATCH(tblData[[#This Row],[ProdNumber]],tblProduct[ProdNumber],0))</f>
        <v>4</v>
      </c>
      <c r="I493" t="str">
        <f>INDEX(tblCategory[CategoryName],MATCH(tblData[[#This Row],[CategoryID]],tblCategory[CategoryID],0))</f>
        <v>eBooks</v>
      </c>
      <c r="J493">
        <f>tblData[[#This Row],[Quantity]]*tblData[[#This Row],[Price]]</f>
        <v>49.9</v>
      </c>
      <c r="K493">
        <f>YEAR(tblData[[#This Row],[Date]])</f>
        <v>2020</v>
      </c>
      <c r="L493">
        <f>MONTH(tblData[[#This Row],[Date]])</f>
        <v>4</v>
      </c>
      <c r="M493" t="str">
        <f>CHOOSE(tblData[[#This Row],[MonthNo]],"Jan","Feb","Mar","Apr","Mei","Jun","Jul","Agu","Sep","Okt","Nov","Des")</f>
        <v>Apr</v>
      </c>
      <c r="N493" t="str">
        <f>INDEX(tblCustomers[CustomerState],MATCH(tblData[[#This Row],[CustomerID]],tblCustomers[CustomerID],0))</f>
        <v>Missouri</v>
      </c>
      <c r="O493" t="str">
        <f>IF(COUNTIF(tblData[CustomerID],tblData[[#This Row],[CustomerID]])&gt;1,"Repeat","One-time")</f>
        <v>Repeat</v>
      </c>
    </row>
    <row r="494" spans="1:15">
      <c r="A494">
        <v>493</v>
      </c>
      <c r="B494" s="1">
        <v>43934</v>
      </c>
      <c r="C494">
        <v>763</v>
      </c>
      <c r="D494" t="s">
        <v>10868</v>
      </c>
      <c r="E494">
        <v>4</v>
      </c>
      <c r="F494" t="str">
        <f>INDEX(tblProduct[ProdName],MATCH(tblData[[#This Row],[ProdNumber]],tblProduct[ProdNumber],0))</f>
        <v>Drone Building Essentials</v>
      </c>
      <c r="G494">
        <f>INDEX(tblProduct[Price],MATCH(tblData[[#This Row],[ProdNumber]],tblProduct[ProdNumber],0))</f>
        <v>13.99</v>
      </c>
      <c r="H494">
        <f>INDEX(tblProduct[Category],MATCH(tblData[[#This Row],[ProdNumber]],tblProduct[ProdNumber],0))</f>
        <v>4</v>
      </c>
      <c r="I494" t="str">
        <f>INDEX(tblCategory[CategoryName],MATCH(tblData[[#This Row],[CategoryID]],tblCategory[CategoryID],0))</f>
        <v>eBooks</v>
      </c>
      <c r="J494">
        <f>tblData[[#This Row],[Quantity]]*tblData[[#This Row],[Price]]</f>
        <v>55.96</v>
      </c>
      <c r="K494">
        <f>YEAR(tblData[[#This Row],[Date]])</f>
        <v>2020</v>
      </c>
      <c r="L494">
        <f>MONTH(tblData[[#This Row],[Date]])</f>
        <v>4</v>
      </c>
      <c r="M494" t="str">
        <f>CHOOSE(tblData[[#This Row],[MonthNo]],"Jan","Feb","Mar","Apr","Mei","Jun","Jul","Agu","Sep","Okt","Nov","Des")</f>
        <v>Apr</v>
      </c>
      <c r="N494" t="str">
        <f>INDEX(tblCustomers[CustomerState],MATCH(tblData[[#This Row],[CustomerID]],tblCustomers[CustomerID],0))</f>
        <v>Ohio</v>
      </c>
      <c r="O494" t="str">
        <f>IF(COUNTIF(tblData[CustomerID],tblData[[#This Row],[CustomerID]])&gt;1,"Repeat","One-time")</f>
        <v>Repeat</v>
      </c>
    </row>
    <row r="495" spans="1:15">
      <c r="A495">
        <v>494</v>
      </c>
      <c r="B495" s="1">
        <v>43934</v>
      </c>
      <c r="C495">
        <v>1317</v>
      </c>
      <c r="D495" t="s">
        <v>10822</v>
      </c>
      <c r="E495">
        <v>3</v>
      </c>
      <c r="F495" t="str">
        <f>INDEX(tblProduct[ProdName],MATCH(tblData[[#This Row],[ProdNumber]],tblProduct[ProdNumber],0))</f>
        <v>MICR-23K Robot</v>
      </c>
      <c r="G495">
        <f>INDEX(tblProduct[Price],MATCH(tblData[[#This Row],[ProdNumber]],tblProduct[ProdNumber],0))</f>
        <v>899</v>
      </c>
      <c r="H495">
        <f>INDEX(tblProduct[Category],MATCH(tblData[[#This Row],[ProdNumber]],tblProduct[ProdNumber],0))</f>
        <v>6</v>
      </c>
      <c r="I495" t="str">
        <f>INDEX(tblCategory[CategoryName],MATCH(tblData[[#This Row],[CategoryID]],tblCategory[CategoryID],0))</f>
        <v>Robots</v>
      </c>
      <c r="J495">
        <f>tblData[[#This Row],[Quantity]]*tblData[[#This Row],[Price]]</f>
        <v>2697</v>
      </c>
      <c r="K495">
        <f>YEAR(tblData[[#This Row],[Date]])</f>
        <v>2020</v>
      </c>
      <c r="L495">
        <f>MONTH(tblData[[#This Row],[Date]])</f>
        <v>4</v>
      </c>
      <c r="M495" t="str">
        <f>CHOOSE(tblData[[#This Row],[MonthNo]],"Jan","Feb","Mar","Apr","Mei","Jun","Jul","Agu","Sep","Okt","Nov","Des")</f>
        <v>Apr</v>
      </c>
      <c r="N495" t="str">
        <f>INDEX(tblCustomers[CustomerState],MATCH(tblData[[#This Row],[CustomerID]],tblCustomers[CustomerID],0))</f>
        <v>District of Columbia</v>
      </c>
      <c r="O495" t="str">
        <f>IF(COUNTIF(tblData[CustomerID],tblData[[#This Row],[CustomerID]])&gt;1,"Repeat","One-time")</f>
        <v>Repeat</v>
      </c>
    </row>
    <row r="496" spans="1:15">
      <c r="A496">
        <v>495</v>
      </c>
      <c r="B496" s="1">
        <v>43934</v>
      </c>
      <c r="C496">
        <v>1006</v>
      </c>
      <c r="D496" t="s">
        <v>10867</v>
      </c>
      <c r="E496">
        <v>5</v>
      </c>
      <c r="F496" t="str">
        <f>INDEX(tblProduct[ProdName],MATCH(tblData[[#This Row],[ProdNumber]],tblProduct[ProdNumber],0))</f>
        <v>Mapping with Drones</v>
      </c>
      <c r="G496">
        <f>INDEX(tblProduct[Price],MATCH(tblData[[#This Row],[ProdNumber]],tblProduct[ProdNumber],0))</f>
        <v>49</v>
      </c>
      <c r="H496">
        <f>INDEX(tblProduct[Category],MATCH(tblData[[#This Row],[ProdNumber]],tblProduct[ProdNumber],0))</f>
        <v>7</v>
      </c>
      <c r="I496" t="str">
        <f>INDEX(tblCategory[CategoryName],MATCH(tblData[[#This Row],[CategoryID]],tblCategory[CategoryID],0))</f>
        <v>Training Videos</v>
      </c>
      <c r="J496">
        <f>tblData[[#This Row],[Quantity]]*tblData[[#This Row],[Price]]</f>
        <v>245</v>
      </c>
      <c r="K496">
        <f>YEAR(tblData[[#This Row],[Date]])</f>
        <v>2020</v>
      </c>
      <c r="L496">
        <f>MONTH(tblData[[#This Row],[Date]])</f>
        <v>4</v>
      </c>
      <c r="M496" t="str">
        <f>CHOOSE(tblData[[#This Row],[MonthNo]],"Jan","Feb","Mar","Apr","Mei","Jun","Jul","Agu","Sep","Okt","Nov","Des")</f>
        <v>Apr</v>
      </c>
      <c r="N496" t="str">
        <f>INDEX(tblCustomers[CustomerState],MATCH(tblData[[#This Row],[CustomerID]],tblCustomers[CustomerID],0))</f>
        <v>Colorado</v>
      </c>
      <c r="O496" t="str">
        <f>IF(COUNTIF(tblData[CustomerID],tblData[[#This Row],[CustomerID]])&gt;1,"Repeat","One-time")</f>
        <v>Repeat</v>
      </c>
    </row>
    <row r="497" spans="1:15">
      <c r="A497">
        <v>496</v>
      </c>
      <c r="B497" s="1">
        <v>43935</v>
      </c>
      <c r="C497">
        <v>1407</v>
      </c>
      <c r="D497" t="s">
        <v>10811</v>
      </c>
      <c r="E497">
        <v>5</v>
      </c>
      <c r="F497" t="str">
        <f>INDEX(tblProduct[ProdName],MATCH(tblData[[#This Row],[ProdNumber]],tblProduct[ProdNumber],0))</f>
        <v>BYOD-220</v>
      </c>
      <c r="G497">
        <f>INDEX(tblProduct[Price],MATCH(tblData[[#This Row],[ProdNumber]],tblProduct[ProdNumber],0))</f>
        <v>69</v>
      </c>
      <c r="H497">
        <f>INDEX(tblProduct[Category],MATCH(tblData[[#This Row],[ProdNumber]],tblProduct[ProdNumber],0))</f>
        <v>2</v>
      </c>
      <c r="I497" t="str">
        <f>INDEX(tblCategory[CategoryName],MATCH(tblData[[#This Row],[CategoryID]],tblCategory[CategoryID],0))</f>
        <v>Drone Kits</v>
      </c>
      <c r="J497">
        <f>tblData[[#This Row],[Quantity]]*tblData[[#This Row],[Price]]</f>
        <v>345</v>
      </c>
      <c r="K497">
        <f>YEAR(tblData[[#This Row],[Date]])</f>
        <v>2020</v>
      </c>
      <c r="L497">
        <f>MONTH(tblData[[#This Row],[Date]])</f>
        <v>4</v>
      </c>
      <c r="M497" t="str">
        <f>CHOOSE(tblData[[#This Row],[MonthNo]],"Jan","Feb","Mar","Apr","Mei","Jun","Jul","Agu","Sep","Okt","Nov","Des")</f>
        <v>Apr</v>
      </c>
      <c r="N497" t="str">
        <f>INDEX(tblCustomers[CustomerState],MATCH(tblData[[#This Row],[CustomerID]],tblCustomers[CustomerID],0))</f>
        <v>Kentucky</v>
      </c>
      <c r="O497" t="str">
        <f>IF(COUNTIF(tblData[CustomerID],tblData[[#This Row],[CustomerID]])&gt;1,"Repeat","One-time")</f>
        <v>Repeat</v>
      </c>
    </row>
    <row r="498" spans="1:15">
      <c r="A498">
        <v>497</v>
      </c>
      <c r="B498" s="1">
        <v>43935</v>
      </c>
      <c r="C498">
        <v>242</v>
      </c>
      <c r="D498" t="s">
        <v>10847</v>
      </c>
      <c r="E498">
        <v>4</v>
      </c>
      <c r="F498" t="str">
        <f>INDEX(tblProduct[ProdName],MATCH(tblData[[#This Row],[ProdNumber]],tblProduct[ProdNumber],0))</f>
        <v>MICR-564K Drone</v>
      </c>
      <c r="G498">
        <f>INDEX(tblProduct[Price],MATCH(tblData[[#This Row],[ProdNumber]],tblProduct[ProdNumber],0))</f>
        <v>499</v>
      </c>
      <c r="H498">
        <f>INDEX(tblProduct[Category],MATCH(tblData[[#This Row],[ProdNumber]],tblProduct[ProdNumber],0))</f>
        <v>3</v>
      </c>
      <c r="I498" t="str">
        <f>INDEX(tblCategory[CategoryName],MATCH(tblData[[#This Row],[CategoryID]],tblCategory[CategoryID],0))</f>
        <v>Drones</v>
      </c>
      <c r="J498">
        <f>tblData[[#This Row],[Quantity]]*tblData[[#This Row],[Price]]</f>
        <v>1996</v>
      </c>
      <c r="K498">
        <f>YEAR(tblData[[#This Row],[Date]])</f>
        <v>2020</v>
      </c>
      <c r="L498">
        <f>MONTH(tblData[[#This Row],[Date]])</f>
        <v>4</v>
      </c>
      <c r="M498" t="str">
        <f>CHOOSE(tblData[[#This Row],[MonthNo]],"Jan","Feb","Mar","Apr","Mei","Jun","Jul","Agu","Sep","Okt","Nov","Des")</f>
        <v>Apr</v>
      </c>
      <c r="N498" t="str">
        <f>INDEX(tblCustomers[CustomerState],MATCH(tblData[[#This Row],[CustomerID]],tblCustomers[CustomerID],0))</f>
        <v>North Carolina</v>
      </c>
      <c r="O498" t="str">
        <f>IF(COUNTIF(tblData[CustomerID],tblData[[#This Row],[CustomerID]])&gt;1,"Repeat","One-time")</f>
        <v>One-time</v>
      </c>
    </row>
    <row r="499" spans="1:15">
      <c r="A499">
        <v>498</v>
      </c>
      <c r="B499" s="1">
        <v>43935</v>
      </c>
      <c r="C499">
        <v>1153</v>
      </c>
      <c r="D499" t="s">
        <v>10821</v>
      </c>
      <c r="E499">
        <v>5</v>
      </c>
      <c r="F499" t="str">
        <f>INDEX(tblProduct[ProdName],MATCH(tblData[[#This Row],[ProdNumber]],tblProduct[ProdNumber],0))</f>
        <v>BYOD-350</v>
      </c>
      <c r="G499">
        <f>INDEX(tblProduct[Price],MATCH(tblData[[#This Row],[ProdNumber]],tblProduct[ProdNumber],0))</f>
        <v>89.95</v>
      </c>
      <c r="H499">
        <f>INDEX(tblProduct[Category],MATCH(tblData[[#This Row],[ProdNumber]],tblProduct[ProdNumber],0))</f>
        <v>2</v>
      </c>
      <c r="I499" t="str">
        <f>INDEX(tblCategory[CategoryName],MATCH(tblData[[#This Row],[CategoryID]],tblCategory[CategoryID],0))</f>
        <v>Drone Kits</v>
      </c>
      <c r="J499">
        <f>tblData[[#This Row],[Quantity]]*tblData[[#This Row],[Price]]</f>
        <v>449.75</v>
      </c>
      <c r="K499">
        <f>YEAR(tblData[[#This Row],[Date]])</f>
        <v>2020</v>
      </c>
      <c r="L499">
        <f>MONTH(tblData[[#This Row],[Date]])</f>
        <v>4</v>
      </c>
      <c r="M499" t="str">
        <f>CHOOSE(tblData[[#This Row],[MonthNo]],"Jan","Feb","Mar","Apr","Mei","Jun","Jul","Agu","Sep","Okt","Nov","Des")</f>
        <v>Apr</v>
      </c>
      <c r="N499" t="str">
        <f>INDEX(tblCustomers[CustomerState],MATCH(tblData[[#This Row],[CustomerID]],tblCustomers[CustomerID],0))</f>
        <v>Nevada</v>
      </c>
      <c r="O499" t="str">
        <f>IF(COUNTIF(tblData[CustomerID],tblData[[#This Row],[CustomerID]])&gt;1,"Repeat","One-time")</f>
        <v>Repeat</v>
      </c>
    </row>
    <row r="500" spans="1:15">
      <c r="A500">
        <v>499</v>
      </c>
      <c r="B500" s="1">
        <v>43935</v>
      </c>
      <c r="C500">
        <v>149</v>
      </c>
      <c r="D500" t="s">
        <v>10809</v>
      </c>
      <c r="E500">
        <v>4</v>
      </c>
      <c r="F500" t="str">
        <f>INDEX(tblProduct[ProdName],MATCH(tblData[[#This Row],[ProdNumber]],tblProduct[ProdNumber],0))</f>
        <v>RWW-75 Robot</v>
      </c>
      <c r="G500">
        <f>INDEX(tblProduct[Price],MATCH(tblData[[#This Row],[ProdNumber]],tblProduct[ProdNumber],0))</f>
        <v>883</v>
      </c>
      <c r="H500">
        <f>INDEX(tblProduct[Category],MATCH(tblData[[#This Row],[ProdNumber]],tblProduct[ProdNumber],0))</f>
        <v>6</v>
      </c>
      <c r="I500" t="str">
        <f>INDEX(tblCategory[CategoryName],MATCH(tblData[[#This Row],[CategoryID]],tblCategory[CategoryID],0))</f>
        <v>Robots</v>
      </c>
      <c r="J500">
        <f>tblData[[#This Row],[Quantity]]*tblData[[#This Row],[Price]]</f>
        <v>3532</v>
      </c>
      <c r="K500">
        <f>YEAR(tblData[[#This Row],[Date]])</f>
        <v>2020</v>
      </c>
      <c r="L500">
        <f>MONTH(tblData[[#This Row],[Date]])</f>
        <v>4</v>
      </c>
      <c r="M500" t="str">
        <f>CHOOSE(tblData[[#This Row],[MonthNo]],"Jan","Feb","Mar","Apr","Mei","Jun","Jul","Agu","Sep","Okt","Nov","Des")</f>
        <v>Apr</v>
      </c>
      <c r="N500" t="str">
        <f>INDEX(tblCustomers[CustomerState],MATCH(tblData[[#This Row],[CustomerID]],tblCustomers[CustomerID],0))</f>
        <v>Virginia</v>
      </c>
      <c r="O500" t="str">
        <f>IF(COUNTIF(tblData[CustomerID],tblData[[#This Row],[CustomerID]])&gt;1,"Repeat","One-time")</f>
        <v>One-time</v>
      </c>
    </row>
    <row r="501" spans="1:15">
      <c r="A501">
        <v>500</v>
      </c>
      <c r="B501" s="1">
        <v>43936</v>
      </c>
      <c r="C501">
        <v>1533</v>
      </c>
      <c r="D501" t="s">
        <v>10876</v>
      </c>
      <c r="E501">
        <v>3</v>
      </c>
      <c r="F501" t="str">
        <f>INDEX(tblProduct[ProdName],MATCH(tblData[[#This Row],[ProdNumber]],tblProduct[ProdNumber],0))</f>
        <v>Delta Robots</v>
      </c>
      <c r="G501">
        <f>INDEX(tblProduct[Price],MATCH(tblData[[#This Row],[ProdNumber]],tblProduct[ProdNumber],0))</f>
        <v>16.989999999999998</v>
      </c>
      <c r="H501">
        <f>INDEX(tblProduct[Category],MATCH(tblData[[#This Row],[ProdNumber]],tblProduct[ProdNumber],0))</f>
        <v>4</v>
      </c>
      <c r="I501" t="str">
        <f>INDEX(tblCategory[CategoryName],MATCH(tblData[[#This Row],[CategoryID]],tblCategory[CategoryID],0))</f>
        <v>eBooks</v>
      </c>
      <c r="J501">
        <f>tblData[[#This Row],[Quantity]]*tblData[[#This Row],[Price]]</f>
        <v>50.97</v>
      </c>
      <c r="K501">
        <f>YEAR(tblData[[#This Row],[Date]])</f>
        <v>2020</v>
      </c>
      <c r="L501">
        <f>MONTH(tblData[[#This Row],[Date]])</f>
        <v>4</v>
      </c>
      <c r="M501" t="str">
        <f>CHOOSE(tblData[[#This Row],[MonthNo]],"Jan","Feb","Mar","Apr","Mei","Jun","Jul","Agu","Sep","Okt","Nov","Des")</f>
        <v>Apr</v>
      </c>
      <c r="N501" t="str">
        <f>INDEX(tblCustomers[CustomerState],MATCH(tblData[[#This Row],[CustomerID]],tblCustomers[CustomerID],0))</f>
        <v>California</v>
      </c>
      <c r="O501" t="str">
        <f>IF(COUNTIF(tblData[CustomerID],tblData[[#This Row],[CustomerID]])&gt;1,"Repeat","One-time")</f>
        <v>Repeat</v>
      </c>
    </row>
    <row r="502" spans="1:15">
      <c r="A502">
        <v>501</v>
      </c>
      <c r="B502" s="1">
        <v>43936</v>
      </c>
      <c r="C502">
        <v>1933</v>
      </c>
      <c r="D502" t="s">
        <v>10872</v>
      </c>
      <c r="E502">
        <v>4</v>
      </c>
      <c r="F502" t="str">
        <f>INDEX(tblProduct[ProdName],MATCH(tblData[[#This Row],[ProdNumber]],tblProduct[ProdNumber],0))</f>
        <v>Hexacopter Drone Blueprint</v>
      </c>
      <c r="G502">
        <f>INDEX(tblProduct[Price],MATCH(tblData[[#This Row],[ProdNumber]],tblProduct[ProdNumber],0))</f>
        <v>8.99</v>
      </c>
      <c r="H502">
        <f>INDEX(tblProduct[Category],MATCH(tblData[[#This Row],[ProdNumber]],tblProduct[ProdNumber],0))</f>
        <v>1</v>
      </c>
      <c r="I502" t="str">
        <f>INDEX(tblCategory[CategoryName],MATCH(tblData[[#This Row],[CategoryID]],tblCategory[CategoryID],0))</f>
        <v>Blueprints</v>
      </c>
      <c r="J502">
        <f>tblData[[#This Row],[Quantity]]*tblData[[#This Row],[Price]]</f>
        <v>35.96</v>
      </c>
      <c r="K502">
        <f>YEAR(tblData[[#This Row],[Date]])</f>
        <v>2020</v>
      </c>
      <c r="L502">
        <f>MONTH(tblData[[#This Row],[Date]])</f>
        <v>4</v>
      </c>
      <c r="M502" t="str">
        <f>CHOOSE(tblData[[#This Row],[MonthNo]],"Jan","Feb","Mar","Apr","Mei","Jun","Jul","Agu","Sep","Okt","Nov","Des")</f>
        <v>Apr</v>
      </c>
      <c r="N502" t="str">
        <f>INDEX(tblCustomers[CustomerState],MATCH(tblData[[#This Row],[CustomerID]],tblCustomers[CustomerID],0))</f>
        <v>Delaware</v>
      </c>
      <c r="O502" t="str">
        <f>IF(COUNTIF(tblData[CustomerID],tblData[[#This Row],[CustomerID]])&gt;1,"Repeat","One-time")</f>
        <v>Repeat</v>
      </c>
    </row>
    <row r="503" spans="1:15">
      <c r="A503">
        <v>502</v>
      </c>
      <c r="B503" s="1">
        <v>43937</v>
      </c>
      <c r="C503">
        <v>1547</v>
      </c>
      <c r="D503" t="s">
        <v>10871</v>
      </c>
      <c r="E503">
        <v>3</v>
      </c>
      <c r="F503" t="str">
        <f>INDEX(tblProduct[ProdName],MATCH(tblData[[#This Row],[ProdNumber]],tblProduct[ProdNumber],0))</f>
        <v>Aerial Security</v>
      </c>
      <c r="G503">
        <f>INDEX(tblProduct[Price],MATCH(tblData[[#This Row],[ProdNumber]],tblProduct[ProdNumber],0))</f>
        <v>36.99</v>
      </c>
      <c r="H503">
        <f>INDEX(tblProduct[Category],MATCH(tblData[[#This Row],[ProdNumber]],tblProduct[ProdNumber],0))</f>
        <v>7</v>
      </c>
      <c r="I503" t="str">
        <f>INDEX(tblCategory[CategoryName],MATCH(tblData[[#This Row],[CategoryID]],tblCategory[CategoryID],0))</f>
        <v>Training Videos</v>
      </c>
      <c r="J503">
        <f>tblData[[#This Row],[Quantity]]*tblData[[#This Row],[Price]]</f>
        <v>110.97</v>
      </c>
      <c r="K503">
        <f>YEAR(tblData[[#This Row],[Date]])</f>
        <v>2020</v>
      </c>
      <c r="L503">
        <f>MONTH(tblData[[#This Row],[Date]])</f>
        <v>4</v>
      </c>
      <c r="M503" t="str">
        <f>CHOOSE(tblData[[#This Row],[MonthNo]],"Jan","Feb","Mar","Apr","Mei","Jun","Jul","Agu","Sep","Okt","Nov","Des")</f>
        <v>Apr</v>
      </c>
      <c r="N503" t="str">
        <f>INDEX(tblCustomers[CustomerState],MATCH(tblData[[#This Row],[CustomerID]],tblCustomers[CustomerID],0))</f>
        <v>Texas</v>
      </c>
      <c r="O503" t="str">
        <f>IF(COUNTIF(tblData[CustomerID],tblData[[#This Row],[CustomerID]])&gt;1,"Repeat","One-time")</f>
        <v>Repeat</v>
      </c>
    </row>
    <row r="504" spans="1:15">
      <c r="A504">
        <v>503</v>
      </c>
      <c r="B504" s="1">
        <v>43937</v>
      </c>
      <c r="C504">
        <v>449</v>
      </c>
      <c r="D504" t="s">
        <v>10819</v>
      </c>
      <c r="E504">
        <v>5</v>
      </c>
      <c r="F504" t="str">
        <f>INDEX(tblProduct[ProdName],MATCH(tblData[[#This Row],[ProdNumber]],tblProduct[ProdNumber],0))</f>
        <v>Ladybug Robot Blueprint</v>
      </c>
      <c r="G504">
        <f>INDEX(tblProduct[Price],MATCH(tblData[[#This Row],[ProdNumber]],tblProduct[ProdNumber],0))</f>
        <v>12</v>
      </c>
      <c r="H504">
        <f>INDEX(tblProduct[Category],MATCH(tblData[[#This Row],[ProdNumber]],tblProduct[ProdNumber],0))</f>
        <v>1</v>
      </c>
      <c r="I504" t="str">
        <f>INDEX(tblCategory[CategoryName],MATCH(tblData[[#This Row],[CategoryID]],tblCategory[CategoryID],0))</f>
        <v>Blueprints</v>
      </c>
      <c r="J504">
        <f>tblData[[#This Row],[Quantity]]*tblData[[#This Row],[Price]]</f>
        <v>60</v>
      </c>
      <c r="K504">
        <f>YEAR(tblData[[#This Row],[Date]])</f>
        <v>2020</v>
      </c>
      <c r="L504">
        <f>MONTH(tblData[[#This Row],[Date]])</f>
        <v>4</v>
      </c>
      <c r="M504" t="str">
        <f>CHOOSE(tblData[[#This Row],[MonthNo]],"Jan","Feb","Mar","Apr","Mei","Jun","Jul","Agu","Sep","Okt","Nov","Des")</f>
        <v>Apr</v>
      </c>
      <c r="N504" t="str">
        <f>INDEX(tblCustomers[CustomerState],MATCH(tblData[[#This Row],[CustomerID]],tblCustomers[CustomerID],0))</f>
        <v>Missouri</v>
      </c>
      <c r="O504" t="str">
        <f>IF(COUNTIF(tblData[CustomerID],tblData[[#This Row],[CustomerID]])&gt;1,"Repeat","One-time")</f>
        <v>Repeat</v>
      </c>
    </row>
    <row r="505" spans="1:15">
      <c r="A505">
        <v>504</v>
      </c>
      <c r="B505" s="1">
        <v>43937</v>
      </c>
      <c r="C505">
        <v>1304</v>
      </c>
      <c r="D505" t="s">
        <v>10846</v>
      </c>
      <c r="E505">
        <v>1</v>
      </c>
      <c r="F505" t="str">
        <f>INDEX(tblProduct[ProdName],MATCH(tblData[[#This Row],[ProdNumber]],tblProduct[ProdNumber],0))</f>
        <v>Delivery Drones</v>
      </c>
      <c r="G505">
        <f>INDEX(tblProduct[Price],MATCH(tblData[[#This Row],[ProdNumber]],tblProduct[ProdNumber],0))</f>
        <v>14.99</v>
      </c>
      <c r="H505">
        <f>INDEX(tblProduct[Category],MATCH(tblData[[#This Row],[ProdNumber]],tblProduct[ProdNumber],0))</f>
        <v>4</v>
      </c>
      <c r="I505" t="str">
        <f>INDEX(tblCategory[CategoryName],MATCH(tblData[[#This Row],[CategoryID]],tblCategory[CategoryID],0))</f>
        <v>eBooks</v>
      </c>
      <c r="J505">
        <f>tblData[[#This Row],[Quantity]]*tblData[[#This Row],[Price]]</f>
        <v>14.99</v>
      </c>
      <c r="K505">
        <f>YEAR(tblData[[#This Row],[Date]])</f>
        <v>2020</v>
      </c>
      <c r="L505">
        <f>MONTH(tblData[[#This Row],[Date]])</f>
        <v>4</v>
      </c>
      <c r="M505" t="str">
        <f>CHOOSE(tblData[[#This Row],[MonthNo]],"Jan","Feb","Mar","Apr","Mei","Jun","Jul","Agu","Sep","Okt","Nov","Des")</f>
        <v>Apr</v>
      </c>
      <c r="N505" t="str">
        <f>INDEX(tblCustomers[CustomerState],MATCH(tblData[[#This Row],[CustomerID]],tblCustomers[CustomerID],0))</f>
        <v>California</v>
      </c>
      <c r="O505" t="str">
        <f>IF(COUNTIF(tblData[CustomerID],tblData[[#This Row],[CustomerID]])&gt;1,"Repeat","One-time")</f>
        <v>Repeat</v>
      </c>
    </row>
    <row r="506" spans="1:15">
      <c r="A506">
        <v>505</v>
      </c>
      <c r="B506" s="1">
        <v>43937</v>
      </c>
      <c r="C506">
        <v>1503</v>
      </c>
      <c r="D506" t="s">
        <v>10868</v>
      </c>
      <c r="E506">
        <v>3</v>
      </c>
      <c r="F506" t="str">
        <f>INDEX(tblProduct[ProdName],MATCH(tblData[[#This Row],[ProdNumber]],tblProduct[ProdNumber],0))</f>
        <v>Drone Building Essentials</v>
      </c>
      <c r="G506">
        <f>INDEX(tblProduct[Price],MATCH(tblData[[#This Row],[ProdNumber]],tblProduct[ProdNumber],0))</f>
        <v>13.99</v>
      </c>
      <c r="H506">
        <f>INDEX(tblProduct[Category],MATCH(tblData[[#This Row],[ProdNumber]],tblProduct[ProdNumber],0))</f>
        <v>4</v>
      </c>
      <c r="I506" t="str">
        <f>INDEX(tblCategory[CategoryName],MATCH(tblData[[#This Row],[CategoryID]],tblCategory[CategoryID],0))</f>
        <v>eBooks</v>
      </c>
      <c r="J506">
        <f>tblData[[#This Row],[Quantity]]*tblData[[#This Row],[Price]]</f>
        <v>41.97</v>
      </c>
      <c r="K506">
        <f>YEAR(tblData[[#This Row],[Date]])</f>
        <v>2020</v>
      </c>
      <c r="L506">
        <f>MONTH(tblData[[#This Row],[Date]])</f>
        <v>4</v>
      </c>
      <c r="M506" t="str">
        <f>CHOOSE(tblData[[#This Row],[MonthNo]],"Jan","Feb","Mar","Apr","Mei","Jun","Jul","Agu","Sep","Okt","Nov","Des")</f>
        <v>Apr</v>
      </c>
      <c r="N506" t="str">
        <f>INDEX(tblCustomers[CustomerState],MATCH(tblData[[#This Row],[CustomerID]],tblCustomers[CustomerID],0))</f>
        <v>New Hampshire</v>
      </c>
      <c r="O506" t="str">
        <f>IF(COUNTIF(tblData[CustomerID],tblData[[#This Row],[CustomerID]])&gt;1,"Repeat","One-time")</f>
        <v>Repeat</v>
      </c>
    </row>
    <row r="507" spans="1:15">
      <c r="A507">
        <v>506</v>
      </c>
      <c r="B507" s="1">
        <v>43937</v>
      </c>
      <c r="C507">
        <v>1840</v>
      </c>
      <c r="D507" t="s">
        <v>10861</v>
      </c>
      <c r="E507">
        <v>4</v>
      </c>
      <c r="F507" t="str">
        <f>INDEX(tblProduct[ProdName],MATCH(tblData[[#This Row],[ProdNumber]],tblProduct[ProdNumber],0))</f>
        <v>RCB-889 Robot</v>
      </c>
      <c r="G507">
        <f>INDEX(tblProduct[Price],MATCH(tblData[[#This Row],[ProdNumber]],tblProduct[ProdNumber],0))</f>
        <v>549</v>
      </c>
      <c r="H507">
        <f>INDEX(tblProduct[Category],MATCH(tblData[[#This Row],[ProdNumber]],tblProduct[ProdNumber],0))</f>
        <v>6</v>
      </c>
      <c r="I507" t="str">
        <f>INDEX(tblCategory[CategoryName],MATCH(tblData[[#This Row],[CategoryID]],tblCategory[CategoryID],0))</f>
        <v>Robots</v>
      </c>
      <c r="J507">
        <f>tblData[[#This Row],[Quantity]]*tblData[[#This Row],[Price]]</f>
        <v>2196</v>
      </c>
      <c r="K507">
        <f>YEAR(tblData[[#This Row],[Date]])</f>
        <v>2020</v>
      </c>
      <c r="L507">
        <f>MONTH(tblData[[#This Row],[Date]])</f>
        <v>4</v>
      </c>
      <c r="M507" t="str">
        <f>CHOOSE(tblData[[#This Row],[MonthNo]],"Jan","Feb","Mar","Apr","Mei","Jun","Jul","Agu","Sep","Okt","Nov","Des")</f>
        <v>Apr</v>
      </c>
      <c r="N507" t="str">
        <f>INDEX(tblCustomers[CustomerState],MATCH(tblData[[#This Row],[CustomerID]],tblCustomers[CustomerID],0))</f>
        <v>Florida</v>
      </c>
      <c r="O507" t="str">
        <f>IF(COUNTIF(tblData[CustomerID],tblData[[#This Row],[CustomerID]])&gt;1,"Repeat","One-time")</f>
        <v>Repeat</v>
      </c>
    </row>
    <row r="508" spans="1:15">
      <c r="A508">
        <v>507</v>
      </c>
      <c r="B508" s="1">
        <v>43937</v>
      </c>
      <c r="C508">
        <v>1654</v>
      </c>
      <c r="D508" t="s">
        <v>10853</v>
      </c>
      <c r="E508">
        <v>2</v>
      </c>
      <c r="F508" t="str">
        <f>INDEX(tblProduct[ProdName],MATCH(tblData[[#This Row],[ProdNumber]],tblProduct[ProdNumber],0))</f>
        <v>BYOR-1500</v>
      </c>
      <c r="G508">
        <f>INDEX(tblProduct[Price],MATCH(tblData[[#This Row],[ProdNumber]],tblProduct[ProdNumber],0))</f>
        <v>189</v>
      </c>
      <c r="H508">
        <f>INDEX(tblProduct[Category],MATCH(tblData[[#This Row],[ProdNumber]],tblProduct[ProdNumber],0))</f>
        <v>5</v>
      </c>
      <c r="I508" t="str">
        <f>INDEX(tblCategory[CategoryName],MATCH(tblData[[#This Row],[CategoryID]],tblCategory[CategoryID],0))</f>
        <v>Robot Kits</v>
      </c>
      <c r="J508">
        <f>tblData[[#This Row],[Quantity]]*tblData[[#This Row],[Price]]</f>
        <v>378</v>
      </c>
      <c r="K508">
        <f>YEAR(tblData[[#This Row],[Date]])</f>
        <v>2020</v>
      </c>
      <c r="L508">
        <f>MONTH(tblData[[#This Row],[Date]])</f>
        <v>4</v>
      </c>
      <c r="M508" t="str">
        <f>CHOOSE(tblData[[#This Row],[MonthNo]],"Jan","Feb","Mar","Apr","Mei","Jun","Jul","Agu","Sep","Okt","Nov","Des")</f>
        <v>Apr</v>
      </c>
      <c r="N508" t="str">
        <f>INDEX(tblCustomers[CustomerState],MATCH(tblData[[#This Row],[CustomerID]],tblCustomers[CustomerID],0))</f>
        <v>California</v>
      </c>
      <c r="O508" t="str">
        <f>IF(COUNTIF(tblData[CustomerID],tblData[[#This Row],[CustomerID]])&gt;1,"Repeat","One-time")</f>
        <v>Repeat</v>
      </c>
    </row>
    <row r="509" spans="1:15">
      <c r="A509">
        <v>508</v>
      </c>
      <c r="B509" s="1">
        <v>43938</v>
      </c>
      <c r="C509">
        <v>551</v>
      </c>
      <c r="D509" t="s">
        <v>10815</v>
      </c>
      <c r="E509">
        <v>3</v>
      </c>
      <c r="F509" t="str">
        <f>INDEX(tblProduct[ProdName],MATCH(tblData[[#This Row],[ProdNumber]],tblProduct[ProdNumber],0))</f>
        <v>Understanding Automation</v>
      </c>
      <c r="G509">
        <f>INDEX(tblProduct[Price],MATCH(tblData[[#This Row],[ProdNumber]],tblProduct[ProdNumber],0))</f>
        <v>44.95</v>
      </c>
      <c r="H509">
        <f>INDEX(tblProduct[Category],MATCH(tblData[[#This Row],[ProdNumber]],tblProduct[ProdNumber],0))</f>
        <v>7</v>
      </c>
      <c r="I509" t="str">
        <f>INDEX(tblCategory[CategoryName],MATCH(tblData[[#This Row],[CategoryID]],tblCategory[CategoryID],0))</f>
        <v>Training Videos</v>
      </c>
      <c r="J509">
        <f>tblData[[#This Row],[Quantity]]*tblData[[#This Row],[Price]]</f>
        <v>134.85000000000002</v>
      </c>
      <c r="K509">
        <f>YEAR(tblData[[#This Row],[Date]])</f>
        <v>2020</v>
      </c>
      <c r="L509">
        <f>MONTH(tblData[[#This Row],[Date]])</f>
        <v>4</v>
      </c>
      <c r="M509" t="str">
        <f>CHOOSE(tblData[[#This Row],[MonthNo]],"Jan","Feb","Mar","Apr","Mei","Jun","Jul","Agu","Sep","Okt","Nov","Des")</f>
        <v>Apr</v>
      </c>
      <c r="N509" t="str">
        <f>INDEX(tblCustomers[CustomerState],MATCH(tblData[[#This Row],[CustomerID]],tblCustomers[CustomerID],0))</f>
        <v>Colorado</v>
      </c>
      <c r="O509" t="str">
        <f>IF(COUNTIF(tblData[CustomerID],tblData[[#This Row],[CustomerID]])&gt;1,"Repeat","One-time")</f>
        <v>Repeat</v>
      </c>
    </row>
    <row r="510" spans="1:15">
      <c r="A510">
        <v>509</v>
      </c>
      <c r="B510" s="1">
        <v>43938</v>
      </c>
      <c r="C510">
        <v>1733</v>
      </c>
      <c r="D510" t="s">
        <v>10848</v>
      </c>
      <c r="E510">
        <v>2</v>
      </c>
      <c r="F510" t="str">
        <f>INDEX(tblProduct[ProdName],MATCH(tblData[[#This Row],[ProdNumber]],tblProduct[ProdNumber],0))</f>
        <v>Panda Robot Blueprint</v>
      </c>
      <c r="G510">
        <f>INDEX(tblProduct[Price],MATCH(tblData[[#This Row],[ProdNumber]],tblProduct[ProdNumber],0))</f>
        <v>7.99</v>
      </c>
      <c r="H510">
        <f>INDEX(tblProduct[Category],MATCH(tblData[[#This Row],[ProdNumber]],tblProduct[ProdNumber],0))</f>
        <v>1</v>
      </c>
      <c r="I510" t="str">
        <f>INDEX(tblCategory[CategoryName],MATCH(tblData[[#This Row],[CategoryID]],tblCategory[CategoryID],0))</f>
        <v>Blueprints</v>
      </c>
      <c r="J510">
        <f>tblData[[#This Row],[Quantity]]*tblData[[#This Row],[Price]]</f>
        <v>15.98</v>
      </c>
      <c r="K510">
        <f>YEAR(tblData[[#This Row],[Date]])</f>
        <v>2020</v>
      </c>
      <c r="L510">
        <f>MONTH(tblData[[#This Row],[Date]])</f>
        <v>4</v>
      </c>
      <c r="M510" t="str">
        <f>CHOOSE(tblData[[#This Row],[MonthNo]],"Jan","Feb","Mar","Apr","Mei","Jun","Jul","Agu","Sep","Okt","Nov","Des")</f>
        <v>Apr</v>
      </c>
      <c r="N510" t="str">
        <f>INDEX(tblCustomers[CustomerState],MATCH(tblData[[#This Row],[CustomerID]],tblCustomers[CustomerID],0))</f>
        <v>District of Columbia</v>
      </c>
      <c r="O510" t="str">
        <f>IF(COUNTIF(tblData[CustomerID],tblData[[#This Row],[CustomerID]])&gt;1,"Repeat","One-time")</f>
        <v>Repeat</v>
      </c>
    </row>
    <row r="511" spans="1:15">
      <c r="A511">
        <v>510</v>
      </c>
      <c r="B511" s="1">
        <v>43938</v>
      </c>
      <c r="C511">
        <v>1115</v>
      </c>
      <c r="D511" t="s">
        <v>10866</v>
      </c>
      <c r="E511">
        <v>3</v>
      </c>
      <c r="F511" t="str">
        <f>INDEX(tblProduct[ProdName],MATCH(tblData[[#This Row],[ProdNumber]],tblProduct[ProdNumber],0))</f>
        <v>BYOR-4005</v>
      </c>
      <c r="G511">
        <f>INDEX(tblProduct[Price],MATCH(tblData[[#This Row],[ProdNumber]],tblProduct[ProdNumber],0))</f>
        <v>245</v>
      </c>
      <c r="H511">
        <f>INDEX(tblProduct[Category],MATCH(tblData[[#This Row],[ProdNumber]],tblProduct[ProdNumber],0))</f>
        <v>5</v>
      </c>
      <c r="I511" t="str">
        <f>INDEX(tblCategory[CategoryName],MATCH(tblData[[#This Row],[CategoryID]],tblCategory[CategoryID],0))</f>
        <v>Robot Kits</v>
      </c>
      <c r="J511">
        <f>tblData[[#This Row],[Quantity]]*tblData[[#This Row],[Price]]</f>
        <v>735</v>
      </c>
      <c r="K511">
        <f>YEAR(tblData[[#This Row],[Date]])</f>
        <v>2020</v>
      </c>
      <c r="L511">
        <f>MONTH(tblData[[#This Row],[Date]])</f>
        <v>4</v>
      </c>
      <c r="M511" t="str">
        <f>CHOOSE(tblData[[#This Row],[MonthNo]],"Jan","Feb","Mar","Apr","Mei","Jun","Jul","Agu","Sep","Okt","Nov","Des")</f>
        <v>Apr</v>
      </c>
      <c r="N511" t="str">
        <f>INDEX(tblCustomers[CustomerState],MATCH(tblData[[#This Row],[CustomerID]],tblCustomers[CustomerID],0))</f>
        <v>New York</v>
      </c>
      <c r="O511" t="str">
        <f>IF(COUNTIF(tblData[CustomerID],tblData[[#This Row],[CustomerID]])&gt;1,"Repeat","One-time")</f>
        <v>Repeat</v>
      </c>
    </row>
    <row r="512" spans="1:15">
      <c r="A512">
        <v>511</v>
      </c>
      <c r="B512" s="1">
        <v>43938</v>
      </c>
      <c r="C512">
        <v>729</v>
      </c>
      <c r="D512" t="s">
        <v>10862</v>
      </c>
      <c r="E512">
        <v>5</v>
      </c>
      <c r="F512" t="str">
        <f>INDEX(tblProduct[ProdName],MATCH(tblData[[#This Row],[ProdNumber]],tblProduct[ProdNumber],0))</f>
        <v>All Eyes Drone Blueprint</v>
      </c>
      <c r="G512">
        <f>INDEX(tblProduct[Price],MATCH(tblData[[#This Row],[ProdNumber]],tblProduct[ProdNumber],0))</f>
        <v>9.99</v>
      </c>
      <c r="H512">
        <f>INDEX(tblProduct[Category],MATCH(tblData[[#This Row],[ProdNumber]],tblProduct[ProdNumber],0))</f>
        <v>1</v>
      </c>
      <c r="I512" t="str">
        <f>INDEX(tblCategory[CategoryName],MATCH(tblData[[#This Row],[CategoryID]],tblCategory[CategoryID],0))</f>
        <v>Blueprints</v>
      </c>
      <c r="J512">
        <f>tblData[[#This Row],[Quantity]]*tblData[[#This Row],[Price]]</f>
        <v>49.95</v>
      </c>
      <c r="K512">
        <f>YEAR(tblData[[#This Row],[Date]])</f>
        <v>2020</v>
      </c>
      <c r="L512">
        <f>MONTH(tblData[[#This Row],[Date]])</f>
        <v>4</v>
      </c>
      <c r="M512" t="str">
        <f>CHOOSE(tblData[[#This Row],[MonthNo]],"Jan","Feb","Mar","Apr","Mei","Jun","Jul","Agu","Sep","Okt","Nov","Des")</f>
        <v>Apr</v>
      </c>
      <c r="N512" t="str">
        <f>INDEX(tblCustomers[CustomerState],MATCH(tblData[[#This Row],[CustomerID]],tblCustomers[CustomerID],0))</f>
        <v>Georgia</v>
      </c>
      <c r="O512" t="str">
        <f>IF(COUNTIF(tblData[CustomerID],tblData[[#This Row],[CustomerID]])&gt;1,"Repeat","One-time")</f>
        <v>Repeat</v>
      </c>
    </row>
    <row r="513" spans="1:15">
      <c r="A513">
        <v>512</v>
      </c>
      <c r="B513" s="1">
        <v>43939</v>
      </c>
      <c r="C513">
        <v>1975</v>
      </c>
      <c r="D513" t="s">
        <v>10866</v>
      </c>
      <c r="E513">
        <v>3</v>
      </c>
      <c r="F513" t="str">
        <f>INDEX(tblProduct[ProdName],MATCH(tblData[[#This Row],[ProdNumber]],tblProduct[ProdNumber],0))</f>
        <v>BYOR-4005</v>
      </c>
      <c r="G513">
        <f>INDEX(tblProduct[Price],MATCH(tblData[[#This Row],[ProdNumber]],tblProduct[ProdNumber],0))</f>
        <v>245</v>
      </c>
      <c r="H513">
        <f>INDEX(tblProduct[Category],MATCH(tblData[[#This Row],[ProdNumber]],tblProduct[ProdNumber],0))</f>
        <v>5</v>
      </c>
      <c r="I513" t="str">
        <f>INDEX(tblCategory[CategoryName],MATCH(tblData[[#This Row],[CategoryID]],tblCategory[CategoryID],0))</f>
        <v>Robot Kits</v>
      </c>
      <c r="J513">
        <f>tblData[[#This Row],[Quantity]]*tblData[[#This Row],[Price]]</f>
        <v>735</v>
      </c>
      <c r="K513">
        <f>YEAR(tblData[[#This Row],[Date]])</f>
        <v>2020</v>
      </c>
      <c r="L513">
        <f>MONTH(tblData[[#This Row],[Date]])</f>
        <v>4</v>
      </c>
      <c r="M513" t="str">
        <f>CHOOSE(tblData[[#This Row],[MonthNo]],"Jan","Feb","Mar","Apr","Mei","Jun","Jul","Agu","Sep","Okt","Nov","Des")</f>
        <v>Apr</v>
      </c>
      <c r="N513" t="str">
        <f>INDEX(tblCustomers[CustomerState],MATCH(tblData[[#This Row],[CustomerID]],tblCustomers[CustomerID],0))</f>
        <v>Pennsylvania</v>
      </c>
      <c r="O513" t="str">
        <f>IF(COUNTIF(tblData[CustomerID],tblData[[#This Row],[CustomerID]])&gt;1,"Repeat","One-time")</f>
        <v>Repeat</v>
      </c>
    </row>
    <row r="514" spans="1:15">
      <c r="A514">
        <v>513</v>
      </c>
      <c r="B514" s="1">
        <v>43939</v>
      </c>
      <c r="C514">
        <v>544</v>
      </c>
      <c r="D514" t="s">
        <v>10827</v>
      </c>
      <c r="E514">
        <v>3</v>
      </c>
      <c r="F514" t="str">
        <f>INDEX(tblProduct[ProdName],MATCH(tblData[[#This Row],[ProdNumber]],tblProduct[ProdNumber],0))</f>
        <v>AI for Educators</v>
      </c>
      <c r="G514">
        <f>INDEX(tblProduct[Price],MATCH(tblData[[#This Row],[ProdNumber]],tblProduct[ProdNumber],0))</f>
        <v>49.95</v>
      </c>
      <c r="H514">
        <f>INDEX(tblProduct[Category],MATCH(tblData[[#This Row],[ProdNumber]],tblProduct[ProdNumber],0))</f>
        <v>7</v>
      </c>
      <c r="I514" t="str">
        <f>INDEX(tblCategory[CategoryName],MATCH(tblData[[#This Row],[CategoryID]],tblCategory[CategoryID],0))</f>
        <v>Training Videos</v>
      </c>
      <c r="J514">
        <f>tblData[[#This Row],[Quantity]]*tblData[[#This Row],[Price]]</f>
        <v>149.85000000000002</v>
      </c>
      <c r="K514">
        <f>YEAR(tblData[[#This Row],[Date]])</f>
        <v>2020</v>
      </c>
      <c r="L514">
        <f>MONTH(tblData[[#This Row],[Date]])</f>
        <v>4</v>
      </c>
      <c r="M514" t="str">
        <f>CHOOSE(tblData[[#This Row],[MonthNo]],"Jan","Feb","Mar","Apr","Mei","Jun","Jul","Agu","Sep","Okt","Nov","Des")</f>
        <v>Apr</v>
      </c>
      <c r="N514" t="str">
        <f>INDEX(tblCustomers[CustomerState],MATCH(tblData[[#This Row],[CustomerID]],tblCustomers[CustomerID],0))</f>
        <v>Louisiana</v>
      </c>
      <c r="O514" t="str">
        <f>IF(COUNTIF(tblData[CustomerID],tblData[[#This Row],[CustomerID]])&gt;1,"Repeat","One-time")</f>
        <v>Repeat</v>
      </c>
    </row>
    <row r="515" spans="1:15">
      <c r="A515">
        <v>514</v>
      </c>
      <c r="B515" s="1">
        <v>43939</v>
      </c>
      <c r="C515">
        <v>534</v>
      </c>
      <c r="D515" t="s">
        <v>10835</v>
      </c>
      <c r="E515">
        <v>3</v>
      </c>
      <c r="F515" t="str">
        <f>INDEX(tblProduct[ProdName],MATCH(tblData[[#This Row],[ProdNumber]],tblProduct[ProdNumber],0))</f>
        <v>Building Your First Robot</v>
      </c>
      <c r="G515">
        <f>INDEX(tblProduct[Price],MATCH(tblData[[#This Row],[ProdNumber]],tblProduct[ProdNumber],0))</f>
        <v>24.95</v>
      </c>
      <c r="H515">
        <f>INDEX(tblProduct[Category],MATCH(tblData[[#This Row],[ProdNumber]],tblProduct[ProdNumber],0))</f>
        <v>4</v>
      </c>
      <c r="I515" t="str">
        <f>INDEX(tblCategory[CategoryName],MATCH(tblData[[#This Row],[CategoryID]],tblCategory[CategoryID],0))</f>
        <v>eBooks</v>
      </c>
      <c r="J515">
        <f>tblData[[#This Row],[Quantity]]*tblData[[#This Row],[Price]]</f>
        <v>74.849999999999994</v>
      </c>
      <c r="K515">
        <f>YEAR(tblData[[#This Row],[Date]])</f>
        <v>2020</v>
      </c>
      <c r="L515">
        <f>MONTH(tblData[[#This Row],[Date]])</f>
        <v>4</v>
      </c>
      <c r="M515" t="str">
        <f>CHOOSE(tblData[[#This Row],[MonthNo]],"Jan","Feb","Mar","Apr","Mei","Jun","Jul","Agu","Sep","Okt","Nov","Des")</f>
        <v>Apr</v>
      </c>
      <c r="N515" t="str">
        <f>INDEX(tblCustomers[CustomerState],MATCH(tblData[[#This Row],[CustomerID]],tblCustomers[CustomerID],0))</f>
        <v>Louisiana</v>
      </c>
      <c r="O515" t="str">
        <f>IF(COUNTIF(tblData[CustomerID],tblData[[#This Row],[CustomerID]])&gt;1,"Repeat","One-time")</f>
        <v>Repeat</v>
      </c>
    </row>
    <row r="516" spans="1:15">
      <c r="A516">
        <v>515</v>
      </c>
      <c r="B516" s="1">
        <v>43940</v>
      </c>
      <c r="C516">
        <v>1860</v>
      </c>
      <c r="D516" t="s">
        <v>10843</v>
      </c>
      <c r="E516">
        <v>1</v>
      </c>
      <c r="F516" t="str">
        <f>INDEX(tblProduct[ProdName],MATCH(tblData[[#This Row],[ProdNumber]],tblProduct[ProdNumber],0))</f>
        <v>BYOD-500</v>
      </c>
      <c r="G516">
        <f>INDEX(tblProduct[Price],MATCH(tblData[[#This Row],[ProdNumber]],tblProduct[ProdNumber],0))</f>
        <v>167</v>
      </c>
      <c r="H516">
        <f>INDEX(tblProduct[Category],MATCH(tblData[[#This Row],[ProdNumber]],tblProduct[ProdNumber],0))</f>
        <v>2</v>
      </c>
      <c r="I516" t="str">
        <f>INDEX(tblCategory[CategoryName],MATCH(tblData[[#This Row],[CategoryID]],tblCategory[CategoryID],0))</f>
        <v>Drone Kits</v>
      </c>
      <c r="J516">
        <f>tblData[[#This Row],[Quantity]]*tblData[[#This Row],[Price]]</f>
        <v>167</v>
      </c>
      <c r="K516">
        <f>YEAR(tblData[[#This Row],[Date]])</f>
        <v>2020</v>
      </c>
      <c r="L516">
        <f>MONTH(tblData[[#This Row],[Date]])</f>
        <v>4</v>
      </c>
      <c r="M516" t="str">
        <f>CHOOSE(tblData[[#This Row],[MonthNo]],"Jan","Feb","Mar","Apr","Mei","Jun","Jul","Agu","Sep","Okt","Nov","Des")</f>
        <v>Apr</v>
      </c>
      <c r="N516" t="str">
        <f>INDEX(tblCustomers[CustomerState],MATCH(tblData[[#This Row],[CustomerID]],tblCustomers[CustomerID],0))</f>
        <v>South Carolina</v>
      </c>
      <c r="O516" t="str">
        <f>IF(COUNTIF(tblData[CustomerID],tblData[[#This Row],[CustomerID]])&gt;1,"Repeat","One-time")</f>
        <v>Repeat</v>
      </c>
    </row>
    <row r="517" spans="1:15">
      <c r="A517">
        <v>516</v>
      </c>
      <c r="B517" s="1">
        <v>43940</v>
      </c>
      <c r="C517">
        <v>1615</v>
      </c>
      <c r="D517" t="s">
        <v>10827</v>
      </c>
      <c r="E517">
        <v>5</v>
      </c>
      <c r="F517" t="str">
        <f>INDEX(tblProduct[ProdName],MATCH(tblData[[#This Row],[ProdNumber]],tblProduct[ProdNumber],0))</f>
        <v>AI for Educators</v>
      </c>
      <c r="G517">
        <f>INDEX(tblProduct[Price],MATCH(tblData[[#This Row],[ProdNumber]],tblProduct[ProdNumber],0))</f>
        <v>49.95</v>
      </c>
      <c r="H517">
        <f>INDEX(tblProduct[Category],MATCH(tblData[[#This Row],[ProdNumber]],tblProduct[ProdNumber],0))</f>
        <v>7</v>
      </c>
      <c r="I517" t="str">
        <f>INDEX(tblCategory[CategoryName],MATCH(tblData[[#This Row],[CategoryID]],tblCategory[CategoryID],0))</f>
        <v>Training Videos</v>
      </c>
      <c r="J517">
        <f>tblData[[#This Row],[Quantity]]*tblData[[#This Row],[Price]]</f>
        <v>249.75</v>
      </c>
      <c r="K517">
        <f>YEAR(tblData[[#This Row],[Date]])</f>
        <v>2020</v>
      </c>
      <c r="L517">
        <f>MONTH(tblData[[#This Row],[Date]])</f>
        <v>4</v>
      </c>
      <c r="M517" t="str">
        <f>CHOOSE(tblData[[#This Row],[MonthNo]],"Jan","Feb","Mar","Apr","Mei","Jun","Jul","Agu","Sep","Okt","Nov","Des")</f>
        <v>Apr</v>
      </c>
      <c r="N517" t="str">
        <f>INDEX(tblCustomers[CustomerState],MATCH(tblData[[#This Row],[CustomerID]],tblCustomers[CustomerID],0))</f>
        <v>Texas</v>
      </c>
      <c r="O517" t="str">
        <f>IF(COUNTIF(tblData[CustomerID],tblData[[#This Row],[CustomerID]])&gt;1,"Repeat","One-time")</f>
        <v>One-time</v>
      </c>
    </row>
    <row r="518" spans="1:15">
      <c r="A518">
        <v>517</v>
      </c>
      <c r="B518" s="1">
        <v>43941</v>
      </c>
      <c r="C518">
        <v>1964</v>
      </c>
      <c r="D518" t="s">
        <v>10843</v>
      </c>
      <c r="E518">
        <v>5</v>
      </c>
      <c r="F518" t="str">
        <f>INDEX(tblProduct[ProdName],MATCH(tblData[[#This Row],[ProdNumber]],tblProduct[ProdNumber],0))</f>
        <v>BYOD-500</v>
      </c>
      <c r="G518">
        <f>INDEX(tblProduct[Price],MATCH(tblData[[#This Row],[ProdNumber]],tblProduct[ProdNumber],0))</f>
        <v>167</v>
      </c>
      <c r="H518">
        <f>INDEX(tblProduct[Category],MATCH(tblData[[#This Row],[ProdNumber]],tblProduct[ProdNumber],0))</f>
        <v>2</v>
      </c>
      <c r="I518" t="str">
        <f>INDEX(tblCategory[CategoryName],MATCH(tblData[[#This Row],[CategoryID]],tblCategory[CategoryID],0))</f>
        <v>Drone Kits</v>
      </c>
      <c r="J518">
        <f>tblData[[#This Row],[Quantity]]*tblData[[#This Row],[Price]]</f>
        <v>835</v>
      </c>
      <c r="K518">
        <f>YEAR(tblData[[#This Row],[Date]])</f>
        <v>2020</v>
      </c>
      <c r="L518">
        <f>MONTH(tblData[[#This Row],[Date]])</f>
        <v>4</v>
      </c>
      <c r="M518" t="str">
        <f>CHOOSE(tblData[[#This Row],[MonthNo]],"Jan","Feb","Mar","Apr","Mei","Jun","Jul","Agu","Sep","Okt","Nov","Des")</f>
        <v>Apr</v>
      </c>
      <c r="N518" t="str">
        <f>INDEX(tblCustomers[CustomerState],MATCH(tblData[[#This Row],[CustomerID]],tblCustomers[CustomerID],0))</f>
        <v>Virginia</v>
      </c>
      <c r="O518" t="str">
        <f>IF(COUNTIF(tblData[CustomerID],tblData[[#This Row],[CustomerID]])&gt;1,"Repeat","One-time")</f>
        <v>Repeat</v>
      </c>
    </row>
    <row r="519" spans="1:15">
      <c r="A519">
        <v>518</v>
      </c>
      <c r="B519" s="1">
        <v>43941</v>
      </c>
      <c r="C519">
        <v>530</v>
      </c>
      <c r="D519" t="s">
        <v>10828</v>
      </c>
      <c r="E519">
        <v>4</v>
      </c>
      <c r="F519" t="str">
        <f>INDEX(tblProduct[ProdName],MATCH(tblData[[#This Row],[ProdNumber]],tblProduct[ProdNumber],0))</f>
        <v>Helicopter Drones</v>
      </c>
      <c r="G519">
        <f>INDEX(tblProduct[Price],MATCH(tblData[[#This Row],[ProdNumber]],tblProduct[ProdNumber],0))</f>
        <v>20.95</v>
      </c>
      <c r="H519">
        <f>INDEX(tblProduct[Category],MATCH(tblData[[#This Row],[ProdNumber]],tblProduct[ProdNumber],0))</f>
        <v>4</v>
      </c>
      <c r="I519" t="str">
        <f>INDEX(tblCategory[CategoryName],MATCH(tblData[[#This Row],[CategoryID]],tblCategory[CategoryID],0))</f>
        <v>eBooks</v>
      </c>
      <c r="J519">
        <f>tblData[[#This Row],[Quantity]]*tblData[[#This Row],[Price]]</f>
        <v>83.8</v>
      </c>
      <c r="K519">
        <f>YEAR(tblData[[#This Row],[Date]])</f>
        <v>2020</v>
      </c>
      <c r="L519">
        <f>MONTH(tblData[[#This Row],[Date]])</f>
        <v>4</v>
      </c>
      <c r="M519" t="str">
        <f>CHOOSE(tblData[[#This Row],[MonthNo]],"Jan","Feb","Mar","Apr","Mei","Jun","Jul","Agu","Sep","Okt","Nov","Des")</f>
        <v>Apr</v>
      </c>
      <c r="N519" t="str">
        <f>INDEX(tblCustomers[CustomerState],MATCH(tblData[[#This Row],[CustomerID]],tblCustomers[CustomerID],0))</f>
        <v>New York</v>
      </c>
      <c r="O519" t="str">
        <f>IF(COUNTIF(tblData[CustomerID],tblData[[#This Row],[CustomerID]])&gt;1,"Repeat","One-time")</f>
        <v>One-time</v>
      </c>
    </row>
    <row r="520" spans="1:15">
      <c r="A520">
        <v>519</v>
      </c>
      <c r="B520" s="1">
        <v>43941</v>
      </c>
      <c r="C520">
        <v>355</v>
      </c>
      <c r="D520" t="s">
        <v>10838</v>
      </c>
      <c r="E520">
        <v>3</v>
      </c>
      <c r="F520" t="str">
        <f>INDEX(tblProduct[ProdName],MATCH(tblData[[#This Row],[ProdNumber]],tblProduct[ProdNumber],0))</f>
        <v>GPS Drones</v>
      </c>
      <c r="G520">
        <f>INDEX(tblProduct[Price],MATCH(tblData[[#This Row],[ProdNumber]],tblProduct[ProdNumber],0))</f>
        <v>19.989999999999998</v>
      </c>
      <c r="H520">
        <f>INDEX(tblProduct[Category],MATCH(tblData[[#This Row],[ProdNumber]],tblProduct[ProdNumber],0))</f>
        <v>4</v>
      </c>
      <c r="I520" t="str">
        <f>INDEX(tblCategory[CategoryName],MATCH(tblData[[#This Row],[CategoryID]],tblCategory[CategoryID],0))</f>
        <v>eBooks</v>
      </c>
      <c r="J520">
        <f>tblData[[#This Row],[Quantity]]*tblData[[#This Row],[Price]]</f>
        <v>59.97</v>
      </c>
      <c r="K520">
        <f>YEAR(tblData[[#This Row],[Date]])</f>
        <v>2020</v>
      </c>
      <c r="L520">
        <f>MONTH(tblData[[#This Row],[Date]])</f>
        <v>4</v>
      </c>
      <c r="M520" t="str">
        <f>CHOOSE(tblData[[#This Row],[MonthNo]],"Jan","Feb","Mar","Apr","Mei","Jun","Jul","Agu","Sep","Okt","Nov","Des")</f>
        <v>Apr</v>
      </c>
      <c r="N520" t="str">
        <f>INDEX(tblCustomers[CustomerState],MATCH(tblData[[#This Row],[CustomerID]],tblCustomers[CustomerID],0))</f>
        <v>District of Columbia</v>
      </c>
      <c r="O520" t="str">
        <f>IF(COUNTIF(tblData[CustomerID],tblData[[#This Row],[CustomerID]])&gt;1,"Repeat","One-time")</f>
        <v>One-time</v>
      </c>
    </row>
    <row r="521" spans="1:15">
      <c r="A521">
        <v>520</v>
      </c>
      <c r="B521" s="1">
        <v>43941</v>
      </c>
      <c r="C521">
        <v>1332</v>
      </c>
      <c r="D521" t="s">
        <v>10873</v>
      </c>
      <c r="E521">
        <v>6</v>
      </c>
      <c r="F521" t="str">
        <f>INDEX(tblProduct[ProdName],MATCH(tblData[[#This Row],[ProdNumber]],tblProduct[ProdNumber],0))</f>
        <v>BYOD-300</v>
      </c>
      <c r="G521">
        <f>INDEX(tblProduct[Price],MATCH(tblData[[#This Row],[ProdNumber]],tblProduct[ProdNumber],0))</f>
        <v>89</v>
      </c>
      <c r="H521">
        <f>INDEX(tblProduct[Category],MATCH(tblData[[#This Row],[ProdNumber]],tblProduct[ProdNumber],0))</f>
        <v>2</v>
      </c>
      <c r="I521" t="str">
        <f>INDEX(tblCategory[CategoryName],MATCH(tblData[[#This Row],[CategoryID]],tblCategory[CategoryID],0))</f>
        <v>Drone Kits</v>
      </c>
      <c r="J521">
        <f>tblData[[#This Row],[Quantity]]*tblData[[#This Row],[Price]]</f>
        <v>534</v>
      </c>
      <c r="K521">
        <f>YEAR(tblData[[#This Row],[Date]])</f>
        <v>2020</v>
      </c>
      <c r="L521">
        <f>MONTH(tblData[[#This Row],[Date]])</f>
        <v>4</v>
      </c>
      <c r="M521" t="str">
        <f>CHOOSE(tblData[[#This Row],[MonthNo]],"Jan","Feb","Mar","Apr","Mei","Jun","Jul","Agu","Sep","Okt","Nov","Des")</f>
        <v>Apr</v>
      </c>
      <c r="N521" t="str">
        <f>INDEX(tblCustomers[CustomerState],MATCH(tblData[[#This Row],[CustomerID]],tblCustomers[CustomerID],0))</f>
        <v>Kansas</v>
      </c>
      <c r="O521" t="str">
        <f>IF(COUNTIF(tblData[CustomerID],tblData[[#This Row],[CustomerID]])&gt;1,"Repeat","One-time")</f>
        <v>Repeat</v>
      </c>
    </row>
    <row r="522" spans="1:15">
      <c r="A522">
        <v>521</v>
      </c>
      <c r="B522" s="1">
        <v>43941</v>
      </c>
      <c r="C522">
        <v>133</v>
      </c>
      <c r="D522" t="s">
        <v>10840</v>
      </c>
      <c r="E522">
        <v>3</v>
      </c>
      <c r="F522" t="str">
        <f>INDEX(tblProduct[ProdName],MATCH(tblData[[#This Row],[ProdNumber]],tblProduct[ProdNumber],0))</f>
        <v>Photograph Drones</v>
      </c>
      <c r="G522">
        <f>INDEX(tblProduct[Price],MATCH(tblData[[#This Row],[ProdNumber]],tblProduct[ProdNumber],0))</f>
        <v>14.99</v>
      </c>
      <c r="H522">
        <f>INDEX(tblProduct[Category],MATCH(tblData[[#This Row],[ProdNumber]],tblProduct[ProdNumber],0))</f>
        <v>4</v>
      </c>
      <c r="I522" t="str">
        <f>INDEX(tblCategory[CategoryName],MATCH(tblData[[#This Row],[CategoryID]],tblCategory[CategoryID],0))</f>
        <v>eBooks</v>
      </c>
      <c r="J522">
        <f>tblData[[#This Row],[Quantity]]*tblData[[#This Row],[Price]]</f>
        <v>44.97</v>
      </c>
      <c r="K522">
        <f>YEAR(tblData[[#This Row],[Date]])</f>
        <v>2020</v>
      </c>
      <c r="L522">
        <f>MONTH(tblData[[#This Row],[Date]])</f>
        <v>4</v>
      </c>
      <c r="M522" t="str">
        <f>CHOOSE(tblData[[#This Row],[MonthNo]],"Jan","Feb","Mar","Apr","Mei","Jun","Jul","Agu","Sep","Okt","Nov","Des")</f>
        <v>Apr</v>
      </c>
      <c r="N522" t="str">
        <f>INDEX(tblCustomers[CustomerState],MATCH(tblData[[#This Row],[CustomerID]],tblCustomers[CustomerID],0))</f>
        <v>Georgia</v>
      </c>
      <c r="O522" t="str">
        <f>IF(COUNTIF(tblData[CustomerID],tblData[[#This Row],[CustomerID]])&gt;1,"Repeat","One-time")</f>
        <v>Repeat</v>
      </c>
    </row>
    <row r="523" spans="1:15">
      <c r="A523">
        <v>522</v>
      </c>
      <c r="B523" s="1">
        <v>43942</v>
      </c>
      <c r="C523">
        <v>1231</v>
      </c>
      <c r="D523" t="s">
        <v>10808</v>
      </c>
      <c r="E523">
        <v>3</v>
      </c>
      <c r="F523" t="str">
        <f>INDEX(tblProduct[ProdName],MATCH(tblData[[#This Row],[ProdNumber]],tblProduct[ProdNumber],0))</f>
        <v>Polar Robots</v>
      </c>
      <c r="G523">
        <f>INDEX(tblProduct[Price],MATCH(tblData[[#This Row],[ProdNumber]],tblProduct[ProdNumber],0))</f>
        <v>23.99</v>
      </c>
      <c r="H523">
        <f>INDEX(tblProduct[Category],MATCH(tblData[[#This Row],[ProdNumber]],tblProduct[ProdNumber],0))</f>
        <v>4</v>
      </c>
      <c r="I523" t="str">
        <f>INDEX(tblCategory[CategoryName],MATCH(tblData[[#This Row],[CategoryID]],tblCategory[CategoryID],0))</f>
        <v>eBooks</v>
      </c>
      <c r="J523">
        <f>tblData[[#This Row],[Quantity]]*tblData[[#This Row],[Price]]</f>
        <v>71.97</v>
      </c>
      <c r="K523">
        <f>YEAR(tblData[[#This Row],[Date]])</f>
        <v>2020</v>
      </c>
      <c r="L523">
        <f>MONTH(tblData[[#This Row],[Date]])</f>
        <v>4</v>
      </c>
      <c r="M523" t="str">
        <f>CHOOSE(tblData[[#This Row],[MonthNo]],"Jan","Feb","Mar","Apr","Mei","Jun","Jul","Agu","Sep","Okt","Nov","Des")</f>
        <v>Apr</v>
      </c>
      <c r="N523" t="str">
        <f>INDEX(tblCustomers[CustomerState],MATCH(tblData[[#This Row],[CustomerID]],tblCustomers[CustomerID],0))</f>
        <v>Oklahoma</v>
      </c>
      <c r="O523" t="str">
        <f>IF(COUNTIF(tblData[CustomerID],tblData[[#This Row],[CustomerID]])&gt;1,"Repeat","One-time")</f>
        <v>One-time</v>
      </c>
    </row>
    <row r="524" spans="1:15">
      <c r="A524">
        <v>523</v>
      </c>
      <c r="B524" s="1">
        <v>43942</v>
      </c>
      <c r="C524">
        <v>423</v>
      </c>
      <c r="D524" t="s">
        <v>10853</v>
      </c>
      <c r="E524">
        <v>1</v>
      </c>
      <c r="F524" t="str">
        <f>INDEX(tblProduct[ProdName],MATCH(tblData[[#This Row],[ProdNumber]],tblProduct[ProdNumber],0))</f>
        <v>BYOR-1500</v>
      </c>
      <c r="G524">
        <f>INDEX(tblProduct[Price],MATCH(tblData[[#This Row],[ProdNumber]],tblProduct[ProdNumber],0))</f>
        <v>189</v>
      </c>
      <c r="H524">
        <f>INDEX(tblProduct[Category],MATCH(tblData[[#This Row],[ProdNumber]],tblProduct[ProdNumber],0))</f>
        <v>5</v>
      </c>
      <c r="I524" t="str">
        <f>INDEX(tblCategory[CategoryName],MATCH(tblData[[#This Row],[CategoryID]],tblCategory[CategoryID],0))</f>
        <v>Robot Kits</v>
      </c>
      <c r="J524">
        <f>tblData[[#This Row],[Quantity]]*tblData[[#This Row],[Price]]</f>
        <v>189</v>
      </c>
      <c r="K524">
        <f>YEAR(tblData[[#This Row],[Date]])</f>
        <v>2020</v>
      </c>
      <c r="L524">
        <f>MONTH(tblData[[#This Row],[Date]])</f>
        <v>4</v>
      </c>
      <c r="M524" t="str">
        <f>CHOOSE(tblData[[#This Row],[MonthNo]],"Jan","Feb","Mar","Apr","Mei","Jun","Jul","Agu","Sep","Okt","Nov","Des")</f>
        <v>Apr</v>
      </c>
      <c r="N524" t="str">
        <f>INDEX(tblCustomers[CustomerState],MATCH(tblData[[#This Row],[CustomerID]],tblCustomers[CustomerID],0))</f>
        <v>California</v>
      </c>
      <c r="O524" t="str">
        <f>IF(COUNTIF(tblData[CustomerID],tblData[[#This Row],[CustomerID]])&gt;1,"Repeat","One-time")</f>
        <v>Repeat</v>
      </c>
    </row>
    <row r="525" spans="1:15">
      <c r="A525">
        <v>524</v>
      </c>
      <c r="B525" s="1">
        <v>43942</v>
      </c>
      <c r="C525">
        <v>492</v>
      </c>
      <c r="D525" t="s">
        <v>10823</v>
      </c>
      <c r="E525">
        <v>3</v>
      </c>
      <c r="F525" t="str">
        <f>INDEX(tblProduct[ProdName],MATCH(tblData[[#This Row],[ProdNumber]],tblProduct[ProdNumber],0))</f>
        <v>DA-SA702 Drone</v>
      </c>
      <c r="G525">
        <f>INDEX(tblProduct[Price],MATCH(tblData[[#This Row],[ProdNumber]],tblProduct[ProdNumber],0))</f>
        <v>399</v>
      </c>
      <c r="H525">
        <f>INDEX(tblProduct[Category],MATCH(tblData[[#This Row],[ProdNumber]],tblProduct[ProdNumber],0))</f>
        <v>3</v>
      </c>
      <c r="I525" t="str">
        <f>INDEX(tblCategory[CategoryName],MATCH(tblData[[#This Row],[CategoryID]],tblCategory[CategoryID],0))</f>
        <v>Drones</v>
      </c>
      <c r="J525">
        <f>tblData[[#This Row],[Quantity]]*tblData[[#This Row],[Price]]</f>
        <v>1197</v>
      </c>
      <c r="K525">
        <f>YEAR(tblData[[#This Row],[Date]])</f>
        <v>2020</v>
      </c>
      <c r="L525">
        <f>MONTH(tblData[[#This Row],[Date]])</f>
        <v>4</v>
      </c>
      <c r="M525" t="str">
        <f>CHOOSE(tblData[[#This Row],[MonthNo]],"Jan","Feb","Mar","Apr","Mei","Jun","Jul","Agu","Sep","Okt","Nov","Des")</f>
        <v>Apr</v>
      </c>
      <c r="N525" t="str">
        <f>INDEX(tblCustomers[CustomerState],MATCH(tblData[[#This Row],[CustomerID]],tblCustomers[CustomerID],0))</f>
        <v>Idaho</v>
      </c>
      <c r="O525" t="str">
        <f>IF(COUNTIF(tblData[CustomerID],tblData[[#This Row],[CustomerID]])&gt;1,"Repeat","One-time")</f>
        <v>One-time</v>
      </c>
    </row>
    <row r="526" spans="1:15">
      <c r="A526">
        <v>525</v>
      </c>
      <c r="B526" s="1">
        <v>43943</v>
      </c>
      <c r="C526">
        <v>99</v>
      </c>
      <c r="D526" t="s">
        <v>10835</v>
      </c>
      <c r="E526">
        <v>3</v>
      </c>
      <c r="F526" t="str">
        <f>INDEX(tblProduct[ProdName],MATCH(tblData[[#This Row],[ProdNumber]],tblProduct[ProdNumber],0))</f>
        <v>Building Your First Robot</v>
      </c>
      <c r="G526">
        <f>INDEX(tblProduct[Price],MATCH(tblData[[#This Row],[ProdNumber]],tblProduct[ProdNumber],0))</f>
        <v>24.95</v>
      </c>
      <c r="H526">
        <f>INDEX(tblProduct[Category],MATCH(tblData[[#This Row],[ProdNumber]],tblProduct[ProdNumber],0))</f>
        <v>4</v>
      </c>
      <c r="I526" t="str">
        <f>INDEX(tblCategory[CategoryName],MATCH(tblData[[#This Row],[CategoryID]],tblCategory[CategoryID],0))</f>
        <v>eBooks</v>
      </c>
      <c r="J526">
        <f>tblData[[#This Row],[Quantity]]*tblData[[#This Row],[Price]]</f>
        <v>74.849999999999994</v>
      </c>
      <c r="K526">
        <f>YEAR(tblData[[#This Row],[Date]])</f>
        <v>2020</v>
      </c>
      <c r="L526">
        <f>MONTH(tblData[[#This Row],[Date]])</f>
        <v>4</v>
      </c>
      <c r="M526" t="str">
        <f>CHOOSE(tblData[[#This Row],[MonthNo]],"Jan","Feb","Mar","Apr","Mei","Jun","Jul","Agu","Sep","Okt","Nov","Des")</f>
        <v>Apr</v>
      </c>
      <c r="N526" t="str">
        <f>INDEX(tblCustomers[CustomerState],MATCH(tblData[[#This Row],[CustomerID]],tblCustomers[CustomerID],0))</f>
        <v>New York</v>
      </c>
      <c r="O526" t="str">
        <f>IF(COUNTIF(tblData[CustomerID],tblData[[#This Row],[CustomerID]])&gt;1,"Repeat","One-time")</f>
        <v>Repeat</v>
      </c>
    </row>
    <row r="527" spans="1:15">
      <c r="A527">
        <v>526</v>
      </c>
      <c r="B527" s="1">
        <v>43943</v>
      </c>
      <c r="C527">
        <v>1463</v>
      </c>
      <c r="D527" t="s">
        <v>10831</v>
      </c>
      <c r="E527">
        <v>2</v>
      </c>
      <c r="F527" t="str">
        <f>INDEX(tblProduct[ProdName],MATCH(tblData[[#This Row],[ProdNumber]],tblProduct[ProdNumber],0))</f>
        <v>BYOR-3535</v>
      </c>
      <c r="G527">
        <f>INDEX(tblProduct[Price],MATCH(tblData[[#This Row],[ProdNumber]],tblProduct[ProdNumber],0))</f>
        <v>225</v>
      </c>
      <c r="H527">
        <f>INDEX(tblProduct[Category],MATCH(tblData[[#This Row],[ProdNumber]],tblProduct[ProdNumber],0))</f>
        <v>5</v>
      </c>
      <c r="I527" t="str">
        <f>INDEX(tblCategory[CategoryName],MATCH(tblData[[#This Row],[CategoryID]],tblCategory[CategoryID],0))</f>
        <v>Robot Kits</v>
      </c>
      <c r="J527">
        <f>tblData[[#This Row],[Quantity]]*tblData[[#This Row],[Price]]</f>
        <v>450</v>
      </c>
      <c r="K527">
        <f>YEAR(tblData[[#This Row],[Date]])</f>
        <v>2020</v>
      </c>
      <c r="L527">
        <f>MONTH(tblData[[#This Row],[Date]])</f>
        <v>4</v>
      </c>
      <c r="M527" t="str">
        <f>CHOOSE(tblData[[#This Row],[MonthNo]],"Jan","Feb","Mar","Apr","Mei","Jun","Jul","Agu","Sep","Okt","Nov","Des")</f>
        <v>Apr</v>
      </c>
      <c r="N527" t="str">
        <f>INDEX(tblCustomers[CustomerState],MATCH(tblData[[#This Row],[CustomerID]],tblCustomers[CustomerID],0))</f>
        <v>District of Columbia</v>
      </c>
      <c r="O527" t="str">
        <f>IF(COUNTIF(tblData[CustomerID],tblData[[#This Row],[CustomerID]])&gt;1,"Repeat","One-time")</f>
        <v>One-time</v>
      </c>
    </row>
    <row r="528" spans="1:15">
      <c r="A528">
        <v>527</v>
      </c>
      <c r="B528" s="1">
        <v>43943</v>
      </c>
      <c r="C528">
        <v>1335</v>
      </c>
      <c r="D528" t="s">
        <v>10855</v>
      </c>
      <c r="E528">
        <v>2</v>
      </c>
      <c r="F528" t="str">
        <f>INDEX(tblProduct[ProdName],MATCH(tblData[[#This Row],[ProdNumber]],tblProduct[ProdNumber],0))</f>
        <v>DTD-7000 Drone</v>
      </c>
      <c r="G528">
        <f>INDEX(tblProduct[Price],MATCH(tblData[[#This Row],[ProdNumber]],tblProduct[ProdNumber],0))</f>
        <v>450</v>
      </c>
      <c r="H528">
        <f>INDEX(tblProduct[Category],MATCH(tblData[[#This Row],[ProdNumber]],tblProduct[ProdNumber],0))</f>
        <v>3</v>
      </c>
      <c r="I528" t="str">
        <f>INDEX(tblCategory[CategoryName],MATCH(tblData[[#This Row],[CategoryID]],tblCategory[CategoryID],0))</f>
        <v>Drones</v>
      </c>
      <c r="J528">
        <f>tblData[[#This Row],[Quantity]]*tblData[[#This Row],[Price]]</f>
        <v>900</v>
      </c>
      <c r="K528">
        <f>YEAR(tblData[[#This Row],[Date]])</f>
        <v>2020</v>
      </c>
      <c r="L528">
        <f>MONTH(tblData[[#This Row],[Date]])</f>
        <v>4</v>
      </c>
      <c r="M528" t="str">
        <f>CHOOSE(tblData[[#This Row],[MonthNo]],"Jan","Feb","Mar","Apr","Mei","Jun","Jul","Agu","Sep","Okt","Nov","Des")</f>
        <v>Apr</v>
      </c>
      <c r="N528" t="str">
        <f>INDEX(tblCustomers[CustomerState],MATCH(tblData[[#This Row],[CustomerID]],tblCustomers[CustomerID],0))</f>
        <v>New York</v>
      </c>
      <c r="O528" t="str">
        <f>IF(COUNTIF(tblData[CustomerID],tblData[[#This Row],[CustomerID]])&gt;1,"Repeat","One-time")</f>
        <v>Repeat</v>
      </c>
    </row>
    <row r="529" spans="1:15">
      <c r="A529">
        <v>528</v>
      </c>
      <c r="B529" s="1">
        <v>43944</v>
      </c>
      <c r="C529">
        <v>12</v>
      </c>
      <c r="D529" t="s">
        <v>10875</v>
      </c>
      <c r="E529">
        <v>5</v>
      </c>
      <c r="F529" t="str">
        <f>INDEX(tblProduct[ProdName],MATCH(tblData[[#This Row],[ProdNumber]],tblProduct[ProdNumber],0))</f>
        <v>Open Source Code</v>
      </c>
      <c r="G529">
        <f>INDEX(tblProduct[Price],MATCH(tblData[[#This Row],[ProdNumber]],tblProduct[ProdNumber],0))</f>
        <v>32.950000000000003</v>
      </c>
      <c r="H529">
        <f>INDEX(tblProduct[Category],MATCH(tblData[[#This Row],[ProdNumber]],tblProduct[ProdNumber],0))</f>
        <v>7</v>
      </c>
      <c r="I529" t="str">
        <f>INDEX(tblCategory[CategoryName],MATCH(tblData[[#This Row],[CategoryID]],tblCategory[CategoryID],0))</f>
        <v>Training Videos</v>
      </c>
      <c r="J529">
        <f>tblData[[#This Row],[Quantity]]*tblData[[#This Row],[Price]]</f>
        <v>164.75</v>
      </c>
      <c r="K529">
        <f>YEAR(tblData[[#This Row],[Date]])</f>
        <v>2020</v>
      </c>
      <c r="L529">
        <f>MONTH(tblData[[#This Row],[Date]])</f>
        <v>4</v>
      </c>
      <c r="M529" t="str">
        <f>CHOOSE(tblData[[#This Row],[MonthNo]],"Jan","Feb","Mar","Apr","Mei","Jun","Jul","Agu","Sep","Okt","Nov","Des")</f>
        <v>Apr</v>
      </c>
      <c r="N529" t="str">
        <f>INDEX(tblCustomers[CustomerState],MATCH(tblData[[#This Row],[CustomerID]],tblCustomers[CustomerID],0))</f>
        <v>Oklahoma</v>
      </c>
      <c r="O529" t="str">
        <f>IF(COUNTIF(tblData[CustomerID],tblData[[#This Row],[CustomerID]])&gt;1,"Repeat","One-time")</f>
        <v>One-time</v>
      </c>
    </row>
    <row r="530" spans="1:15">
      <c r="A530">
        <v>529</v>
      </c>
      <c r="B530" s="1">
        <v>43944</v>
      </c>
      <c r="C530">
        <v>1818</v>
      </c>
      <c r="D530" t="s">
        <v>10822</v>
      </c>
      <c r="E530">
        <v>2</v>
      </c>
      <c r="F530" t="str">
        <f>INDEX(tblProduct[ProdName],MATCH(tblData[[#This Row],[ProdNumber]],tblProduct[ProdNumber],0))</f>
        <v>MICR-23K Robot</v>
      </c>
      <c r="G530">
        <f>INDEX(tblProduct[Price],MATCH(tblData[[#This Row],[ProdNumber]],tblProduct[ProdNumber],0))</f>
        <v>899</v>
      </c>
      <c r="H530">
        <f>INDEX(tblProduct[Category],MATCH(tblData[[#This Row],[ProdNumber]],tblProduct[ProdNumber],0))</f>
        <v>6</v>
      </c>
      <c r="I530" t="str">
        <f>INDEX(tblCategory[CategoryName],MATCH(tblData[[#This Row],[CategoryID]],tblCategory[CategoryID],0))</f>
        <v>Robots</v>
      </c>
      <c r="J530">
        <f>tblData[[#This Row],[Quantity]]*tblData[[#This Row],[Price]]</f>
        <v>1798</v>
      </c>
      <c r="K530">
        <f>YEAR(tblData[[#This Row],[Date]])</f>
        <v>2020</v>
      </c>
      <c r="L530">
        <f>MONTH(tblData[[#This Row],[Date]])</f>
        <v>4</v>
      </c>
      <c r="M530" t="str">
        <f>CHOOSE(tblData[[#This Row],[MonthNo]],"Jan","Feb","Mar","Apr","Mei","Jun","Jul","Agu","Sep","Okt","Nov","Des")</f>
        <v>Apr</v>
      </c>
      <c r="N530" t="str">
        <f>INDEX(tblCustomers[CustomerState],MATCH(tblData[[#This Row],[CustomerID]],tblCustomers[CustomerID],0))</f>
        <v>Pennsylvania</v>
      </c>
      <c r="O530" t="str">
        <f>IF(COUNTIF(tblData[CustomerID],tblData[[#This Row],[CustomerID]])&gt;1,"Repeat","One-time")</f>
        <v>Repeat</v>
      </c>
    </row>
    <row r="531" spans="1:15">
      <c r="A531">
        <v>530</v>
      </c>
      <c r="B531" s="1">
        <v>43944</v>
      </c>
      <c r="C531">
        <v>897</v>
      </c>
      <c r="D531" t="s">
        <v>10850</v>
      </c>
      <c r="E531">
        <v>1</v>
      </c>
      <c r="F531" t="str">
        <f>INDEX(tblProduct[ProdName],MATCH(tblData[[#This Row],[ProdNumber]],tblProduct[ProdNumber],0))</f>
        <v>Building Your Own Drone</v>
      </c>
      <c r="G531">
        <f>INDEX(tblProduct[Price],MATCH(tblData[[#This Row],[ProdNumber]],tblProduct[ProdNumber],0))</f>
        <v>24.99</v>
      </c>
      <c r="H531">
        <f>INDEX(tblProduct[Category],MATCH(tblData[[#This Row],[ProdNumber]],tblProduct[ProdNumber],0))</f>
        <v>4</v>
      </c>
      <c r="I531" t="str">
        <f>INDEX(tblCategory[CategoryName],MATCH(tblData[[#This Row],[CategoryID]],tblCategory[CategoryID],0))</f>
        <v>eBooks</v>
      </c>
      <c r="J531">
        <f>tblData[[#This Row],[Quantity]]*tblData[[#This Row],[Price]]</f>
        <v>24.99</v>
      </c>
      <c r="K531">
        <f>YEAR(tblData[[#This Row],[Date]])</f>
        <v>2020</v>
      </c>
      <c r="L531">
        <f>MONTH(tblData[[#This Row],[Date]])</f>
        <v>4</v>
      </c>
      <c r="M531" t="str">
        <f>CHOOSE(tblData[[#This Row],[MonthNo]],"Jan","Feb","Mar","Apr","Mei","Jun","Jul","Agu","Sep","Okt","Nov","Des")</f>
        <v>Apr</v>
      </c>
      <c r="N531" t="str">
        <f>INDEX(tblCustomers[CustomerState],MATCH(tblData[[#This Row],[CustomerID]],tblCustomers[CustomerID],0))</f>
        <v>California</v>
      </c>
      <c r="O531" t="str">
        <f>IF(COUNTIF(tblData[CustomerID],tblData[[#This Row],[CustomerID]])&gt;1,"Repeat","One-time")</f>
        <v>Repeat</v>
      </c>
    </row>
    <row r="532" spans="1:15">
      <c r="A532">
        <v>531</v>
      </c>
      <c r="B532" s="1">
        <v>43945</v>
      </c>
      <c r="C532">
        <v>743</v>
      </c>
      <c r="D532" t="s">
        <v>10823</v>
      </c>
      <c r="E532">
        <v>5</v>
      </c>
      <c r="F532" t="str">
        <f>INDEX(tblProduct[ProdName],MATCH(tblData[[#This Row],[ProdNumber]],tblProduct[ProdNumber],0))</f>
        <v>DA-SA702 Drone</v>
      </c>
      <c r="G532">
        <f>INDEX(tblProduct[Price],MATCH(tblData[[#This Row],[ProdNumber]],tblProduct[ProdNumber],0))</f>
        <v>399</v>
      </c>
      <c r="H532">
        <f>INDEX(tblProduct[Category],MATCH(tblData[[#This Row],[ProdNumber]],tblProduct[ProdNumber],0))</f>
        <v>3</v>
      </c>
      <c r="I532" t="str">
        <f>INDEX(tblCategory[CategoryName],MATCH(tblData[[#This Row],[CategoryID]],tblCategory[CategoryID],0))</f>
        <v>Drones</v>
      </c>
      <c r="J532">
        <f>tblData[[#This Row],[Quantity]]*tblData[[#This Row],[Price]]</f>
        <v>1995</v>
      </c>
      <c r="K532">
        <f>YEAR(tblData[[#This Row],[Date]])</f>
        <v>2020</v>
      </c>
      <c r="L532">
        <f>MONTH(tblData[[#This Row],[Date]])</f>
        <v>4</v>
      </c>
      <c r="M532" t="str">
        <f>CHOOSE(tblData[[#This Row],[MonthNo]],"Jan","Feb","Mar","Apr","Mei","Jun","Jul","Agu","Sep","Okt","Nov","Des")</f>
        <v>Apr</v>
      </c>
      <c r="N532" t="str">
        <f>INDEX(tblCustomers[CustomerState],MATCH(tblData[[#This Row],[CustomerID]],tblCustomers[CustomerID],0))</f>
        <v>Minnesota</v>
      </c>
      <c r="O532" t="str">
        <f>IF(COUNTIF(tblData[CustomerID],tblData[[#This Row],[CustomerID]])&gt;1,"Repeat","One-time")</f>
        <v>One-time</v>
      </c>
    </row>
    <row r="533" spans="1:15">
      <c r="A533">
        <v>532</v>
      </c>
      <c r="B533" s="1">
        <v>43945</v>
      </c>
      <c r="C533">
        <v>493</v>
      </c>
      <c r="D533" t="s">
        <v>10819</v>
      </c>
      <c r="E533">
        <v>3</v>
      </c>
      <c r="F533" t="str">
        <f>INDEX(tblProduct[ProdName],MATCH(tblData[[#This Row],[ProdNumber]],tblProduct[ProdNumber],0))</f>
        <v>Ladybug Robot Blueprint</v>
      </c>
      <c r="G533">
        <f>INDEX(tblProduct[Price],MATCH(tblData[[#This Row],[ProdNumber]],tblProduct[ProdNumber],0))</f>
        <v>12</v>
      </c>
      <c r="H533">
        <f>INDEX(tblProduct[Category],MATCH(tblData[[#This Row],[ProdNumber]],tblProduct[ProdNumber],0))</f>
        <v>1</v>
      </c>
      <c r="I533" t="str">
        <f>INDEX(tblCategory[CategoryName],MATCH(tblData[[#This Row],[CategoryID]],tblCategory[CategoryID],0))</f>
        <v>Blueprints</v>
      </c>
      <c r="J533">
        <f>tblData[[#This Row],[Quantity]]*tblData[[#This Row],[Price]]</f>
        <v>36</v>
      </c>
      <c r="K533">
        <f>YEAR(tblData[[#This Row],[Date]])</f>
        <v>2020</v>
      </c>
      <c r="L533">
        <f>MONTH(tblData[[#This Row],[Date]])</f>
        <v>4</v>
      </c>
      <c r="M533" t="str">
        <f>CHOOSE(tblData[[#This Row],[MonthNo]],"Jan","Feb","Mar","Apr","Mei","Jun","Jul","Agu","Sep","Okt","Nov","Des")</f>
        <v>Apr</v>
      </c>
      <c r="N533" t="str">
        <f>INDEX(tblCustomers[CustomerState],MATCH(tblData[[#This Row],[CustomerID]],tblCustomers[CustomerID],0))</f>
        <v>Wisconsin</v>
      </c>
      <c r="O533" t="str">
        <f>IF(COUNTIF(tblData[CustomerID],tblData[[#This Row],[CustomerID]])&gt;1,"Repeat","One-time")</f>
        <v>One-time</v>
      </c>
    </row>
    <row r="534" spans="1:15">
      <c r="A534">
        <v>533</v>
      </c>
      <c r="B534" s="1">
        <v>43945</v>
      </c>
      <c r="C534">
        <v>1732</v>
      </c>
      <c r="D534" t="s">
        <v>10826</v>
      </c>
      <c r="E534">
        <v>5</v>
      </c>
      <c r="F534" t="str">
        <f>INDEX(tblProduct[ProdName],MATCH(tblData[[#This Row],[ProdNumber]],tblProduct[ProdNumber],0))</f>
        <v>RTF Drones</v>
      </c>
      <c r="G534">
        <f>INDEX(tblProduct[Price],MATCH(tblData[[#This Row],[ProdNumber]],tblProduct[ProdNumber],0))</f>
        <v>16.989999999999998</v>
      </c>
      <c r="H534">
        <f>INDEX(tblProduct[Category],MATCH(tblData[[#This Row],[ProdNumber]],tblProduct[ProdNumber],0))</f>
        <v>4</v>
      </c>
      <c r="I534" t="str">
        <f>INDEX(tblCategory[CategoryName],MATCH(tblData[[#This Row],[CategoryID]],tblCategory[CategoryID],0))</f>
        <v>eBooks</v>
      </c>
      <c r="J534">
        <f>tblData[[#This Row],[Quantity]]*tblData[[#This Row],[Price]]</f>
        <v>84.949999999999989</v>
      </c>
      <c r="K534">
        <f>YEAR(tblData[[#This Row],[Date]])</f>
        <v>2020</v>
      </c>
      <c r="L534">
        <f>MONTH(tblData[[#This Row],[Date]])</f>
        <v>4</v>
      </c>
      <c r="M534" t="str">
        <f>CHOOSE(tblData[[#This Row],[MonthNo]],"Jan","Feb","Mar","Apr","Mei","Jun","Jul","Agu","Sep","Okt","Nov","Des")</f>
        <v>Apr</v>
      </c>
      <c r="N534" t="str">
        <f>INDEX(tblCustomers[CustomerState],MATCH(tblData[[#This Row],[CustomerID]],tblCustomers[CustomerID],0))</f>
        <v>Missouri</v>
      </c>
      <c r="O534" t="str">
        <f>IF(COUNTIF(tblData[CustomerID],tblData[[#This Row],[CustomerID]])&gt;1,"Repeat","One-time")</f>
        <v>Repeat</v>
      </c>
    </row>
    <row r="535" spans="1:15">
      <c r="A535">
        <v>534</v>
      </c>
      <c r="B535" s="1">
        <v>43945</v>
      </c>
      <c r="C535">
        <v>485</v>
      </c>
      <c r="D535" t="s">
        <v>10848</v>
      </c>
      <c r="E535">
        <v>5</v>
      </c>
      <c r="F535" t="str">
        <f>INDEX(tblProduct[ProdName],MATCH(tblData[[#This Row],[ProdNumber]],tblProduct[ProdNumber],0))</f>
        <v>Panda Robot Blueprint</v>
      </c>
      <c r="G535">
        <f>INDEX(tblProduct[Price],MATCH(tblData[[#This Row],[ProdNumber]],tblProduct[ProdNumber],0))</f>
        <v>7.99</v>
      </c>
      <c r="H535">
        <f>INDEX(tblProduct[Category],MATCH(tblData[[#This Row],[ProdNumber]],tblProduct[ProdNumber],0))</f>
        <v>1</v>
      </c>
      <c r="I535" t="str">
        <f>INDEX(tblCategory[CategoryName],MATCH(tblData[[#This Row],[CategoryID]],tblCategory[CategoryID],0))</f>
        <v>Blueprints</v>
      </c>
      <c r="J535">
        <f>tblData[[#This Row],[Quantity]]*tblData[[#This Row],[Price]]</f>
        <v>39.950000000000003</v>
      </c>
      <c r="K535">
        <f>YEAR(tblData[[#This Row],[Date]])</f>
        <v>2020</v>
      </c>
      <c r="L535">
        <f>MONTH(tblData[[#This Row],[Date]])</f>
        <v>4</v>
      </c>
      <c r="M535" t="str">
        <f>CHOOSE(tblData[[#This Row],[MonthNo]],"Jan","Feb","Mar","Apr","Mei","Jun","Jul","Agu","Sep","Okt","Nov","Des")</f>
        <v>Apr</v>
      </c>
      <c r="N535" t="str">
        <f>INDEX(tblCustomers[CustomerState],MATCH(tblData[[#This Row],[CustomerID]],tblCustomers[CustomerID],0))</f>
        <v>Maryland</v>
      </c>
      <c r="O535" t="str">
        <f>IF(COUNTIF(tblData[CustomerID],tblData[[#This Row],[CustomerID]])&gt;1,"Repeat","One-time")</f>
        <v>Repeat</v>
      </c>
    </row>
    <row r="536" spans="1:15">
      <c r="A536">
        <v>535</v>
      </c>
      <c r="B536" s="1">
        <v>43946</v>
      </c>
      <c r="C536">
        <v>525</v>
      </c>
      <c r="D536" t="s">
        <v>10832</v>
      </c>
      <c r="E536">
        <v>3</v>
      </c>
      <c r="F536" t="str">
        <f>INDEX(tblProduct[ProdName],MATCH(tblData[[#This Row],[ProdNumber]],tblProduct[ProdNumber],0))</f>
        <v>Cartesian Robots</v>
      </c>
      <c r="G536">
        <f>INDEX(tblProduct[Price],MATCH(tblData[[#This Row],[ProdNumber]],tblProduct[ProdNumber],0))</f>
        <v>12.99</v>
      </c>
      <c r="H536">
        <f>INDEX(tblProduct[Category],MATCH(tblData[[#This Row],[ProdNumber]],tblProduct[ProdNumber],0))</f>
        <v>4</v>
      </c>
      <c r="I536" t="str">
        <f>INDEX(tblCategory[CategoryName],MATCH(tblData[[#This Row],[CategoryID]],tblCategory[CategoryID],0))</f>
        <v>eBooks</v>
      </c>
      <c r="J536">
        <f>tblData[[#This Row],[Quantity]]*tblData[[#This Row],[Price]]</f>
        <v>38.97</v>
      </c>
      <c r="K536">
        <f>YEAR(tblData[[#This Row],[Date]])</f>
        <v>2020</v>
      </c>
      <c r="L536">
        <f>MONTH(tblData[[#This Row],[Date]])</f>
        <v>4</v>
      </c>
      <c r="M536" t="str">
        <f>CHOOSE(tblData[[#This Row],[MonthNo]],"Jan","Feb","Mar","Apr","Mei","Jun","Jul","Agu","Sep","Okt","Nov","Des")</f>
        <v>Apr</v>
      </c>
      <c r="N536" t="str">
        <f>INDEX(tblCustomers[CustomerState],MATCH(tblData[[#This Row],[CustomerID]],tblCustomers[CustomerID],0))</f>
        <v>California</v>
      </c>
      <c r="O536" t="str">
        <f>IF(COUNTIF(tblData[CustomerID],tblData[[#This Row],[CustomerID]])&gt;1,"Repeat","One-time")</f>
        <v>One-time</v>
      </c>
    </row>
    <row r="537" spans="1:15">
      <c r="A537">
        <v>536</v>
      </c>
      <c r="B537" s="1">
        <v>43946</v>
      </c>
      <c r="C537">
        <v>868</v>
      </c>
      <c r="D537" t="s">
        <v>10842</v>
      </c>
      <c r="E537">
        <v>4</v>
      </c>
      <c r="F537" t="str">
        <f>INDEX(tblProduct[ProdName],MATCH(tblData[[#This Row],[ProdNumber]],tblProduct[ProdNumber],0))</f>
        <v>Understanding Raspberry PI</v>
      </c>
      <c r="G537">
        <f>INDEX(tblProduct[Price],MATCH(tblData[[#This Row],[ProdNumber]],tblProduct[ProdNumber],0))</f>
        <v>28.99</v>
      </c>
      <c r="H537">
        <f>INDEX(tblProduct[Category],MATCH(tblData[[#This Row],[ProdNumber]],tblProduct[ProdNumber],0))</f>
        <v>7</v>
      </c>
      <c r="I537" t="str">
        <f>INDEX(tblCategory[CategoryName],MATCH(tblData[[#This Row],[CategoryID]],tblCategory[CategoryID],0))</f>
        <v>Training Videos</v>
      </c>
      <c r="J537">
        <f>tblData[[#This Row],[Quantity]]*tblData[[#This Row],[Price]]</f>
        <v>115.96</v>
      </c>
      <c r="K537">
        <f>YEAR(tblData[[#This Row],[Date]])</f>
        <v>2020</v>
      </c>
      <c r="L537">
        <f>MONTH(tblData[[#This Row],[Date]])</f>
        <v>4</v>
      </c>
      <c r="M537" t="str">
        <f>CHOOSE(tblData[[#This Row],[MonthNo]],"Jan","Feb","Mar","Apr","Mei","Jun","Jul","Agu","Sep","Okt","Nov","Des")</f>
        <v>Apr</v>
      </c>
      <c r="N537" t="str">
        <f>INDEX(tblCustomers[CustomerState],MATCH(tblData[[#This Row],[CustomerID]],tblCustomers[CustomerID],0))</f>
        <v>Utah</v>
      </c>
      <c r="O537" t="str">
        <f>IF(COUNTIF(tblData[CustomerID],tblData[[#This Row],[CustomerID]])&gt;1,"Repeat","One-time")</f>
        <v>Repeat</v>
      </c>
    </row>
    <row r="538" spans="1:15">
      <c r="A538">
        <v>537</v>
      </c>
      <c r="B538" s="1">
        <v>43946</v>
      </c>
      <c r="C538">
        <v>344</v>
      </c>
      <c r="D538" t="s">
        <v>10862</v>
      </c>
      <c r="E538">
        <v>4</v>
      </c>
      <c r="F538" t="str">
        <f>INDEX(tblProduct[ProdName],MATCH(tblData[[#This Row],[ProdNumber]],tblProduct[ProdNumber],0))</f>
        <v>All Eyes Drone Blueprint</v>
      </c>
      <c r="G538">
        <f>INDEX(tblProduct[Price],MATCH(tblData[[#This Row],[ProdNumber]],tblProduct[ProdNumber],0))</f>
        <v>9.99</v>
      </c>
      <c r="H538">
        <f>INDEX(tblProduct[Category],MATCH(tblData[[#This Row],[ProdNumber]],tblProduct[ProdNumber],0))</f>
        <v>1</v>
      </c>
      <c r="I538" t="str">
        <f>INDEX(tblCategory[CategoryName],MATCH(tblData[[#This Row],[CategoryID]],tblCategory[CategoryID],0))</f>
        <v>Blueprints</v>
      </c>
      <c r="J538">
        <f>tblData[[#This Row],[Quantity]]*tblData[[#This Row],[Price]]</f>
        <v>39.96</v>
      </c>
      <c r="K538">
        <f>YEAR(tblData[[#This Row],[Date]])</f>
        <v>2020</v>
      </c>
      <c r="L538">
        <f>MONTH(tblData[[#This Row],[Date]])</f>
        <v>4</v>
      </c>
      <c r="M538" t="str">
        <f>CHOOSE(tblData[[#This Row],[MonthNo]],"Jan","Feb","Mar","Apr","Mei","Jun","Jul","Agu","Sep","Okt","Nov","Des")</f>
        <v>Apr</v>
      </c>
      <c r="N538" t="str">
        <f>INDEX(tblCustomers[CustomerState],MATCH(tblData[[#This Row],[CustomerID]],tblCustomers[CustomerID],0))</f>
        <v>Washington</v>
      </c>
      <c r="O538" t="str">
        <f>IF(COUNTIF(tblData[CustomerID],tblData[[#This Row],[CustomerID]])&gt;1,"Repeat","One-time")</f>
        <v>Repeat</v>
      </c>
    </row>
    <row r="539" spans="1:15">
      <c r="A539">
        <v>538</v>
      </c>
      <c r="B539" s="1">
        <v>43946</v>
      </c>
      <c r="C539">
        <v>206</v>
      </c>
      <c r="D539" t="s">
        <v>10869</v>
      </c>
      <c r="E539">
        <v>2</v>
      </c>
      <c r="F539" t="str">
        <f>INDEX(tblProduct[ProdName],MATCH(tblData[[#This Row],[ProdNumber]],tblProduct[ProdNumber],0))</f>
        <v>Bsquare Robot Blueprint</v>
      </c>
      <c r="G539">
        <f>INDEX(tblProduct[Price],MATCH(tblData[[#This Row],[ProdNumber]],tblProduct[ProdNumber],0))</f>
        <v>8.99</v>
      </c>
      <c r="H539">
        <f>INDEX(tblProduct[Category],MATCH(tblData[[#This Row],[ProdNumber]],tblProduct[ProdNumber],0))</f>
        <v>1</v>
      </c>
      <c r="I539" t="str">
        <f>INDEX(tblCategory[CategoryName],MATCH(tblData[[#This Row],[CategoryID]],tblCategory[CategoryID],0))</f>
        <v>Blueprints</v>
      </c>
      <c r="J539">
        <f>tblData[[#This Row],[Quantity]]*tblData[[#This Row],[Price]]</f>
        <v>17.98</v>
      </c>
      <c r="K539">
        <f>YEAR(tblData[[#This Row],[Date]])</f>
        <v>2020</v>
      </c>
      <c r="L539">
        <f>MONTH(tblData[[#This Row],[Date]])</f>
        <v>4</v>
      </c>
      <c r="M539" t="str">
        <f>CHOOSE(tblData[[#This Row],[MonthNo]],"Jan","Feb","Mar","Apr","Mei","Jun","Jul","Agu","Sep","Okt","Nov","Des")</f>
        <v>Apr</v>
      </c>
      <c r="N539" t="str">
        <f>INDEX(tblCustomers[CustomerState],MATCH(tblData[[#This Row],[CustomerID]],tblCustomers[CustomerID],0))</f>
        <v>South Dakota</v>
      </c>
      <c r="O539" t="str">
        <f>IF(COUNTIF(tblData[CustomerID],tblData[[#This Row],[CustomerID]])&gt;1,"Repeat","One-time")</f>
        <v>Repeat</v>
      </c>
    </row>
    <row r="540" spans="1:15">
      <c r="A540">
        <v>539</v>
      </c>
      <c r="B540" s="1">
        <v>43946</v>
      </c>
      <c r="C540">
        <v>1315</v>
      </c>
      <c r="D540" t="s">
        <v>10876</v>
      </c>
      <c r="E540">
        <v>3</v>
      </c>
      <c r="F540" t="str">
        <f>INDEX(tblProduct[ProdName],MATCH(tblData[[#This Row],[ProdNumber]],tblProduct[ProdNumber],0))</f>
        <v>Delta Robots</v>
      </c>
      <c r="G540">
        <f>INDEX(tblProduct[Price],MATCH(tblData[[#This Row],[ProdNumber]],tblProduct[ProdNumber],0))</f>
        <v>16.989999999999998</v>
      </c>
      <c r="H540">
        <f>INDEX(tblProduct[Category],MATCH(tblData[[#This Row],[ProdNumber]],tblProduct[ProdNumber],0))</f>
        <v>4</v>
      </c>
      <c r="I540" t="str">
        <f>INDEX(tblCategory[CategoryName],MATCH(tblData[[#This Row],[CategoryID]],tblCategory[CategoryID],0))</f>
        <v>eBooks</v>
      </c>
      <c r="J540">
        <f>tblData[[#This Row],[Quantity]]*tblData[[#This Row],[Price]]</f>
        <v>50.97</v>
      </c>
      <c r="K540">
        <f>YEAR(tblData[[#This Row],[Date]])</f>
        <v>2020</v>
      </c>
      <c r="L540">
        <f>MONTH(tblData[[#This Row],[Date]])</f>
        <v>4</v>
      </c>
      <c r="M540" t="str">
        <f>CHOOSE(tblData[[#This Row],[MonthNo]],"Jan","Feb","Mar","Apr","Mei","Jun","Jul","Agu","Sep","Okt","Nov","Des")</f>
        <v>Apr</v>
      </c>
      <c r="N540" t="str">
        <f>INDEX(tblCustomers[CustomerState],MATCH(tblData[[#This Row],[CustomerID]],tblCustomers[CustomerID],0))</f>
        <v>California</v>
      </c>
      <c r="O540" t="str">
        <f>IF(COUNTIF(tblData[CustomerID],tblData[[#This Row],[CustomerID]])&gt;1,"Repeat","One-time")</f>
        <v>Repeat</v>
      </c>
    </row>
    <row r="541" spans="1:15">
      <c r="A541">
        <v>540</v>
      </c>
      <c r="B541" s="1">
        <v>43946</v>
      </c>
      <c r="C541">
        <v>1371</v>
      </c>
      <c r="D541" t="s">
        <v>10822</v>
      </c>
      <c r="E541">
        <v>5</v>
      </c>
      <c r="F541" t="str">
        <f>INDEX(tblProduct[ProdName],MATCH(tblData[[#This Row],[ProdNumber]],tblProduct[ProdNumber],0))</f>
        <v>MICR-23K Robot</v>
      </c>
      <c r="G541">
        <f>INDEX(tblProduct[Price],MATCH(tblData[[#This Row],[ProdNumber]],tblProduct[ProdNumber],0))</f>
        <v>899</v>
      </c>
      <c r="H541">
        <f>INDEX(tblProduct[Category],MATCH(tblData[[#This Row],[ProdNumber]],tblProduct[ProdNumber],0))</f>
        <v>6</v>
      </c>
      <c r="I541" t="str">
        <f>INDEX(tblCategory[CategoryName],MATCH(tblData[[#This Row],[CategoryID]],tblCategory[CategoryID],0))</f>
        <v>Robots</v>
      </c>
      <c r="J541">
        <f>tblData[[#This Row],[Quantity]]*tblData[[#This Row],[Price]]</f>
        <v>4495</v>
      </c>
      <c r="K541">
        <f>YEAR(tblData[[#This Row],[Date]])</f>
        <v>2020</v>
      </c>
      <c r="L541">
        <f>MONTH(tblData[[#This Row],[Date]])</f>
        <v>4</v>
      </c>
      <c r="M541" t="str">
        <f>CHOOSE(tblData[[#This Row],[MonthNo]],"Jan","Feb","Mar","Apr","Mei","Jun","Jul","Agu","Sep","Okt","Nov","Des")</f>
        <v>Apr</v>
      </c>
      <c r="N541" t="str">
        <f>INDEX(tblCustomers[CustomerState],MATCH(tblData[[#This Row],[CustomerID]],tblCustomers[CustomerID],0))</f>
        <v>California</v>
      </c>
      <c r="O541" t="str">
        <f>IF(COUNTIF(tblData[CustomerID],tblData[[#This Row],[CustomerID]])&gt;1,"Repeat","One-time")</f>
        <v>Repeat</v>
      </c>
    </row>
    <row r="542" spans="1:15">
      <c r="A542">
        <v>541</v>
      </c>
      <c r="B542" s="1">
        <v>43946</v>
      </c>
      <c r="C542">
        <v>422</v>
      </c>
      <c r="D542" t="s">
        <v>10839</v>
      </c>
      <c r="E542">
        <v>3</v>
      </c>
      <c r="F542" t="str">
        <f>INDEX(tblProduct[ProdName],MATCH(tblData[[#This Row],[ProdNumber]],tblProduct[ProdNumber],0))</f>
        <v>RXW-9807 Robot</v>
      </c>
      <c r="G542">
        <f>INDEX(tblProduct[Price],MATCH(tblData[[#This Row],[ProdNumber]],tblProduct[ProdNumber],0))</f>
        <v>599</v>
      </c>
      <c r="H542">
        <f>INDEX(tblProduct[Category],MATCH(tblData[[#This Row],[ProdNumber]],tblProduct[ProdNumber],0))</f>
        <v>6</v>
      </c>
      <c r="I542" t="str">
        <f>INDEX(tblCategory[CategoryName],MATCH(tblData[[#This Row],[CategoryID]],tblCategory[CategoryID],0))</f>
        <v>Robots</v>
      </c>
      <c r="J542">
        <f>tblData[[#This Row],[Quantity]]*tblData[[#This Row],[Price]]</f>
        <v>1797</v>
      </c>
      <c r="K542">
        <f>YEAR(tblData[[#This Row],[Date]])</f>
        <v>2020</v>
      </c>
      <c r="L542">
        <f>MONTH(tblData[[#This Row],[Date]])</f>
        <v>4</v>
      </c>
      <c r="M542" t="str">
        <f>CHOOSE(tblData[[#This Row],[MonthNo]],"Jan","Feb","Mar","Apr","Mei","Jun","Jul","Agu","Sep","Okt","Nov","Des")</f>
        <v>Apr</v>
      </c>
      <c r="N542" t="str">
        <f>INDEX(tblCustomers[CustomerState],MATCH(tblData[[#This Row],[CustomerID]],tblCustomers[CustomerID],0))</f>
        <v>Iowa</v>
      </c>
      <c r="O542" t="str">
        <f>IF(COUNTIF(tblData[CustomerID],tblData[[#This Row],[CustomerID]])&gt;1,"Repeat","One-time")</f>
        <v>Repeat</v>
      </c>
    </row>
    <row r="543" spans="1:15">
      <c r="A543">
        <v>542</v>
      </c>
      <c r="B543" s="1">
        <v>43947</v>
      </c>
      <c r="C543">
        <v>1398</v>
      </c>
      <c r="D543" t="s">
        <v>10857</v>
      </c>
      <c r="E543">
        <v>4</v>
      </c>
      <c r="F543" t="str">
        <f>INDEX(tblProduct[ProdName],MATCH(tblData[[#This Row],[ProdNumber]],tblProduct[ProdNumber],0))</f>
        <v>DTI-84 Drone</v>
      </c>
      <c r="G543">
        <f>INDEX(tblProduct[Price],MATCH(tblData[[#This Row],[ProdNumber]],tblProduct[ProdNumber],0))</f>
        <v>455</v>
      </c>
      <c r="H543">
        <f>INDEX(tblProduct[Category],MATCH(tblData[[#This Row],[ProdNumber]],tblProduct[ProdNumber],0))</f>
        <v>3</v>
      </c>
      <c r="I543" t="str">
        <f>INDEX(tblCategory[CategoryName],MATCH(tblData[[#This Row],[CategoryID]],tblCategory[CategoryID],0))</f>
        <v>Drones</v>
      </c>
      <c r="J543">
        <f>tblData[[#This Row],[Quantity]]*tblData[[#This Row],[Price]]</f>
        <v>1820</v>
      </c>
      <c r="K543">
        <f>YEAR(tblData[[#This Row],[Date]])</f>
        <v>2020</v>
      </c>
      <c r="L543">
        <f>MONTH(tblData[[#This Row],[Date]])</f>
        <v>4</v>
      </c>
      <c r="M543" t="str">
        <f>CHOOSE(tblData[[#This Row],[MonthNo]],"Jan","Feb","Mar","Apr","Mei","Jun","Jul","Agu","Sep","Okt","Nov","Des")</f>
        <v>Apr</v>
      </c>
      <c r="N543" t="str">
        <f>INDEX(tblCustomers[CustomerState],MATCH(tblData[[#This Row],[CustomerID]],tblCustomers[CustomerID],0))</f>
        <v>Kentucky</v>
      </c>
      <c r="O543" t="str">
        <f>IF(COUNTIF(tblData[CustomerID],tblData[[#This Row],[CustomerID]])&gt;1,"Repeat","One-time")</f>
        <v>Repeat</v>
      </c>
    </row>
    <row r="544" spans="1:15">
      <c r="A544">
        <v>543</v>
      </c>
      <c r="B544" s="1">
        <v>43947</v>
      </c>
      <c r="C544">
        <v>1561</v>
      </c>
      <c r="D544" t="s">
        <v>10830</v>
      </c>
      <c r="E544">
        <v>3</v>
      </c>
      <c r="F544" t="str">
        <f>INDEX(tblProduct[ProdName],MATCH(tblData[[#This Row],[ProdNumber]],tblProduct[ProdNumber],0))</f>
        <v>Understanding 3D Printing</v>
      </c>
      <c r="G544">
        <f>INDEX(tblProduct[Price],MATCH(tblData[[#This Row],[ProdNumber]],tblProduct[ProdNumber],0))</f>
        <v>42.99</v>
      </c>
      <c r="H544">
        <f>INDEX(tblProduct[Category],MATCH(tblData[[#This Row],[ProdNumber]],tblProduct[ProdNumber],0))</f>
        <v>7</v>
      </c>
      <c r="I544" t="str">
        <f>INDEX(tblCategory[CategoryName],MATCH(tblData[[#This Row],[CategoryID]],tblCategory[CategoryID],0))</f>
        <v>Training Videos</v>
      </c>
      <c r="J544">
        <f>tblData[[#This Row],[Quantity]]*tblData[[#This Row],[Price]]</f>
        <v>128.97</v>
      </c>
      <c r="K544">
        <f>YEAR(tblData[[#This Row],[Date]])</f>
        <v>2020</v>
      </c>
      <c r="L544">
        <f>MONTH(tblData[[#This Row],[Date]])</f>
        <v>4</v>
      </c>
      <c r="M544" t="str">
        <f>CHOOSE(tblData[[#This Row],[MonthNo]],"Jan","Feb","Mar","Apr","Mei","Jun","Jul","Agu","Sep","Okt","Nov","Des")</f>
        <v>Apr</v>
      </c>
      <c r="N544" t="str">
        <f>INDEX(tblCustomers[CustomerState],MATCH(tblData[[#This Row],[CustomerID]],tblCustomers[CustomerID],0))</f>
        <v>Georgia</v>
      </c>
      <c r="O544" t="str">
        <f>IF(COUNTIF(tblData[CustomerID],tblData[[#This Row],[CustomerID]])&gt;1,"Repeat","One-time")</f>
        <v>One-time</v>
      </c>
    </row>
    <row r="545" spans="1:15">
      <c r="A545">
        <v>544</v>
      </c>
      <c r="B545" s="1">
        <v>43947</v>
      </c>
      <c r="C545">
        <v>1741</v>
      </c>
      <c r="D545" t="s">
        <v>10818</v>
      </c>
      <c r="E545">
        <v>4</v>
      </c>
      <c r="F545" t="str">
        <f>INDEX(tblProduct[ProdName],MATCH(tblData[[#This Row],[ProdNumber]],tblProduct[ProdNumber],0))</f>
        <v>Fixed Wing Drones</v>
      </c>
      <c r="G545">
        <f>INDEX(tblProduct[Price],MATCH(tblData[[#This Row],[ProdNumber]],tblProduct[ProdNumber],0))</f>
        <v>15.5</v>
      </c>
      <c r="H545">
        <f>INDEX(tblProduct[Category],MATCH(tblData[[#This Row],[ProdNumber]],tblProduct[ProdNumber],0))</f>
        <v>4</v>
      </c>
      <c r="I545" t="str">
        <f>INDEX(tblCategory[CategoryName],MATCH(tblData[[#This Row],[CategoryID]],tblCategory[CategoryID],0))</f>
        <v>eBooks</v>
      </c>
      <c r="J545">
        <f>tblData[[#This Row],[Quantity]]*tblData[[#This Row],[Price]]</f>
        <v>62</v>
      </c>
      <c r="K545">
        <f>YEAR(tblData[[#This Row],[Date]])</f>
        <v>2020</v>
      </c>
      <c r="L545">
        <f>MONTH(tblData[[#This Row],[Date]])</f>
        <v>4</v>
      </c>
      <c r="M545" t="str">
        <f>CHOOSE(tblData[[#This Row],[MonthNo]],"Jan","Feb","Mar","Apr","Mei","Jun","Jul","Agu","Sep","Okt","Nov","Des")</f>
        <v>Apr</v>
      </c>
      <c r="N545" t="str">
        <f>INDEX(tblCustomers[CustomerState],MATCH(tblData[[#This Row],[CustomerID]],tblCustomers[CustomerID],0))</f>
        <v>California</v>
      </c>
      <c r="O545" t="str">
        <f>IF(COUNTIF(tblData[CustomerID],tblData[[#This Row],[CustomerID]])&gt;1,"Repeat","One-time")</f>
        <v>Repeat</v>
      </c>
    </row>
    <row r="546" spans="1:15">
      <c r="A546">
        <v>545</v>
      </c>
      <c r="B546" s="1">
        <v>43948</v>
      </c>
      <c r="C546">
        <v>1565</v>
      </c>
      <c r="D546" t="s">
        <v>10862</v>
      </c>
      <c r="E546">
        <v>4</v>
      </c>
      <c r="F546" t="str">
        <f>INDEX(tblProduct[ProdName],MATCH(tblData[[#This Row],[ProdNumber]],tblProduct[ProdNumber],0))</f>
        <v>All Eyes Drone Blueprint</v>
      </c>
      <c r="G546">
        <f>INDEX(tblProduct[Price],MATCH(tblData[[#This Row],[ProdNumber]],tblProduct[ProdNumber],0))</f>
        <v>9.99</v>
      </c>
      <c r="H546">
        <f>INDEX(tblProduct[Category],MATCH(tblData[[#This Row],[ProdNumber]],tblProduct[ProdNumber],0))</f>
        <v>1</v>
      </c>
      <c r="I546" t="str">
        <f>INDEX(tblCategory[CategoryName],MATCH(tblData[[#This Row],[CategoryID]],tblCategory[CategoryID],0))</f>
        <v>Blueprints</v>
      </c>
      <c r="J546">
        <f>tblData[[#This Row],[Quantity]]*tblData[[#This Row],[Price]]</f>
        <v>39.96</v>
      </c>
      <c r="K546">
        <f>YEAR(tblData[[#This Row],[Date]])</f>
        <v>2020</v>
      </c>
      <c r="L546">
        <f>MONTH(tblData[[#This Row],[Date]])</f>
        <v>4</v>
      </c>
      <c r="M546" t="str">
        <f>CHOOSE(tblData[[#This Row],[MonthNo]],"Jan","Feb","Mar","Apr","Mei","Jun","Jul","Agu","Sep","Okt","Nov","Des")</f>
        <v>Apr</v>
      </c>
      <c r="N546" t="str">
        <f>INDEX(tblCustomers[CustomerState],MATCH(tblData[[#This Row],[CustomerID]],tblCustomers[CustomerID],0))</f>
        <v>Pennsylvania</v>
      </c>
      <c r="O546" t="str">
        <f>IF(COUNTIF(tblData[CustomerID],tblData[[#This Row],[CustomerID]])&gt;1,"Repeat","One-time")</f>
        <v>Repeat</v>
      </c>
    </row>
    <row r="547" spans="1:15">
      <c r="A547">
        <v>546</v>
      </c>
      <c r="B547" s="1">
        <v>43949</v>
      </c>
      <c r="C547">
        <v>1911</v>
      </c>
      <c r="D547" t="s">
        <v>10812</v>
      </c>
      <c r="E547">
        <v>4</v>
      </c>
      <c r="F547" t="str">
        <f>INDEX(tblProduct[ProdName],MATCH(tblData[[#This Row],[ProdNumber]],tblProduct[ProdNumber],0))</f>
        <v>SCARA Robots</v>
      </c>
      <c r="G547">
        <f>INDEX(tblProduct[Price],MATCH(tblData[[#This Row],[ProdNumber]],tblProduct[ProdNumber],0))</f>
        <v>19.5</v>
      </c>
      <c r="H547">
        <f>INDEX(tblProduct[Category],MATCH(tblData[[#This Row],[ProdNumber]],tblProduct[ProdNumber],0))</f>
        <v>4</v>
      </c>
      <c r="I547" t="str">
        <f>INDEX(tblCategory[CategoryName],MATCH(tblData[[#This Row],[CategoryID]],tblCategory[CategoryID],0))</f>
        <v>eBooks</v>
      </c>
      <c r="J547">
        <f>tblData[[#This Row],[Quantity]]*tblData[[#This Row],[Price]]</f>
        <v>78</v>
      </c>
      <c r="K547">
        <f>YEAR(tblData[[#This Row],[Date]])</f>
        <v>2020</v>
      </c>
      <c r="L547">
        <f>MONTH(tblData[[#This Row],[Date]])</f>
        <v>4</v>
      </c>
      <c r="M547" t="str">
        <f>CHOOSE(tblData[[#This Row],[MonthNo]],"Jan","Feb","Mar","Apr","Mei","Jun","Jul","Agu","Sep","Okt","Nov","Des")</f>
        <v>Apr</v>
      </c>
      <c r="N547" t="str">
        <f>INDEX(tblCustomers[CustomerState],MATCH(tblData[[#This Row],[CustomerID]],tblCustomers[CustomerID],0))</f>
        <v>Florida</v>
      </c>
      <c r="O547" t="str">
        <f>IF(COUNTIF(tblData[CustomerID],tblData[[#This Row],[CustomerID]])&gt;1,"Repeat","One-time")</f>
        <v>Repeat</v>
      </c>
    </row>
    <row r="548" spans="1:15">
      <c r="A548">
        <v>547</v>
      </c>
      <c r="B548" s="1">
        <v>43949</v>
      </c>
      <c r="C548">
        <v>1328</v>
      </c>
      <c r="D548" t="s">
        <v>10845</v>
      </c>
      <c r="E548">
        <v>2</v>
      </c>
      <c r="F548" t="str">
        <f>INDEX(tblProduct[ProdName],MATCH(tblData[[#This Row],[ProdNumber]],tblProduct[ProdNumber],0))</f>
        <v>Sleepy Eye Blueprint</v>
      </c>
      <c r="G548">
        <f>INDEX(tblProduct[Price],MATCH(tblData[[#This Row],[ProdNumber]],tblProduct[ProdNumber],0))</f>
        <v>11.99</v>
      </c>
      <c r="H548">
        <f>INDEX(tblProduct[Category],MATCH(tblData[[#This Row],[ProdNumber]],tblProduct[ProdNumber],0))</f>
        <v>1</v>
      </c>
      <c r="I548" t="str">
        <f>INDEX(tblCategory[CategoryName],MATCH(tblData[[#This Row],[CategoryID]],tblCategory[CategoryID],0))</f>
        <v>Blueprints</v>
      </c>
      <c r="J548">
        <f>tblData[[#This Row],[Quantity]]*tblData[[#This Row],[Price]]</f>
        <v>23.98</v>
      </c>
      <c r="K548">
        <f>YEAR(tblData[[#This Row],[Date]])</f>
        <v>2020</v>
      </c>
      <c r="L548">
        <f>MONTH(tblData[[#This Row],[Date]])</f>
        <v>4</v>
      </c>
      <c r="M548" t="str">
        <f>CHOOSE(tblData[[#This Row],[MonthNo]],"Jan","Feb","Mar","Apr","Mei","Jun","Jul","Agu","Sep","Okt","Nov","Des")</f>
        <v>Apr</v>
      </c>
      <c r="N548" t="str">
        <f>INDEX(tblCustomers[CustomerState],MATCH(tblData[[#This Row],[CustomerID]],tblCustomers[CustomerID],0))</f>
        <v>California</v>
      </c>
      <c r="O548" t="str">
        <f>IF(COUNTIF(tblData[CustomerID],tblData[[#This Row],[CustomerID]])&gt;1,"Repeat","One-time")</f>
        <v>Repeat</v>
      </c>
    </row>
    <row r="549" spans="1:15">
      <c r="A549">
        <v>548</v>
      </c>
      <c r="B549" s="1">
        <v>43950</v>
      </c>
      <c r="C549">
        <v>810</v>
      </c>
      <c r="D549" t="s">
        <v>10828</v>
      </c>
      <c r="E549">
        <v>5</v>
      </c>
      <c r="F549" t="str">
        <f>INDEX(tblProduct[ProdName],MATCH(tblData[[#This Row],[ProdNumber]],tblProduct[ProdNumber],0))</f>
        <v>Helicopter Drones</v>
      </c>
      <c r="G549">
        <f>INDEX(tblProduct[Price],MATCH(tblData[[#This Row],[ProdNumber]],tblProduct[ProdNumber],0))</f>
        <v>20.95</v>
      </c>
      <c r="H549">
        <f>INDEX(tblProduct[Category],MATCH(tblData[[#This Row],[ProdNumber]],tblProduct[ProdNumber],0))</f>
        <v>4</v>
      </c>
      <c r="I549" t="str">
        <f>INDEX(tblCategory[CategoryName],MATCH(tblData[[#This Row],[CategoryID]],tblCategory[CategoryID],0))</f>
        <v>eBooks</v>
      </c>
      <c r="J549">
        <f>tblData[[#This Row],[Quantity]]*tblData[[#This Row],[Price]]</f>
        <v>104.75</v>
      </c>
      <c r="K549">
        <f>YEAR(tblData[[#This Row],[Date]])</f>
        <v>2020</v>
      </c>
      <c r="L549">
        <f>MONTH(tblData[[#This Row],[Date]])</f>
        <v>4</v>
      </c>
      <c r="M549" t="str">
        <f>CHOOSE(tblData[[#This Row],[MonthNo]],"Jan","Feb","Mar","Apr","Mei","Jun","Jul","Agu","Sep","Okt","Nov","Des")</f>
        <v>Apr</v>
      </c>
      <c r="N549" t="str">
        <f>INDEX(tblCustomers[CustomerState],MATCH(tblData[[#This Row],[CustomerID]],tblCustomers[CustomerID],0))</f>
        <v>Washington</v>
      </c>
      <c r="O549" t="str">
        <f>IF(COUNTIF(tblData[CustomerID],tblData[[#This Row],[CustomerID]])&gt;1,"Repeat","One-time")</f>
        <v>Repeat</v>
      </c>
    </row>
    <row r="550" spans="1:15">
      <c r="A550">
        <v>549</v>
      </c>
      <c r="B550" s="1">
        <v>43950</v>
      </c>
      <c r="C550">
        <v>659</v>
      </c>
      <c r="D550" t="s">
        <v>10812</v>
      </c>
      <c r="E550">
        <v>2</v>
      </c>
      <c r="F550" t="str">
        <f>INDEX(tblProduct[ProdName],MATCH(tblData[[#This Row],[ProdNumber]],tblProduct[ProdNumber],0))</f>
        <v>SCARA Robots</v>
      </c>
      <c r="G550">
        <f>INDEX(tblProduct[Price],MATCH(tblData[[#This Row],[ProdNumber]],tblProduct[ProdNumber],0))</f>
        <v>19.5</v>
      </c>
      <c r="H550">
        <f>INDEX(tblProduct[Category],MATCH(tblData[[#This Row],[ProdNumber]],tblProduct[ProdNumber],0))</f>
        <v>4</v>
      </c>
      <c r="I550" t="str">
        <f>INDEX(tblCategory[CategoryName],MATCH(tblData[[#This Row],[CategoryID]],tblCategory[CategoryID],0))</f>
        <v>eBooks</v>
      </c>
      <c r="J550">
        <f>tblData[[#This Row],[Quantity]]*tblData[[#This Row],[Price]]</f>
        <v>39</v>
      </c>
      <c r="K550">
        <f>YEAR(tblData[[#This Row],[Date]])</f>
        <v>2020</v>
      </c>
      <c r="L550">
        <f>MONTH(tblData[[#This Row],[Date]])</f>
        <v>4</v>
      </c>
      <c r="M550" t="str">
        <f>CHOOSE(tblData[[#This Row],[MonthNo]],"Jan","Feb","Mar","Apr","Mei","Jun","Jul","Agu","Sep","Okt","Nov","Des")</f>
        <v>Apr</v>
      </c>
      <c r="N550" t="str">
        <f>INDEX(tblCustomers[CustomerState],MATCH(tblData[[#This Row],[CustomerID]],tblCustomers[CustomerID],0))</f>
        <v>Texas</v>
      </c>
      <c r="O550" t="str">
        <f>IF(COUNTIF(tblData[CustomerID],tblData[[#This Row],[CustomerID]])&gt;1,"Repeat","One-time")</f>
        <v>Repeat</v>
      </c>
    </row>
    <row r="551" spans="1:15">
      <c r="A551">
        <v>550</v>
      </c>
      <c r="B551" s="1">
        <v>43950</v>
      </c>
      <c r="C551">
        <v>372</v>
      </c>
      <c r="D551" t="s">
        <v>10867</v>
      </c>
      <c r="E551">
        <v>3</v>
      </c>
      <c r="F551" t="str">
        <f>INDEX(tblProduct[ProdName],MATCH(tblData[[#This Row],[ProdNumber]],tblProduct[ProdNumber],0))</f>
        <v>Mapping with Drones</v>
      </c>
      <c r="G551">
        <f>INDEX(tblProduct[Price],MATCH(tblData[[#This Row],[ProdNumber]],tblProduct[ProdNumber],0))</f>
        <v>49</v>
      </c>
      <c r="H551">
        <f>INDEX(tblProduct[Category],MATCH(tblData[[#This Row],[ProdNumber]],tblProduct[ProdNumber],0))</f>
        <v>7</v>
      </c>
      <c r="I551" t="str">
        <f>INDEX(tblCategory[CategoryName],MATCH(tblData[[#This Row],[CategoryID]],tblCategory[CategoryID],0))</f>
        <v>Training Videos</v>
      </c>
      <c r="J551">
        <f>tblData[[#This Row],[Quantity]]*tblData[[#This Row],[Price]]</f>
        <v>147</v>
      </c>
      <c r="K551">
        <f>YEAR(tblData[[#This Row],[Date]])</f>
        <v>2020</v>
      </c>
      <c r="L551">
        <f>MONTH(tblData[[#This Row],[Date]])</f>
        <v>4</v>
      </c>
      <c r="M551" t="str">
        <f>CHOOSE(tblData[[#This Row],[MonthNo]],"Jan","Feb","Mar","Apr","Mei","Jun","Jul","Agu","Sep","Okt","Nov","Des")</f>
        <v>Apr</v>
      </c>
      <c r="N551" t="str">
        <f>INDEX(tblCustomers[CustomerState],MATCH(tblData[[#This Row],[CustomerID]],tblCustomers[CustomerID],0))</f>
        <v>California</v>
      </c>
      <c r="O551" t="str">
        <f>IF(COUNTIF(tblData[CustomerID],tblData[[#This Row],[CustomerID]])&gt;1,"Repeat","One-time")</f>
        <v>Repeat</v>
      </c>
    </row>
    <row r="552" spans="1:15">
      <c r="A552">
        <v>551</v>
      </c>
      <c r="B552" s="1">
        <v>43950</v>
      </c>
      <c r="C552">
        <v>740</v>
      </c>
      <c r="D552" t="s">
        <v>10814</v>
      </c>
      <c r="E552">
        <v>3</v>
      </c>
      <c r="F552" t="str">
        <f>INDEX(tblProduct[ProdName],MATCH(tblData[[#This Row],[ProdNumber]],tblProduct[ProdNumber],0))</f>
        <v>BYOR-2640S</v>
      </c>
      <c r="G552">
        <f>INDEX(tblProduct[Price],MATCH(tblData[[#This Row],[ProdNumber]],tblProduct[ProdNumber],0))</f>
        <v>189</v>
      </c>
      <c r="H552">
        <f>INDEX(tblProduct[Category],MATCH(tblData[[#This Row],[ProdNumber]],tblProduct[ProdNumber],0))</f>
        <v>5</v>
      </c>
      <c r="I552" t="str">
        <f>INDEX(tblCategory[CategoryName],MATCH(tblData[[#This Row],[CategoryID]],tblCategory[CategoryID],0))</f>
        <v>Robot Kits</v>
      </c>
      <c r="J552">
        <f>tblData[[#This Row],[Quantity]]*tblData[[#This Row],[Price]]</f>
        <v>567</v>
      </c>
      <c r="K552">
        <f>YEAR(tblData[[#This Row],[Date]])</f>
        <v>2020</v>
      </c>
      <c r="L552">
        <f>MONTH(tblData[[#This Row],[Date]])</f>
        <v>4</v>
      </c>
      <c r="M552" t="str">
        <f>CHOOSE(tblData[[#This Row],[MonthNo]],"Jan","Feb","Mar","Apr","Mei","Jun","Jul","Agu","Sep","Okt","Nov","Des")</f>
        <v>Apr</v>
      </c>
      <c r="N552" t="str">
        <f>INDEX(tblCustomers[CustomerState],MATCH(tblData[[#This Row],[CustomerID]],tblCustomers[CustomerID],0))</f>
        <v>Virginia</v>
      </c>
      <c r="O552" t="str">
        <f>IF(COUNTIF(tblData[CustomerID],tblData[[#This Row],[CustomerID]])&gt;1,"Repeat","One-time")</f>
        <v>Repeat</v>
      </c>
    </row>
    <row r="553" spans="1:15">
      <c r="A553">
        <v>552</v>
      </c>
      <c r="B553" s="1">
        <v>43950</v>
      </c>
      <c r="C553">
        <v>1734</v>
      </c>
      <c r="D553" t="s">
        <v>10819</v>
      </c>
      <c r="E553">
        <v>6</v>
      </c>
      <c r="F553" t="str">
        <f>INDEX(tblProduct[ProdName],MATCH(tblData[[#This Row],[ProdNumber]],tblProduct[ProdNumber],0))</f>
        <v>Ladybug Robot Blueprint</v>
      </c>
      <c r="G553">
        <f>INDEX(tblProduct[Price],MATCH(tblData[[#This Row],[ProdNumber]],tblProduct[ProdNumber],0))</f>
        <v>12</v>
      </c>
      <c r="H553">
        <f>INDEX(tblProduct[Category],MATCH(tblData[[#This Row],[ProdNumber]],tblProduct[ProdNumber],0))</f>
        <v>1</v>
      </c>
      <c r="I553" t="str">
        <f>INDEX(tblCategory[CategoryName],MATCH(tblData[[#This Row],[CategoryID]],tblCategory[CategoryID],0))</f>
        <v>Blueprints</v>
      </c>
      <c r="J553">
        <f>tblData[[#This Row],[Quantity]]*tblData[[#This Row],[Price]]</f>
        <v>72</v>
      </c>
      <c r="K553">
        <f>YEAR(tblData[[#This Row],[Date]])</f>
        <v>2020</v>
      </c>
      <c r="L553">
        <f>MONTH(tblData[[#This Row],[Date]])</f>
        <v>4</v>
      </c>
      <c r="M553" t="str">
        <f>CHOOSE(tblData[[#This Row],[MonthNo]],"Jan","Feb","Mar","Apr","Mei","Jun","Jul","Agu","Sep","Okt","Nov","Des")</f>
        <v>Apr</v>
      </c>
      <c r="N553" t="str">
        <f>INDEX(tblCustomers[CustomerState],MATCH(tblData[[#This Row],[CustomerID]],tblCustomers[CustomerID],0))</f>
        <v>California</v>
      </c>
      <c r="O553" t="str">
        <f>IF(COUNTIF(tblData[CustomerID],tblData[[#This Row],[CustomerID]])&gt;1,"Repeat","One-time")</f>
        <v>Repeat</v>
      </c>
    </row>
    <row r="554" spans="1:15">
      <c r="A554">
        <v>553</v>
      </c>
      <c r="B554" s="1">
        <v>43951</v>
      </c>
      <c r="C554">
        <v>1116</v>
      </c>
      <c r="D554" t="s">
        <v>10871</v>
      </c>
      <c r="E554">
        <v>6</v>
      </c>
      <c r="F554" t="str">
        <f>INDEX(tblProduct[ProdName],MATCH(tblData[[#This Row],[ProdNumber]],tblProduct[ProdNumber],0))</f>
        <v>Aerial Security</v>
      </c>
      <c r="G554">
        <f>INDEX(tblProduct[Price],MATCH(tblData[[#This Row],[ProdNumber]],tblProduct[ProdNumber],0))</f>
        <v>36.99</v>
      </c>
      <c r="H554">
        <f>INDEX(tblProduct[Category],MATCH(tblData[[#This Row],[ProdNumber]],tblProduct[ProdNumber],0))</f>
        <v>7</v>
      </c>
      <c r="I554" t="str">
        <f>INDEX(tblCategory[CategoryName],MATCH(tblData[[#This Row],[CategoryID]],tblCategory[CategoryID],0))</f>
        <v>Training Videos</v>
      </c>
      <c r="J554">
        <f>tblData[[#This Row],[Quantity]]*tblData[[#This Row],[Price]]</f>
        <v>221.94</v>
      </c>
      <c r="K554">
        <f>YEAR(tblData[[#This Row],[Date]])</f>
        <v>2020</v>
      </c>
      <c r="L554">
        <f>MONTH(tblData[[#This Row],[Date]])</f>
        <v>4</v>
      </c>
      <c r="M554" t="str">
        <f>CHOOSE(tblData[[#This Row],[MonthNo]],"Jan","Feb","Mar","Apr","Mei","Jun","Jul","Agu","Sep","Okt","Nov","Des")</f>
        <v>Apr</v>
      </c>
      <c r="N554" t="str">
        <f>INDEX(tblCustomers[CustomerState],MATCH(tblData[[#This Row],[CustomerID]],tblCustomers[CustomerID],0))</f>
        <v>Washington</v>
      </c>
      <c r="O554" t="str">
        <f>IF(COUNTIF(tblData[CustomerID],tblData[[#This Row],[CustomerID]])&gt;1,"Repeat","One-time")</f>
        <v>Repeat</v>
      </c>
    </row>
    <row r="555" spans="1:15">
      <c r="A555">
        <v>554</v>
      </c>
      <c r="B555" s="1">
        <v>43951</v>
      </c>
      <c r="C555">
        <v>954</v>
      </c>
      <c r="D555" t="s">
        <v>10866</v>
      </c>
      <c r="E555">
        <v>3</v>
      </c>
      <c r="F555" t="str">
        <f>INDEX(tblProduct[ProdName],MATCH(tblData[[#This Row],[ProdNumber]],tblProduct[ProdNumber],0))</f>
        <v>BYOR-4005</v>
      </c>
      <c r="G555">
        <f>INDEX(tblProduct[Price],MATCH(tblData[[#This Row],[ProdNumber]],tblProduct[ProdNumber],0))</f>
        <v>245</v>
      </c>
      <c r="H555">
        <f>INDEX(tblProduct[Category],MATCH(tblData[[#This Row],[ProdNumber]],tblProduct[ProdNumber],0))</f>
        <v>5</v>
      </c>
      <c r="I555" t="str">
        <f>INDEX(tblCategory[CategoryName],MATCH(tblData[[#This Row],[CategoryID]],tblCategory[CategoryID],0))</f>
        <v>Robot Kits</v>
      </c>
      <c r="J555">
        <f>tblData[[#This Row],[Quantity]]*tblData[[#This Row],[Price]]</f>
        <v>735</v>
      </c>
      <c r="K555">
        <f>YEAR(tblData[[#This Row],[Date]])</f>
        <v>2020</v>
      </c>
      <c r="L555">
        <f>MONTH(tblData[[#This Row],[Date]])</f>
        <v>4</v>
      </c>
      <c r="M555" t="str">
        <f>CHOOSE(tblData[[#This Row],[MonthNo]],"Jan","Feb","Mar","Apr","Mei","Jun","Jul","Agu","Sep","Okt","Nov","Des")</f>
        <v>Apr</v>
      </c>
      <c r="N555" t="str">
        <f>INDEX(tblCustomers[CustomerState],MATCH(tblData[[#This Row],[CustomerID]],tblCustomers[CustomerID],0))</f>
        <v>Alabama</v>
      </c>
      <c r="O555" t="str">
        <f>IF(COUNTIF(tblData[CustomerID],tblData[[#This Row],[CustomerID]])&gt;1,"Repeat","One-time")</f>
        <v>Repeat</v>
      </c>
    </row>
    <row r="556" spans="1:15">
      <c r="A556">
        <v>555</v>
      </c>
      <c r="B556" s="1">
        <v>43951</v>
      </c>
      <c r="C556">
        <v>1837</v>
      </c>
      <c r="D556" t="s">
        <v>10874</v>
      </c>
      <c r="E556">
        <v>5</v>
      </c>
      <c r="F556" t="str">
        <f>INDEX(tblProduct[ProdName],MATCH(tblData[[#This Row],[ProdNumber]],tblProduct[ProdNumber],0))</f>
        <v>Cat Robot Blueprint</v>
      </c>
      <c r="G556">
        <f>INDEX(tblProduct[Price],MATCH(tblData[[#This Row],[ProdNumber]],tblProduct[ProdNumber],0))</f>
        <v>4.99</v>
      </c>
      <c r="H556">
        <f>INDEX(tblProduct[Category],MATCH(tblData[[#This Row],[ProdNumber]],tblProduct[ProdNumber],0))</f>
        <v>1</v>
      </c>
      <c r="I556" t="str">
        <f>INDEX(tblCategory[CategoryName],MATCH(tblData[[#This Row],[CategoryID]],tblCategory[CategoryID],0))</f>
        <v>Blueprints</v>
      </c>
      <c r="J556">
        <f>tblData[[#This Row],[Quantity]]*tblData[[#This Row],[Price]]</f>
        <v>24.950000000000003</v>
      </c>
      <c r="K556">
        <f>YEAR(tblData[[#This Row],[Date]])</f>
        <v>2020</v>
      </c>
      <c r="L556">
        <f>MONTH(tblData[[#This Row],[Date]])</f>
        <v>4</v>
      </c>
      <c r="M556" t="str">
        <f>CHOOSE(tblData[[#This Row],[MonthNo]],"Jan","Feb","Mar","Apr","Mei","Jun","Jul","Agu","Sep","Okt","Nov","Des")</f>
        <v>Apr</v>
      </c>
      <c r="N556" t="str">
        <f>INDEX(tblCustomers[CustomerState],MATCH(tblData[[#This Row],[CustomerID]],tblCustomers[CustomerID],0))</f>
        <v>Illinois</v>
      </c>
      <c r="O556" t="str">
        <f>IF(COUNTIF(tblData[CustomerID],tblData[[#This Row],[CustomerID]])&gt;1,"Repeat","One-time")</f>
        <v>Repeat</v>
      </c>
    </row>
    <row r="557" spans="1:15">
      <c r="A557">
        <v>556</v>
      </c>
      <c r="B557" s="1">
        <v>43951</v>
      </c>
      <c r="C557">
        <v>1660</v>
      </c>
      <c r="D557" t="s">
        <v>10841</v>
      </c>
      <c r="E557">
        <v>3</v>
      </c>
      <c r="F557" t="str">
        <f>INDEX(tblProduct[ProdName],MATCH(tblData[[#This Row],[ProdNumber]],tblProduct[ProdNumber],0))</f>
        <v>RQTE-554 Robot</v>
      </c>
      <c r="G557">
        <f>INDEX(tblProduct[Price],MATCH(tblData[[#This Row],[ProdNumber]],tblProduct[ProdNumber],0))</f>
        <v>684</v>
      </c>
      <c r="H557">
        <f>INDEX(tblProduct[Category],MATCH(tblData[[#This Row],[ProdNumber]],tblProduct[ProdNumber],0))</f>
        <v>6</v>
      </c>
      <c r="I557" t="str">
        <f>INDEX(tblCategory[CategoryName],MATCH(tblData[[#This Row],[CategoryID]],tblCategory[CategoryID],0))</f>
        <v>Robots</v>
      </c>
      <c r="J557">
        <f>tblData[[#This Row],[Quantity]]*tblData[[#This Row],[Price]]</f>
        <v>2052</v>
      </c>
      <c r="K557">
        <f>YEAR(tblData[[#This Row],[Date]])</f>
        <v>2020</v>
      </c>
      <c r="L557">
        <f>MONTH(tblData[[#This Row],[Date]])</f>
        <v>4</v>
      </c>
      <c r="M557" t="str">
        <f>CHOOSE(tblData[[#This Row],[MonthNo]],"Jan","Feb","Mar","Apr","Mei","Jun","Jul","Agu","Sep","Okt","Nov","Des")</f>
        <v>Apr</v>
      </c>
      <c r="N557" t="str">
        <f>INDEX(tblCustomers[CustomerState],MATCH(tblData[[#This Row],[CustomerID]],tblCustomers[CustomerID],0))</f>
        <v>Nebraska</v>
      </c>
      <c r="O557" t="str">
        <f>IF(COUNTIF(tblData[CustomerID],tblData[[#This Row],[CustomerID]])&gt;1,"Repeat","One-time")</f>
        <v>Repeat</v>
      </c>
    </row>
    <row r="558" spans="1:15">
      <c r="A558">
        <v>557</v>
      </c>
      <c r="B558" s="1">
        <v>43951</v>
      </c>
      <c r="C558">
        <v>720</v>
      </c>
      <c r="D558" t="s">
        <v>10812</v>
      </c>
      <c r="E558">
        <v>4</v>
      </c>
      <c r="F558" t="str">
        <f>INDEX(tblProduct[ProdName],MATCH(tblData[[#This Row],[ProdNumber]],tblProduct[ProdNumber],0))</f>
        <v>SCARA Robots</v>
      </c>
      <c r="G558">
        <f>INDEX(tblProduct[Price],MATCH(tblData[[#This Row],[ProdNumber]],tblProduct[ProdNumber],0))</f>
        <v>19.5</v>
      </c>
      <c r="H558">
        <f>INDEX(tblProduct[Category],MATCH(tblData[[#This Row],[ProdNumber]],tblProduct[ProdNumber],0))</f>
        <v>4</v>
      </c>
      <c r="I558" t="str">
        <f>INDEX(tblCategory[CategoryName],MATCH(tblData[[#This Row],[CategoryID]],tblCategory[CategoryID],0))</f>
        <v>eBooks</v>
      </c>
      <c r="J558">
        <f>tblData[[#This Row],[Quantity]]*tblData[[#This Row],[Price]]</f>
        <v>78</v>
      </c>
      <c r="K558">
        <f>YEAR(tblData[[#This Row],[Date]])</f>
        <v>2020</v>
      </c>
      <c r="L558">
        <f>MONTH(tblData[[#This Row],[Date]])</f>
        <v>4</v>
      </c>
      <c r="M558" t="str">
        <f>CHOOSE(tblData[[#This Row],[MonthNo]],"Jan","Feb","Mar","Apr","Mei","Jun","Jul","Agu","Sep","Okt","Nov","Des")</f>
        <v>Apr</v>
      </c>
      <c r="N558" t="str">
        <f>INDEX(tblCustomers[CustomerState],MATCH(tblData[[#This Row],[CustomerID]],tblCustomers[CustomerID],0))</f>
        <v>Missouri</v>
      </c>
      <c r="O558" t="str">
        <f>IF(COUNTIF(tblData[CustomerID],tblData[[#This Row],[CustomerID]])&gt;1,"Repeat","One-time")</f>
        <v>Repeat</v>
      </c>
    </row>
    <row r="559" spans="1:15">
      <c r="A559">
        <v>558</v>
      </c>
      <c r="B559" s="1">
        <v>43952</v>
      </c>
      <c r="C559">
        <v>943</v>
      </c>
      <c r="D559" t="s">
        <v>10845</v>
      </c>
      <c r="E559">
        <v>2</v>
      </c>
      <c r="F559" t="str">
        <f>INDEX(tblProduct[ProdName],MATCH(tblData[[#This Row],[ProdNumber]],tblProduct[ProdNumber],0))</f>
        <v>Sleepy Eye Blueprint</v>
      </c>
      <c r="G559">
        <f>INDEX(tblProduct[Price],MATCH(tblData[[#This Row],[ProdNumber]],tblProduct[ProdNumber],0))</f>
        <v>11.99</v>
      </c>
      <c r="H559">
        <f>INDEX(tblProduct[Category],MATCH(tblData[[#This Row],[ProdNumber]],tblProduct[ProdNumber],0))</f>
        <v>1</v>
      </c>
      <c r="I559" t="str">
        <f>INDEX(tblCategory[CategoryName],MATCH(tblData[[#This Row],[CategoryID]],tblCategory[CategoryID],0))</f>
        <v>Blueprints</v>
      </c>
      <c r="J559">
        <f>tblData[[#This Row],[Quantity]]*tblData[[#This Row],[Price]]</f>
        <v>23.98</v>
      </c>
      <c r="K559">
        <f>YEAR(tblData[[#This Row],[Date]])</f>
        <v>2020</v>
      </c>
      <c r="L559">
        <f>MONTH(tblData[[#This Row],[Date]])</f>
        <v>5</v>
      </c>
      <c r="M559" t="str">
        <f>CHOOSE(tblData[[#This Row],[MonthNo]],"Jan","Feb","Mar","Apr","Mei","Jun","Jul","Agu","Sep","Okt","Nov","Des")</f>
        <v>Mei</v>
      </c>
      <c r="N559" t="str">
        <f>INDEX(tblCustomers[CustomerState],MATCH(tblData[[#This Row],[CustomerID]],tblCustomers[CustomerID],0))</f>
        <v>Oregon</v>
      </c>
      <c r="O559" t="str">
        <f>IF(COUNTIF(tblData[CustomerID],tblData[[#This Row],[CustomerID]])&gt;1,"Repeat","One-time")</f>
        <v>One-time</v>
      </c>
    </row>
    <row r="560" spans="1:15">
      <c r="A560">
        <v>559</v>
      </c>
      <c r="B560" s="1">
        <v>43952</v>
      </c>
      <c r="C560">
        <v>1846</v>
      </c>
      <c r="D560" t="s">
        <v>10843</v>
      </c>
      <c r="E560">
        <v>2</v>
      </c>
      <c r="F560" t="str">
        <f>INDEX(tblProduct[ProdName],MATCH(tblData[[#This Row],[ProdNumber]],tblProduct[ProdNumber],0))</f>
        <v>BYOD-500</v>
      </c>
      <c r="G560">
        <f>INDEX(tblProduct[Price],MATCH(tblData[[#This Row],[ProdNumber]],tblProduct[ProdNumber],0))</f>
        <v>167</v>
      </c>
      <c r="H560">
        <f>INDEX(tblProduct[Category],MATCH(tblData[[#This Row],[ProdNumber]],tblProduct[ProdNumber],0))</f>
        <v>2</v>
      </c>
      <c r="I560" t="str">
        <f>INDEX(tblCategory[CategoryName],MATCH(tblData[[#This Row],[CategoryID]],tblCategory[CategoryID],0))</f>
        <v>Drone Kits</v>
      </c>
      <c r="J560">
        <f>tblData[[#This Row],[Quantity]]*tblData[[#This Row],[Price]]</f>
        <v>334</v>
      </c>
      <c r="K560">
        <f>YEAR(tblData[[#This Row],[Date]])</f>
        <v>2020</v>
      </c>
      <c r="L560">
        <f>MONTH(tblData[[#This Row],[Date]])</f>
        <v>5</v>
      </c>
      <c r="M560" t="str">
        <f>CHOOSE(tblData[[#This Row],[MonthNo]],"Jan","Feb","Mar","Apr","Mei","Jun","Jul","Agu","Sep","Okt","Nov","Des")</f>
        <v>Mei</v>
      </c>
      <c r="N560" t="str">
        <f>INDEX(tblCustomers[CustomerState],MATCH(tblData[[#This Row],[CustomerID]],tblCustomers[CustomerID],0))</f>
        <v>California</v>
      </c>
      <c r="O560" t="str">
        <f>IF(COUNTIF(tblData[CustomerID],tblData[[#This Row],[CustomerID]])&gt;1,"Repeat","One-time")</f>
        <v>One-time</v>
      </c>
    </row>
    <row r="561" spans="1:15">
      <c r="A561">
        <v>560</v>
      </c>
      <c r="B561" s="1">
        <v>43953</v>
      </c>
      <c r="C561">
        <v>1809</v>
      </c>
      <c r="D561" t="s">
        <v>10857</v>
      </c>
      <c r="E561">
        <v>2</v>
      </c>
      <c r="F561" t="str">
        <f>INDEX(tblProduct[ProdName],MATCH(tblData[[#This Row],[ProdNumber]],tblProduct[ProdNumber],0))</f>
        <v>DTI-84 Drone</v>
      </c>
      <c r="G561">
        <f>INDEX(tblProduct[Price],MATCH(tblData[[#This Row],[ProdNumber]],tblProduct[ProdNumber],0))</f>
        <v>455</v>
      </c>
      <c r="H561">
        <f>INDEX(tblProduct[Category],MATCH(tblData[[#This Row],[ProdNumber]],tblProduct[ProdNumber],0))</f>
        <v>3</v>
      </c>
      <c r="I561" t="str">
        <f>INDEX(tblCategory[CategoryName],MATCH(tblData[[#This Row],[CategoryID]],tblCategory[CategoryID],0))</f>
        <v>Drones</v>
      </c>
      <c r="J561">
        <f>tblData[[#This Row],[Quantity]]*tblData[[#This Row],[Price]]</f>
        <v>910</v>
      </c>
      <c r="K561">
        <f>YEAR(tblData[[#This Row],[Date]])</f>
        <v>2020</v>
      </c>
      <c r="L561">
        <f>MONTH(tblData[[#This Row],[Date]])</f>
        <v>5</v>
      </c>
      <c r="M561" t="str">
        <f>CHOOSE(tblData[[#This Row],[MonthNo]],"Jan","Feb","Mar","Apr","Mei","Jun","Jul","Agu","Sep","Okt","Nov","Des")</f>
        <v>Mei</v>
      </c>
      <c r="N561" t="str">
        <f>INDEX(tblCustomers[CustomerState],MATCH(tblData[[#This Row],[CustomerID]],tblCustomers[CustomerID],0))</f>
        <v>Pennsylvania</v>
      </c>
      <c r="O561" t="str">
        <f>IF(COUNTIF(tblData[CustomerID],tblData[[#This Row],[CustomerID]])&gt;1,"Repeat","One-time")</f>
        <v>Repeat</v>
      </c>
    </row>
    <row r="562" spans="1:15">
      <c r="A562">
        <v>561</v>
      </c>
      <c r="B562" s="1">
        <v>43954</v>
      </c>
      <c r="C562">
        <v>1249</v>
      </c>
      <c r="D562" t="s">
        <v>10836</v>
      </c>
      <c r="E562">
        <v>2</v>
      </c>
      <c r="F562" t="str">
        <f>INDEX(tblProduct[ProdName],MATCH(tblData[[#This Row],[ProdNumber]],tblProduct[ProdNumber],0))</f>
        <v>Creature Robot Arms Blueprint</v>
      </c>
      <c r="G562">
        <f>INDEX(tblProduct[Price],MATCH(tblData[[#This Row],[ProdNumber]],tblProduct[ProdNumber],0))</f>
        <v>12</v>
      </c>
      <c r="H562">
        <f>INDEX(tblProduct[Category],MATCH(tblData[[#This Row],[ProdNumber]],tblProduct[ProdNumber],0))</f>
        <v>1</v>
      </c>
      <c r="I562" t="str">
        <f>INDEX(tblCategory[CategoryName],MATCH(tblData[[#This Row],[CategoryID]],tblCategory[CategoryID],0))</f>
        <v>Blueprints</v>
      </c>
      <c r="J562">
        <f>tblData[[#This Row],[Quantity]]*tblData[[#This Row],[Price]]</f>
        <v>24</v>
      </c>
      <c r="K562">
        <f>YEAR(tblData[[#This Row],[Date]])</f>
        <v>2020</v>
      </c>
      <c r="L562">
        <f>MONTH(tblData[[#This Row],[Date]])</f>
        <v>5</v>
      </c>
      <c r="M562" t="str">
        <f>CHOOSE(tblData[[#This Row],[MonthNo]],"Jan","Feb","Mar","Apr","Mei","Jun","Jul","Agu","Sep","Okt","Nov","Des")</f>
        <v>Mei</v>
      </c>
      <c r="N562" t="str">
        <f>INDEX(tblCustomers[CustomerState],MATCH(tblData[[#This Row],[CustomerID]],tblCustomers[CustomerID],0))</f>
        <v>California</v>
      </c>
      <c r="O562" t="str">
        <f>IF(COUNTIF(tblData[CustomerID],tblData[[#This Row],[CustomerID]])&gt;1,"Repeat","One-time")</f>
        <v>Repeat</v>
      </c>
    </row>
    <row r="563" spans="1:15">
      <c r="A563">
        <v>562</v>
      </c>
      <c r="B563" s="1">
        <v>43954</v>
      </c>
      <c r="C563">
        <v>794</v>
      </c>
      <c r="D563" t="s">
        <v>10845</v>
      </c>
      <c r="E563">
        <v>2</v>
      </c>
      <c r="F563" t="str">
        <f>INDEX(tblProduct[ProdName],MATCH(tblData[[#This Row],[ProdNumber]],tblProduct[ProdNumber],0))</f>
        <v>Sleepy Eye Blueprint</v>
      </c>
      <c r="G563">
        <f>INDEX(tblProduct[Price],MATCH(tblData[[#This Row],[ProdNumber]],tblProduct[ProdNumber],0))</f>
        <v>11.99</v>
      </c>
      <c r="H563">
        <f>INDEX(tblProduct[Category],MATCH(tblData[[#This Row],[ProdNumber]],tblProduct[ProdNumber],0))</f>
        <v>1</v>
      </c>
      <c r="I563" t="str">
        <f>INDEX(tblCategory[CategoryName],MATCH(tblData[[#This Row],[CategoryID]],tblCategory[CategoryID],0))</f>
        <v>Blueprints</v>
      </c>
      <c r="J563">
        <f>tblData[[#This Row],[Quantity]]*tblData[[#This Row],[Price]]</f>
        <v>23.98</v>
      </c>
      <c r="K563">
        <f>YEAR(tblData[[#This Row],[Date]])</f>
        <v>2020</v>
      </c>
      <c r="L563">
        <f>MONTH(tblData[[#This Row],[Date]])</f>
        <v>5</v>
      </c>
      <c r="M563" t="str">
        <f>CHOOSE(tblData[[#This Row],[MonthNo]],"Jan","Feb","Mar","Apr","Mei","Jun","Jul","Agu","Sep","Okt","Nov","Des")</f>
        <v>Mei</v>
      </c>
      <c r="N563" t="str">
        <f>INDEX(tblCustomers[CustomerState],MATCH(tblData[[#This Row],[CustomerID]],tblCustomers[CustomerID],0))</f>
        <v>Georgia</v>
      </c>
      <c r="O563" t="str">
        <f>IF(COUNTIF(tblData[CustomerID],tblData[[#This Row],[CustomerID]])&gt;1,"Repeat","One-time")</f>
        <v>Repeat</v>
      </c>
    </row>
    <row r="564" spans="1:15">
      <c r="A564">
        <v>563</v>
      </c>
      <c r="B564" s="1">
        <v>43954</v>
      </c>
      <c r="C564">
        <v>1670</v>
      </c>
      <c r="D564" t="s">
        <v>10870</v>
      </c>
      <c r="E564">
        <v>4</v>
      </c>
      <c r="F564" t="str">
        <f>INDEX(tblProduct[ProdName],MATCH(tblData[[#This Row],[ProdNumber]],tblProduct[ProdNumber],0))</f>
        <v>Understanding Arduino</v>
      </c>
      <c r="G564">
        <f>INDEX(tblProduct[Price],MATCH(tblData[[#This Row],[ProdNumber]],tblProduct[ProdNumber],0))</f>
        <v>17.5</v>
      </c>
      <c r="H564">
        <f>INDEX(tblProduct[Category],MATCH(tblData[[#This Row],[ProdNumber]],tblProduct[ProdNumber],0))</f>
        <v>4</v>
      </c>
      <c r="I564" t="str">
        <f>INDEX(tblCategory[CategoryName],MATCH(tblData[[#This Row],[CategoryID]],tblCategory[CategoryID],0))</f>
        <v>eBooks</v>
      </c>
      <c r="J564">
        <f>tblData[[#This Row],[Quantity]]*tblData[[#This Row],[Price]]</f>
        <v>70</v>
      </c>
      <c r="K564">
        <f>YEAR(tblData[[#This Row],[Date]])</f>
        <v>2020</v>
      </c>
      <c r="L564">
        <f>MONTH(tblData[[#This Row],[Date]])</f>
        <v>5</v>
      </c>
      <c r="M564" t="str">
        <f>CHOOSE(tblData[[#This Row],[MonthNo]],"Jan","Feb","Mar","Apr","Mei","Jun","Jul","Agu","Sep","Okt","Nov","Des")</f>
        <v>Mei</v>
      </c>
      <c r="N564" t="str">
        <f>INDEX(tblCustomers[CustomerState],MATCH(tblData[[#This Row],[CustomerID]],tblCustomers[CustomerID],0))</f>
        <v>Florida</v>
      </c>
      <c r="O564" t="str">
        <f>IF(COUNTIF(tblData[CustomerID],tblData[[#This Row],[CustomerID]])&gt;1,"Repeat","One-time")</f>
        <v>Repeat</v>
      </c>
    </row>
    <row r="565" spans="1:15">
      <c r="A565">
        <v>564</v>
      </c>
      <c r="B565" s="1">
        <v>43954</v>
      </c>
      <c r="C565">
        <v>236</v>
      </c>
      <c r="D565" t="s">
        <v>10872</v>
      </c>
      <c r="E565">
        <v>2</v>
      </c>
      <c r="F565" t="str">
        <f>INDEX(tblProduct[ProdName],MATCH(tblData[[#This Row],[ProdNumber]],tblProduct[ProdNumber],0))</f>
        <v>Hexacopter Drone Blueprint</v>
      </c>
      <c r="G565">
        <f>INDEX(tblProduct[Price],MATCH(tblData[[#This Row],[ProdNumber]],tblProduct[ProdNumber],0))</f>
        <v>8.99</v>
      </c>
      <c r="H565">
        <f>INDEX(tblProduct[Category],MATCH(tblData[[#This Row],[ProdNumber]],tblProduct[ProdNumber],0))</f>
        <v>1</v>
      </c>
      <c r="I565" t="str">
        <f>INDEX(tblCategory[CategoryName],MATCH(tblData[[#This Row],[CategoryID]],tblCategory[CategoryID],0))</f>
        <v>Blueprints</v>
      </c>
      <c r="J565">
        <f>tblData[[#This Row],[Quantity]]*tblData[[#This Row],[Price]]</f>
        <v>17.98</v>
      </c>
      <c r="K565">
        <f>YEAR(tblData[[#This Row],[Date]])</f>
        <v>2020</v>
      </c>
      <c r="L565">
        <f>MONTH(tblData[[#This Row],[Date]])</f>
        <v>5</v>
      </c>
      <c r="M565" t="str">
        <f>CHOOSE(tblData[[#This Row],[MonthNo]],"Jan","Feb","Mar","Apr","Mei","Jun","Jul","Agu","Sep","Okt","Nov","Des")</f>
        <v>Mei</v>
      </c>
      <c r="N565" t="str">
        <f>INDEX(tblCustomers[CustomerState],MATCH(tblData[[#This Row],[CustomerID]],tblCustomers[CustomerID],0))</f>
        <v>Ohio</v>
      </c>
      <c r="O565" t="str">
        <f>IF(COUNTIF(tblData[CustomerID],tblData[[#This Row],[CustomerID]])&gt;1,"Repeat","One-time")</f>
        <v>One-time</v>
      </c>
    </row>
    <row r="566" spans="1:15">
      <c r="A566">
        <v>565</v>
      </c>
      <c r="B566" s="1">
        <v>43955</v>
      </c>
      <c r="C566">
        <v>1733</v>
      </c>
      <c r="D566" t="s">
        <v>10854</v>
      </c>
      <c r="E566">
        <v>4</v>
      </c>
      <c r="F566" t="str">
        <f>INDEX(tblProduct[ProdName],MATCH(tblData[[#This Row],[ProdNumber]],tblProduct[ProdNumber],0))</f>
        <v>BYOD-400S</v>
      </c>
      <c r="G566">
        <f>INDEX(tblProduct[Price],MATCH(tblData[[#This Row],[ProdNumber]],tblProduct[ProdNumber],0))</f>
        <v>129.94999999999999</v>
      </c>
      <c r="H566">
        <f>INDEX(tblProduct[Category],MATCH(tblData[[#This Row],[ProdNumber]],tblProduct[ProdNumber],0))</f>
        <v>2</v>
      </c>
      <c r="I566" t="str">
        <f>INDEX(tblCategory[CategoryName],MATCH(tblData[[#This Row],[CategoryID]],tblCategory[CategoryID],0))</f>
        <v>Drone Kits</v>
      </c>
      <c r="J566">
        <f>tblData[[#This Row],[Quantity]]*tblData[[#This Row],[Price]]</f>
        <v>519.79999999999995</v>
      </c>
      <c r="K566">
        <f>YEAR(tblData[[#This Row],[Date]])</f>
        <v>2020</v>
      </c>
      <c r="L566">
        <f>MONTH(tblData[[#This Row],[Date]])</f>
        <v>5</v>
      </c>
      <c r="M566" t="str">
        <f>CHOOSE(tblData[[#This Row],[MonthNo]],"Jan","Feb","Mar","Apr","Mei","Jun","Jul","Agu","Sep","Okt","Nov","Des")</f>
        <v>Mei</v>
      </c>
      <c r="N566" t="str">
        <f>INDEX(tblCustomers[CustomerState],MATCH(tblData[[#This Row],[CustomerID]],tblCustomers[CustomerID],0))</f>
        <v>District of Columbia</v>
      </c>
      <c r="O566" t="str">
        <f>IF(COUNTIF(tblData[CustomerID],tblData[[#This Row],[CustomerID]])&gt;1,"Repeat","One-time")</f>
        <v>Repeat</v>
      </c>
    </row>
    <row r="567" spans="1:15">
      <c r="A567">
        <v>566</v>
      </c>
      <c r="B567" s="1">
        <v>43955</v>
      </c>
      <c r="C567">
        <v>505</v>
      </c>
      <c r="D567" t="s">
        <v>10823</v>
      </c>
      <c r="E567">
        <v>2</v>
      </c>
      <c r="F567" t="str">
        <f>INDEX(tblProduct[ProdName],MATCH(tblData[[#This Row],[ProdNumber]],tblProduct[ProdNumber],0))</f>
        <v>DA-SA702 Drone</v>
      </c>
      <c r="G567">
        <f>INDEX(tblProduct[Price],MATCH(tblData[[#This Row],[ProdNumber]],tblProduct[ProdNumber],0))</f>
        <v>399</v>
      </c>
      <c r="H567">
        <f>INDEX(tblProduct[Category],MATCH(tblData[[#This Row],[ProdNumber]],tblProduct[ProdNumber],0))</f>
        <v>3</v>
      </c>
      <c r="I567" t="str">
        <f>INDEX(tblCategory[CategoryName],MATCH(tblData[[#This Row],[CategoryID]],tblCategory[CategoryID],0))</f>
        <v>Drones</v>
      </c>
      <c r="J567">
        <f>tblData[[#This Row],[Quantity]]*tblData[[#This Row],[Price]]</f>
        <v>798</v>
      </c>
      <c r="K567">
        <f>YEAR(tblData[[#This Row],[Date]])</f>
        <v>2020</v>
      </c>
      <c r="L567">
        <f>MONTH(tblData[[#This Row],[Date]])</f>
        <v>5</v>
      </c>
      <c r="M567" t="str">
        <f>CHOOSE(tblData[[#This Row],[MonthNo]],"Jan","Feb","Mar","Apr","Mei","Jun","Jul","Agu","Sep","Okt","Nov","Des")</f>
        <v>Mei</v>
      </c>
      <c r="N567" t="str">
        <f>INDEX(tblCustomers[CustomerState],MATCH(tblData[[#This Row],[CustomerID]],tblCustomers[CustomerID],0))</f>
        <v>Tennessee</v>
      </c>
      <c r="O567" t="str">
        <f>IF(COUNTIF(tblData[CustomerID],tblData[[#This Row],[CustomerID]])&gt;1,"Repeat","One-time")</f>
        <v>Repeat</v>
      </c>
    </row>
    <row r="568" spans="1:15">
      <c r="A568">
        <v>567</v>
      </c>
      <c r="B568" s="1">
        <v>43955</v>
      </c>
      <c r="C568">
        <v>1099</v>
      </c>
      <c r="D568" t="s">
        <v>10811</v>
      </c>
      <c r="E568">
        <v>4</v>
      </c>
      <c r="F568" t="str">
        <f>INDEX(tblProduct[ProdName],MATCH(tblData[[#This Row],[ProdNumber]],tblProduct[ProdNumber],0))</f>
        <v>BYOD-220</v>
      </c>
      <c r="G568">
        <f>INDEX(tblProduct[Price],MATCH(tblData[[#This Row],[ProdNumber]],tblProduct[ProdNumber],0))</f>
        <v>69</v>
      </c>
      <c r="H568">
        <f>INDEX(tblProduct[Category],MATCH(tblData[[#This Row],[ProdNumber]],tblProduct[ProdNumber],0))</f>
        <v>2</v>
      </c>
      <c r="I568" t="str">
        <f>INDEX(tblCategory[CategoryName],MATCH(tblData[[#This Row],[CategoryID]],tblCategory[CategoryID],0))</f>
        <v>Drone Kits</v>
      </c>
      <c r="J568">
        <f>tblData[[#This Row],[Quantity]]*tblData[[#This Row],[Price]]</f>
        <v>276</v>
      </c>
      <c r="K568">
        <f>YEAR(tblData[[#This Row],[Date]])</f>
        <v>2020</v>
      </c>
      <c r="L568">
        <f>MONTH(tblData[[#This Row],[Date]])</f>
        <v>5</v>
      </c>
      <c r="M568" t="str">
        <f>CHOOSE(tblData[[#This Row],[MonthNo]],"Jan","Feb","Mar","Apr","Mei","Jun","Jul","Agu","Sep","Okt","Nov","Des")</f>
        <v>Mei</v>
      </c>
      <c r="N568" t="str">
        <f>INDEX(tblCustomers[CustomerState],MATCH(tblData[[#This Row],[CustomerID]],tblCustomers[CustomerID],0))</f>
        <v>California</v>
      </c>
      <c r="O568" t="str">
        <f>IF(COUNTIF(tblData[CustomerID],tblData[[#This Row],[CustomerID]])&gt;1,"Repeat","One-time")</f>
        <v>Repeat</v>
      </c>
    </row>
    <row r="569" spans="1:15">
      <c r="A569">
        <v>568</v>
      </c>
      <c r="B569" s="1">
        <v>43955</v>
      </c>
      <c r="C569">
        <v>1743</v>
      </c>
      <c r="D569" t="s">
        <v>10872</v>
      </c>
      <c r="E569">
        <v>4</v>
      </c>
      <c r="F569" t="str">
        <f>INDEX(tblProduct[ProdName],MATCH(tblData[[#This Row],[ProdNumber]],tblProduct[ProdNumber],0))</f>
        <v>Hexacopter Drone Blueprint</v>
      </c>
      <c r="G569">
        <f>INDEX(tblProduct[Price],MATCH(tblData[[#This Row],[ProdNumber]],tblProduct[ProdNumber],0))</f>
        <v>8.99</v>
      </c>
      <c r="H569">
        <f>INDEX(tblProduct[Category],MATCH(tblData[[#This Row],[ProdNumber]],tblProduct[ProdNumber],0))</f>
        <v>1</v>
      </c>
      <c r="I569" t="str">
        <f>INDEX(tblCategory[CategoryName],MATCH(tblData[[#This Row],[CategoryID]],tblCategory[CategoryID],0))</f>
        <v>Blueprints</v>
      </c>
      <c r="J569">
        <f>tblData[[#This Row],[Quantity]]*tblData[[#This Row],[Price]]</f>
        <v>35.96</v>
      </c>
      <c r="K569">
        <f>YEAR(tblData[[#This Row],[Date]])</f>
        <v>2020</v>
      </c>
      <c r="L569">
        <f>MONTH(tblData[[#This Row],[Date]])</f>
        <v>5</v>
      </c>
      <c r="M569" t="str">
        <f>CHOOSE(tblData[[#This Row],[MonthNo]],"Jan","Feb","Mar","Apr","Mei","Jun","Jul","Agu","Sep","Okt","Nov","Des")</f>
        <v>Mei</v>
      </c>
      <c r="N569" t="str">
        <f>INDEX(tblCustomers[CustomerState],MATCH(tblData[[#This Row],[CustomerID]],tblCustomers[CustomerID],0))</f>
        <v>Pennsylvania</v>
      </c>
      <c r="O569" t="str">
        <f>IF(COUNTIF(tblData[CustomerID],tblData[[#This Row],[CustomerID]])&gt;1,"Repeat","One-time")</f>
        <v>Repeat</v>
      </c>
    </row>
    <row r="570" spans="1:15">
      <c r="A570">
        <v>569</v>
      </c>
      <c r="B570" s="1">
        <v>43955</v>
      </c>
      <c r="C570">
        <v>2042</v>
      </c>
      <c r="D570" t="s">
        <v>10849</v>
      </c>
      <c r="E570">
        <v>2</v>
      </c>
      <c r="F570" t="str">
        <f>INDEX(tblProduct[ProdName],MATCH(tblData[[#This Row],[ProdNumber]],tblProduct[ProdNumber],0))</f>
        <v>BYOD-200</v>
      </c>
      <c r="G570">
        <f>INDEX(tblProduct[Price],MATCH(tblData[[#This Row],[ProdNumber]],tblProduct[ProdNumber],0))</f>
        <v>58.95</v>
      </c>
      <c r="H570">
        <f>INDEX(tblProduct[Category],MATCH(tblData[[#This Row],[ProdNumber]],tblProduct[ProdNumber],0))</f>
        <v>2</v>
      </c>
      <c r="I570" t="str">
        <f>INDEX(tblCategory[CategoryName],MATCH(tblData[[#This Row],[CategoryID]],tblCategory[CategoryID],0))</f>
        <v>Drone Kits</v>
      </c>
      <c r="J570">
        <f>tblData[[#This Row],[Quantity]]*tblData[[#This Row],[Price]]</f>
        <v>117.9</v>
      </c>
      <c r="K570">
        <f>YEAR(tblData[[#This Row],[Date]])</f>
        <v>2020</v>
      </c>
      <c r="L570">
        <f>MONTH(tblData[[#This Row],[Date]])</f>
        <v>5</v>
      </c>
      <c r="M570" t="str">
        <f>CHOOSE(tblData[[#This Row],[MonthNo]],"Jan","Feb","Mar","Apr","Mei","Jun","Jul","Agu","Sep","Okt","Nov","Des")</f>
        <v>Mei</v>
      </c>
      <c r="N570" t="str">
        <f>INDEX(tblCustomers[CustomerState],MATCH(tblData[[#This Row],[CustomerID]],tblCustomers[CustomerID],0))</f>
        <v>Iowa</v>
      </c>
      <c r="O570" t="str">
        <f>IF(COUNTIF(tblData[CustomerID],tblData[[#This Row],[CustomerID]])&gt;1,"Repeat","One-time")</f>
        <v>Repeat</v>
      </c>
    </row>
    <row r="571" spans="1:15">
      <c r="A571">
        <v>570</v>
      </c>
      <c r="B571" s="1">
        <v>43955</v>
      </c>
      <c r="C571">
        <v>1209</v>
      </c>
      <c r="D571" t="s">
        <v>10872</v>
      </c>
      <c r="E571">
        <v>6</v>
      </c>
      <c r="F571" t="str">
        <f>INDEX(tblProduct[ProdName],MATCH(tblData[[#This Row],[ProdNumber]],tblProduct[ProdNumber],0))</f>
        <v>Hexacopter Drone Blueprint</v>
      </c>
      <c r="G571">
        <f>INDEX(tblProduct[Price],MATCH(tblData[[#This Row],[ProdNumber]],tblProduct[ProdNumber],0))</f>
        <v>8.99</v>
      </c>
      <c r="H571">
        <f>INDEX(tblProduct[Category],MATCH(tblData[[#This Row],[ProdNumber]],tblProduct[ProdNumber],0))</f>
        <v>1</v>
      </c>
      <c r="I571" t="str">
        <f>INDEX(tblCategory[CategoryName],MATCH(tblData[[#This Row],[CategoryID]],tblCategory[CategoryID],0))</f>
        <v>Blueprints</v>
      </c>
      <c r="J571">
        <f>tblData[[#This Row],[Quantity]]*tblData[[#This Row],[Price]]</f>
        <v>53.94</v>
      </c>
      <c r="K571">
        <f>YEAR(tblData[[#This Row],[Date]])</f>
        <v>2020</v>
      </c>
      <c r="L571">
        <f>MONTH(tblData[[#This Row],[Date]])</f>
        <v>5</v>
      </c>
      <c r="M571" t="str">
        <f>CHOOSE(tblData[[#This Row],[MonthNo]],"Jan","Feb","Mar","Apr","Mei","Jun","Jul","Agu","Sep","Okt","Nov","Des")</f>
        <v>Mei</v>
      </c>
      <c r="N571" t="str">
        <f>INDEX(tblCustomers[CustomerState],MATCH(tblData[[#This Row],[CustomerID]],tblCustomers[CustomerID],0))</f>
        <v>New York</v>
      </c>
      <c r="O571" t="str">
        <f>IF(COUNTIF(tblData[CustomerID],tblData[[#This Row],[CustomerID]])&gt;1,"Repeat","One-time")</f>
        <v>Repeat</v>
      </c>
    </row>
    <row r="572" spans="1:15">
      <c r="A572">
        <v>571</v>
      </c>
      <c r="B572" s="1">
        <v>43956</v>
      </c>
      <c r="C572">
        <v>1163</v>
      </c>
      <c r="D572" t="s">
        <v>10868</v>
      </c>
      <c r="E572">
        <v>5</v>
      </c>
      <c r="F572" t="str">
        <f>INDEX(tblProduct[ProdName],MATCH(tblData[[#This Row],[ProdNumber]],tblProduct[ProdNumber],0))</f>
        <v>Drone Building Essentials</v>
      </c>
      <c r="G572">
        <f>INDEX(tblProduct[Price],MATCH(tblData[[#This Row],[ProdNumber]],tblProduct[ProdNumber],0))</f>
        <v>13.99</v>
      </c>
      <c r="H572">
        <f>INDEX(tblProduct[Category],MATCH(tblData[[#This Row],[ProdNumber]],tblProduct[ProdNumber],0))</f>
        <v>4</v>
      </c>
      <c r="I572" t="str">
        <f>INDEX(tblCategory[CategoryName],MATCH(tblData[[#This Row],[CategoryID]],tblCategory[CategoryID],0))</f>
        <v>eBooks</v>
      </c>
      <c r="J572">
        <f>tblData[[#This Row],[Quantity]]*tblData[[#This Row],[Price]]</f>
        <v>69.95</v>
      </c>
      <c r="K572">
        <f>YEAR(tblData[[#This Row],[Date]])</f>
        <v>2020</v>
      </c>
      <c r="L572">
        <f>MONTH(tblData[[#This Row],[Date]])</f>
        <v>5</v>
      </c>
      <c r="M572" t="str">
        <f>CHOOSE(tblData[[#This Row],[MonthNo]],"Jan","Feb","Mar","Apr","Mei","Jun","Jul","Agu","Sep","Okt","Nov","Des")</f>
        <v>Mei</v>
      </c>
      <c r="N572" t="str">
        <f>INDEX(tblCustomers[CustomerState],MATCH(tblData[[#This Row],[CustomerID]],tblCustomers[CustomerID],0))</f>
        <v>Tennessee</v>
      </c>
      <c r="O572" t="str">
        <f>IF(COUNTIF(tblData[CustomerID],tblData[[#This Row],[CustomerID]])&gt;1,"Repeat","One-time")</f>
        <v>Repeat</v>
      </c>
    </row>
    <row r="573" spans="1:15">
      <c r="A573">
        <v>572</v>
      </c>
      <c r="B573" s="1">
        <v>43956</v>
      </c>
      <c r="C573">
        <v>189</v>
      </c>
      <c r="D573" t="s">
        <v>10813</v>
      </c>
      <c r="E573">
        <v>3</v>
      </c>
      <c r="F573" t="str">
        <f>INDEX(tblProduct[ProdName],MATCH(tblData[[#This Row],[ProdNumber]],tblProduct[ProdNumber],0))</f>
        <v>Spherical Robots</v>
      </c>
      <c r="G573">
        <f>INDEX(tblProduct[Price],MATCH(tblData[[#This Row],[ProdNumber]],tblProduct[ProdNumber],0))</f>
        <v>16.75</v>
      </c>
      <c r="H573">
        <f>INDEX(tblProduct[Category],MATCH(tblData[[#This Row],[ProdNumber]],tblProduct[ProdNumber],0))</f>
        <v>4</v>
      </c>
      <c r="I573" t="str">
        <f>INDEX(tblCategory[CategoryName],MATCH(tblData[[#This Row],[CategoryID]],tblCategory[CategoryID],0))</f>
        <v>eBooks</v>
      </c>
      <c r="J573">
        <f>tblData[[#This Row],[Quantity]]*tblData[[#This Row],[Price]]</f>
        <v>50.25</v>
      </c>
      <c r="K573">
        <f>YEAR(tblData[[#This Row],[Date]])</f>
        <v>2020</v>
      </c>
      <c r="L573">
        <f>MONTH(tblData[[#This Row],[Date]])</f>
        <v>5</v>
      </c>
      <c r="M573" t="str">
        <f>CHOOSE(tblData[[#This Row],[MonthNo]],"Jan","Feb","Mar","Apr","Mei","Jun","Jul","Agu","Sep","Okt","Nov","Des")</f>
        <v>Mei</v>
      </c>
      <c r="N573" t="str">
        <f>INDEX(tblCustomers[CustomerState],MATCH(tblData[[#This Row],[CustomerID]],tblCustomers[CustomerID],0))</f>
        <v>Texas</v>
      </c>
      <c r="O573" t="str">
        <f>IF(COUNTIF(tblData[CustomerID],tblData[[#This Row],[CustomerID]])&gt;1,"Repeat","One-time")</f>
        <v>Repeat</v>
      </c>
    </row>
    <row r="574" spans="1:15">
      <c r="A574">
        <v>573</v>
      </c>
      <c r="B574" s="1">
        <v>43956</v>
      </c>
      <c r="C574">
        <v>265</v>
      </c>
      <c r="D574" t="s">
        <v>10867</v>
      </c>
      <c r="E574">
        <v>2</v>
      </c>
      <c r="F574" t="str">
        <f>INDEX(tblProduct[ProdName],MATCH(tblData[[#This Row],[ProdNumber]],tblProduct[ProdNumber],0))</f>
        <v>Mapping with Drones</v>
      </c>
      <c r="G574">
        <f>INDEX(tblProduct[Price],MATCH(tblData[[#This Row],[ProdNumber]],tblProduct[ProdNumber],0))</f>
        <v>49</v>
      </c>
      <c r="H574">
        <f>INDEX(tblProduct[Category],MATCH(tblData[[#This Row],[ProdNumber]],tblProduct[ProdNumber],0))</f>
        <v>7</v>
      </c>
      <c r="I574" t="str">
        <f>INDEX(tblCategory[CategoryName],MATCH(tblData[[#This Row],[CategoryID]],tblCategory[CategoryID],0))</f>
        <v>Training Videos</v>
      </c>
      <c r="J574">
        <f>tblData[[#This Row],[Quantity]]*tblData[[#This Row],[Price]]</f>
        <v>98</v>
      </c>
      <c r="K574">
        <f>YEAR(tblData[[#This Row],[Date]])</f>
        <v>2020</v>
      </c>
      <c r="L574">
        <f>MONTH(tblData[[#This Row],[Date]])</f>
        <v>5</v>
      </c>
      <c r="M574" t="str">
        <f>CHOOSE(tblData[[#This Row],[MonthNo]],"Jan","Feb","Mar","Apr","Mei","Jun","Jul","Agu","Sep","Okt","Nov","Des")</f>
        <v>Mei</v>
      </c>
      <c r="N574" t="str">
        <f>INDEX(tblCustomers[CustomerState],MATCH(tblData[[#This Row],[CustomerID]],tblCustomers[CustomerID],0))</f>
        <v>Texas</v>
      </c>
      <c r="O574" t="str">
        <f>IF(COUNTIF(tblData[CustomerID],tblData[[#This Row],[CustomerID]])&gt;1,"Repeat","One-time")</f>
        <v>Repeat</v>
      </c>
    </row>
    <row r="575" spans="1:15">
      <c r="A575">
        <v>574</v>
      </c>
      <c r="B575" s="1">
        <v>43956</v>
      </c>
      <c r="C575">
        <v>636</v>
      </c>
      <c r="D575" t="s">
        <v>10830</v>
      </c>
      <c r="E575">
        <v>3</v>
      </c>
      <c r="F575" t="str">
        <f>INDEX(tblProduct[ProdName],MATCH(tblData[[#This Row],[ProdNumber]],tblProduct[ProdNumber],0))</f>
        <v>Understanding 3D Printing</v>
      </c>
      <c r="G575">
        <f>INDEX(tblProduct[Price],MATCH(tblData[[#This Row],[ProdNumber]],tblProduct[ProdNumber],0))</f>
        <v>42.99</v>
      </c>
      <c r="H575">
        <f>INDEX(tblProduct[Category],MATCH(tblData[[#This Row],[ProdNumber]],tblProduct[ProdNumber],0))</f>
        <v>7</v>
      </c>
      <c r="I575" t="str">
        <f>INDEX(tblCategory[CategoryName],MATCH(tblData[[#This Row],[CategoryID]],tblCategory[CategoryID],0))</f>
        <v>Training Videos</v>
      </c>
      <c r="J575">
        <f>tblData[[#This Row],[Quantity]]*tblData[[#This Row],[Price]]</f>
        <v>128.97</v>
      </c>
      <c r="K575">
        <f>YEAR(tblData[[#This Row],[Date]])</f>
        <v>2020</v>
      </c>
      <c r="L575">
        <f>MONTH(tblData[[#This Row],[Date]])</f>
        <v>5</v>
      </c>
      <c r="M575" t="str">
        <f>CHOOSE(tblData[[#This Row],[MonthNo]],"Jan","Feb","Mar","Apr","Mei","Jun","Jul","Agu","Sep","Okt","Nov","Des")</f>
        <v>Mei</v>
      </c>
      <c r="N575" t="str">
        <f>INDEX(tblCustomers[CustomerState],MATCH(tblData[[#This Row],[CustomerID]],tblCustomers[CustomerID],0))</f>
        <v>New York</v>
      </c>
      <c r="O575" t="str">
        <f>IF(COUNTIF(tblData[CustomerID],tblData[[#This Row],[CustomerID]])&gt;1,"Repeat","One-time")</f>
        <v>Repeat</v>
      </c>
    </row>
    <row r="576" spans="1:15">
      <c r="A576">
        <v>575</v>
      </c>
      <c r="B576" s="1">
        <v>43957</v>
      </c>
      <c r="C576">
        <v>635</v>
      </c>
      <c r="D576" t="s">
        <v>10862</v>
      </c>
      <c r="E576">
        <v>2</v>
      </c>
      <c r="F576" t="str">
        <f>INDEX(tblProduct[ProdName],MATCH(tblData[[#This Row],[ProdNumber]],tblProduct[ProdNumber],0))</f>
        <v>All Eyes Drone Blueprint</v>
      </c>
      <c r="G576">
        <f>INDEX(tblProduct[Price],MATCH(tblData[[#This Row],[ProdNumber]],tblProduct[ProdNumber],0))</f>
        <v>9.99</v>
      </c>
      <c r="H576">
        <f>INDEX(tblProduct[Category],MATCH(tblData[[#This Row],[ProdNumber]],tblProduct[ProdNumber],0))</f>
        <v>1</v>
      </c>
      <c r="I576" t="str">
        <f>INDEX(tblCategory[CategoryName],MATCH(tblData[[#This Row],[CategoryID]],tblCategory[CategoryID],0))</f>
        <v>Blueprints</v>
      </c>
      <c r="J576">
        <f>tblData[[#This Row],[Quantity]]*tblData[[#This Row],[Price]]</f>
        <v>19.98</v>
      </c>
      <c r="K576">
        <f>YEAR(tblData[[#This Row],[Date]])</f>
        <v>2020</v>
      </c>
      <c r="L576">
        <f>MONTH(tblData[[#This Row],[Date]])</f>
        <v>5</v>
      </c>
      <c r="M576" t="str">
        <f>CHOOSE(tblData[[#This Row],[MonthNo]],"Jan","Feb","Mar","Apr","Mei","Jun","Jul","Agu","Sep","Okt","Nov","Des")</f>
        <v>Mei</v>
      </c>
      <c r="N576" t="str">
        <f>INDEX(tblCustomers[CustomerState],MATCH(tblData[[#This Row],[CustomerID]],tblCustomers[CustomerID],0))</f>
        <v>West Virginia</v>
      </c>
      <c r="O576" t="str">
        <f>IF(COUNTIF(tblData[CustomerID],tblData[[#This Row],[CustomerID]])&gt;1,"Repeat","One-time")</f>
        <v>Repeat</v>
      </c>
    </row>
    <row r="577" spans="1:15">
      <c r="A577">
        <v>576</v>
      </c>
      <c r="B577" s="1">
        <v>43957</v>
      </c>
      <c r="C577">
        <v>1923</v>
      </c>
      <c r="D577" t="s">
        <v>10845</v>
      </c>
      <c r="E577">
        <v>4</v>
      </c>
      <c r="F577" t="str">
        <f>INDEX(tblProduct[ProdName],MATCH(tblData[[#This Row],[ProdNumber]],tblProduct[ProdNumber],0))</f>
        <v>Sleepy Eye Blueprint</v>
      </c>
      <c r="G577">
        <f>INDEX(tblProduct[Price],MATCH(tblData[[#This Row],[ProdNumber]],tblProduct[ProdNumber],0))</f>
        <v>11.99</v>
      </c>
      <c r="H577">
        <f>INDEX(tblProduct[Category],MATCH(tblData[[#This Row],[ProdNumber]],tblProduct[ProdNumber],0))</f>
        <v>1</v>
      </c>
      <c r="I577" t="str">
        <f>INDEX(tblCategory[CategoryName],MATCH(tblData[[#This Row],[CategoryID]],tblCategory[CategoryID],0))</f>
        <v>Blueprints</v>
      </c>
      <c r="J577">
        <f>tblData[[#This Row],[Quantity]]*tblData[[#This Row],[Price]]</f>
        <v>47.96</v>
      </c>
      <c r="K577">
        <f>YEAR(tblData[[#This Row],[Date]])</f>
        <v>2020</v>
      </c>
      <c r="L577">
        <f>MONTH(tblData[[#This Row],[Date]])</f>
        <v>5</v>
      </c>
      <c r="M577" t="str">
        <f>CHOOSE(tblData[[#This Row],[MonthNo]],"Jan","Feb","Mar","Apr","Mei","Jun","Jul","Agu","Sep","Okt","Nov","Des")</f>
        <v>Mei</v>
      </c>
      <c r="N577" t="str">
        <f>INDEX(tblCustomers[CustomerState],MATCH(tblData[[#This Row],[CustomerID]],tblCustomers[CustomerID],0))</f>
        <v>Arizona</v>
      </c>
      <c r="O577" t="str">
        <f>IF(COUNTIF(tblData[CustomerID],tblData[[#This Row],[CustomerID]])&gt;1,"Repeat","One-time")</f>
        <v>Repeat</v>
      </c>
    </row>
    <row r="578" spans="1:15">
      <c r="A578">
        <v>577</v>
      </c>
      <c r="B578" s="1">
        <v>43957</v>
      </c>
      <c r="C578">
        <v>775</v>
      </c>
      <c r="D578" t="s">
        <v>10830</v>
      </c>
      <c r="E578">
        <v>5</v>
      </c>
      <c r="F578" t="str">
        <f>INDEX(tblProduct[ProdName],MATCH(tblData[[#This Row],[ProdNumber]],tblProduct[ProdNumber],0))</f>
        <v>Understanding 3D Printing</v>
      </c>
      <c r="G578">
        <f>INDEX(tblProduct[Price],MATCH(tblData[[#This Row],[ProdNumber]],tblProduct[ProdNumber],0))</f>
        <v>42.99</v>
      </c>
      <c r="H578">
        <f>INDEX(tblProduct[Category],MATCH(tblData[[#This Row],[ProdNumber]],tblProduct[ProdNumber],0))</f>
        <v>7</v>
      </c>
      <c r="I578" t="str">
        <f>INDEX(tblCategory[CategoryName],MATCH(tblData[[#This Row],[CategoryID]],tblCategory[CategoryID],0))</f>
        <v>Training Videos</v>
      </c>
      <c r="J578">
        <f>tblData[[#This Row],[Quantity]]*tblData[[#This Row],[Price]]</f>
        <v>214.95000000000002</v>
      </c>
      <c r="K578">
        <f>YEAR(tblData[[#This Row],[Date]])</f>
        <v>2020</v>
      </c>
      <c r="L578">
        <f>MONTH(tblData[[#This Row],[Date]])</f>
        <v>5</v>
      </c>
      <c r="M578" t="str">
        <f>CHOOSE(tblData[[#This Row],[MonthNo]],"Jan","Feb","Mar","Apr","Mei","Jun","Jul","Agu","Sep","Okt","Nov","Des")</f>
        <v>Mei</v>
      </c>
      <c r="N578" t="str">
        <f>INDEX(tblCustomers[CustomerState],MATCH(tblData[[#This Row],[CustomerID]],tblCustomers[CustomerID],0))</f>
        <v>Texas</v>
      </c>
      <c r="O578" t="str">
        <f>IF(COUNTIF(tblData[CustomerID],tblData[[#This Row],[CustomerID]])&gt;1,"Repeat","One-time")</f>
        <v>Repeat</v>
      </c>
    </row>
    <row r="579" spans="1:15">
      <c r="A579">
        <v>578</v>
      </c>
      <c r="B579" s="1">
        <v>43957</v>
      </c>
      <c r="C579">
        <v>584</v>
      </c>
      <c r="D579" t="s">
        <v>10851</v>
      </c>
      <c r="E579">
        <v>1</v>
      </c>
      <c r="F579" t="str">
        <f>INDEX(tblProduct[ProdName],MATCH(tblData[[#This Row],[ProdNumber]],tblProduct[ProdNumber],0))</f>
        <v>QuadroCopter Blueprint</v>
      </c>
      <c r="G579">
        <f>INDEX(tblProduct[Price],MATCH(tblData[[#This Row],[ProdNumber]],tblProduct[ProdNumber],0))</f>
        <v>10.99</v>
      </c>
      <c r="H579">
        <f>INDEX(tblProduct[Category],MATCH(tblData[[#This Row],[ProdNumber]],tblProduct[ProdNumber],0))</f>
        <v>1</v>
      </c>
      <c r="I579" t="str">
        <f>INDEX(tblCategory[CategoryName],MATCH(tblData[[#This Row],[CategoryID]],tblCategory[CategoryID],0))</f>
        <v>Blueprints</v>
      </c>
      <c r="J579">
        <f>tblData[[#This Row],[Quantity]]*tblData[[#This Row],[Price]]</f>
        <v>10.99</v>
      </c>
      <c r="K579">
        <f>YEAR(tblData[[#This Row],[Date]])</f>
        <v>2020</v>
      </c>
      <c r="L579">
        <f>MONTH(tblData[[#This Row],[Date]])</f>
        <v>5</v>
      </c>
      <c r="M579" t="str">
        <f>CHOOSE(tblData[[#This Row],[MonthNo]],"Jan","Feb","Mar","Apr","Mei","Jun","Jul","Agu","Sep","Okt","Nov","Des")</f>
        <v>Mei</v>
      </c>
      <c r="N579" t="str">
        <f>INDEX(tblCustomers[CustomerState],MATCH(tblData[[#This Row],[CustomerID]],tblCustomers[CustomerID],0))</f>
        <v>New York</v>
      </c>
      <c r="O579" t="str">
        <f>IF(COUNTIF(tblData[CustomerID],tblData[[#This Row],[CustomerID]])&gt;1,"Repeat","One-time")</f>
        <v>Repeat</v>
      </c>
    </row>
    <row r="580" spans="1:15">
      <c r="A580">
        <v>579</v>
      </c>
      <c r="B580" s="1">
        <v>43958</v>
      </c>
      <c r="C580">
        <v>1635</v>
      </c>
      <c r="D580" t="s">
        <v>10819</v>
      </c>
      <c r="E580">
        <v>2</v>
      </c>
      <c r="F580" t="str">
        <f>INDEX(tblProduct[ProdName],MATCH(tblData[[#This Row],[ProdNumber]],tblProduct[ProdNumber],0))</f>
        <v>Ladybug Robot Blueprint</v>
      </c>
      <c r="G580">
        <f>INDEX(tblProduct[Price],MATCH(tblData[[#This Row],[ProdNumber]],tblProduct[ProdNumber],0))</f>
        <v>12</v>
      </c>
      <c r="H580">
        <f>INDEX(tblProduct[Category],MATCH(tblData[[#This Row],[ProdNumber]],tblProduct[ProdNumber],0))</f>
        <v>1</v>
      </c>
      <c r="I580" t="str">
        <f>INDEX(tblCategory[CategoryName],MATCH(tblData[[#This Row],[CategoryID]],tblCategory[CategoryID],0))</f>
        <v>Blueprints</v>
      </c>
      <c r="J580">
        <f>tblData[[#This Row],[Quantity]]*tblData[[#This Row],[Price]]</f>
        <v>24</v>
      </c>
      <c r="K580">
        <f>YEAR(tblData[[#This Row],[Date]])</f>
        <v>2020</v>
      </c>
      <c r="L580">
        <f>MONTH(tblData[[#This Row],[Date]])</f>
        <v>5</v>
      </c>
      <c r="M580" t="str">
        <f>CHOOSE(tblData[[#This Row],[MonthNo]],"Jan","Feb","Mar","Apr","Mei","Jun","Jul","Agu","Sep","Okt","Nov","Des")</f>
        <v>Mei</v>
      </c>
      <c r="N580" t="str">
        <f>INDEX(tblCustomers[CustomerState],MATCH(tblData[[#This Row],[CustomerID]],tblCustomers[CustomerID],0))</f>
        <v>Michigan</v>
      </c>
      <c r="O580" t="str">
        <f>IF(COUNTIF(tblData[CustomerID],tblData[[#This Row],[CustomerID]])&gt;1,"Repeat","One-time")</f>
        <v>Repeat</v>
      </c>
    </row>
    <row r="581" spans="1:15">
      <c r="A581">
        <v>580</v>
      </c>
      <c r="B581" s="1">
        <v>43958</v>
      </c>
      <c r="C581">
        <v>661</v>
      </c>
      <c r="D581" t="s">
        <v>10843</v>
      </c>
      <c r="E581">
        <v>5</v>
      </c>
      <c r="F581" t="str">
        <f>INDEX(tblProduct[ProdName],MATCH(tblData[[#This Row],[ProdNumber]],tblProduct[ProdNumber],0))</f>
        <v>BYOD-500</v>
      </c>
      <c r="G581">
        <f>INDEX(tblProduct[Price],MATCH(tblData[[#This Row],[ProdNumber]],tblProduct[ProdNumber],0))</f>
        <v>167</v>
      </c>
      <c r="H581">
        <f>INDEX(tblProduct[Category],MATCH(tblData[[#This Row],[ProdNumber]],tblProduct[ProdNumber],0))</f>
        <v>2</v>
      </c>
      <c r="I581" t="str">
        <f>INDEX(tblCategory[CategoryName],MATCH(tblData[[#This Row],[CategoryID]],tblCategory[CategoryID],0))</f>
        <v>Drone Kits</v>
      </c>
      <c r="J581">
        <f>tblData[[#This Row],[Quantity]]*tblData[[#This Row],[Price]]</f>
        <v>835</v>
      </c>
      <c r="K581">
        <f>YEAR(tblData[[#This Row],[Date]])</f>
        <v>2020</v>
      </c>
      <c r="L581">
        <f>MONTH(tblData[[#This Row],[Date]])</f>
        <v>5</v>
      </c>
      <c r="M581" t="str">
        <f>CHOOSE(tblData[[#This Row],[MonthNo]],"Jan","Feb","Mar","Apr","Mei","Jun","Jul","Agu","Sep","Okt","Nov","Des")</f>
        <v>Mei</v>
      </c>
      <c r="N581" t="str">
        <f>INDEX(tblCustomers[CustomerState],MATCH(tblData[[#This Row],[CustomerID]],tblCustomers[CustomerID],0))</f>
        <v>North Dakota</v>
      </c>
      <c r="O581" t="str">
        <f>IF(COUNTIF(tblData[CustomerID],tblData[[#This Row],[CustomerID]])&gt;1,"Repeat","One-time")</f>
        <v>Repeat</v>
      </c>
    </row>
    <row r="582" spans="1:15">
      <c r="A582">
        <v>581</v>
      </c>
      <c r="B582" s="1">
        <v>43958</v>
      </c>
      <c r="C582">
        <v>1300</v>
      </c>
      <c r="D582" t="s">
        <v>10808</v>
      </c>
      <c r="E582">
        <v>3</v>
      </c>
      <c r="F582" t="str">
        <f>INDEX(tblProduct[ProdName],MATCH(tblData[[#This Row],[ProdNumber]],tblProduct[ProdNumber],0))</f>
        <v>Polar Robots</v>
      </c>
      <c r="G582">
        <f>INDEX(tblProduct[Price],MATCH(tblData[[#This Row],[ProdNumber]],tblProduct[ProdNumber],0))</f>
        <v>23.99</v>
      </c>
      <c r="H582">
        <f>INDEX(tblProduct[Category],MATCH(tblData[[#This Row],[ProdNumber]],tblProduct[ProdNumber],0))</f>
        <v>4</v>
      </c>
      <c r="I582" t="str">
        <f>INDEX(tblCategory[CategoryName],MATCH(tblData[[#This Row],[CategoryID]],tblCategory[CategoryID],0))</f>
        <v>eBooks</v>
      </c>
      <c r="J582">
        <f>tblData[[#This Row],[Quantity]]*tblData[[#This Row],[Price]]</f>
        <v>71.97</v>
      </c>
      <c r="K582">
        <f>YEAR(tblData[[#This Row],[Date]])</f>
        <v>2020</v>
      </c>
      <c r="L582">
        <f>MONTH(tblData[[#This Row],[Date]])</f>
        <v>5</v>
      </c>
      <c r="M582" t="str">
        <f>CHOOSE(tblData[[#This Row],[MonthNo]],"Jan","Feb","Mar","Apr","Mei","Jun","Jul","Agu","Sep","Okt","Nov","Des")</f>
        <v>Mei</v>
      </c>
      <c r="N582" t="str">
        <f>INDEX(tblCustomers[CustomerState],MATCH(tblData[[#This Row],[CustomerID]],tblCustomers[CustomerID],0))</f>
        <v>Texas</v>
      </c>
      <c r="O582" t="str">
        <f>IF(COUNTIF(tblData[CustomerID],tblData[[#This Row],[CustomerID]])&gt;1,"Repeat","One-time")</f>
        <v>Repeat</v>
      </c>
    </row>
    <row r="583" spans="1:15">
      <c r="A583">
        <v>582</v>
      </c>
      <c r="B583" s="1">
        <v>43958</v>
      </c>
      <c r="C583">
        <v>1877</v>
      </c>
      <c r="D583" t="s">
        <v>10810</v>
      </c>
      <c r="E583">
        <v>2</v>
      </c>
      <c r="F583" t="str">
        <f>INDEX(tblProduct[ProdName],MATCH(tblData[[#This Row],[ProdNumber]],tblProduct[ProdNumber],0))</f>
        <v>Drone Video Techniques</v>
      </c>
      <c r="G583">
        <f>INDEX(tblProduct[Price],MATCH(tblData[[#This Row],[ProdNumber]],tblProduct[ProdNumber],0))</f>
        <v>37.99</v>
      </c>
      <c r="H583">
        <f>INDEX(tblProduct[Category],MATCH(tblData[[#This Row],[ProdNumber]],tblProduct[ProdNumber],0))</f>
        <v>7</v>
      </c>
      <c r="I583" t="str">
        <f>INDEX(tblCategory[CategoryName],MATCH(tblData[[#This Row],[CategoryID]],tblCategory[CategoryID],0))</f>
        <v>Training Videos</v>
      </c>
      <c r="J583">
        <f>tblData[[#This Row],[Quantity]]*tblData[[#This Row],[Price]]</f>
        <v>75.98</v>
      </c>
      <c r="K583">
        <f>YEAR(tblData[[#This Row],[Date]])</f>
        <v>2020</v>
      </c>
      <c r="L583">
        <f>MONTH(tblData[[#This Row],[Date]])</f>
        <v>5</v>
      </c>
      <c r="M583" t="str">
        <f>CHOOSE(tblData[[#This Row],[MonthNo]],"Jan","Feb","Mar","Apr","Mei","Jun","Jul","Agu","Sep","Okt","Nov","Des")</f>
        <v>Mei</v>
      </c>
      <c r="N583" t="str">
        <f>INDEX(tblCustomers[CustomerState],MATCH(tblData[[#This Row],[CustomerID]],tblCustomers[CustomerID],0))</f>
        <v>New Mexico</v>
      </c>
      <c r="O583" t="str">
        <f>IF(COUNTIF(tblData[CustomerID],tblData[[#This Row],[CustomerID]])&gt;1,"Repeat","One-time")</f>
        <v>One-time</v>
      </c>
    </row>
    <row r="584" spans="1:15">
      <c r="A584">
        <v>583</v>
      </c>
      <c r="B584" s="1">
        <v>43958</v>
      </c>
      <c r="C584">
        <v>545</v>
      </c>
      <c r="D584" t="s">
        <v>10811</v>
      </c>
      <c r="E584">
        <v>2</v>
      </c>
      <c r="F584" t="str">
        <f>INDEX(tblProduct[ProdName],MATCH(tblData[[#This Row],[ProdNumber]],tblProduct[ProdNumber],0))</f>
        <v>BYOD-220</v>
      </c>
      <c r="G584">
        <f>INDEX(tblProduct[Price],MATCH(tblData[[#This Row],[ProdNumber]],tblProduct[ProdNumber],0))</f>
        <v>69</v>
      </c>
      <c r="H584">
        <f>INDEX(tblProduct[Category],MATCH(tblData[[#This Row],[ProdNumber]],tblProduct[ProdNumber],0))</f>
        <v>2</v>
      </c>
      <c r="I584" t="str">
        <f>INDEX(tblCategory[CategoryName],MATCH(tblData[[#This Row],[CategoryID]],tblCategory[CategoryID],0))</f>
        <v>Drone Kits</v>
      </c>
      <c r="J584">
        <f>tblData[[#This Row],[Quantity]]*tblData[[#This Row],[Price]]</f>
        <v>138</v>
      </c>
      <c r="K584">
        <f>YEAR(tblData[[#This Row],[Date]])</f>
        <v>2020</v>
      </c>
      <c r="L584">
        <f>MONTH(tblData[[#This Row],[Date]])</f>
        <v>5</v>
      </c>
      <c r="M584" t="str">
        <f>CHOOSE(tblData[[#This Row],[MonthNo]],"Jan","Feb","Mar","Apr","Mei","Jun","Jul","Agu","Sep","Okt","Nov","Des")</f>
        <v>Mei</v>
      </c>
      <c r="N584" t="str">
        <f>INDEX(tblCustomers[CustomerState],MATCH(tblData[[#This Row],[CustomerID]],tblCustomers[CustomerID],0))</f>
        <v>Ohio</v>
      </c>
      <c r="O584" t="str">
        <f>IF(COUNTIF(tblData[CustomerID],tblData[[#This Row],[CustomerID]])&gt;1,"Repeat","One-time")</f>
        <v>Repeat</v>
      </c>
    </row>
    <row r="585" spans="1:15">
      <c r="A585">
        <v>584</v>
      </c>
      <c r="B585" s="1">
        <v>43959</v>
      </c>
      <c r="C585">
        <v>1806</v>
      </c>
      <c r="D585" t="s">
        <v>10872</v>
      </c>
      <c r="E585">
        <v>2</v>
      </c>
      <c r="F585" t="str">
        <f>INDEX(tblProduct[ProdName],MATCH(tblData[[#This Row],[ProdNumber]],tblProduct[ProdNumber],0))</f>
        <v>Hexacopter Drone Blueprint</v>
      </c>
      <c r="G585">
        <f>INDEX(tblProduct[Price],MATCH(tblData[[#This Row],[ProdNumber]],tblProduct[ProdNumber],0))</f>
        <v>8.99</v>
      </c>
      <c r="H585">
        <f>INDEX(tblProduct[Category],MATCH(tblData[[#This Row],[ProdNumber]],tblProduct[ProdNumber],0))</f>
        <v>1</v>
      </c>
      <c r="I585" t="str">
        <f>INDEX(tblCategory[CategoryName],MATCH(tblData[[#This Row],[CategoryID]],tblCategory[CategoryID],0))</f>
        <v>Blueprints</v>
      </c>
      <c r="J585">
        <f>tblData[[#This Row],[Quantity]]*tblData[[#This Row],[Price]]</f>
        <v>17.98</v>
      </c>
      <c r="K585">
        <f>YEAR(tblData[[#This Row],[Date]])</f>
        <v>2020</v>
      </c>
      <c r="L585">
        <f>MONTH(tblData[[#This Row],[Date]])</f>
        <v>5</v>
      </c>
      <c r="M585" t="str">
        <f>CHOOSE(tblData[[#This Row],[MonthNo]],"Jan","Feb","Mar","Apr","Mei","Jun","Jul","Agu","Sep","Okt","Nov","Des")</f>
        <v>Mei</v>
      </c>
      <c r="N585" t="str">
        <f>INDEX(tblCustomers[CustomerState],MATCH(tblData[[#This Row],[CustomerID]],tblCustomers[CustomerID],0))</f>
        <v>Texas</v>
      </c>
      <c r="O585" t="str">
        <f>IF(COUNTIF(tblData[CustomerID],tblData[[#This Row],[CustomerID]])&gt;1,"Repeat","One-time")</f>
        <v>Repeat</v>
      </c>
    </row>
    <row r="586" spans="1:15">
      <c r="A586">
        <v>585</v>
      </c>
      <c r="B586" s="1">
        <v>43959</v>
      </c>
      <c r="C586">
        <v>1326</v>
      </c>
      <c r="D586" t="s">
        <v>10824</v>
      </c>
      <c r="E586">
        <v>1</v>
      </c>
      <c r="F586" t="str">
        <f>INDEX(tblProduct[ProdName],MATCH(tblData[[#This Row],[ProdNumber]],tblProduct[ProdNumber],0))</f>
        <v>BYOD-550</v>
      </c>
      <c r="G586">
        <f>INDEX(tblProduct[Price],MATCH(tblData[[#This Row],[ProdNumber]],tblProduct[ProdNumber],0))</f>
        <v>179</v>
      </c>
      <c r="H586">
        <f>INDEX(tblProduct[Category],MATCH(tblData[[#This Row],[ProdNumber]],tblProduct[ProdNumber],0))</f>
        <v>2</v>
      </c>
      <c r="I586" t="str">
        <f>INDEX(tblCategory[CategoryName],MATCH(tblData[[#This Row],[CategoryID]],tblCategory[CategoryID],0))</f>
        <v>Drone Kits</v>
      </c>
      <c r="J586">
        <f>tblData[[#This Row],[Quantity]]*tblData[[#This Row],[Price]]</f>
        <v>179</v>
      </c>
      <c r="K586">
        <f>YEAR(tblData[[#This Row],[Date]])</f>
        <v>2020</v>
      </c>
      <c r="L586">
        <f>MONTH(tblData[[#This Row],[Date]])</f>
        <v>5</v>
      </c>
      <c r="M586" t="str">
        <f>CHOOSE(tblData[[#This Row],[MonthNo]],"Jan","Feb","Mar","Apr","Mei","Jun","Jul","Agu","Sep","Okt","Nov","Des")</f>
        <v>Mei</v>
      </c>
      <c r="N586" t="str">
        <f>INDEX(tblCustomers[CustomerState],MATCH(tblData[[#This Row],[CustomerID]],tblCustomers[CustomerID],0))</f>
        <v>Florida</v>
      </c>
      <c r="O586" t="str">
        <f>IF(COUNTIF(tblData[CustomerID],tblData[[#This Row],[CustomerID]])&gt;1,"Repeat","One-time")</f>
        <v>Repeat</v>
      </c>
    </row>
    <row r="587" spans="1:15">
      <c r="A587">
        <v>586</v>
      </c>
      <c r="B587" s="1">
        <v>43959</v>
      </c>
      <c r="C587">
        <v>2104</v>
      </c>
      <c r="D587" t="s">
        <v>10851</v>
      </c>
      <c r="E587">
        <v>3</v>
      </c>
      <c r="F587" t="str">
        <f>INDEX(tblProduct[ProdName],MATCH(tblData[[#This Row],[ProdNumber]],tblProduct[ProdNumber],0))</f>
        <v>QuadroCopter Blueprint</v>
      </c>
      <c r="G587">
        <f>INDEX(tblProduct[Price],MATCH(tblData[[#This Row],[ProdNumber]],tblProduct[ProdNumber],0))</f>
        <v>10.99</v>
      </c>
      <c r="H587">
        <f>INDEX(tblProduct[Category],MATCH(tblData[[#This Row],[ProdNumber]],tblProduct[ProdNumber],0))</f>
        <v>1</v>
      </c>
      <c r="I587" t="str">
        <f>INDEX(tblCategory[CategoryName],MATCH(tblData[[#This Row],[CategoryID]],tblCategory[CategoryID],0))</f>
        <v>Blueprints</v>
      </c>
      <c r="J587">
        <f>tblData[[#This Row],[Quantity]]*tblData[[#This Row],[Price]]</f>
        <v>32.97</v>
      </c>
      <c r="K587">
        <f>YEAR(tblData[[#This Row],[Date]])</f>
        <v>2020</v>
      </c>
      <c r="L587">
        <f>MONTH(tblData[[#This Row],[Date]])</f>
        <v>5</v>
      </c>
      <c r="M587" t="str">
        <f>CHOOSE(tblData[[#This Row],[MonthNo]],"Jan","Feb","Mar","Apr","Mei","Jun","Jul","Agu","Sep","Okt","Nov","Des")</f>
        <v>Mei</v>
      </c>
      <c r="N587" t="str">
        <f>INDEX(tblCustomers[CustomerState],MATCH(tblData[[#This Row],[CustomerID]],tblCustomers[CustomerID],0))</f>
        <v>North Carolina</v>
      </c>
      <c r="O587" t="str">
        <f>IF(COUNTIF(tblData[CustomerID],tblData[[#This Row],[CustomerID]])&gt;1,"Repeat","One-time")</f>
        <v>Repeat</v>
      </c>
    </row>
    <row r="588" spans="1:15">
      <c r="A588">
        <v>587</v>
      </c>
      <c r="B588" s="1">
        <v>43959</v>
      </c>
      <c r="C588">
        <v>1291</v>
      </c>
      <c r="D588" t="s">
        <v>10865</v>
      </c>
      <c r="E588">
        <v>3</v>
      </c>
      <c r="F588" t="str">
        <f>INDEX(tblProduct[ProdName],MATCH(tblData[[#This Row],[ProdNumber]],tblProduct[ProdNumber],0))</f>
        <v>Robotic Essentials</v>
      </c>
      <c r="G588">
        <f>INDEX(tblProduct[Price],MATCH(tblData[[#This Row],[ProdNumber]],tblProduct[ProdNumber],0))</f>
        <v>34.99</v>
      </c>
      <c r="H588">
        <f>INDEX(tblProduct[Category],MATCH(tblData[[#This Row],[ProdNumber]],tblProduct[ProdNumber],0))</f>
        <v>7</v>
      </c>
      <c r="I588" t="str">
        <f>INDEX(tblCategory[CategoryName],MATCH(tblData[[#This Row],[CategoryID]],tblCategory[CategoryID],0))</f>
        <v>Training Videos</v>
      </c>
      <c r="J588">
        <f>tblData[[#This Row],[Quantity]]*tblData[[#This Row],[Price]]</f>
        <v>104.97</v>
      </c>
      <c r="K588">
        <f>YEAR(tblData[[#This Row],[Date]])</f>
        <v>2020</v>
      </c>
      <c r="L588">
        <f>MONTH(tblData[[#This Row],[Date]])</f>
        <v>5</v>
      </c>
      <c r="M588" t="str">
        <f>CHOOSE(tblData[[#This Row],[MonthNo]],"Jan","Feb","Mar","Apr","Mei","Jun","Jul","Agu","Sep","Okt","Nov","Des")</f>
        <v>Mei</v>
      </c>
      <c r="N588" t="str">
        <f>INDEX(tblCustomers[CustomerState],MATCH(tblData[[#This Row],[CustomerID]],tblCustomers[CustomerID],0))</f>
        <v>Florida</v>
      </c>
      <c r="O588" t="str">
        <f>IF(COUNTIF(tblData[CustomerID],tblData[[#This Row],[CustomerID]])&gt;1,"Repeat","One-time")</f>
        <v>Repeat</v>
      </c>
    </row>
    <row r="589" spans="1:15">
      <c r="A589">
        <v>588</v>
      </c>
      <c r="B589" s="1">
        <v>43959</v>
      </c>
      <c r="C589">
        <v>543</v>
      </c>
      <c r="D589" t="s">
        <v>10851</v>
      </c>
      <c r="E589">
        <v>5</v>
      </c>
      <c r="F589" t="str">
        <f>INDEX(tblProduct[ProdName],MATCH(tblData[[#This Row],[ProdNumber]],tblProduct[ProdNumber],0))</f>
        <v>QuadroCopter Blueprint</v>
      </c>
      <c r="G589">
        <f>INDEX(tblProduct[Price],MATCH(tblData[[#This Row],[ProdNumber]],tblProduct[ProdNumber],0))</f>
        <v>10.99</v>
      </c>
      <c r="H589">
        <f>INDEX(tblProduct[Category],MATCH(tblData[[#This Row],[ProdNumber]],tblProduct[ProdNumber],0))</f>
        <v>1</v>
      </c>
      <c r="I589" t="str">
        <f>INDEX(tblCategory[CategoryName],MATCH(tblData[[#This Row],[CategoryID]],tblCategory[CategoryID],0))</f>
        <v>Blueprints</v>
      </c>
      <c r="J589">
        <f>tblData[[#This Row],[Quantity]]*tblData[[#This Row],[Price]]</f>
        <v>54.95</v>
      </c>
      <c r="K589">
        <f>YEAR(tblData[[#This Row],[Date]])</f>
        <v>2020</v>
      </c>
      <c r="L589">
        <f>MONTH(tblData[[#This Row],[Date]])</f>
        <v>5</v>
      </c>
      <c r="M589" t="str">
        <f>CHOOSE(tblData[[#This Row],[MonthNo]],"Jan","Feb","Mar","Apr","Mei","Jun","Jul","Agu","Sep","Okt","Nov","Des")</f>
        <v>Mei</v>
      </c>
      <c r="N589" t="str">
        <f>INDEX(tblCustomers[CustomerState],MATCH(tblData[[#This Row],[CustomerID]],tblCustomers[CustomerID],0))</f>
        <v>Pennsylvania</v>
      </c>
      <c r="O589" t="str">
        <f>IF(COUNTIF(tblData[CustomerID],tblData[[#This Row],[CustomerID]])&gt;1,"Repeat","One-time")</f>
        <v>Repeat</v>
      </c>
    </row>
    <row r="590" spans="1:15">
      <c r="A590">
        <v>589</v>
      </c>
      <c r="B590" s="1">
        <v>43959</v>
      </c>
      <c r="C590">
        <v>2039</v>
      </c>
      <c r="D590" t="s">
        <v>10862</v>
      </c>
      <c r="E590">
        <v>3</v>
      </c>
      <c r="F590" t="str">
        <f>INDEX(tblProduct[ProdName],MATCH(tblData[[#This Row],[ProdNumber]],tblProduct[ProdNumber],0))</f>
        <v>All Eyes Drone Blueprint</v>
      </c>
      <c r="G590">
        <f>INDEX(tblProduct[Price],MATCH(tblData[[#This Row],[ProdNumber]],tblProduct[ProdNumber],0))</f>
        <v>9.99</v>
      </c>
      <c r="H590">
        <f>INDEX(tblProduct[Category],MATCH(tblData[[#This Row],[ProdNumber]],tblProduct[ProdNumber],0))</f>
        <v>1</v>
      </c>
      <c r="I590" t="str">
        <f>INDEX(tblCategory[CategoryName],MATCH(tblData[[#This Row],[CategoryID]],tblCategory[CategoryID],0))</f>
        <v>Blueprints</v>
      </c>
      <c r="J590">
        <f>tblData[[#This Row],[Quantity]]*tblData[[#This Row],[Price]]</f>
        <v>29.97</v>
      </c>
      <c r="K590">
        <f>YEAR(tblData[[#This Row],[Date]])</f>
        <v>2020</v>
      </c>
      <c r="L590">
        <f>MONTH(tblData[[#This Row],[Date]])</f>
        <v>5</v>
      </c>
      <c r="M590" t="str">
        <f>CHOOSE(tblData[[#This Row],[MonthNo]],"Jan","Feb","Mar","Apr","Mei","Jun","Jul","Agu","Sep","Okt","Nov","Des")</f>
        <v>Mei</v>
      </c>
      <c r="N590" t="str">
        <f>INDEX(tblCustomers[CustomerState],MATCH(tblData[[#This Row],[CustomerID]],tblCustomers[CustomerID],0))</f>
        <v>Virginia</v>
      </c>
      <c r="O590" t="str">
        <f>IF(COUNTIF(tblData[CustomerID],tblData[[#This Row],[CustomerID]])&gt;1,"Repeat","One-time")</f>
        <v>One-time</v>
      </c>
    </row>
    <row r="591" spans="1:15">
      <c r="A591">
        <v>590</v>
      </c>
      <c r="B591" s="1">
        <v>43959</v>
      </c>
      <c r="C591">
        <v>890</v>
      </c>
      <c r="D591" t="s">
        <v>10828</v>
      </c>
      <c r="E591">
        <v>4</v>
      </c>
      <c r="F591" t="str">
        <f>INDEX(tblProduct[ProdName],MATCH(tblData[[#This Row],[ProdNumber]],tblProduct[ProdNumber],0))</f>
        <v>Helicopter Drones</v>
      </c>
      <c r="G591">
        <f>INDEX(tblProduct[Price],MATCH(tblData[[#This Row],[ProdNumber]],tblProduct[ProdNumber],0))</f>
        <v>20.95</v>
      </c>
      <c r="H591">
        <f>INDEX(tblProduct[Category],MATCH(tblData[[#This Row],[ProdNumber]],tblProduct[ProdNumber],0))</f>
        <v>4</v>
      </c>
      <c r="I591" t="str">
        <f>INDEX(tblCategory[CategoryName],MATCH(tblData[[#This Row],[CategoryID]],tblCategory[CategoryID],0))</f>
        <v>eBooks</v>
      </c>
      <c r="J591">
        <f>tblData[[#This Row],[Quantity]]*tblData[[#This Row],[Price]]</f>
        <v>83.8</v>
      </c>
      <c r="K591">
        <f>YEAR(tblData[[#This Row],[Date]])</f>
        <v>2020</v>
      </c>
      <c r="L591">
        <f>MONTH(tblData[[#This Row],[Date]])</f>
        <v>5</v>
      </c>
      <c r="M591" t="str">
        <f>CHOOSE(tblData[[#This Row],[MonthNo]],"Jan","Feb","Mar","Apr","Mei","Jun","Jul","Agu","Sep","Okt","Nov","Des")</f>
        <v>Mei</v>
      </c>
      <c r="N591" t="str">
        <f>INDEX(tblCustomers[CustomerState],MATCH(tblData[[#This Row],[CustomerID]],tblCustomers[CustomerID],0))</f>
        <v>Georgia</v>
      </c>
      <c r="O591" t="str">
        <f>IF(COUNTIF(tblData[CustomerID],tblData[[#This Row],[CustomerID]])&gt;1,"Repeat","One-time")</f>
        <v>One-time</v>
      </c>
    </row>
    <row r="592" spans="1:15">
      <c r="A592">
        <v>591</v>
      </c>
      <c r="B592" s="1">
        <v>43959</v>
      </c>
      <c r="C592">
        <v>308</v>
      </c>
      <c r="D592" t="s">
        <v>10838</v>
      </c>
      <c r="E592">
        <v>4</v>
      </c>
      <c r="F592" t="str">
        <f>INDEX(tblProduct[ProdName],MATCH(tblData[[#This Row],[ProdNumber]],tblProduct[ProdNumber],0))</f>
        <v>GPS Drones</v>
      </c>
      <c r="G592">
        <f>INDEX(tblProduct[Price],MATCH(tblData[[#This Row],[ProdNumber]],tblProduct[ProdNumber],0))</f>
        <v>19.989999999999998</v>
      </c>
      <c r="H592">
        <f>INDEX(tblProduct[Category],MATCH(tblData[[#This Row],[ProdNumber]],tblProduct[ProdNumber],0))</f>
        <v>4</v>
      </c>
      <c r="I592" t="str">
        <f>INDEX(tblCategory[CategoryName],MATCH(tblData[[#This Row],[CategoryID]],tblCategory[CategoryID],0))</f>
        <v>eBooks</v>
      </c>
      <c r="J592">
        <f>tblData[[#This Row],[Quantity]]*tblData[[#This Row],[Price]]</f>
        <v>79.959999999999994</v>
      </c>
      <c r="K592">
        <f>YEAR(tblData[[#This Row],[Date]])</f>
        <v>2020</v>
      </c>
      <c r="L592">
        <f>MONTH(tblData[[#This Row],[Date]])</f>
        <v>5</v>
      </c>
      <c r="M592" t="str">
        <f>CHOOSE(tblData[[#This Row],[MonthNo]],"Jan","Feb","Mar","Apr","Mei","Jun","Jul","Agu","Sep","Okt","Nov","Des")</f>
        <v>Mei</v>
      </c>
      <c r="N592" t="str">
        <f>INDEX(tblCustomers[CustomerState],MATCH(tblData[[#This Row],[CustomerID]],tblCustomers[CustomerID],0))</f>
        <v>Pennsylvania</v>
      </c>
      <c r="O592" t="str">
        <f>IF(COUNTIF(tblData[CustomerID],tblData[[#This Row],[CustomerID]])&gt;1,"Repeat","One-time")</f>
        <v>Repeat</v>
      </c>
    </row>
    <row r="593" spans="1:15">
      <c r="A593">
        <v>592</v>
      </c>
      <c r="B593" s="1">
        <v>43959</v>
      </c>
      <c r="C593">
        <v>1801</v>
      </c>
      <c r="D593" t="s">
        <v>10833</v>
      </c>
      <c r="E593">
        <v>1</v>
      </c>
      <c r="F593" t="str">
        <f>INDEX(tblProduct[ProdName],MATCH(tblData[[#This Row],[ProdNumber]],tblProduct[ProdNumber],0))</f>
        <v>DX-145 Drone</v>
      </c>
      <c r="G593">
        <f>INDEX(tblProduct[Price],MATCH(tblData[[#This Row],[ProdNumber]],tblProduct[ProdNumber],0))</f>
        <v>250</v>
      </c>
      <c r="H593">
        <f>INDEX(tblProduct[Category],MATCH(tblData[[#This Row],[ProdNumber]],tblProduct[ProdNumber],0))</f>
        <v>3</v>
      </c>
      <c r="I593" t="str">
        <f>INDEX(tblCategory[CategoryName],MATCH(tblData[[#This Row],[CategoryID]],tblCategory[CategoryID],0))</f>
        <v>Drones</v>
      </c>
      <c r="J593">
        <f>tblData[[#This Row],[Quantity]]*tblData[[#This Row],[Price]]</f>
        <v>250</v>
      </c>
      <c r="K593">
        <f>YEAR(tblData[[#This Row],[Date]])</f>
        <v>2020</v>
      </c>
      <c r="L593">
        <f>MONTH(tblData[[#This Row],[Date]])</f>
        <v>5</v>
      </c>
      <c r="M593" t="str">
        <f>CHOOSE(tblData[[#This Row],[MonthNo]],"Jan","Feb","Mar","Apr","Mei","Jun","Jul","Agu","Sep","Okt","Nov","Des")</f>
        <v>Mei</v>
      </c>
      <c r="N593" t="str">
        <f>INDEX(tblCustomers[CustomerState],MATCH(tblData[[#This Row],[CustomerID]],tblCustomers[CustomerID],0))</f>
        <v>California</v>
      </c>
      <c r="O593" t="str">
        <f>IF(COUNTIF(tblData[CustomerID],tblData[[#This Row],[CustomerID]])&gt;1,"Repeat","One-time")</f>
        <v>Repeat</v>
      </c>
    </row>
    <row r="594" spans="1:15">
      <c r="A594">
        <v>593</v>
      </c>
      <c r="B594" s="1">
        <v>43959</v>
      </c>
      <c r="C594">
        <v>1201</v>
      </c>
      <c r="D594" t="s">
        <v>10856</v>
      </c>
      <c r="E594">
        <v>5</v>
      </c>
      <c r="F594" t="str">
        <f>INDEX(tblProduct[ProdName],MATCH(tblData[[#This Row],[ProdNumber]],tblProduct[ProdNumber],0))</f>
        <v>RLK-9920 Robot</v>
      </c>
      <c r="G594">
        <f>INDEX(tblProduct[Price],MATCH(tblData[[#This Row],[ProdNumber]],tblProduct[ProdNumber],0))</f>
        <v>699</v>
      </c>
      <c r="H594">
        <f>INDEX(tblProduct[Category],MATCH(tblData[[#This Row],[ProdNumber]],tblProduct[ProdNumber],0))</f>
        <v>6</v>
      </c>
      <c r="I594" t="str">
        <f>INDEX(tblCategory[CategoryName],MATCH(tblData[[#This Row],[CategoryID]],tblCategory[CategoryID],0))</f>
        <v>Robots</v>
      </c>
      <c r="J594">
        <f>tblData[[#This Row],[Quantity]]*tblData[[#This Row],[Price]]</f>
        <v>3495</v>
      </c>
      <c r="K594">
        <f>YEAR(tblData[[#This Row],[Date]])</f>
        <v>2020</v>
      </c>
      <c r="L594">
        <f>MONTH(tblData[[#This Row],[Date]])</f>
        <v>5</v>
      </c>
      <c r="M594" t="str">
        <f>CHOOSE(tblData[[#This Row],[MonthNo]],"Jan","Feb","Mar","Apr","Mei","Jun","Jul","Agu","Sep","Okt","Nov","Des")</f>
        <v>Mei</v>
      </c>
      <c r="N594" t="str">
        <f>INDEX(tblCustomers[CustomerState],MATCH(tblData[[#This Row],[CustomerID]],tblCustomers[CustomerID],0))</f>
        <v>Texas</v>
      </c>
      <c r="O594" t="str">
        <f>IF(COUNTIF(tblData[CustomerID],tblData[[#This Row],[CustomerID]])&gt;1,"Repeat","One-time")</f>
        <v>Repeat</v>
      </c>
    </row>
    <row r="595" spans="1:15">
      <c r="A595">
        <v>594</v>
      </c>
      <c r="B595" s="1">
        <v>43960</v>
      </c>
      <c r="C595">
        <v>106</v>
      </c>
      <c r="D595" t="s">
        <v>10826</v>
      </c>
      <c r="E595">
        <v>4</v>
      </c>
      <c r="F595" t="str">
        <f>INDEX(tblProduct[ProdName],MATCH(tblData[[#This Row],[ProdNumber]],tblProduct[ProdNumber],0))</f>
        <v>RTF Drones</v>
      </c>
      <c r="G595">
        <f>INDEX(tblProduct[Price],MATCH(tblData[[#This Row],[ProdNumber]],tblProduct[ProdNumber],0))</f>
        <v>16.989999999999998</v>
      </c>
      <c r="H595">
        <f>INDEX(tblProduct[Category],MATCH(tblData[[#This Row],[ProdNumber]],tblProduct[ProdNumber],0))</f>
        <v>4</v>
      </c>
      <c r="I595" t="str">
        <f>INDEX(tblCategory[CategoryName],MATCH(tblData[[#This Row],[CategoryID]],tblCategory[CategoryID],0))</f>
        <v>eBooks</v>
      </c>
      <c r="J595">
        <f>tblData[[#This Row],[Quantity]]*tblData[[#This Row],[Price]]</f>
        <v>67.959999999999994</v>
      </c>
      <c r="K595">
        <f>YEAR(tblData[[#This Row],[Date]])</f>
        <v>2020</v>
      </c>
      <c r="L595">
        <f>MONTH(tblData[[#This Row],[Date]])</f>
        <v>5</v>
      </c>
      <c r="M595" t="str">
        <f>CHOOSE(tblData[[#This Row],[MonthNo]],"Jan","Feb","Mar","Apr","Mei","Jun","Jul","Agu","Sep","Okt","Nov","Des")</f>
        <v>Mei</v>
      </c>
      <c r="N595" t="str">
        <f>INDEX(tblCustomers[CustomerState],MATCH(tblData[[#This Row],[CustomerID]],tblCustomers[CustomerID],0))</f>
        <v>Louisiana</v>
      </c>
      <c r="O595" t="str">
        <f>IF(COUNTIF(tblData[CustomerID],tblData[[#This Row],[CustomerID]])&gt;1,"Repeat","One-time")</f>
        <v>Repeat</v>
      </c>
    </row>
    <row r="596" spans="1:15">
      <c r="A596">
        <v>595</v>
      </c>
      <c r="B596" s="1">
        <v>43960</v>
      </c>
      <c r="C596">
        <v>1944</v>
      </c>
      <c r="D596" t="s">
        <v>10851</v>
      </c>
      <c r="E596">
        <v>4</v>
      </c>
      <c r="F596" t="str">
        <f>INDEX(tblProduct[ProdName],MATCH(tblData[[#This Row],[ProdNumber]],tblProduct[ProdNumber],0))</f>
        <v>QuadroCopter Blueprint</v>
      </c>
      <c r="G596">
        <f>INDEX(tblProduct[Price],MATCH(tblData[[#This Row],[ProdNumber]],tblProduct[ProdNumber],0))</f>
        <v>10.99</v>
      </c>
      <c r="H596">
        <f>INDEX(tblProduct[Category],MATCH(tblData[[#This Row],[ProdNumber]],tblProduct[ProdNumber],0))</f>
        <v>1</v>
      </c>
      <c r="I596" t="str">
        <f>INDEX(tblCategory[CategoryName],MATCH(tblData[[#This Row],[CategoryID]],tblCategory[CategoryID],0))</f>
        <v>Blueprints</v>
      </c>
      <c r="J596">
        <f>tblData[[#This Row],[Quantity]]*tblData[[#This Row],[Price]]</f>
        <v>43.96</v>
      </c>
      <c r="K596">
        <f>YEAR(tblData[[#This Row],[Date]])</f>
        <v>2020</v>
      </c>
      <c r="L596">
        <f>MONTH(tblData[[#This Row],[Date]])</f>
        <v>5</v>
      </c>
      <c r="M596" t="str">
        <f>CHOOSE(tblData[[#This Row],[MonthNo]],"Jan","Feb","Mar","Apr","Mei","Jun","Jul","Agu","Sep","Okt","Nov","Des")</f>
        <v>Mei</v>
      </c>
      <c r="N596" t="str">
        <f>INDEX(tblCustomers[CustomerState],MATCH(tblData[[#This Row],[CustomerID]],tblCustomers[CustomerID],0))</f>
        <v>Illinois</v>
      </c>
      <c r="O596" t="str">
        <f>IF(COUNTIF(tblData[CustomerID],tblData[[#This Row],[CustomerID]])&gt;1,"Repeat","One-time")</f>
        <v>Repeat</v>
      </c>
    </row>
    <row r="597" spans="1:15">
      <c r="A597">
        <v>596</v>
      </c>
      <c r="B597" s="1">
        <v>43960</v>
      </c>
      <c r="C597">
        <v>95</v>
      </c>
      <c r="D597" t="s">
        <v>10872</v>
      </c>
      <c r="E597">
        <v>2</v>
      </c>
      <c r="F597" t="str">
        <f>INDEX(tblProduct[ProdName],MATCH(tblData[[#This Row],[ProdNumber]],tblProduct[ProdNumber],0))</f>
        <v>Hexacopter Drone Blueprint</v>
      </c>
      <c r="G597">
        <f>INDEX(tblProduct[Price],MATCH(tblData[[#This Row],[ProdNumber]],tblProduct[ProdNumber],0))</f>
        <v>8.99</v>
      </c>
      <c r="H597">
        <f>INDEX(tblProduct[Category],MATCH(tblData[[#This Row],[ProdNumber]],tblProduct[ProdNumber],0))</f>
        <v>1</v>
      </c>
      <c r="I597" t="str">
        <f>INDEX(tblCategory[CategoryName],MATCH(tblData[[#This Row],[CategoryID]],tblCategory[CategoryID],0))</f>
        <v>Blueprints</v>
      </c>
      <c r="J597">
        <f>tblData[[#This Row],[Quantity]]*tblData[[#This Row],[Price]]</f>
        <v>17.98</v>
      </c>
      <c r="K597">
        <f>YEAR(tblData[[#This Row],[Date]])</f>
        <v>2020</v>
      </c>
      <c r="L597">
        <f>MONTH(tblData[[#This Row],[Date]])</f>
        <v>5</v>
      </c>
      <c r="M597" t="str">
        <f>CHOOSE(tblData[[#This Row],[MonthNo]],"Jan","Feb","Mar","Apr","Mei","Jun","Jul","Agu","Sep","Okt","Nov","Des")</f>
        <v>Mei</v>
      </c>
      <c r="N597" t="str">
        <f>INDEX(tblCustomers[CustomerState],MATCH(tblData[[#This Row],[CustomerID]],tblCustomers[CustomerID],0))</f>
        <v>Alabama</v>
      </c>
      <c r="O597" t="str">
        <f>IF(COUNTIF(tblData[CustomerID],tblData[[#This Row],[CustomerID]])&gt;1,"Repeat","One-time")</f>
        <v>Repeat</v>
      </c>
    </row>
    <row r="598" spans="1:15">
      <c r="A598">
        <v>597</v>
      </c>
      <c r="B598" s="1">
        <v>43960</v>
      </c>
      <c r="C598">
        <v>1461</v>
      </c>
      <c r="D598" t="s">
        <v>10845</v>
      </c>
      <c r="E598">
        <v>3</v>
      </c>
      <c r="F598" t="str">
        <f>INDEX(tblProduct[ProdName],MATCH(tblData[[#This Row],[ProdNumber]],tblProduct[ProdNumber],0))</f>
        <v>Sleepy Eye Blueprint</v>
      </c>
      <c r="G598">
        <f>INDEX(tblProduct[Price],MATCH(tblData[[#This Row],[ProdNumber]],tblProduct[ProdNumber],0))</f>
        <v>11.99</v>
      </c>
      <c r="H598">
        <f>INDEX(tblProduct[Category],MATCH(tblData[[#This Row],[ProdNumber]],tblProduct[ProdNumber],0))</f>
        <v>1</v>
      </c>
      <c r="I598" t="str">
        <f>INDEX(tblCategory[CategoryName],MATCH(tblData[[#This Row],[CategoryID]],tblCategory[CategoryID],0))</f>
        <v>Blueprints</v>
      </c>
      <c r="J598">
        <f>tblData[[#This Row],[Quantity]]*tblData[[#This Row],[Price]]</f>
        <v>35.97</v>
      </c>
      <c r="K598">
        <f>YEAR(tblData[[#This Row],[Date]])</f>
        <v>2020</v>
      </c>
      <c r="L598">
        <f>MONTH(tblData[[#This Row],[Date]])</f>
        <v>5</v>
      </c>
      <c r="M598" t="str">
        <f>CHOOSE(tblData[[#This Row],[MonthNo]],"Jan","Feb","Mar","Apr","Mei","Jun","Jul","Agu","Sep","Okt","Nov","Des")</f>
        <v>Mei</v>
      </c>
      <c r="N598" t="str">
        <f>INDEX(tblCustomers[CustomerState],MATCH(tblData[[#This Row],[CustomerID]],tblCustomers[CustomerID],0))</f>
        <v>Virginia</v>
      </c>
      <c r="O598" t="str">
        <f>IF(COUNTIF(tblData[CustomerID],tblData[[#This Row],[CustomerID]])&gt;1,"Repeat","One-time")</f>
        <v>Repeat</v>
      </c>
    </row>
    <row r="599" spans="1:15">
      <c r="A599">
        <v>598</v>
      </c>
      <c r="B599" s="1">
        <v>43960</v>
      </c>
      <c r="C599">
        <v>1125</v>
      </c>
      <c r="D599" t="s">
        <v>10814</v>
      </c>
      <c r="E599">
        <v>2</v>
      </c>
      <c r="F599" t="str">
        <f>INDEX(tblProduct[ProdName],MATCH(tblData[[#This Row],[ProdNumber]],tblProduct[ProdNumber],0))</f>
        <v>BYOR-2640S</v>
      </c>
      <c r="G599">
        <f>INDEX(tblProduct[Price],MATCH(tblData[[#This Row],[ProdNumber]],tblProduct[ProdNumber],0))</f>
        <v>189</v>
      </c>
      <c r="H599">
        <f>INDEX(tblProduct[Category],MATCH(tblData[[#This Row],[ProdNumber]],tblProduct[ProdNumber],0))</f>
        <v>5</v>
      </c>
      <c r="I599" t="str">
        <f>INDEX(tblCategory[CategoryName],MATCH(tblData[[#This Row],[CategoryID]],tblCategory[CategoryID],0))</f>
        <v>Robot Kits</v>
      </c>
      <c r="J599">
        <f>tblData[[#This Row],[Quantity]]*tblData[[#This Row],[Price]]</f>
        <v>378</v>
      </c>
      <c r="K599">
        <f>YEAR(tblData[[#This Row],[Date]])</f>
        <v>2020</v>
      </c>
      <c r="L599">
        <f>MONTH(tblData[[#This Row],[Date]])</f>
        <v>5</v>
      </c>
      <c r="M599" t="str">
        <f>CHOOSE(tblData[[#This Row],[MonthNo]],"Jan","Feb","Mar","Apr","Mei","Jun","Jul","Agu","Sep","Okt","Nov","Des")</f>
        <v>Mei</v>
      </c>
      <c r="N599" t="str">
        <f>INDEX(tblCustomers[CustomerState],MATCH(tblData[[#This Row],[CustomerID]],tblCustomers[CustomerID],0))</f>
        <v>Florida</v>
      </c>
      <c r="O599" t="str">
        <f>IF(COUNTIF(tblData[CustomerID],tblData[[#This Row],[CustomerID]])&gt;1,"Repeat","One-time")</f>
        <v>Repeat</v>
      </c>
    </row>
    <row r="600" spans="1:15">
      <c r="A600">
        <v>599</v>
      </c>
      <c r="B600" s="1">
        <v>43960</v>
      </c>
      <c r="C600">
        <v>1741</v>
      </c>
      <c r="D600" t="s">
        <v>10855</v>
      </c>
      <c r="E600">
        <v>3</v>
      </c>
      <c r="F600" t="str">
        <f>INDEX(tblProduct[ProdName],MATCH(tblData[[#This Row],[ProdNumber]],tblProduct[ProdNumber],0))</f>
        <v>DTD-7000 Drone</v>
      </c>
      <c r="G600">
        <f>INDEX(tblProduct[Price],MATCH(tblData[[#This Row],[ProdNumber]],tblProduct[ProdNumber],0))</f>
        <v>450</v>
      </c>
      <c r="H600">
        <f>INDEX(tblProduct[Category],MATCH(tblData[[#This Row],[ProdNumber]],tblProduct[ProdNumber],0))</f>
        <v>3</v>
      </c>
      <c r="I600" t="str">
        <f>INDEX(tblCategory[CategoryName],MATCH(tblData[[#This Row],[CategoryID]],tblCategory[CategoryID],0))</f>
        <v>Drones</v>
      </c>
      <c r="J600">
        <f>tblData[[#This Row],[Quantity]]*tblData[[#This Row],[Price]]</f>
        <v>1350</v>
      </c>
      <c r="K600">
        <f>YEAR(tblData[[#This Row],[Date]])</f>
        <v>2020</v>
      </c>
      <c r="L600">
        <f>MONTH(tblData[[#This Row],[Date]])</f>
        <v>5</v>
      </c>
      <c r="M600" t="str">
        <f>CHOOSE(tblData[[#This Row],[MonthNo]],"Jan","Feb","Mar","Apr","Mei","Jun","Jul","Agu","Sep","Okt","Nov","Des")</f>
        <v>Mei</v>
      </c>
      <c r="N600" t="str">
        <f>INDEX(tblCustomers[CustomerState],MATCH(tblData[[#This Row],[CustomerID]],tblCustomers[CustomerID],0))</f>
        <v>California</v>
      </c>
      <c r="O600" t="str">
        <f>IF(COUNTIF(tblData[CustomerID],tblData[[#This Row],[CustomerID]])&gt;1,"Repeat","One-time")</f>
        <v>Repeat</v>
      </c>
    </row>
    <row r="601" spans="1:15">
      <c r="A601">
        <v>600</v>
      </c>
      <c r="B601" s="1">
        <v>43960</v>
      </c>
      <c r="C601">
        <v>1175</v>
      </c>
      <c r="D601" t="s">
        <v>10826</v>
      </c>
      <c r="E601">
        <v>3</v>
      </c>
      <c r="F601" t="str">
        <f>INDEX(tblProduct[ProdName],MATCH(tblData[[#This Row],[ProdNumber]],tblProduct[ProdNumber],0))</f>
        <v>RTF Drones</v>
      </c>
      <c r="G601">
        <f>INDEX(tblProduct[Price],MATCH(tblData[[#This Row],[ProdNumber]],tblProduct[ProdNumber],0))</f>
        <v>16.989999999999998</v>
      </c>
      <c r="H601">
        <f>INDEX(tblProduct[Category],MATCH(tblData[[#This Row],[ProdNumber]],tblProduct[ProdNumber],0))</f>
        <v>4</v>
      </c>
      <c r="I601" t="str">
        <f>INDEX(tblCategory[CategoryName],MATCH(tblData[[#This Row],[CategoryID]],tblCategory[CategoryID],0))</f>
        <v>eBooks</v>
      </c>
      <c r="J601">
        <f>tblData[[#This Row],[Quantity]]*tblData[[#This Row],[Price]]</f>
        <v>50.97</v>
      </c>
      <c r="K601">
        <f>YEAR(tblData[[#This Row],[Date]])</f>
        <v>2020</v>
      </c>
      <c r="L601">
        <f>MONTH(tblData[[#This Row],[Date]])</f>
        <v>5</v>
      </c>
      <c r="M601" t="str">
        <f>CHOOSE(tblData[[#This Row],[MonthNo]],"Jan","Feb","Mar","Apr","Mei","Jun","Jul","Agu","Sep","Okt","Nov","Des")</f>
        <v>Mei</v>
      </c>
      <c r="N601" t="str">
        <f>INDEX(tblCustomers[CustomerState],MATCH(tblData[[#This Row],[CustomerID]],tblCustomers[CustomerID],0))</f>
        <v>New York</v>
      </c>
      <c r="O601" t="str">
        <f>IF(COUNTIF(tblData[CustomerID],tblData[[#This Row],[CustomerID]])&gt;1,"Repeat","One-time")</f>
        <v>Repeat</v>
      </c>
    </row>
    <row r="602" spans="1:15">
      <c r="A602">
        <v>601</v>
      </c>
      <c r="B602" s="1">
        <v>43960</v>
      </c>
      <c r="C602">
        <v>1909</v>
      </c>
      <c r="D602" t="s">
        <v>10855</v>
      </c>
      <c r="E602">
        <v>3</v>
      </c>
      <c r="F602" t="str">
        <f>INDEX(tblProduct[ProdName],MATCH(tblData[[#This Row],[ProdNumber]],tblProduct[ProdNumber],0))</f>
        <v>DTD-7000 Drone</v>
      </c>
      <c r="G602">
        <f>INDEX(tblProduct[Price],MATCH(tblData[[#This Row],[ProdNumber]],tblProduct[ProdNumber],0))</f>
        <v>450</v>
      </c>
      <c r="H602">
        <f>INDEX(tblProduct[Category],MATCH(tblData[[#This Row],[ProdNumber]],tblProduct[ProdNumber],0))</f>
        <v>3</v>
      </c>
      <c r="I602" t="str">
        <f>INDEX(tblCategory[CategoryName],MATCH(tblData[[#This Row],[CategoryID]],tblCategory[CategoryID],0))</f>
        <v>Drones</v>
      </c>
      <c r="J602">
        <f>tblData[[#This Row],[Quantity]]*tblData[[#This Row],[Price]]</f>
        <v>1350</v>
      </c>
      <c r="K602">
        <f>YEAR(tblData[[#This Row],[Date]])</f>
        <v>2020</v>
      </c>
      <c r="L602">
        <f>MONTH(tblData[[#This Row],[Date]])</f>
        <v>5</v>
      </c>
      <c r="M602" t="str">
        <f>CHOOSE(tblData[[#This Row],[MonthNo]],"Jan","Feb","Mar","Apr","Mei","Jun","Jul","Agu","Sep","Okt","Nov","Des")</f>
        <v>Mei</v>
      </c>
      <c r="N602" t="str">
        <f>INDEX(tblCustomers[CustomerState],MATCH(tblData[[#This Row],[CustomerID]],tblCustomers[CustomerID],0))</f>
        <v>Florida</v>
      </c>
      <c r="O602" t="str">
        <f>IF(COUNTIF(tblData[CustomerID],tblData[[#This Row],[CustomerID]])&gt;1,"Repeat","One-time")</f>
        <v>Repeat</v>
      </c>
    </row>
    <row r="603" spans="1:15">
      <c r="A603">
        <v>602</v>
      </c>
      <c r="B603" s="1">
        <v>43960</v>
      </c>
      <c r="C603">
        <v>2100</v>
      </c>
      <c r="D603" t="s">
        <v>10845</v>
      </c>
      <c r="E603">
        <v>2</v>
      </c>
      <c r="F603" t="str">
        <f>INDEX(tblProduct[ProdName],MATCH(tblData[[#This Row],[ProdNumber]],tblProduct[ProdNumber],0))</f>
        <v>Sleepy Eye Blueprint</v>
      </c>
      <c r="G603">
        <f>INDEX(tblProduct[Price],MATCH(tblData[[#This Row],[ProdNumber]],tblProduct[ProdNumber],0))</f>
        <v>11.99</v>
      </c>
      <c r="H603">
        <f>INDEX(tblProduct[Category],MATCH(tblData[[#This Row],[ProdNumber]],tblProduct[ProdNumber],0))</f>
        <v>1</v>
      </c>
      <c r="I603" t="str">
        <f>INDEX(tblCategory[CategoryName],MATCH(tblData[[#This Row],[CategoryID]],tblCategory[CategoryID],0))</f>
        <v>Blueprints</v>
      </c>
      <c r="J603">
        <f>tblData[[#This Row],[Quantity]]*tblData[[#This Row],[Price]]</f>
        <v>23.98</v>
      </c>
      <c r="K603">
        <f>YEAR(tblData[[#This Row],[Date]])</f>
        <v>2020</v>
      </c>
      <c r="L603">
        <f>MONTH(tblData[[#This Row],[Date]])</f>
        <v>5</v>
      </c>
      <c r="M603" t="str">
        <f>CHOOSE(tblData[[#This Row],[MonthNo]],"Jan","Feb","Mar","Apr","Mei","Jun","Jul","Agu","Sep","Okt","Nov","Des")</f>
        <v>Mei</v>
      </c>
      <c r="N603" t="str">
        <f>INDEX(tblCustomers[CustomerState],MATCH(tblData[[#This Row],[CustomerID]],tblCustomers[CustomerID],0))</f>
        <v>Alabama</v>
      </c>
      <c r="O603" t="str">
        <f>IF(COUNTIF(tblData[CustomerID],tblData[[#This Row],[CustomerID]])&gt;1,"Repeat","One-time")</f>
        <v>One-time</v>
      </c>
    </row>
    <row r="604" spans="1:15">
      <c r="A604">
        <v>603</v>
      </c>
      <c r="B604" s="1">
        <v>43960</v>
      </c>
      <c r="C604">
        <v>520</v>
      </c>
      <c r="D604" t="s">
        <v>10820</v>
      </c>
      <c r="E604">
        <v>5</v>
      </c>
      <c r="F604" t="str">
        <f>INDEX(tblProduct[ProdName],MATCH(tblData[[#This Row],[ProdNumber]],tblProduct[ProdNumber],0))</f>
        <v>BYOR-3000</v>
      </c>
      <c r="G604">
        <f>INDEX(tblProduct[Price],MATCH(tblData[[#This Row],[ProdNumber]],tblProduct[ProdNumber],0))</f>
        <v>214</v>
      </c>
      <c r="H604">
        <f>INDEX(tblProduct[Category],MATCH(tblData[[#This Row],[ProdNumber]],tblProduct[ProdNumber],0))</f>
        <v>5</v>
      </c>
      <c r="I604" t="str">
        <f>INDEX(tblCategory[CategoryName],MATCH(tblData[[#This Row],[CategoryID]],tblCategory[CategoryID],0))</f>
        <v>Robot Kits</v>
      </c>
      <c r="J604">
        <f>tblData[[#This Row],[Quantity]]*tblData[[#This Row],[Price]]</f>
        <v>1070</v>
      </c>
      <c r="K604">
        <f>YEAR(tblData[[#This Row],[Date]])</f>
        <v>2020</v>
      </c>
      <c r="L604">
        <f>MONTH(tblData[[#This Row],[Date]])</f>
        <v>5</v>
      </c>
      <c r="M604" t="str">
        <f>CHOOSE(tblData[[#This Row],[MonthNo]],"Jan","Feb","Mar","Apr","Mei","Jun","Jul","Agu","Sep","Okt","Nov","Des")</f>
        <v>Mei</v>
      </c>
      <c r="N604" t="str">
        <f>INDEX(tblCustomers[CustomerState],MATCH(tblData[[#This Row],[CustomerID]],tblCustomers[CustomerID],0))</f>
        <v>Pennsylvania</v>
      </c>
      <c r="O604" t="str">
        <f>IF(COUNTIF(tblData[CustomerID],tblData[[#This Row],[CustomerID]])&gt;1,"Repeat","One-time")</f>
        <v>Repeat</v>
      </c>
    </row>
    <row r="605" spans="1:15">
      <c r="A605">
        <v>604</v>
      </c>
      <c r="B605" s="1">
        <v>43961</v>
      </c>
      <c r="C605">
        <v>874</v>
      </c>
      <c r="D605" t="s">
        <v>10831</v>
      </c>
      <c r="E605">
        <v>5</v>
      </c>
      <c r="F605" t="str">
        <f>INDEX(tblProduct[ProdName],MATCH(tblData[[#This Row],[ProdNumber]],tblProduct[ProdNumber],0))</f>
        <v>BYOR-3535</v>
      </c>
      <c r="G605">
        <f>INDEX(tblProduct[Price],MATCH(tblData[[#This Row],[ProdNumber]],tblProduct[ProdNumber],0))</f>
        <v>225</v>
      </c>
      <c r="H605">
        <f>INDEX(tblProduct[Category],MATCH(tblData[[#This Row],[ProdNumber]],tblProduct[ProdNumber],0))</f>
        <v>5</v>
      </c>
      <c r="I605" t="str">
        <f>INDEX(tblCategory[CategoryName],MATCH(tblData[[#This Row],[CategoryID]],tblCategory[CategoryID],0))</f>
        <v>Robot Kits</v>
      </c>
      <c r="J605">
        <f>tblData[[#This Row],[Quantity]]*tblData[[#This Row],[Price]]</f>
        <v>1125</v>
      </c>
      <c r="K605">
        <f>YEAR(tblData[[#This Row],[Date]])</f>
        <v>2020</v>
      </c>
      <c r="L605">
        <f>MONTH(tblData[[#This Row],[Date]])</f>
        <v>5</v>
      </c>
      <c r="M605" t="str">
        <f>CHOOSE(tblData[[#This Row],[MonthNo]],"Jan","Feb","Mar","Apr","Mei","Jun","Jul","Agu","Sep","Okt","Nov","Des")</f>
        <v>Mei</v>
      </c>
      <c r="N605" t="str">
        <f>INDEX(tblCustomers[CustomerState],MATCH(tblData[[#This Row],[CustomerID]],tblCustomers[CustomerID],0))</f>
        <v>Virginia</v>
      </c>
      <c r="O605" t="str">
        <f>IF(COUNTIF(tblData[CustomerID],tblData[[#This Row],[CustomerID]])&gt;1,"Repeat","One-time")</f>
        <v>One-time</v>
      </c>
    </row>
    <row r="606" spans="1:15">
      <c r="A606">
        <v>605</v>
      </c>
      <c r="B606" s="1">
        <v>43961</v>
      </c>
      <c r="C606">
        <v>633</v>
      </c>
      <c r="D606" t="s">
        <v>10810</v>
      </c>
      <c r="E606">
        <v>2</v>
      </c>
      <c r="F606" t="str">
        <f>INDEX(tblProduct[ProdName],MATCH(tblData[[#This Row],[ProdNumber]],tblProduct[ProdNumber],0))</f>
        <v>Drone Video Techniques</v>
      </c>
      <c r="G606">
        <f>INDEX(tblProduct[Price],MATCH(tblData[[#This Row],[ProdNumber]],tblProduct[ProdNumber],0))</f>
        <v>37.99</v>
      </c>
      <c r="H606">
        <f>INDEX(tblProduct[Category],MATCH(tblData[[#This Row],[ProdNumber]],tblProduct[ProdNumber],0))</f>
        <v>7</v>
      </c>
      <c r="I606" t="str">
        <f>INDEX(tblCategory[CategoryName],MATCH(tblData[[#This Row],[CategoryID]],tblCategory[CategoryID],0))</f>
        <v>Training Videos</v>
      </c>
      <c r="J606">
        <f>tblData[[#This Row],[Quantity]]*tblData[[#This Row],[Price]]</f>
        <v>75.98</v>
      </c>
      <c r="K606">
        <f>YEAR(tblData[[#This Row],[Date]])</f>
        <v>2020</v>
      </c>
      <c r="L606">
        <f>MONTH(tblData[[#This Row],[Date]])</f>
        <v>5</v>
      </c>
      <c r="M606" t="str">
        <f>CHOOSE(tblData[[#This Row],[MonthNo]],"Jan","Feb","Mar","Apr","Mei","Jun","Jul","Agu","Sep","Okt","Nov","Des")</f>
        <v>Mei</v>
      </c>
      <c r="N606" t="str">
        <f>INDEX(tblCustomers[CustomerState],MATCH(tblData[[#This Row],[CustomerID]],tblCustomers[CustomerID],0))</f>
        <v>Texas</v>
      </c>
      <c r="O606" t="str">
        <f>IF(COUNTIF(tblData[CustomerID],tblData[[#This Row],[CustomerID]])&gt;1,"Repeat","One-time")</f>
        <v>Repeat</v>
      </c>
    </row>
    <row r="607" spans="1:15">
      <c r="A607">
        <v>606</v>
      </c>
      <c r="B607" s="1">
        <v>43961</v>
      </c>
      <c r="C607">
        <v>600</v>
      </c>
      <c r="D607" t="s">
        <v>10813</v>
      </c>
      <c r="E607">
        <v>3</v>
      </c>
      <c r="F607" t="str">
        <f>INDEX(tblProduct[ProdName],MATCH(tblData[[#This Row],[ProdNumber]],tblProduct[ProdNumber],0))</f>
        <v>Spherical Robots</v>
      </c>
      <c r="G607">
        <f>INDEX(tblProduct[Price],MATCH(tblData[[#This Row],[ProdNumber]],tblProduct[ProdNumber],0))</f>
        <v>16.75</v>
      </c>
      <c r="H607">
        <f>INDEX(tblProduct[Category],MATCH(tblData[[#This Row],[ProdNumber]],tblProduct[ProdNumber],0))</f>
        <v>4</v>
      </c>
      <c r="I607" t="str">
        <f>INDEX(tblCategory[CategoryName],MATCH(tblData[[#This Row],[CategoryID]],tblCategory[CategoryID],0))</f>
        <v>eBooks</v>
      </c>
      <c r="J607">
        <f>tblData[[#This Row],[Quantity]]*tblData[[#This Row],[Price]]</f>
        <v>50.25</v>
      </c>
      <c r="K607">
        <f>YEAR(tblData[[#This Row],[Date]])</f>
        <v>2020</v>
      </c>
      <c r="L607">
        <f>MONTH(tblData[[#This Row],[Date]])</f>
        <v>5</v>
      </c>
      <c r="M607" t="str">
        <f>CHOOSE(tblData[[#This Row],[MonthNo]],"Jan","Feb","Mar","Apr","Mei","Jun","Jul","Agu","Sep","Okt","Nov","Des")</f>
        <v>Mei</v>
      </c>
      <c r="N607" t="str">
        <f>INDEX(tblCustomers[CustomerState],MATCH(tblData[[#This Row],[CustomerID]],tblCustomers[CustomerID],0))</f>
        <v>Florida</v>
      </c>
      <c r="O607" t="str">
        <f>IF(COUNTIF(tblData[CustomerID],tblData[[#This Row],[CustomerID]])&gt;1,"Repeat","One-time")</f>
        <v>One-time</v>
      </c>
    </row>
    <row r="608" spans="1:15">
      <c r="A608">
        <v>607</v>
      </c>
      <c r="B608" s="1">
        <v>43961</v>
      </c>
      <c r="C608">
        <v>225</v>
      </c>
      <c r="D608" t="s">
        <v>10847</v>
      </c>
      <c r="E608">
        <v>6</v>
      </c>
      <c r="F608" t="str">
        <f>INDEX(tblProduct[ProdName],MATCH(tblData[[#This Row],[ProdNumber]],tblProduct[ProdNumber],0))</f>
        <v>MICR-564K Drone</v>
      </c>
      <c r="G608">
        <f>INDEX(tblProduct[Price],MATCH(tblData[[#This Row],[ProdNumber]],tblProduct[ProdNumber],0))</f>
        <v>499</v>
      </c>
      <c r="H608">
        <f>INDEX(tblProduct[Category],MATCH(tblData[[#This Row],[ProdNumber]],tblProduct[ProdNumber],0))</f>
        <v>3</v>
      </c>
      <c r="I608" t="str">
        <f>INDEX(tblCategory[CategoryName],MATCH(tblData[[#This Row],[CategoryID]],tblCategory[CategoryID],0))</f>
        <v>Drones</v>
      </c>
      <c r="J608">
        <f>tblData[[#This Row],[Quantity]]*tblData[[#This Row],[Price]]</f>
        <v>2994</v>
      </c>
      <c r="K608">
        <f>YEAR(tblData[[#This Row],[Date]])</f>
        <v>2020</v>
      </c>
      <c r="L608">
        <f>MONTH(tblData[[#This Row],[Date]])</f>
        <v>5</v>
      </c>
      <c r="M608" t="str">
        <f>CHOOSE(tblData[[#This Row],[MonthNo]],"Jan","Feb","Mar","Apr","Mei","Jun","Jul","Agu","Sep","Okt","Nov","Des")</f>
        <v>Mei</v>
      </c>
      <c r="N608" t="str">
        <f>INDEX(tblCustomers[CustomerState],MATCH(tblData[[#This Row],[CustomerID]],tblCustomers[CustomerID],0))</f>
        <v>New York</v>
      </c>
      <c r="O608" t="str">
        <f>IF(COUNTIF(tblData[CustomerID],tblData[[#This Row],[CustomerID]])&gt;1,"Repeat","One-time")</f>
        <v>Repeat</v>
      </c>
    </row>
    <row r="609" spans="1:15">
      <c r="A609">
        <v>608</v>
      </c>
      <c r="B609" s="1">
        <v>43962</v>
      </c>
      <c r="C609">
        <v>340</v>
      </c>
      <c r="D609" t="s">
        <v>10870</v>
      </c>
      <c r="E609">
        <v>3</v>
      </c>
      <c r="F609" t="str">
        <f>INDEX(tblProduct[ProdName],MATCH(tblData[[#This Row],[ProdNumber]],tblProduct[ProdNumber],0))</f>
        <v>Understanding Arduino</v>
      </c>
      <c r="G609">
        <f>INDEX(tblProduct[Price],MATCH(tblData[[#This Row],[ProdNumber]],tblProduct[ProdNumber],0))</f>
        <v>17.5</v>
      </c>
      <c r="H609">
        <f>INDEX(tblProduct[Category],MATCH(tblData[[#This Row],[ProdNumber]],tblProduct[ProdNumber],0))</f>
        <v>4</v>
      </c>
      <c r="I609" t="str">
        <f>INDEX(tblCategory[CategoryName],MATCH(tblData[[#This Row],[CategoryID]],tblCategory[CategoryID],0))</f>
        <v>eBooks</v>
      </c>
      <c r="J609">
        <f>tblData[[#This Row],[Quantity]]*tblData[[#This Row],[Price]]</f>
        <v>52.5</v>
      </c>
      <c r="K609">
        <f>YEAR(tblData[[#This Row],[Date]])</f>
        <v>2020</v>
      </c>
      <c r="L609">
        <f>MONTH(tblData[[#This Row],[Date]])</f>
        <v>5</v>
      </c>
      <c r="M609" t="str">
        <f>CHOOSE(tblData[[#This Row],[MonthNo]],"Jan","Feb","Mar","Apr","Mei","Jun","Jul","Agu","Sep","Okt","Nov","Des")</f>
        <v>Mei</v>
      </c>
      <c r="N609" t="str">
        <f>INDEX(tblCustomers[CustomerState],MATCH(tblData[[#This Row],[CustomerID]],tblCustomers[CustomerID],0))</f>
        <v>California</v>
      </c>
      <c r="O609" t="str">
        <f>IF(COUNTIF(tblData[CustomerID],tblData[[#This Row],[CustomerID]])&gt;1,"Repeat","One-time")</f>
        <v>Repeat</v>
      </c>
    </row>
    <row r="610" spans="1:15">
      <c r="A610">
        <v>609</v>
      </c>
      <c r="B610" s="1">
        <v>43962</v>
      </c>
      <c r="C610">
        <v>279</v>
      </c>
      <c r="D610" t="s">
        <v>10836</v>
      </c>
      <c r="E610">
        <v>3</v>
      </c>
      <c r="F610" t="str">
        <f>INDEX(tblProduct[ProdName],MATCH(tblData[[#This Row],[ProdNumber]],tblProduct[ProdNumber],0))</f>
        <v>Creature Robot Arms Blueprint</v>
      </c>
      <c r="G610">
        <f>INDEX(tblProduct[Price],MATCH(tblData[[#This Row],[ProdNumber]],tblProduct[ProdNumber],0))</f>
        <v>12</v>
      </c>
      <c r="H610">
        <f>INDEX(tblProduct[Category],MATCH(tblData[[#This Row],[ProdNumber]],tblProduct[ProdNumber],0))</f>
        <v>1</v>
      </c>
      <c r="I610" t="str">
        <f>INDEX(tblCategory[CategoryName],MATCH(tblData[[#This Row],[CategoryID]],tblCategory[CategoryID],0))</f>
        <v>Blueprints</v>
      </c>
      <c r="J610">
        <f>tblData[[#This Row],[Quantity]]*tblData[[#This Row],[Price]]</f>
        <v>36</v>
      </c>
      <c r="K610">
        <f>YEAR(tblData[[#This Row],[Date]])</f>
        <v>2020</v>
      </c>
      <c r="L610">
        <f>MONTH(tblData[[#This Row],[Date]])</f>
        <v>5</v>
      </c>
      <c r="M610" t="str">
        <f>CHOOSE(tblData[[#This Row],[MonthNo]],"Jan","Feb","Mar","Apr","Mei","Jun","Jul","Agu","Sep","Okt","Nov","Des")</f>
        <v>Mei</v>
      </c>
      <c r="N610" t="str">
        <f>INDEX(tblCustomers[CustomerState],MATCH(tblData[[#This Row],[CustomerID]],tblCustomers[CustomerID],0))</f>
        <v>New York</v>
      </c>
      <c r="O610" t="str">
        <f>IF(COUNTIF(tblData[CustomerID],tblData[[#This Row],[CustomerID]])&gt;1,"Repeat","One-time")</f>
        <v>Repeat</v>
      </c>
    </row>
    <row r="611" spans="1:15">
      <c r="A611">
        <v>610</v>
      </c>
      <c r="B611" s="1">
        <v>43962</v>
      </c>
      <c r="C611">
        <v>1934</v>
      </c>
      <c r="D611" t="s">
        <v>10859</v>
      </c>
      <c r="E611">
        <v>2</v>
      </c>
      <c r="F611" t="str">
        <f>INDEX(tblProduct[ProdName],MATCH(tblData[[#This Row],[ProdNumber]],tblProduct[ProdNumber],0))</f>
        <v>Cloud Computing</v>
      </c>
      <c r="G611">
        <f>INDEX(tblProduct[Price],MATCH(tblData[[#This Row],[ProdNumber]],tblProduct[ProdNumber],0))</f>
        <v>29.99</v>
      </c>
      <c r="H611">
        <f>INDEX(tblProduct[Category],MATCH(tblData[[#This Row],[ProdNumber]],tblProduct[ProdNumber],0))</f>
        <v>7</v>
      </c>
      <c r="I611" t="str">
        <f>INDEX(tblCategory[CategoryName],MATCH(tblData[[#This Row],[CategoryID]],tblCategory[CategoryID],0))</f>
        <v>Training Videos</v>
      </c>
      <c r="J611">
        <f>tblData[[#This Row],[Quantity]]*tblData[[#This Row],[Price]]</f>
        <v>59.98</v>
      </c>
      <c r="K611">
        <f>YEAR(tblData[[#This Row],[Date]])</f>
        <v>2020</v>
      </c>
      <c r="L611">
        <f>MONTH(tblData[[#This Row],[Date]])</f>
        <v>5</v>
      </c>
      <c r="M611" t="str">
        <f>CHOOSE(tblData[[#This Row],[MonthNo]],"Jan","Feb","Mar","Apr","Mei","Jun","Jul","Agu","Sep","Okt","Nov","Des")</f>
        <v>Mei</v>
      </c>
      <c r="N611" t="str">
        <f>INDEX(tblCustomers[CustomerState],MATCH(tblData[[#This Row],[CustomerID]],tblCustomers[CustomerID],0))</f>
        <v>South Dakota</v>
      </c>
      <c r="O611" t="str">
        <f>IF(COUNTIF(tblData[CustomerID],tblData[[#This Row],[CustomerID]])&gt;1,"Repeat","One-time")</f>
        <v>Repeat</v>
      </c>
    </row>
    <row r="612" spans="1:15">
      <c r="A612">
        <v>611</v>
      </c>
      <c r="B612" s="1">
        <v>43962</v>
      </c>
      <c r="C612">
        <v>158</v>
      </c>
      <c r="D612" t="s">
        <v>10812</v>
      </c>
      <c r="E612">
        <v>3</v>
      </c>
      <c r="F612" t="str">
        <f>INDEX(tblProduct[ProdName],MATCH(tblData[[#This Row],[ProdNumber]],tblProduct[ProdNumber],0))</f>
        <v>SCARA Robots</v>
      </c>
      <c r="G612">
        <f>INDEX(tblProduct[Price],MATCH(tblData[[#This Row],[ProdNumber]],tblProduct[ProdNumber],0))</f>
        <v>19.5</v>
      </c>
      <c r="H612">
        <f>INDEX(tblProduct[Category],MATCH(tblData[[#This Row],[ProdNumber]],tblProduct[ProdNumber],0))</f>
        <v>4</v>
      </c>
      <c r="I612" t="str">
        <f>INDEX(tblCategory[CategoryName],MATCH(tblData[[#This Row],[CategoryID]],tblCategory[CategoryID],0))</f>
        <v>eBooks</v>
      </c>
      <c r="J612">
        <f>tblData[[#This Row],[Quantity]]*tblData[[#This Row],[Price]]</f>
        <v>58.5</v>
      </c>
      <c r="K612">
        <f>YEAR(tblData[[#This Row],[Date]])</f>
        <v>2020</v>
      </c>
      <c r="L612">
        <f>MONTH(tblData[[#This Row],[Date]])</f>
        <v>5</v>
      </c>
      <c r="M612" t="str">
        <f>CHOOSE(tblData[[#This Row],[MonthNo]],"Jan","Feb","Mar","Apr","Mei","Jun","Jul","Agu","Sep","Okt","Nov","Des")</f>
        <v>Mei</v>
      </c>
      <c r="N612" t="str">
        <f>INDEX(tblCustomers[CustomerState],MATCH(tblData[[#This Row],[CustomerID]],tblCustomers[CustomerID],0))</f>
        <v>Arizona</v>
      </c>
      <c r="O612" t="str">
        <f>IF(COUNTIF(tblData[CustomerID],tblData[[#This Row],[CustomerID]])&gt;1,"Repeat","One-time")</f>
        <v>One-time</v>
      </c>
    </row>
    <row r="613" spans="1:15">
      <c r="A613">
        <v>612</v>
      </c>
      <c r="B613" s="1">
        <v>43962</v>
      </c>
      <c r="C613">
        <v>2057</v>
      </c>
      <c r="D613" t="s">
        <v>10867</v>
      </c>
      <c r="E613">
        <v>2</v>
      </c>
      <c r="F613" t="str">
        <f>INDEX(tblProduct[ProdName],MATCH(tblData[[#This Row],[ProdNumber]],tblProduct[ProdNumber],0))</f>
        <v>Mapping with Drones</v>
      </c>
      <c r="G613">
        <f>INDEX(tblProduct[Price],MATCH(tblData[[#This Row],[ProdNumber]],tblProduct[ProdNumber],0))</f>
        <v>49</v>
      </c>
      <c r="H613">
        <f>INDEX(tblProduct[Category],MATCH(tblData[[#This Row],[ProdNumber]],tblProduct[ProdNumber],0))</f>
        <v>7</v>
      </c>
      <c r="I613" t="str">
        <f>INDEX(tblCategory[CategoryName],MATCH(tblData[[#This Row],[CategoryID]],tblCategory[CategoryID],0))</f>
        <v>Training Videos</v>
      </c>
      <c r="J613">
        <f>tblData[[#This Row],[Quantity]]*tblData[[#This Row],[Price]]</f>
        <v>98</v>
      </c>
      <c r="K613">
        <f>YEAR(tblData[[#This Row],[Date]])</f>
        <v>2020</v>
      </c>
      <c r="L613">
        <f>MONTH(tblData[[#This Row],[Date]])</f>
        <v>5</v>
      </c>
      <c r="M613" t="str">
        <f>CHOOSE(tblData[[#This Row],[MonthNo]],"Jan","Feb","Mar","Apr","Mei","Jun","Jul","Agu","Sep","Okt","Nov","Des")</f>
        <v>Mei</v>
      </c>
      <c r="N613" t="str">
        <f>INDEX(tblCustomers[CustomerState],MATCH(tblData[[#This Row],[CustomerID]],tblCustomers[CustomerID],0))</f>
        <v>California</v>
      </c>
      <c r="O613" t="str">
        <f>IF(COUNTIF(tblData[CustomerID],tblData[[#This Row],[CustomerID]])&gt;1,"Repeat","One-time")</f>
        <v>Repeat</v>
      </c>
    </row>
    <row r="614" spans="1:15">
      <c r="A614">
        <v>613</v>
      </c>
      <c r="B614" s="1">
        <v>43963</v>
      </c>
      <c r="C614">
        <v>1098</v>
      </c>
      <c r="D614" t="s">
        <v>10849</v>
      </c>
      <c r="E614">
        <v>3</v>
      </c>
      <c r="F614" t="str">
        <f>INDEX(tblProduct[ProdName],MATCH(tblData[[#This Row],[ProdNumber]],tblProduct[ProdNumber],0))</f>
        <v>BYOD-200</v>
      </c>
      <c r="G614">
        <f>INDEX(tblProduct[Price],MATCH(tblData[[#This Row],[ProdNumber]],tblProduct[ProdNumber],0))</f>
        <v>58.95</v>
      </c>
      <c r="H614">
        <f>INDEX(tblProduct[Category],MATCH(tblData[[#This Row],[ProdNumber]],tblProduct[ProdNumber],0))</f>
        <v>2</v>
      </c>
      <c r="I614" t="str">
        <f>INDEX(tblCategory[CategoryName],MATCH(tblData[[#This Row],[CategoryID]],tblCategory[CategoryID],0))</f>
        <v>Drone Kits</v>
      </c>
      <c r="J614">
        <f>tblData[[#This Row],[Quantity]]*tblData[[#This Row],[Price]]</f>
        <v>176.85000000000002</v>
      </c>
      <c r="K614">
        <f>YEAR(tblData[[#This Row],[Date]])</f>
        <v>2020</v>
      </c>
      <c r="L614">
        <f>MONTH(tblData[[#This Row],[Date]])</f>
        <v>5</v>
      </c>
      <c r="M614" t="str">
        <f>CHOOSE(tblData[[#This Row],[MonthNo]],"Jan","Feb","Mar","Apr","Mei","Jun","Jul","Agu","Sep","Okt","Nov","Des")</f>
        <v>Mei</v>
      </c>
      <c r="N614" t="str">
        <f>INDEX(tblCustomers[CustomerState],MATCH(tblData[[#This Row],[CustomerID]],tblCustomers[CustomerID],0))</f>
        <v>Wisconsin</v>
      </c>
      <c r="O614" t="str">
        <f>IF(COUNTIF(tblData[CustomerID],tblData[[#This Row],[CustomerID]])&gt;1,"Repeat","One-time")</f>
        <v>Repeat</v>
      </c>
    </row>
    <row r="615" spans="1:15">
      <c r="A615">
        <v>614</v>
      </c>
      <c r="B615" s="1">
        <v>43963</v>
      </c>
      <c r="C615">
        <v>1685</v>
      </c>
      <c r="D615" t="s">
        <v>10875</v>
      </c>
      <c r="E615">
        <v>4</v>
      </c>
      <c r="F615" t="str">
        <f>INDEX(tblProduct[ProdName],MATCH(tblData[[#This Row],[ProdNumber]],tblProduct[ProdNumber],0))</f>
        <v>Open Source Code</v>
      </c>
      <c r="G615">
        <f>INDEX(tblProduct[Price],MATCH(tblData[[#This Row],[ProdNumber]],tblProduct[ProdNumber],0))</f>
        <v>32.950000000000003</v>
      </c>
      <c r="H615">
        <f>INDEX(tblProduct[Category],MATCH(tblData[[#This Row],[ProdNumber]],tblProduct[ProdNumber],0))</f>
        <v>7</v>
      </c>
      <c r="I615" t="str">
        <f>INDEX(tblCategory[CategoryName],MATCH(tblData[[#This Row],[CategoryID]],tblCategory[CategoryID],0))</f>
        <v>Training Videos</v>
      </c>
      <c r="J615">
        <f>tblData[[#This Row],[Quantity]]*tblData[[#This Row],[Price]]</f>
        <v>131.80000000000001</v>
      </c>
      <c r="K615">
        <f>YEAR(tblData[[#This Row],[Date]])</f>
        <v>2020</v>
      </c>
      <c r="L615">
        <f>MONTH(tblData[[#This Row],[Date]])</f>
        <v>5</v>
      </c>
      <c r="M615" t="str">
        <f>CHOOSE(tblData[[#This Row],[MonthNo]],"Jan","Feb","Mar","Apr","Mei","Jun","Jul","Agu","Sep","Okt","Nov","Des")</f>
        <v>Mei</v>
      </c>
      <c r="N615" t="str">
        <f>INDEX(tblCustomers[CustomerState],MATCH(tblData[[#This Row],[CustomerID]],tblCustomers[CustomerID],0))</f>
        <v>Illinois</v>
      </c>
      <c r="O615" t="str">
        <f>IF(COUNTIF(tblData[CustomerID],tblData[[#This Row],[CustomerID]])&gt;1,"Repeat","One-time")</f>
        <v>One-time</v>
      </c>
    </row>
    <row r="616" spans="1:15">
      <c r="A616">
        <v>615</v>
      </c>
      <c r="B616" s="1">
        <v>43963</v>
      </c>
      <c r="C616">
        <v>1551</v>
      </c>
      <c r="D616" t="s">
        <v>10876</v>
      </c>
      <c r="E616">
        <v>3</v>
      </c>
      <c r="F616" t="str">
        <f>INDEX(tblProduct[ProdName],MATCH(tblData[[#This Row],[ProdNumber]],tblProduct[ProdNumber],0))</f>
        <v>Delta Robots</v>
      </c>
      <c r="G616">
        <f>INDEX(tblProduct[Price],MATCH(tblData[[#This Row],[ProdNumber]],tblProduct[ProdNumber],0))</f>
        <v>16.989999999999998</v>
      </c>
      <c r="H616">
        <f>INDEX(tblProduct[Category],MATCH(tblData[[#This Row],[ProdNumber]],tblProduct[ProdNumber],0))</f>
        <v>4</v>
      </c>
      <c r="I616" t="str">
        <f>INDEX(tblCategory[CategoryName],MATCH(tblData[[#This Row],[CategoryID]],tblCategory[CategoryID],0))</f>
        <v>eBooks</v>
      </c>
      <c r="J616">
        <f>tblData[[#This Row],[Quantity]]*tblData[[#This Row],[Price]]</f>
        <v>50.97</v>
      </c>
      <c r="K616">
        <f>YEAR(tblData[[#This Row],[Date]])</f>
        <v>2020</v>
      </c>
      <c r="L616">
        <f>MONTH(tblData[[#This Row],[Date]])</f>
        <v>5</v>
      </c>
      <c r="M616" t="str">
        <f>CHOOSE(tblData[[#This Row],[MonthNo]],"Jan","Feb","Mar","Apr","Mei","Jun","Jul","Agu","Sep","Okt","Nov","Des")</f>
        <v>Mei</v>
      </c>
      <c r="N616" t="str">
        <f>INDEX(tblCustomers[CustomerState],MATCH(tblData[[#This Row],[CustomerID]],tblCustomers[CustomerID],0))</f>
        <v>Maryland</v>
      </c>
      <c r="O616" t="str">
        <f>IF(COUNTIF(tblData[CustomerID],tblData[[#This Row],[CustomerID]])&gt;1,"Repeat","One-time")</f>
        <v>Repeat</v>
      </c>
    </row>
    <row r="617" spans="1:15">
      <c r="A617">
        <v>616</v>
      </c>
      <c r="B617" s="1">
        <v>43964</v>
      </c>
      <c r="C617">
        <v>1996</v>
      </c>
      <c r="D617" t="s">
        <v>10876</v>
      </c>
      <c r="E617">
        <v>5</v>
      </c>
      <c r="F617" t="str">
        <f>INDEX(tblProduct[ProdName],MATCH(tblData[[#This Row],[ProdNumber]],tblProduct[ProdNumber],0))</f>
        <v>Delta Robots</v>
      </c>
      <c r="G617">
        <f>INDEX(tblProduct[Price],MATCH(tblData[[#This Row],[ProdNumber]],tblProduct[ProdNumber],0))</f>
        <v>16.989999999999998</v>
      </c>
      <c r="H617">
        <f>INDEX(tblProduct[Category],MATCH(tblData[[#This Row],[ProdNumber]],tblProduct[ProdNumber],0))</f>
        <v>4</v>
      </c>
      <c r="I617" t="str">
        <f>INDEX(tblCategory[CategoryName],MATCH(tblData[[#This Row],[CategoryID]],tblCategory[CategoryID],0))</f>
        <v>eBooks</v>
      </c>
      <c r="J617">
        <f>tblData[[#This Row],[Quantity]]*tblData[[#This Row],[Price]]</f>
        <v>84.949999999999989</v>
      </c>
      <c r="K617">
        <f>YEAR(tblData[[#This Row],[Date]])</f>
        <v>2020</v>
      </c>
      <c r="L617">
        <f>MONTH(tblData[[#This Row],[Date]])</f>
        <v>5</v>
      </c>
      <c r="M617" t="str">
        <f>CHOOSE(tblData[[#This Row],[MonthNo]],"Jan","Feb","Mar","Apr","Mei","Jun","Jul","Agu","Sep","Okt","Nov","Des")</f>
        <v>Mei</v>
      </c>
      <c r="N617" t="str">
        <f>INDEX(tblCustomers[CustomerState],MATCH(tblData[[#This Row],[CustomerID]],tblCustomers[CustomerID],0))</f>
        <v>Washington</v>
      </c>
      <c r="O617" t="str">
        <f>IF(COUNTIF(tblData[CustomerID],tblData[[#This Row],[CustomerID]])&gt;1,"Repeat","One-time")</f>
        <v>Repeat</v>
      </c>
    </row>
    <row r="618" spans="1:15">
      <c r="A618">
        <v>617</v>
      </c>
      <c r="B618" s="1">
        <v>43964</v>
      </c>
      <c r="C618">
        <v>970</v>
      </c>
      <c r="D618" t="s">
        <v>10853</v>
      </c>
      <c r="E618">
        <v>1</v>
      </c>
      <c r="F618" t="str">
        <f>INDEX(tblProduct[ProdName],MATCH(tblData[[#This Row],[ProdNumber]],tblProduct[ProdNumber],0))</f>
        <v>BYOR-1500</v>
      </c>
      <c r="G618">
        <f>INDEX(tblProduct[Price],MATCH(tblData[[#This Row],[ProdNumber]],tblProduct[ProdNumber],0))</f>
        <v>189</v>
      </c>
      <c r="H618">
        <f>INDEX(tblProduct[Category],MATCH(tblData[[#This Row],[ProdNumber]],tblProduct[ProdNumber],0))</f>
        <v>5</v>
      </c>
      <c r="I618" t="str">
        <f>INDEX(tblCategory[CategoryName],MATCH(tblData[[#This Row],[CategoryID]],tblCategory[CategoryID],0))</f>
        <v>Robot Kits</v>
      </c>
      <c r="J618">
        <f>tblData[[#This Row],[Quantity]]*tblData[[#This Row],[Price]]</f>
        <v>189</v>
      </c>
      <c r="K618">
        <f>YEAR(tblData[[#This Row],[Date]])</f>
        <v>2020</v>
      </c>
      <c r="L618">
        <f>MONTH(tblData[[#This Row],[Date]])</f>
        <v>5</v>
      </c>
      <c r="M618" t="str">
        <f>CHOOSE(tblData[[#This Row],[MonthNo]],"Jan","Feb","Mar","Apr","Mei","Jun","Jul","Agu","Sep","Okt","Nov","Des")</f>
        <v>Mei</v>
      </c>
      <c r="N618" t="str">
        <f>INDEX(tblCustomers[CustomerState],MATCH(tblData[[#This Row],[CustomerID]],tblCustomers[CustomerID],0))</f>
        <v>Virginia</v>
      </c>
      <c r="O618" t="str">
        <f>IF(COUNTIF(tblData[CustomerID],tblData[[#This Row],[CustomerID]])&gt;1,"Repeat","One-time")</f>
        <v>Repeat</v>
      </c>
    </row>
    <row r="619" spans="1:15">
      <c r="A619">
        <v>618</v>
      </c>
      <c r="B619" s="1">
        <v>43964</v>
      </c>
      <c r="C619">
        <v>717</v>
      </c>
      <c r="D619" t="s">
        <v>10817</v>
      </c>
      <c r="E619">
        <v>3</v>
      </c>
      <c r="F619" t="str">
        <f>INDEX(tblProduct[ProdName],MATCH(tblData[[#This Row],[ProdNumber]],tblProduct[ProdNumber],0))</f>
        <v>BYOD-100</v>
      </c>
      <c r="G619">
        <f>INDEX(tblProduct[Price],MATCH(tblData[[#This Row],[ProdNumber]],tblProduct[ProdNumber],0))</f>
        <v>54</v>
      </c>
      <c r="H619">
        <f>INDEX(tblProduct[Category],MATCH(tblData[[#This Row],[ProdNumber]],tblProduct[ProdNumber],0))</f>
        <v>2</v>
      </c>
      <c r="I619" t="str">
        <f>INDEX(tblCategory[CategoryName],MATCH(tblData[[#This Row],[CategoryID]],tblCategory[CategoryID],0))</f>
        <v>Drone Kits</v>
      </c>
      <c r="J619">
        <f>tblData[[#This Row],[Quantity]]*tblData[[#This Row],[Price]]</f>
        <v>162</v>
      </c>
      <c r="K619">
        <f>YEAR(tblData[[#This Row],[Date]])</f>
        <v>2020</v>
      </c>
      <c r="L619">
        <f>MONTH(tblData[[#This Row],[Date]])</f>
        <v>5</v>
      </c>
      <c r="M619" t="str">
        <f>CHOOSE(tblData[[#This Row],[MonthNo]],"Jan","Feb","Mar","Apr","Mei","Jun","Jul","Agu","Sep","Okt","Nov","Des")</f>
        <v>Mei</v>
      </c>
      <c r="N619" t="str">
        <f>INDEX(tblCustomers[CustomerState],MATCH(tblData[[#This Row],[CustomerID]],tblCustomers[CustomerID],0))</f>
        <v>New York</v>
      </c>
      <c r="O619" t="str">
        <f>IF(COUNTIF(tblData[CustomerID],tblData[[#This Row],[CustomerID]])&gt;1,"Repeat","One-time")</f>
        <v>Repeat</v>
      </c>
    </row>
    <row r="620" spans="1:15">
      <c r="A620">
        <v>619</v>
      </c>
      <c r="B620" s="1">
        <v>43964</v>
      </c>
      <c r="C620">
        <v>400</v>
      </c>
      <c r="D620" t="s">
        <v>10875</v>
      </c>
      <c r="E620">
        <v>4</v>
      </c>
      <c r="F620" t="str">
        <f>INDEX(tblProduct[ProdName],MATCH(tblData[[#This Row],[ProdNumber]],tblProduct[ProdNumber],0))</f>
        <v>Open Source Code</v>
      </c>
      <c r="G620">
        <f>INDEX(tblProduct[Price],MATCH(tblData[[#This Row],[ProdNumber]],tblProduct[ProdNumber],0))</f>
        <v>32.950000000000003</v>
      </c>
      <c r="H620">
        <f>INDEX(tblProduct[Category],MATCH(tblData[[#This Row],[ProdNumber]],tblProduct[ProdNumber],0))</f>
        <v>7</v>
      </c>
      <c r="I620" t="str">
        <f>INDEX(tblCategory[CategoryName],MATCH(tblData[[#This Row],[CategoryID]],tblCategory[CategoryID],0))</f>
        <v>Training Videos</v>
      </c>
      <c r="J620">
        <f>tblData[[#This Row],[Quantity]]*tblData[[#This Row],[Price]]</f>
        <v>131.80000000000001</v>
      </c>
      <c r="K620">
        <f>YEAR(tblData[[#This Row],[Date]])</f>
        <v>2020</v>
      </c>
      <c r="L620">
        <f>MONTH(tblData[[#This Row],[Date]])</f>
        <v>5</v>
      </c>
      <c r="M620" t="str">
        <f>CHOOSE(tblData[[#This Row],[MonthNo]],"Jan","Feb","Mar","Apr","Mei","Jun","Jul","Agu","Sep","Okt","Nov","Des")</f>
        <v>Mei</v>
      </c>
      <c r="N620" t="str">
        <f>INDEX(tblCustomers[CustomerState],MATCH(tblData[[#This Row],[CustomerID]],tblCustomers[CustomerID],0))</f>
        <v>Kentucky</v>
      </c>
      <c r="O620" t="str">
        <f>IF(COUNTIF(tblData[CustomerID],tblData[[#This Row],[CustomerID]])&gt;1,"Repeat","One-time")</f>
        <v>Repeat</v>
      </c>
    </row>
    <row r="621" spans="1:15">
      <c r="A621">
        <v>620</v>
      </c>
      <c r="B621" s="1">
        <v>43964</v>
      </c>
      <c r="C621">
        <v>1069</v>
      </c>
      <c r="D621" t="s">
        <v>10872</v>
      </c>
      <c r="E621">
        <v>2</v>
      </c>
      <c r="F621" t="str">
        <f>INDEX(tblProduct[ProdName],MATCH(tblData[[#This Row],[ProdNumber]],tblProduct[ProdNumber],0))</f>
        <v>Hexacopter Drone Blueprint</v>
      </c>
      <c r="G621">
        <f>INDEX(tblProduct[Price],MATCH(tblData[[#This Row],[ProdNumber]],tblProduct[ProdNumber],0))</f>
        <v>8.99</v>
      </c>
      <c r="H621">
        <f>INDEX(tblProduct[Category],MATCH(tblData[[#This Row],[ProdNumber]],tblProduct[ProdNumber],0))</f>
        <v>1</v>
      </c>
      <c r="I621" t="str">
        <f>INDEX(tblCategory[CategoryName],MATCH(tblData[[#This Row],[CategoryID]],tblCategory[CategoryID],0))</f>
        <v>Blueprints</v>
      </c>
      <c r="J621">
        <f>tblData[[#This Row],[Quantity]]*tblData[[#This Row],[Price]]</f>
        <v>17.98</v>
      </c>
      <c r="K621">
        <f>YEAR(tblData[[#This Row],[Date]])</f>
        <v>2020</v>
      </c>
      <c r="L621">
        <f>MONTH(tblData[[#This Row],[Date]])</f>
        <v>5</v>
      </c>
      <c r="M621" t="str">
        <f>CHOOSE(tblData[[#This Row],[MonthNo]],"Jan","Feb","Mar","Apr","Mei","Jun","Jul","Agu","Sep","Okt","Nov","Des")</f>
        <v>Mei</v>
      </c>
      <c r="N621" t="str">
        <f>INDEX(tblCustomers[CustomerState],MATCH(tblData[[#This Row],[CustomerID]],tblCustomers[CustomerID],0))</f>
        <v>District of Columbia</v>
      </c>
      <c r="O621" t="str">
        <f>IF(COUNTIF(tblData[CustomerID],tblData[[#This Row],[CustomerID]])&gt;1,"Repeat","One-time")</f>
        <v>Repeat</v>
      </c>
    </row>
    <row r="622" spans="1:15">
      <c r="A622">
        <v>621</v>
      </c>
      <c r="B622" s="1">
        <v>43964</v>
      </c>
      <c r="C622">
        <v>790</v>
      </c>
      <c r="D622" t="s">
        <v>10840</v>
      </c>
      <c r="E622">
        <v>5</v>
      </c>
      <c r="F622" t="str">
        <f>INDEX(tblProduct[ProdName],MATCH(tblData[[#This Row],[ProdNumber]],tblProduct[ProdNumber],0))</f>
        <v>Photograph Drones</v>
      </c>
      <c r="G622">
        <f>INDEX(tblProduct[Price],MATCH(tblData[[#This Row],[ProdNumber]],tblProduct[ProdNumber],0))</f>
        <v>14.99</v>
      </c>
      <c r="H622">
        <f>INDEX(tblProduct[Category],MATCH(tblData[[#This Row],[ProdNumber]],tblProduct[ProdNumber],0))</f>
        <v>4</v>
      </c>
      <c r="I622" t="str">
        <f>INDEX(tblCategory[CategoryName],MATCH(tblData[[#This Row],[CategoryID]],tblCategory[CategoryID],0))</f>
        <v>eBooks</v>
      </c>
      <c r="J622">
        <f>tblData[[#This Row],[Quantity]]*tblData[[#This Row],[Price]]</f>
        <v>74.95</v>
      </c>
      <c r="K622">
        <f>YEAR(tblData[[#This Row],[Date]])</f>
        <v>2020</v>
      </c>
      <c r="L622">
        <f>MONTH(tblData[[#This Row],[Date]])</f>
        <v>5</v>
      </c>
      <c r="M622" t="str">
        <f>CHOOSE(tblData[[#This Row],[MonthNo]],"Jan","Feb","Mar","Apr","Mei","Jun","Jul","Agu","Sep","Okt","Nov","Des")</f>
        <v>Mei</v>
      </c>
      <c r="N622" t="str">
        <f>INDEX(tblCustomers[CustomerState],MATCH(tblData[[#This Row],[CustomerID]],tblCustomers[CustomerID],0))</f>
        <v>Florida</v>
      </c>
      <c r="O622" t="str">
        <f>IF(COUNTIF(tblData[CustomerID],tblData[[#This Row],[CustomerID]])&gt;1,"Repeat","One-time")</f>
        <v>One-time</v>
      </c>
    </row>
    <row r="623" spans="1:15">
      <c r="A623">
        <v>622</v>
      </c>
      <c r="B623" s="1">
        <v>43964</v>
      </c>
      <c r="C623">
        <v>1299</v>
      </c>
      <c r="D623" t="s">
        <v>10861</v>
      </c>
      <c r="E623">
        <v>4</v>
      </c>
      <c r="F623" t="str">
        <f>INDEX(tblProduct[ProdName],MATCH(tblData[[#This Row],[ProdNumber]],tblProduct[ProdNumber],0))</f>
        <v>RCB-889 Robot</v>
      </c>
      <c r="G623">
        <f>INDEX(tblProduct[Price],MATCH(tblData[[#This Row],[ProdNumber]],tblProduct[ProdNumber],0))</f>
        <v>549</v>
      </c>
      <c r="H623">
        <f>INDEX(tblProduct[Category],MATCH(tblData[[#This Row],[ProdNumber]],tblProduct[ProdNumber],0))</f>
        <v>6</v>
      </c>
      <c r="I623" t="str">
        <f>INDEX(tblCategory[CategoryName],MATCH(tblData[[#This Row],[CategoryID]],tblCategory[CategoryID],0))</f>
        <v>Robots</v>
      </c>
      <c r="J623">
        <f>tblData[[#This Row],[Quantity]]*tblData[[#This Row],[Price]]</f>
        <v>2196</v>
      </c>
      <c r="K623">
        <f>YEAR(tblData[[#This Row],[Date]])</f>
        <v>2020</v>
      </c>
      <c r="L623">
        <f>MONTH(tblData[[#This Row],[Date]])</f>
        <v>5</v>
      </c>
      <c r="M623" t="str">
        <f>CHOOSE(tblData[[#This Row],[MonthNo]],"Jan","Feb","Mar","Apr","Mei","Jun","Jul","Agu","Sep","Okt","Nov","Des")</f>
        <v>Mei</v>
      </c>
      <c r="N623" t="str">
        <f>INDEX(tblCustomers[CustomerState],MATCH(tblData[[#This Row],[CustomerID]],tblCustomers[CustomerID],0))</f>
        <v>Arizona</v>
      </c>
      <c r="O623" t="str">
        <f>IF(COUNTIF(tblData[CustomerID],tblData[[#This Row],[CustomerID]])&gt;1,"Repeat","One-time")</f>
        <v>Repeat</v>
      </c>
    </row>
    <row r="624" spans="1:15">
      <c r="A624">
        <v>623</v>
      </c>
      <c r="B624" s="1">
        <v>43965</v>
      </c>
      <c r="C624">
        <v>954</v>
      </c>
      <c r="D624" t="s">
        <v>10851</v>
      </c>
      <c r="E624">
        <v>2</v>
      </c>
      <c r="F624" t="str">
        <f>INDEX(tblProduct[ProdName],MATCH(tblData[[#This Row],[ProdNumber]],tblProduct[ProdNumber],0))</f>
        <v>QuadroCopter Blueprint</v>
      </c>
      <c r="G624">
        <f>INDEX(tblProduct[Price],MATCH(tblData[[#This Row],[ProdNumber]],tblProduct[ProdNumber],0))</f>
        <v>10.99</v>
      </c>
      <c r="H624">
        <f>INDEX(tblProduct[Category],MATCH(tblData[[#This Row],[ProdNumber]],tblProduct[ProdNumber],0))</f>
        <v>1</v>
      </c>
      <c r="I624" t="str">
        <f>INDEX(tblCategory[CategoryName],MATCH(tblData[[#This Row],[CategoryID]],tblCategory[CategoryID],0))</f>
        <v>Blueprints</v>
      </c>
      <c r="J624">
        <f>tblData[[#This Row],[Quantity]]*tblData[[#This Row],[Price]]</f>
        <v>21.98</v>
      </c>
      <c r="K624">
        <f>YEAR(tblData[[#This Row],[Date]])</f>
        <v>2020</v>
      </c>
      <c r="L624">
        <f>MONTH(tblData[[#This Row],[Date]])</f>
        <v>5</v>
      </c>
      <c r="M624" t="str">
        <f>CHOOSE(tblData[[#This Row],[MonthNo]],"Jan","Feb","Mar","Apr","Mei","Jun","Jul","Agu","Sep","Okt","Nov","Des")</f>
        <v>Mei</v>
      </c>
      <c r="N624" t="str">
        <f>INDEX(tblCustomers[CustomerState],MATCH(tblData[[#This Row],[CustomerID]],tblCustomers[CustomerID],0))</f>
        <v>Alabama</v>
      </c>
      <c r="O624" t="str">
        <f>IF(COUNTIF(tblData[CustomerID],tblData[[#This Row],[CustomerID]])&gt;1,"Repeat","One-time")</f>
        <v>Repeat</v>
      </c>
    </row>
    <row r="625" spans="1:15">
      <c r="A625">
        <v>624</v>
      </c>
      <c r="B625" s="1">
        <v>43965</v>
      </c>
      <c r="C625">
        <v>656</v>
      </c>
      <c r="D625" t="s">
        <v>10856</v>
      </c>
      <c r="E625">
        <v>3</v>
      </c>
      <c r="F625" t="str">
        <f>INDEX(tblProduct[ProdName],MATCH(tblData[[#This Row],[ProdNumber]],tblProduct[ProdNumber],0))</f>
        <v>RLK-9920 Robot</v>
      </c>
      <c r="G625">
        <f>INDEX(tblProduct[Price],MATCH(tblData[[#This Row],[ProdNumber]],tblProduct[ProdNumber],0))</f>
        <v>699</v>
      </c>
      <c r="H625">
        <f>INDEX(tblProduct[Category],MATCH(tblData[[#This Row],[ProdNumber]],tblProduct[ProdNumber],0))</f>
        <v>6</v>
      </c>
      <c r="I625" t="str">
        <f>INDEX(tblCategory[CategoryName],MATCH(tblData[[#This Row],[CategoryID]],tblCategory[CategoryID],0))</f>
        <v>Robots</v>
      </c>
      <c r="J625">
        <f>tblData[[#This Row],[Quantity]]*tblData[[#This Row],[Price]]</f>
        <v>2097</v>
      </c>
      <c r="K625">
        <f>YEAR(tblData[[#This Row],[Date]])</f>
        <v>2020</v>
      </c>
      <c r="L625">
        <f>MONTH(tblData[[#This Row],[Date]])</f>
        <v>5</v>
      </c>
      <c r="M625" t="str">
        <f>CHOOSE(tblData[[#This Row],[MonthNo]],"Jan","Feb","Mar","Apr","Mei","Jun","Jul","Agu","Sep","Okt","Nov","Des")</f>
        <v>Mei</v>
      </c>
      <c r="N625" t="str">
        <f>INDEX(tblCustomers[CustomerState],MATCH(tblData[[#This Row],[CustomerID]],tblCustomers[CustomerID],0))</f>
        <v>Illinois</v>
      </c>
      <c r="O625" t="str">
        <f>IF(COUNTIF(tblData[CustomerID],tblData[[#This Row],[CustomerID]])&gt;1,"Repeat","One-time")</f>
        <v>Repeat</v>
      </c>
    </row>
    <row r="626" spans="1:15">
      <c r="A626">
        <v>625</v>
      </c>
      <c r="B626" s="1">
        <v>43965</v>
      </c>
      <c r="C626">
        <v>1343</v>
      </c>
      <c r="D626" t="s">
        <v>10813</v>
      </c>
      <c r="E626">
        <v>4</v>
      </c>
      <c r="F626" t="str">
        <f>INDEX(tblProduct[ProdName],MATCH(tblData[[#This Row],[ProdNumber]],tblProduct[ProdNumber],0))</f>
        <v>Spherical Robots</v>
      </c>
      <c r="G626">
        <f>INDEX(tblProduct[Price],MATCH(tblData[[#This Row],[ProdNumber]],tblProduct[ProdNumber],0))</f>
        <v>16.75</v>
      </c>
      <c r="H626">
        <f>INDEX(tblProduct[Category],MATCH(tblData[[#This Row],[ProdNumber]],tblProduct[ProdNumber],0))</f>
        <v>4</v>
      </c>
      <c r="I626" t="str">
        <f>INDEX(tblCategory[CategoryName],MATCH(tblData[[#This Row],[CategoryID]],tblCategory[CategoryID],0))</f>
        <v>eBooks</v>
      </c>
      <c r="J626">
        <f>tblData[[#This Row],[Quantity]]*tblData[[#This Row],[Price]]</f>
        <v>67</v>
      </c>
      <c r="K626">
        <f>YEAR(tblData[[#This Row],[Date]])</f>
        <v>2020</v>
      </c>
      <c r="L626">
        <f>MONTH(tblData[[#This Row],[Date]])</f>
        <v>5</v>
      </c>
      <c r="M626" t="str">
        <f>CHOOSE(tblData[[#This Row],[MonthNo]],"Jan","Feb","Mar","Apr","Mei","Jun","Jul","Agu","Sep","Okt","Nov","Des")</f>
        <v>Mei</v>
      </c>
      <c r="N626" t="str">
        <f>INDEX(tblCustomers[CustomerState],MATCH(tblData[[#This Row],[CustomerID]],tblCustomers[CustomerID],0))</f>
        <v>Georgia</v>
      </c>
      <c r="O626" t="str">
        <f>IF(COUNTIF(tblData[CustomerID],tblData[[#This Row],[CustomerID]])&gt;1,"Repeat","One-time")</f>
        <v>Repeat</v>
      </c>
    </row>
    <row r="627" spans="1:15">
      <c r="A627">
        <v>626</v>
      </c>
      <c r="B627" s="1">
        <v>43965</v>
      </c>
      <c r="C627">
        <v>2045</v>
      </c>
      <c r="D627" t="s">
        <v>10847</v>
      </c>
      <c r="E627">
        <v>1</v>
      </c>
      <c r="F627" t="str">
        <f>INDEX(tblProduct[ProdName],MATCH(tblData[[#This Row],[ProdNumber]],tblProduct[ProdNumber],0))</f>
        <v>MICR-564K Drone</v>
      </c>
      <c r="G627">
        <f>INDEX(tblProduct[Price],MATCH(tblData[[#This Row],[ProdNumber]],tblProduct[ProdNumber],0))</f>
        <v>499</v>
      </c>
      <c r="H627">
        <f>INDEX(tblProduct[Category],MATCH(tblData[[#This Row],[ProdNumber]],tblProduct[ProdNumber],0))</f>
        <v>3</v>
      </c>
      <c r="I627" t="str">
        <f>INDEX(tblCategory[CategoryName],MATCH(tblData[[#This Row],[CategoryID]],tblCategory[CategoryID],0))</f>
        <v>Drones</v>
      </c>
      <c r="J627">
        <f>tblData[[#This Row],[Quantity]]*tblData[[#This Row],[Price]]</f>
        <v>499</v>
      </c>
      <c r="K627">
        <f>YEAR(tblData[[#This Row],[Date]])</f>
        <v>2020</v>
      </c>
      <c r="L627">
        <f>MONTH(tblData[[#This Row],[Date]])</f>
        <v>5</v>
      </c>
      <c r="M627" t="str">
        <f>CHOOSE(tblData[[#This Row],[MonthNo]],"Jan","Feb","Mar","Apr","Mei","Jun","Jul","Agu","Sep","Okt","Nov","Des")</f>
        <v>Mei</v>
      </c>
      <c r="N627" t="str">
        <f>INDEX(tblCustomers[CustomerState],MATCH(tblData[[#This Row],[CustomerID]],tblCustomers[CustomerID],0))</f>
        <v>New Mexico</v>
      </c>
      <c r="O627" t="str">
        <f>IF(COUNTIF(tblData[CustomerID],tblData[[#This Row],[CustomerID]])&gt;1,"Repeat","One-time")</f>
        <v>Repeat</v>
      </c>
    </row>
    <row r="628" spans="1:15">
      <c r="A628">
        <v>627</v>
      </c>
      <c r="B628" s="1">
        <v>43965</v>
      </c>
      <c r="C628">
        <v>590</v>
      </c>
      <c r="D628" t="s">
        <v>10820</v>
      </c>
      <c r="E628">
        <v>2</v>
      </c>
      <c r="F628" t="str">
        <f>INDEX(tblProduct[ProdName],MATCH(tblData[[#This Row],[ProdNumber]],tblProduct[ProdNumber],0))</f>
        <v>BYOR-3000</v>
      </c>
      <c r="G628">
        <f>INDEX(tblProduct[Price],MATCH(tblData[[#This Row],[ProdNumber]],tblProduct[ProdNumber],0))</f>
        <v>214</v>
      </c>
      <c r="H628">
        <f>INDEX(tblProduct[Category],MATCH(tblData[[#This Row],[ProdNumber]],tblProduct[ProdNumber],0))</f>
        <v>5</v>
      </c>
      <c r="I628" t="str">
        <f>INDEX(tblCategory[CategoryName],MATCH(tblData[[#This Row],[CategoryID]],tblCategory[CategoryID],0))</f>
        <v>Robot Kits</v>
      </c>
      <c r="J628">
        <f>tblData[[#This Row],[Quantity]]*tblData[[#This Row],[Price]]</f>
        <v>428</v>
      </c>
      <c r="K628">
        <f>YEAR(tblData[[#This Row],[Date]])</f>
        <v>2020</v>
      </c>
      <c r="L628">
        <f>MONTH(tblData[[#This Row],[Date]])</f>
        <v>5</v>
      </c>
      <c r="M628" t="str">
        <f>CHOOSE(tblData[[#This Row],[MonthNo]],"Jan","Feb","Mar","Apr","Mei","Jun","Jul","Agu","Sep","Okt","Nov","Des")</f>
        <v>Mei</v>
      </c>
      <c r="N628" t="str">
        <f>INDEX(tblCustomers[CustomerState],MATCH(tblData[[#This Row],[CustomerID]],tblCustomers[CustomerID],0))</f>
        <v>District of Columbia</v>
      </c>
      <c r="O628" t="str">
        <f>IF(COUNTIF(tblData[CustomerID],tblData[[#This Row],[CustomerID]])&gt;1,"Repeat","One-time")</f>
        <v>One-time</v>
      </c>
    </row>
    <row r="629" spans="1:15">
      <c r="A629">
        <v>628</v>
      </c>
      <c r="B629" s="1">
        <v>43965</v>
      </c>
      <c r="C629">
        <v>893</v>
      </c>
      <c r="D629" t="s">
        <v>10863</v>
      </c>
      <c r="E629">
        <v>5</v>
      </c>
      <c r="F629" t="str">
        <f>INDEX(tblProduct[ProdName],MATCH(tblData[[#This Row],[ProdNumber]],tblProduct[ProdNumber],0))</f>
        <v>BYOD-400</v>
      </c>
      <c r="G629">
        <f>INDEX(tblProduct[Price],MATCH(tblData[[#This Row],[ProdNumber]],tblProduct[ProdNumber],0))</f>
        <v>119</v>
      </c>
      <c r="H629">
        <f>INDEX(tblProduct[Category],MATCH(tblData[[#This Row],[ProdNumber]],tblProduct[ProdNumber],0))</f>
        <v>2</v>
      </c>
      <c r="I629" t="str">
        <f>INDEX(tblCategory[CategoryName],MATCH(tblData[[#This Row],[CategoryID]],tblCategory[CategoryID],0))</f>
        <v>Drone Kits</v>
      </c>
      <c r="J629">
        <f>tblData[[#This Row],[Quantity]]*tblData[[#This Row],[Price]]</f>
        <v>595</v>
      </c>
      <c r="K629">
        <f>YEAR(tblData[[#This Row],[Date]])</f>
        <v>2020</v>
      </c>
      <c r="L629">
        <f>MONTH(tblData[[#This Row],[Date]])</f>
        <v>5</v>
      </c>
      <c r="M629" t="str">
        <f>CHOOSE(tblData[[#This Row],[MonthNo]],"Jan","Feb","Mar","Apr","Mei","Jun","Jul","Agu","Sep","Okt","Nov","Des")</f>
        <v>Mei</v>
      </c>
      <c r="N629" t="str">
        <f>INDEX(tblCustomers[CustomerState],MATCH(tblData[[#This Row],[CustomerID]],tblCustomers[CustomerID],0))</f>
        <v>Massachusetts</v>
      </c>
      <c r="O629" t="str">
        <f>IF(COUNTIF(tblData[CustomerID],tblData[[#This Row],[CustomerID]])&gt;1,"Repeat","One-time")</f>
        <v>One-time</v>
      </c>
    </row>
    <row r="630" spans="1:15">
      <c r="A630">
        <v>629</v>
      </c>
      <c r="B630" s="1">
        <v>43965</v>
      </c>
      <c r="C630">
        <v>1603</v>
      </c>
      <c r="D630" t="s">
        <v>10864</v>
      </c>
      <c r="E630">
        <v>1</v>
      </c>
      <c r="F630" t="str">
        <f>INDEX(tblProduct[ProdName],MATCH(tblData[[#This Row],[ProdNumber]],tblProduct[ProdNumber],0))</f>
        <v>Understanding Drone Regulations</v>
      </c>
      <c r="G630">
        <f>INDEX(tblProduct[Price],MATCH(tblData[[#This Row],[ProdNumber]],tblProduct[ProdNumber],0))</f>
        <v>27.5</v>
      </c>
      <c r="H630">
        <f>INDEX(tblProduct[Category],MATCH(tblData[[#This Row],[ProdNumber]],tblProduct[ProdNumber],0))</f>
        <v>7</v>
      </c>
      <c r="I630" t="str">
        <f>INDEX(tblCategory[CategoryName],MATCH(tblData[[#This Row],[CategoryID]],tblCategory[CategoryID],0))</f>
        <v>Training Videos</v>
      </c>
      <c r="J630">
        <f>tblData[[#This Row],[Quantity]]*tblData[[#This Row],[Price]]</f>
        <v>27.5</v>
      </c>
      <c r="K630">
        <f>YEAR(tblData[[#This Row],[Date]])</f>
        <v>2020</v>
      </c>
      <c r="L630">
        <f>MONTH(tblData[[#This Row],[Date]])</f>
        <v>5</v>
      </c>
      <c r="M630" t="str">
        <f>CHOOSE(tblData[[#This Row],[MonthNo]],"Jan","Feb","Mar","Apr","Mei","Jun","Jul","Agu","Sep","Okt","Nov","Des")</f>
        <v>Mei</v>
      </c>
      <c r="N630" t="str">
        <f>INDEX(tblCustomers[CustomerState],MATCH(tblData[[#This Row],[CustomerID]],tblCustomers[CustomerID],0))</f>
        <v>Michigan</v>
      </c>
      <c r="O630" t="str">
        <f>IF(COUNTIF(tblData[CustomerID],tblData[[#This Row],[CustomerID]])&gt;1,"Repeat","One-time")</f>
        <v>Repeat</v>
      </c>
    </row>
    <row r="631" spans="1:15">
      <c r="A631">
        <v>630</v>
      </c>
      <c r="B631" s="1">
        <v>43966</v>
      </c>
      <c r="C631">
        <v>95</v>
      </c>
      <c r="D631" t="s">
        <v>10865</v>
      </c>
      <c r="E631">
        <v>4</v>
      </c>
      <c r="F631" t="str">
        <f>INDEX(tblProduct[ProdName],MATCH(tblData[[#This Row],[ProdNumber]],tblProduct[ProdNumber],0))</f>
        <v>Robotic Essentials</v>
      </c>
      <c r="G631">
        <f>INDEX(tblProduct[Price],MATCH(tblData[[#This Row],[ProdNumber]],tblProduct[ProdNumber],0))</f>
        <v>34.99</v>
      </c>
      <c r="H631">
        <f>INDEX(tblProduct[Category],MATCH(tblData[[#This Row],[ProdNumber]],tblProduct[ProdNumber],0))</f>
        <v>7</v>
      </c>
      <c r="I631" t="str">
        <f>INDEX(tblCategory[CategoryName],MATCH(tblData[[#This Row],[CategoryID]],tblCategory[CategoryID],0))</f>
        <v>Training Videos</v>
      </c>
      <c r="J631">
        <f>tblData[[#This Row],[Quantity]]*tblData[[#This Row],[Price]]</f>
        <v>139.96</v>
      </c>
      <c r="K631">
        <f>YEAR(tblData[[#This Row],[Date]])</f>
        <v>2020</v>
      </c>
      <c r="L631">
        <f>MONTH(tblData[[#This Row],[Date]])</f>
        <v>5</v>
      </c>
      <c r="M631" t="str">
        <f>CHOOSE(tblData[[#This Row],[MonthNo]],"Jan","Feb","Mar","Apr","Mei","Jun","Jul","Agu","Sep","Okt","Nov","Des")</f>
        <v>Mei</v>
      </c>
      <c r="N631" t="str">
        <f>INDEX(tblCustomers[CustomerState],MATCH(tblData[[#This Row],[CustomerID]],tblCustomers[CustomerID],0))</f>
        <v>Alabama</v>
      </c>
      <c r="O631" t="str">
        <f>IF(COUNTIF(tblData[CustomerID],tblData[[#This Row],[CustomerID]])&gt;1,"Repeat","One-time")</f>
        <v>Repeat</v>
      </c>
    </row>
    <row r="632" spans="1:15">
      <c r="A632">
        <v>631</v>
      </c>
      <c r="B632" s="1">
        <v>43966</v>
      </c>
      <c r="C632">
        <v>1623</v>
      </c>
      <c r="D632" t="s">
        <v>10862</v>
      </c>
      <c r="E632">
        <v>3</v>
      </c>
      <c r="F632" t="str">
        <f>INDEX(tblProduct[ProdName],MATCH(tblData[[#This Row],[ProdNumber]],tblProduct[ProdNumber],0))</f>
        <v>All Eyes Drone Blueprint</v>
      </c>
      <c r="G632">
        <f>INDEX(tblProduct[Price],MATCH(tblData[[#This Row],[ProdNumber]],tblProduct[ProdNumber],0))</f>
        <v>9.99</v>
      </c>
      <c r="H632">
        <f>INDEX(tblProduct[Category],MATCH(tblData[[#This Row],[ProdNumber]],tblProduct[ProdNumber],0))</f>
        <v>1</v>
      </c>
      <c r="I632" t="str">
        <f>INDEX(tblCategory[CategoryName],MATCH(tblData[[#This Row],[CategoryID]],tblCategory[CategoryID],0))</f>
        <v>Blueprints</v>
      </c>
      <c r="J632">
        <f>tblData[[#This Row],[Quantity]]*tblData[[#This Row],[Price]]</f>
        <v>29.97</v>
      </c>
      <c r="K632">
        <f>YEAR(tblData[[#This Row],[Date]])</f>
        <v>2020</v>
      </c>
      <c r="L632">
        <f>MONTH(tblData[[#This Row],[Date]])</f>
        <v>5</v>
      </c>
      <c r="M632" t="str">
        <f>CHOOSE(tblData[[#This Row],[MonthNo]],"Jan","Feb","Mar","Apr","Mei","Jun","Jul","Agu","Sep","Okt","Nov","Des")</f>
        <v>Mei</v>
      </c>
      <c r="N632" t="str">
        <f>INDEX(tblCustomers[CustomerState],MATCH(tblData[[#This Row],[CustomerID]],tblCustomers[CustomerID],0))</f>
        <v>Michigan</v>
      </c>
      <c r="O632" t="str">
        <f>IF(COUNTIF(tblData[CustomerID],tblData[[#This Row],[CustomerID]])&gt;1,"Repeat","One-time")</f>
        <v>Repeat</v>
      </c>
    </row>
    <row r="633" spans="1:15">
      <c r="A633">
        <v>632</v>
      </c>
      <c r="B633" s="1">
        <v>43966</v>
      </c>
      <c r="C633">
        <v>755</v>
      </c>
      <c r="D633" t="s">
        <v>10840</v>
      </c>
      <c r="E633">
        <v>5</v>
      </c>
      <c r="F633" t="str">
        <f>INDEX(tblProduct[ProdName],MATCH(tblData[[#This Row],[ProdNumber]],tblProduct[ProdNumber],0))</f>
        <v>Photograph Drones</v>
      </c>
      <c r="G633">
        <f>INDEX(tblProduct[Price],MATCH(tblData[[#This Row],[ProdNumber]],tblProduct[ProdNumber],0))</f>
        <v>14.99</v>
      </c>
      <c r="H633">
        <f>INDEX(tblProduct[Category],MATCH(tblData[[#This Row],[ProdNumber]],tblProduct[ProdNumber],0))</f>
        <v>4</v>
      </c>
      <c r="I633" t="str">
        <f>INDEX(tblCategory[CategoryName],MATCH(tblData[[#This Row],[CategoryID]],tblCategory[CategoryID],0))</f>
        <v>eBooks</v>
      </c>
      <c r="J633">
        <f>tblData[[#This Row],[Quantity]]*tblData[[#This Row],[Price]]</f>
        <v>74.95</v>
      </c>
      <c r="K633">
        <f>YEAR(tblData[[#This Row],[Date]])</f>
        <v>2020</v>
      </c>
      <c r="L633">
        <f>MONTH(tblData[[#This Row],[Date]])</f>
        <v>5</v>
      </c>
      <c r="M633" t="str">
        <f>CHOOSE(tblData[[#This Row],[MonthNo]],"Jan","Feb","Mar","Apr","Mei","Jun","Jul","Agu","Sep","Okt","Nov","Des")</f>
        <v>Mei</v>
      </c>
      <c r="N633" t="str">
        <f>INDEX(tblCustomers[CustomerState],MATCH(tblData[[#This Row],[CustomerID]],tblCustomers[CustomerID],0))</f>
        <v>California</v>
      </c>
      <c r="O633" t="str">
        <f>IF(COUNTIF(tblData[CustomerID],tblData[[#This Row],[CustomerID]])&gt;1,"Repeat","One-time")</f>
        <v>Repeat</v>
      </c>
    </row>
    <row r="634" spans="1:15">
      <c r="A634">
        <v>633</v>
      </c>
      <c r="B634" s="1">
        <v>43966</v>
      </c>
      <c r="C634">
        <v>71</v>
      </c>
      <c r="D634" t="s">
        <v>10831</v>
      </c>
      <c r="E634">
        <v>2</v>
      </c>
      <c r="F634" t="str">
        <f>INDEX(tblProduct[ProdName],MATCH(tblData[[#This Row],[ProdNumber]],tblProduct[ProdNumber],0))</f>
        <v>BYOR-3535</v>
      </c>
      <c r="G634">
        <f>INDEX(tblProduct[Price],MATCH(tblData[[#This Row],[ProdNumber]],tblProduct[ProdNumber],0))</f>
        <v>225</v>
      </c>
      <c r="H634">
        <f>INDEX(tblProduct[Category],MATCH(tblData[[#This Row],[ProdNumber]],tblProduct[ProdNumber],0))</f>
        <v>5</v>
      </c>
      <c r="I634" t="str">
        <f>INDEX(tblCategory[CategoryName],MATCH(tblData[[#This Row],[CategoryID]],tblCategory[CategoryID],0))</f>
        <v>Robot Kits</v>
      </c>
      <c r="J634">
        <f>tblData[[#This Row],[Quantity]]*tblData[[#This Row],[Price]]</f>
        <v>450</v>
      </c>
      <c r="K634">
        <f>YEAR(tblData[[#This Row],[Date]])</f>
        <v>2020</v>
      </c>
      <c r="L634">
        <f>MONTH(tblData[[#This Row],[Date]])</f>
        <v>5</v>
      </c>
      <c r="M634" t="str">
        <f>CHOOSE(tblData[[#This Row],[MonthNo]],"Jan","Feb","Mar","Apr","Mei","Jun","Jul","Agu","Sep","Okt","Nov","Des")</f>
        <v>Mei</v>
      </c>
      <c r="N634" t="str">
        <f>INDEX(tblCustomers[CustomerState],MATCH(tblData[[#This Row],[CustomerID]],tblCustomers[CustomerID],0))</f>
        <v>Washington</v>
      </c>
      <c r="O634" t="str">
        <f>IF(COUNTIF(tblData[CustomerID],tblData[[#This Row],[CustomerID]])&gt;1,"Repeat","One-time")</f>
        <v>Repeat</v>
      </c>
    </row>
    <row r="635" spans="1:15">
      <c r="A635">
        <v>634</v>
      </c>
      <c r="B635" s="1">
        <v>43967</v>
      </c>
      <c r="C635">
        <v>1885</v>
      </c>
      <c r="D635" t="s">
        <v>10861</v>
      </c>
      <c r="E635">
        <v>3</v>
      </c>
      <c r="F635" t="str">
        <f>INDEX(tblProduct[ProdName],MATCH(tblData[[#This Row],[ProdNumber]],tblProduct[ProdNumber],0))</f>
        <v>RCB-889 Robot</v>
      </c>
      <c r="G635">
        <f>INDEX(tblProduct[Price],MATCH(tblData[[#This Row],[ProdNumber]],tblProduct[ProdNumber],0))</f>
        <v>549</v>
      </c>
      <c r="H635">
        <f>INDEX(tblProduct[Category],MATCH(tblData[[#This Row],[ProdNumber]],tblProduct[ProdNumber],0))</f>
        <v>6</v>
      </c>
      <c r="I635" t="str">
        <f>INDEX(tblCategory[CategoryName],MATCH(tblData[[#This Row],[CategoryID]],tblCategory[CategoryID],0))</f>
        <v>Robots</v>
      </c>
      <c r="J635">
        <f>tblData[[#This Row],[Quantity]]*tblData[[#This Row],[Price]]</f>
        <v>1647</v>
      </c>
      <c r="K635">
        <f>YEAR(tblData[[#This Row],[Date]])</f>
        <v>2020</v>
      </c>
      <c r="L635">
        <f>MONTH(tblData[[#This Row],[Date]])</f>
        <v>5</v>
      </c>
      <c r="M635" t="str">
        <f>CHOOSE(tblData[[#This Row],[MonthNo]],"Jan","Feb","Mar","Apr","Mei","Jun","Jul","Agu","Sep","Okt","Nov","Des")</f>
        <v>Mei</v>
      </c>
      <c r="N635" t="str">
        <f>INDEX(tblCustomers[CustomerState],MATCH(tblData[[#This Row],[CustomerID]],tblCustomers[CustomerID],0))</f>
        <v>Ohio</v>
      </c>
      <c r="O635" t="str">
        <f>IF(COUNTIF(tblData[CustomerID],tblData[[#This Row],[CustomerID]])&gt;1,"Repeat","One-time")</f>
        <v>Repeat</v>
      </c>
    </row>
    <row r="636" spans="1:15">
      <c r="A636">
        <v>635</v>
      </c>
      <c r="B636" s="1">
        <v>43967</v>
      </c>
      <c r="C636">
        <v>710</v>
      </c>
      <c r="D636" t="s">
        <v>10824</v>
      </c>
      <c r="E636">
        <v>5</v>
      </c>
      <c r="F636" t="str">
        <f>INDEX(tblProduct[ProdName],MATCH(tblData[[#This Row],[ProdNumber]],tblProduct[ProdNumber],0))</f>
        <v>BYOD-550</v>
      </c>
      <c r="G636">
        <f>INDEX(tblProduct[Price],MATCH(tblData[[#This Row],[ProdNumber]],tblProduct[ProdNumber],0))</f>
        <v>179</v>
      </c>
      <c r="H636">
        <f>INDEX(tblProduct[Category],MATCH(tblData[[#This Row],[ProdNumber]],tblProduct[ProdNumber],0))</f>
        <v>2</v>
      </c>
      <c r="I636" t="str">
        <f>INDEX(tblCategory[CategoryName],MATCH(tblData[[#This Row],[CategoryID]],tblCategory[CategoryID],0))</f>
        <v>Drone Kits</v>
      </c>
      <c r="J636">
        <f>tblData[[#This Row],[Quantity]]*tblData[[#This Row],[Price]]</f>
        <v>895</v>
      </c>
      <c r="K636">
        <f>YEAR(tblData[[#This Row],[Date]])</f>
        <v>2020</v>
      </c>
      <c r="L636">
        <f>MONTH(tblData[[#This Row],[Date]])</f>
        <v>5</v>
      </c>
      <c r="M636" t="str">
        <f>CHOOSE(tblData[[#This Row],[MonthNo]],"Jan","Feb","Mar","Apr","Mei","Jun","Jul","Agu","Sep","Okt","Nov","Des")</f>
        <v>Mei</v>
      </c>
      <c r="N636" t="str">
        <f>INDEX(tblCustomers[CustomerState],MATCH(tblData[[#This Row],[CustomerID]],tblCustomers[CustomerID],0))</f>
        <v>Oklahoma</v>
      </c>
      <c r="O636" t="str">
        <f>IF(COUNTIF(tblData[CustomerID],tblData[[#This Row],[CustomerID]])&gt;1,"Repeat","One-time")</f>
        <v>Repeat</v>
      </c>
    </row>
    <row r="637" spans="1:15">
      <c r="A637">
        <v>636</v>
      </c>
      <c r="B637" s="1">
        <v>43967</v>
      </c>
      <c r="C637">
        <v>451</v>
      </c>
      <c r="D637" t="s">
        <v>10867</v>
      </c>
      <c r="E637">
        <v>3</v>
      </c>
      <c r="F637" t="str">
        <f>INDEX(tblProduct[ProdName],MATCH(tblData[[#This Row],[ProdNumber]],tblProduct[ProdNumber],0))</f>
        <v>Mapping with Drones</v>
      </c>
      <c r="G637">
        <f>INDEX(tblProduct[Price],MATCH(tblData[[#This Row],[ProdNumber]],tblProduct[ProdNumber],0))</f>
        <v>49</v>
      </c>
      <c r="H637">
        <f>INDEX(tblProduct[Category],MATCH(tblData[[#This Row],[ProdNumber]],tblProduct[ProdNumber],0))</f>
        <v>7</v>
      </c>
      <c r="I637" t="str">
        <f>INDEX(tblCategory[CategoryName],MATCH(tblData[[#This Row],[CategoryID]],tblCategory[CategoryID],0))</f>
        <v>Training Videos</v>
      </c>
      <c r="J637">
        <f>tblData[[#This Row],[Quantity]]*tblData[[#This Row],[Price]]</f>
        <v>147</v>
      </c>
      <c r="K637">
        <f>YEAR(tblData[[#This Row],[Date]])</f>
        <v>2020</v>
      </c>
      <c r="L637">
        <f>MONTH(tblData[[#This Row],[Date]])</f>
        <v>5</v>
      </c>
      <c r="M637" t="str">
        <f>CHOOSE(tblData[[#This Row],[MonthNo]],"Jan","Feb","Mar","Apr","Mei","Jun","Jul","Agu","Sep","Okt","Nov","Des")</f>
        <v>Mei</v>
      </c>
      <c r="N637" t="str">
        <f>INDEX(tblCustomers[CustomerState],MATCH(tblData[[#This Row],[CustomerID]],tblCustomers[CustomerID],0))</f>
        <v>California</v>
      </c>
      <c r="O637" t="str">
        <f>IF(COUNTIF(tblData[CustomerID],tblData[[#This Row],[CustomerID]])&gt;1,"Repeat","One-time")</f>
        <v>Repeat</v>
      </c>
    </row>
    <row r="638" spans="1:15">
      <c r="A638">
        <v>637</v>
      </c>
      <c r="B638" s="1">
        <v>43967</v>
      </c>
      <c r="C638">
        <v>1086</v>
      </c>
      <c r="D638" t="s">
        <v>10823</v>
      </c>
      <c r="E638">
        <v>6</v>
      </c>
      <c r="F638" t="str">
        <f>INDEX(tblProduct[ProdName],MATCH(tblData[[#This Row],[ProdNumber]],tblProduct[ProdNumber],0))</f>
        <v>DA-SA702 Drone</v>
      </c>
      <c r="G638">
        <f>INDEX(tblProduct[Price],MATCH(tblData[[#This Row],[ProdNumber]],tblProduct[ProdNumber],0))</f>
        <v>399</v>
      </c>
      <c r="H638">
        <f>INDEX(tblProduct[Category],MATCH(tblData[[#This Row],[ProdNumber]],tblProduct[ProdNumber],0))</f>
        <v>3</v>
      </c>
      <c r="I638" t="str">
        <f>INDEX(tblCategory[CategoryName],MATCH(tblData[[#This Row],[CategoryID]],tblCategory[CategoryID],0))</f>
        <v>Drones</v>
      </c>
      <c r="J638">
        <f>tblData[[#This Row],[Quantity]]*tblData[[#This Row],[Price]]</f>
        <v>2394</v>
      </c>
      <c r="K638">
        <f>YEAR(tblData[[#This Row],[Date]])</f>
        <v>2020</v>
      </c>
      <c r="L638">
        <f>MONTH(tblData[[#This Row],[Date]])</f>
        <v>5</v>
      </c>
      <c r="M638" t="str">
        <f>CHOOSE(tblData[[#This Row],[MonthNo]],"Jan","Feb","Mar","Apr","Mei","Jun","Jul","Agu","Sep","Okt","Nov","Des")</f>
        <v>Mei</v>
      </c>
      <c r="N638" t="str">
        <f>INDEX(tblCustomers[CustomerState],MATCH(tblData[[#This Row],[CustomerID]],tblCustomers[CustomerID],0))</f>
        <v>Michigan</v>
      </c>
      <c r="O638" t="str">
        <f>IF(COUNTIF(tblData[CustomerID],tblData[[#This Row],[CustomerID]])&gt;1,"Repeat","One-time")</f>
        <v>Repeat</v>
      </c>
    </row>
    <row r="639" spans="1:15">
      <c r="A639">
        <v>638</v>
      </c>
      <c r="B639" s="1">
        <v>43967</v>
      </c>
      <c r="C639">
        <v>1731</v>
      </c>
      <c r="D639" t="s">
        <v>10825</v>
      </c>
      <c r="E639">
        <v>4</v>
      </c>
      <c r="F639" t="str">
        <f>INDEX(tblProduct[ProdName],MATCH(tblData[[#This Row],[ProdNumber]],tblProduct[ProdNumber],0))</f>
        <v>DC-304 Drone</v>
      </c>
      <c r="G639">
        <f>INDEX(tblProduct[Price],MATCH(tblData[[#This Row],[ProdNumber]],tblProduct[ProdNumber],0))</f>
        <v>395</v>
      </c>
      <c r="H639">
        <f>INDEX(tblProduct[Category],MATCH(tblData[[#This Row],[ProdNumber]],tblProduct[ProdNumber],0))</f>
        <v>3</v>
      </c>
      <c r="I639" t="str">
        <f>INDEX(tblCategory[CategoryName],MATCH(tblData[[#This Row],[CategoryID]],tblCategory[CategoryID],0))</f>
        <v>Drones</v>
      </c>
      <c r="J639">
        <f>tblData[[#This Row],[Quantity]]*tblData[[#This Row],[Price]]</f>
        <v>1580</v>
      </c>
      <c r="K639">
        <f>YEAR(tblData[[#This Row],[Date]])</f>
        <v>2020</v>
      </c>
      <c r="L639">
        <f>MONTH(tblData[[#This Row],[Date]])</f>
        <v>5</v>
      </c>
      <c r="M639" t="str">
        <f>CHOOSE(tblData[[#This Row],[MonthNo]],"Jan","Feb","Mar","Apr","Mei","Jun","Jul","Agu","Sep","Okt","Nov","Des")</f>
        <v>Mei</v>
      </c>
      <c r="N639" t="str">
        <f>INDEX(tblCustomers[CustomerState],MATCH(tblData[[#This Row],[CustomerID]],tblCustomers[CustomerID],0))</f>
        <v>Indiana</v>
      </c>
      <c r="O639" t="str">
        <f>IF(COUNTIF(tblData[CustomerID],tblData[[#This Row],[CustomerID]])&gt;1,"Repeat","One-time")</f>
        <v>Repeat</v>
      </c>
    </row>
    <row r="640" spans="1:15">
      <c r="A640">
        <v>639</v>
      </c>
      <c r="B640" s="1">
        <v>43967</v>
      </c>
      <c r="C640">
        <v>1091</v>
      </c>
      <c r="D640" t="s">
        <v>10817</v>
      </c>
      <c r="E640">
        <v>3</v>
      </c>
      <c r="F640" t="str">
        <f>INDEX(tblProduct[ProdName],MATCH(tblData[[#This Row],[ProdNumber]],tblProduct[ProdNumber],0))</f>
        <v>BYOD-100</v>
      </c>
      <c r="G640">
        <f>INDEX(tblProduct[Price],MATCH(tblData[[#This Row],[ProdNumber]],tblProduct[ProdNumber],0))</f>
        <v>54</v>
      </c>
      <c r="H640">
        <f>INDEX(tblProduct[Category],MATCH(tblData[[#This Row],[ProdNumber]],tblProduct[ProdNumber],0))</f>
        <v>2</v>
      </c>
      <c r="I640" t="str">
        <f>INDEX(tblCategory[CategoryName],MATCH(tblData[[#This Row],[CategoryID]],tblCategory[CategoryID],0))</f>
        <v>Drone Kits</v>
      </c>
      <c r="J640">
        <f>tblData[[#This Row],[Quantity]]*tblData[[#This Row],[Price]]</f>
        <v>162</v>
      </c>
      <c r="K640">
        <f>YEAR(tblData[[#This Row],[Date]])</f>
        <v>2020</v>
      </c>
      <c r="L640">
        <f>MONTH(tblData[[#This Row],[Date]])</f>
        <v>5</v>
      </c>
      <c r="M640" t="str">
        <f>CHOOSE(tblData[[#This Row],[MonthNo]],"Jan","Feb","Mar","Apr","Mei","Jun","Jul","Agu","Sep","Okt","Nov","Des")</f>
        <v>Mei</v>
      </c>
      <c r="N640" t="str">
        <f>INDEX(tblCustomers[CustomerState],MATCH(tblData[[#This Row],[CustomerID]],tblCustomers[CustomerID],0))</f>
        <v>Virginia</v>
      </c>
      <c r="O640" t="str">
        <f>IF(COUNTIF(tblData[CustomerID],tblData[[#This Row],[CustomerID]])&gt;1,"Repeat","One-time")</f>
        <v>Repeat</v>
      </c>
    </row>
    <row r="641" spans="1:15">
      <c r="A641">
        <v>640</v>
      </c>
      <c r="B641" s="1">
        <v>43968</v>
      </c>
      <c r="C641">
        <v>1900</v>
      </c>
      <c r="D641" t="s">
        <v>10845</v>
      </c>
      <c r="E641">
        <v>4</v>
      </c>
      <c r="F641" t="str">
        <f>INDEX(tblProduct[ProdName],MATCH(tblData[[#This Row],[ProdNumber]],tblProduct[ProdNumber],0))</f>
        <v>Sleepy Eye Blueprint</v>
      </c>
      <c r="G641">
        <f>INDEX(tblProduct[Price],MATCH(tblData[[#This Row],[ProdNumber]],tblProduct[ProdNumber],0))</f>
        <v>11.99</v>
      </c>
      <c r="H641">
        <f>INDEX(tblProduct[Category],MATCH(tblData[[#This Row],[ProdNumber]],tblProduct[ProdNumber],0))</f>
        <v>1</v>
      </c>
      <c r="I641" t="str">
        <f>INDEX(tblCategory[CategoryName],MATCH(tblData[[#This Row],[CategoryID]],tblCategory[CategoryID],0))</f>
        <v>Blueprints</v>
      </c>
      <c r="J641">
        <f>tblData[[#This Row],[Quantity]]*tblData[[#This Row],[Price]]</f>
        <v>47.96</v>
      </c>
      <c r="K641">
        <f>YEAR(tblData[[#This Row],[Date]])</f>
        <v>2020</v>
      </c>
      <c r="L641">
        <f>MONTH(tblData[[#This Row],[Date]])</f>
        <v>5</v>
      </c>
      <c r="M641" t="str">
        <f>CHOOSE(tblData[[#This Row],[MonthNo]],"Jan","Feb","Mar","Apr","Mei","Jun","Jul","Agu","Sep","Okt","Nov","Des")</f>
        <v>Mei</v>
      </c>
      <c r="N641" t="str">
        <f>INDEX(tblCustomers[CustomerState],MATCH(tblData[[#This Row],[CustomerID]],tblCustomers[CustomerID],0))</f>
        <v>Arizona</v>
      </c>
      <c r="O641" t="str">
        <f>IF(COUNTIF(tblData[CustomerID],tblData[[#This Row],[CustomerID]])&gt;1,"Repeat","One-time")</f>
        <v>Repeat</v>
      </c>
    </row>
    <row r="642" spans="1:15">
      <c r="A642">
        <v>641</v>
      </c>
      <c r="B642" s="1">
        <v>43968</v>
      </c>
      <c r="C642">
        <v>1687</v>
      </c>
      <c r="D642" t="s">
        <v>10857</v>
      </c>
      <c r="E642">
        <v>5</v>
      </c>
      <c r="F642" t="str">
        <f>INDEX(tblProduct[ProdName],MATCH(tblData[[#This Row],[ProdNumber]],tblProduct[ProdNumber],0))</f>
        <v>DTI-84 Drone</v>
      </c>
      <c r="G642">
        <f>INDEX(tblProduct[Price],MATCH(tblData[[#This Row],[ProdNumber]],tblProduct[ProdNumber],0))</f>
        <v>455</v>
      </c>
      <c r="H642">
        <f>INDEX(tblProduct[Category],MATCH(tblData[[#This Row],[ProdNumber]],tblProduct[ProdNumber],0))</f>
        <v>3</v>
      </c>
      <c r="I642" t="str">
        <f>INDEX(tblCategory[CategoryName],MATCH(tblData[[#This Row],[CategoryID]],tblCategory[CategoryID],0))</f>
        <v>Drones</v>
      </c>
      <c r="J642">
        <f>tblData[[#This Row],[Quantity]]*tblData[[#This Row],[Price]]</f>
        <v>2275</v>
      </c>
      <c r="K642">
        <f>YEAR(tblData[[#This Row],[Date]])</f>
        <v>2020</v>
      </c>
      <c r="L642">
        <f>MONTH(tblData[[#This Row],[Date]])</f>
        <v>5</v>
      </c>
      <c r="M642" t="str">
        <f>CHOOSE(tblData[[#This Row],[MonthNo]],"Jan","Feb","Mar","Apr","Mei","Jun","Jul","Agu","Sep","Okt","Nov","Des")</f>
        <v>Mei</v>
      </c>
      <c r="N642" t="str">
        <f>INDEX(tblCustomers[CustomerState],MATCH(tblData[[#This Row],[CustomerID]],tblCustomers[CustomerID],0))</f>
        <v>Connecticut</v>
      </c>
      <c r="O642" t="str">
        <f>IF(COUNTIF(tblData[CustomerID],tblData[[#This Row],[CustomerID]])&gt;1,"Repeat","One-time")</f>
        <v>Repeat</v>
      </c>
    </row>
    <row r="643" spans="1:15">
      <c r="A643">
        <v>642</v>
      </c>
      <c r="B643" s="1">
        <v>43968</v>
      </c>
      <c r="C643">
        <v>2120</v>
      </c>
      <c r="D643" t="s">
        <v>10875</v>
      </c>
      <c r="E643">
        <v>4</v>
      </c>
      <c r="F643" t="str">
        <f>INDEX(tblProduct[ProdName],MATCH(tblData[[#This Row],[ProdNumber]],tblProduct[ProdNumber],0))</f>
        <v>Open Source Code</v>
      </c>
      <c r="G643">
        <f>INDEX(tblProduct[Price],MATCH(tblData[[#This Row],[ProdNumber]],tblProduct[ProdNumber],0))</f>
        <v>32.950000000000003</v>
      </c>
      <c r="H643">
        <f>INDEX(tblProduct[Category],MATCH(tblData[[#This Row],[ProdNumber]],tblProduct[ProdNumber],0))</f>
        <v>7</v>
      </c>
      <c r="I643" t="str">
        <f>INDEX(tblCategory[CategoryName],MATCH(tblData[[#This Row],[CategoryID]],tblCategory[CategoryID],0))</f>
        <v>Training Videos</v>
      </c>
      <c r="J643">
        <f>tblData[[#This Row],[Quantity]]*tblData[[#This Row],[Price]]</f>
        <v>131.80000000000001</v>
      </c>
      <c r="K643">
        <f>YEAR(tblData[[#This Row],[Date]])</f>
        <v>2020</v>
      </c>
      <c r="L643">
        <f>MONTH(tblData[[#This Row],[Date]])</f>
        <v>5</v>
      </c>
      <c r="M643" t="str">
        <f>CHOOSE(tblData[[#This Row],[MonthNo]],"Jan","Feb","Mar","Apr","Mei","Jun","Jul","Agu","Sep","Okt","Nov","Des")</f>
        <v>Mei</v>
      </c>
      <c r="N643" t="str">
        <f>INDEX(tblCustomers[CustomerState],MATCH(tblData[[#This Row],[CustomerID]],tblCustomers[CustomerID],0))</f>
        <v>Florida</v>
      </c>
      <c r="O643" t="str">
        <f>IF(COUNTIF(tblData[CustomerID],tblData[[#This Row],[CustomerID]])&gt;1,"Repeat","One-time")</f>
        <v>Repeat</v>
      </c>
    </row>
    <row r="644" spans="1:15">
      <c r="A644">
        <v>643</v>
      </c>
      <c r="B644" s="1">
        <v>43968</v>
      </c>
      <c r="C644">
        <v>1875</v>
      </c>
      <c r="D644" t="s">
        <v>10824</v>
      </c>
      <c r="E644">
        <v>2</v>
      </c>
      <c r="F644" t="str">
        <f>INDEX(tblProduct[ProdName],MATCH(tblData[[#This Row],[ProdNumber]],tblProduct[ProdNumber],0))</f>
        <v>BYOD-550</v>
      </c>
      <c r="G644">
        <f>INDEX(tblProduct[Price],MATCH(tblData[[#This Row],[ProdNumber]],tblProduct[ProdNumber],0))</f>
        <v>179</v>
      </c>
      <c r="H644">
        <f>INDEX(tblProduct[Category],MATCH(tblData[[#This Row],[ProdNumber]],tblProduct[ProdNumber],0))</f>
        <v>2</v>
      </c>
      <c r="I644" t="str">
        <f>INDEX(tblCategory[CategoryName],MATCH(tblData[[#This Row],[CategoryID]],tblCategory[CategoryID],0))</f>
        <v>Drone Kits</v>
      </c>
      <c r="J644">
        <f>tblData[[#This Row],[Quantity]]*tblData[[#This Row],[Price]]</f>
        <v>358</v>
      </c>
      <c r="K644">
        <f>YEAR(tblData[[#This Row],[Date]])</f>
        <v>2020</v>
      </c>
      <c r="L644">
        <f>MONTH(tblData[[#This Row],[Date]])</f>
        <v>5</v>
      </c>
      <c r="M644" t="str">
        <f>CHOOSE(tblData[[#This Row],[MonthNo]],"Jan","Feb","Mar","Apr","Mei","Jun","Jul","Agu","Sep","Okt","Nov","Des")</f>
        <v>Mei</v>
      </c>
      <c r="N644" t="str">
        <f>INDEX(tblCustomers[CustomerState],MATCH(tblData[[#This Row],[CustomerID]],tblCustomers[CustomerID],0))</f>
        <v>Illinois</v>
      </c>
      <c r="O644" t="str">
        <f>IF(COUNTIF(tblData[CustomerID],tblData[[#This Row],[CustomerID]])&gt;1,"Repeat","One-time")</f>
        <v>Repeat</v>
      </c>
    </row>
    <row r="645" spans="1:15">
      <c r="A645">
        <v>644</v>
      </c>
      <c r="B645" s="1">
        <v>43968</v>
      </c>
      <c r="C645">
        <v>330</v>
      </c>
      <c r="D645" t="s">
        <v>10810</v>
      </c>
      <c r="E645">
        <v>5</v>
      </c>
      <c r="F645" t="str">
        <f>INDEX(tblProduct[ProdName],MATCH(tblData[[#This Row],[ProdNumber]],tblProduct[ProdNumber],0))</f>
        <v>Drone Video Techniques</v>
      </c>
      <c r="G645">
        <f>INDEX(tblProduct[Price],MATCH(tblData[[#This Row],[ProdNumber]],tblProduct[ProdNumber],0))</f>
        <v>37.99</v>
      </c>
      <c r="H645">
        <f>INDEX(tblProduct[Category],MATCH(tblData[[#This Row],[ProdNumber]],tblProduct[ProdNumber],0))</f>
        <v>7</v>
      </c>
      <c r="I645" t="str">
        <f>INDEX(tblCategory[CategoryName],MATCH(tblData[[#This Row],[CategoryID]],tblCategory[CategoryID],0))</f>
        <v>Training Videos</v>
      </c>
      <c r="J645">
        <f>tblData[[#This Row],[Quantity]]*tblData[[#This Row],[Price]]</f>
        <v>189.95000000000002</v>
      </c>
      <c r="K645">
        <f>YEAR(tblData[[#This Row],[Date]])</f>
        <v>2020</v>
      </c>
      <c r="L645">
        <f>MONTH(tblData[[#This Row],[Date]])</f>
        <v>5</v>
      </c>
      <c r="M645" t="str">
        <f>CHOOSE(tblData[[#This Row],[MonthNo]],"Jan","Feb","Mar","Apr","Mei","Jun","Jul","Agu","Sep","Okt","Nov","Des")</f>
        <v>Mei</v>
      </c>
      <c r="N645" t="str">
        <f>INDEX(tblCustomers[CustomerState],MATCH(tblData[[#This Row],[CustomerID]],tblCustomers[CustomerID],0))</f>
        <v>Nevada</v>
      </c>
      <c r="O645" t="str">
        <f>IF(COUNTIF(tblData[CustomerID],tblData[[#This Row],[CustomerID]])&gt;1,"Repeat","One-time")</f>
        <v>One-time</v>
      </c>
    </row>
    <row r="646" spans="1:15">
      <c r="A646">
        <v>645</v>
      </c>
      <c r="B646" s="1">
        <v>43968</v>
      </c>
      <c r="C646">
        <v>848</v>
      </c>
      <c r="D646" t="s">
        <v>10870</v>
      </c>
      <c r="E646">
        <v>5</v>
      </c>
      <c r="F646" t="str">
        <f>INDEX(tblProduct[ProdName],MATCH(tblData[[#This Row],[ProdNumber]],tblProduct[ProdNumber],0))</f>
        <v>Understanding Arduino</v>
      </c>
      <c r="G646">
        <f>INDEX(tblProduct[Price],MATCH(tblData[[#This Row],[ProdNumber]],tblProduct[ProdNumber],0))</f>
        <v>17.5</v>
      </c>
      <c r="H646">
        <f>INDEX(tblProduct[Category],MATCH(tblData[[#This Row],[ProdNumber]],tblProduct[ProdNumber],0))</f>
        <v>4</v>
      </c>
      <c r="I646" t="str">
        <f>INDEX(tblCategory[CategoryName],MATCH(tblData[[#This Row],[CategoryID]],tblCategory[CategoryID],0))</f>
        <v>eBooks</v>
      </c>
      <c r="J646">
        <f>tblData[[#This Row],[Quantity]]*tblData[[#This Row],[Price]]</f>
        <v>87.5</v>
      </c>
      <c r="K646">
        <f>YEAR(tblData[[#This Row],[Date]])</f>
        <v>2020</v>
      </c>
      <c r="L646">
        <f>MONTH(tblData[[#This Row],[Date]])</f>
        <v>5</v>
      </c>
      <c r="M646" t="str">
        <f>CHOOSE(tblData[[#This Row],[MonthNo]],"Jan","Feb","Mar","Apr","Mei","Jun","Jul","Agu","Sep","Okt","Nov","Des")</f>
        <v>Mei</v>
      </c>
      <c r="N646" t="str">
        <f>INDEX(tblCustomers[CustomerState],MATCH(tblData[[#This Row],[CustomerID]],tblCustomers[CustomerID],0))</f>
        <v>Illinois</v>
      </c>
      <c r="O646" t="str">
        <f>IF(COUNTIF(tblData[CustomerID],tblData[[#This Row],[CustomerID]])&gt;1,"Repeat","One-time")</f>
        <v>Repeat</v>
      </c>
    </row>
    <row r="647" spans="1:15">
      <c r="A647">
        <v>646</v>
      </c>
      <c r="B647" s="1">
        <v>43968</v>
      </c>
      <c r="C647">
        <v>868</v>
      </c>
      <c r="D647" t="s">
        <v>10849</v>
      </c>
      <c r="E647">
        <v>3</v>
      </c>
      <c r="F647" t="str">
        <f>INDEX(tblProduct[ProdName],MATCH(tblData[[#This Row],[ProdNumber]],tblProduct[ProdNumber],0))</f>
        <v>BYOD-200</v>
      </c>
      <c r="G647">
        <f>INDEX(tblProduct[Price],MATCH(tblData[[#This Row],[ProdNumber]],tblProduct[ProdNumber],0))</f>
        <v>58.95</v>
      </c>
      <c r="H647">
        <f>INDEX(tblProduct[Category],MATCH(tblData[[#This Row],[ProdNumber]],tblProduct[ProdNumber],0))</f>
        <v>2</v>
      </c>
      <c r="I647" t="str">
        <f>INDEX(tblCategory[CategoryName],MATCH(tblData[[#This Row],[CategoryID]],tblCategory[CategoryID],0))</f>
        <v>Drone Kits</v>
      </c>
      <c r="J647">
        <f>tblData[[#This Row],[Quantity]]*tblData[[#This Row],[Price]]</f>
        <v>176.85000000000002</v>
      </c>
      <c r="K647">
        <f>YEAR(tblData[[#This Row],[Date]])</f>
        <v>2020</v>
      </c>
      <c r="L647">
        <f>MONTH(tblData[[#This Row],[Date]])</f>
        <v>5</v>
      </c>
      <c r="M647" t="str">
        <f>CHOOSE(tblData[[#This Row],[MonthNo]],"Jan","Feb","Mar","Apr","Mei","Jun","Jul","Agu","Sep","Okt","Nov","Des")</f>
        <v>Mei</v>
      </c>
      <c r="N647" t="str">
        <f>INDEX(tblCustomers[CustomerState],MATCH(tblData[[#This Row],[CustomerID]],tblCustomers[CustomerID],0))</f>
        <v>Utah</v>
      </c>
      <c r="O647" t="str">
        <f>IF(COUNTIF(tblData[CustomerID],tblData[[#This Row],[CustomerID]])&gt;1,"Repeat","One-time")</f>
        <v>Repeat</v>
      </c>
    </row>
    <row r="648" spans="1:15">
      <c r="A648">
        <v>647</v>
      </c>
      <c r="B648" s="1">
        <v>43969</v>
      </c>
      <c r="C648">
        <v>1850</v>
      </c>
      <c r="D648" t="s">
        <v>10856</v>
      </c>
      <c r="E648">
        <v>6</v>
      </c>
      <c r="F648" t="str">
        <f>INDEX(tblProduct[ProdName],MATCH(tblData[[#This Row],[ProdNumber]],tblProduct[ProdNumber],0))</f>
        <v>RLK-9920 Robot</v>
      </c>
      <c r="G648">
        <f>INDEX(tblProduct[Price],MATCH(tblData[[#This Row],[ProdNumber]],tblProduct[ProdNumber],0))</f>
        <v>699</v>
      </c>
      <c r="H648">
        <f>INDEX(tblProduct[Category],MATCH(tblData[[#This Row],[ProdNumber]],tblProduct[ProdNumber],0))</f>
        <v>6</v>
      </c>
      <c r="I648" t="str">
        <f>INDEX(tblCategory[CategoryName],MATCH(tblData[[#This Row],[CategoryID]],tblCategory[CategoryID],0))</f>
        <v>Robots</v>
      </c>
      <c r="J648">
        <f>tblData[[#This Row],[Quantity]]*tblData[[#This Row],[Price]]</f>
        <v>4194</v>
      </c>
      <c r="K648">
        <f>YEAR(tblData[[#This Row],[Date]])</f>
        <v>2020</v>
      </c>
      <c r="L648">
        <f>MONTH(tblData[[#This Row],[Date]])</f>
        <v>5</v>
      </c>
      <c r="M648" t="str">
        <f>CHOOSE(tblData[[#This Row],[MonthNo]],"Jan","Feb","Mar","Apr","Mei","Jun","Jul","Agu","Sep","Okt","Nov","Des")</f>
        <v>Mei</v>
      </c>
      <c r="N648" t="str">
        <f>INDEX(tblCustomers[CustomerState],MATCH(tblData[[#This Row],[CustomerID]],tblCustomers[CustomerID],0))</f>
        <v>Maryland</v>
      </c>
      <c r="O648" t="str">
        <f>IF(COUNTIF(tblData[CustomerID],tblData[[#This Row],[CustomerID]])&gt;1,"Repeat","One-time")</f>
        <v>Repeat</v>
      </c>
    </row>
    <row r="649" spans="1:15">
      <c r="A649">
        <v>648</v>
      </c>
      <c r="B649" s="1">
        <v>43969</v>
      </c>
      <c r="C649">
        <v>1424</v>
      </c>
      <c r="D649" t="s">
        <v>10842</v>
      </c>
      <c r="E649">
        <v>3</v>
      </c>
      <c r="F649" t="str">
        <f>INDEX(tblProduct[ProdName],MATCH(tblData[[#This Row],[ProdNumber]],tblProduct[ProdNumber],0))</f>
        <v>Understanding Raspberry PI</v>
      </c>
      <c r="G649">
        <f>INDEX(tblProduct[Price],MATCH(tblData[[#This Row],[ProdNumber]],tblProduct[ProdNumber],0))</f>
        <v>28.99</v>
      </c>
      <c r="H649">
        <f>INDEX(tblProduct[Category],MATCH(tblData[[#This Row],[ProdNumber]],tblProduct[ProdNumber],0))</f>
        <v>7</v>
      </c>
      <c r="I649" t="str">
        <f>INDEX(tblCategory[CategoryName],MATCH(tblData[[#This Row],[CategoryID]],tblCategory[CategoryID],0))</f>
        <v>Training Videos</v>
      </c>
      <c r="J649">
        <f>tblData[[#This Row],[Quantity]]*tblData[[#This Row],[Price]]</f>
        <v>86.97</v>
      </c>
      <c r="K649">
        <f>YEAR(tblData[[#This Row],[Date]])</f>
        <v>2020</v>
      </c>
      <c r="L649">
        <f>MONTH(tblData[[#This Row],[Date]])</f>
        <v>5</v>
      </c>
      <c r="M649" t="str">
        <f>CHOOSE(tblData[[#This Row],[MonthNo]],"Jan","Feb","Mar","Apr","Mei","Jun","Jul","Agu","Sep","Okt","Nov","Des")</f>
        <v>Mei</v>
      </c>
      <c r="N649" t="str">
        <f>INDEX(tblCustomers[CustomerState],MATCH(tblData[[#This Row],[CustomerID]],tblCustomers[CustomerID],0))</f>
        <v>Minnesota</v>
      </c>
      <c r="O649" t="str">
        <f>IF(COUNTIF(tblData[CustomerID],tblData[[#This Row],[CustomerID]])&gt;1,"Repeat","One-time")</f>
        <v>One-time</v>
      </c>
    </row>
    <row r="650" spans="1:15">
      <c r="A650">
        <v>649</v>
      </c>
      <c r="B650" s="1">
        <v>43969</v>
      </c>
      <c r="C650">
        <v>1425</v>
      </c>
      <c r="D650" t="s">
        <v>10845</v>
      </c>
      <c r="E650">
        <v>3</v>
      </c>
      <c r="F650" t="str">
        <f>INDEX(tblProduct[ProdName],MATCH(tblData[[#This Row],[ProdNumber]],tblProduct[ProdNumber],0))</f>
        <v>Sleepy Eye Blueprint</v>
      </c>
      <c r="G650">
        <f>INDEX(tblProduct[Price],MATCH(tblData[[#This Row],[ProdNumber]],tblProduct[ProdNumber],0))</f>
        <v>11.99</v>
      </c>
      <c r="H650">
        <f>INDEX(tblProduct[Category],MATCH(tblData[[#This Row],[ProdNumber]],tblProduct[ProdNumber],0))</f>
        <v>1</v>
      </c>
      <c r="I650" t="str">
        <f>INDEX(tblCategory[CategoryName],MATCH(tblData[[#This Row],[CategoryID]],tblCategory[CategoryID],0))</f>
        <v>Blueprints</v>
      </c>
      <c r="J650">
        <f>tblData[[#This Row],[Quantity]]*tblData[[#This Row],[Price]]</f>
        <v>35.97</v>
      </c>
      <c r="K650">
        <f>YEAR(tblData[[#This Row],[Date]])</f>
        <v>2020</v>
      </c>
      <c r="L650">
        <f>MONTH(tblData[[#This Row],[Date]])</f>
        <v>5</v>
      </c>
      <c r="M650" t="str">
        <f>CHOOSE(tblData[[#This Row],[MonthNo]],"Jan","Feb","Mar","Apr","Mei","Jun","Jul","Agu","Sep","Okt","Nov","Des")</f>
        <v>Mei</v>
      </c>
      <c r="N650" t="str">
        <f>INDEX(tblCustomers[CustomerState],MATCH(tblData[[#This Row],[CustomerID]],tblCustomers[CustomerID],0))</f>
        <v>California</v>
      </c>
      <c r="O650" t="str">
        <f>IF(COUNTIF(tblData[CustomerID],tblData[[#This Row],[CustomerID]])&gt;1,"Repeat","One-time")</f>
        <v>Repeat</v>
      </c>
    </row>
    <row r="651" spans="1:15">
      <c r="A651">
        <v>650</v>
      </c>
      <c r="B651" s="1">
        <v>43969</v>
      </c>
      <c r="C651">
        <v>1797</v>
      </c>
      <c r="D651" t="s">
        <v>10826</v>
      </c>
      <c r="E651">
        <v>3</v>
      </c>
      <c r="F651" t="str">
        <f>INDEX(tblProduct[ProdName],MATCH(tblData[[#This Row],[ProdNumber]],tblProduct[ProdNumber],0))</f>
        <v>RTF Drones</v>
      </c>
      <c r="G651">
        <f>INDEX(tblProduct[Price],MATCH(tblData[[#This Row],[ProdNumber]],tblProduct[ProdNumber],0))</f>
        <v>16.989999999999998</v>
      </c>
      <c r="H651">
        <f>INDEX(tblProduct[Category],MATCH(tblData[[#This Row],[ProdNumber]],tblProduct[ProdNumber],0))</f>
        <v>4</v>
      </c>
      <c r="I651" t="str">
        <f>INDEX(tblCategory[CategoryName],MATCH(tblData[[#This Row],[CategoryID]],tblCategory[CategoryID],0))</f>
        <v>eBooks</v>
      </c>
      <c r="J651">
        <f>tblData[[#This Row],[Quantity]]*tblData[[#This Row],[Price]]</f>
        <v>50.97</v>
      </c>
      <c r="K651">
        <f>YEAR(tblData[[#This Row],[Date]])</f>
        <v>2020</v>
      </c>
      <c r="L651">
        <f>MONTH(tblData[[#This Row],[Date]])</f>
        <v>5</v>
      </c>
      <c r="M651" t="str">
        <f>CHOOSE(tblData[[#This Row],[MonthNo]],"Jan","Feb","Mar","Apr","Mei","Jun","Jul","Agu","Sep","Okt","Nov","Des")</f>
        <v>Mei</v>
      </c>
      <c r="N651" t="str">
        <f>INDEX(tblCustomers[CustomerState],MATCH(tblData[[#This Row],[CustomerID]],tblCustomers[CustomerID],0))</f>
        <v>Colorado</v>
      </c>
      <c r="O651" t="str">
        <f>IF(COUNTIF(tblData[CustomerID],tblData[[#This Row],[CustomerID]])&gt;1,"Repeat","One-time")</f>
        <v>Repeat</v>
      </c>
    </row>
    <row r="652" spans="1:15">
      <c r="A652">
        <v>651</v>
      </c>
      <c r="B652" s="1">
        <v>43970</v>
      </c>
      <c r="C652">
        <v>1355</v>
      </c>
      <c r="D652" t="s">
        <v>10847</v>
      </c>
      <c r="E652">
        <v>3</v>
      </c>
      <c r="F652" t="str">
        <f>INDEX(tblProduct[ProdName],MATCH(tblData[[#This Row],[ProdNumber]],tblProduct[ProdNumber],0))</f>
        <v>MICR-564K Drone</v>
      </c>
      <c r="G652">
        <f>INDEX(tblProduct[Price],MATCH(tblData[[#This Row],[ProdNumber]],tblProduct[ProdNumber],0))</f>
        <v>499</v>
      </c>
      <c r="H652">
        <f>INDEX(tblProduct[Category],MATCH(tblData[[#This Row],[ProdNumber]],tblProduct[ProdNumber],0))</f>
        <v>3</v>
      </c>
      <c r="I652" t="str">
        <f>INDEX(tblCategory[CategoryName],MATCH(tblData[[#This Row],[CategoryID]],tblCategory[CategoryID],0))</f>
        <v>Drones</v>
      </c>
      <c r="J652">
        <f>tblData[[#This Row],[Quantity]]*tblData[[#This Row],[Price]]</f>
        <v>1497</v>
      </c>
      <c r="K652">
        <f>YEAR(tblData[[#This Row],[Date]])</f>
        <v>2020</v>
      </c>
      <c r="L652">
        <f>MONTH(tblData[[#This Row],[Date]])</f>
        <v>5</v>
      </c>
      <c r="M652" t="str">
        <f>CHOOSE(tblData[[#This Row],[MonthNo]],"Jan","Feb","Mar","Apr","Mei","Jun","Jul","Agu","Sep","Okt","Nov","Des")</f>
        <v>Mei</v>
      </c>
      <c r="N652" t="str">
        <f>INDEX(tblCustomers[CustomerState],MATCH(tblData[[#This Row],[CustomerID]],tblCustomers[CustomerID],0))</f>
        <v>Texas</v>
      </c>
      <c r="O652" t="str">
        <f>IF(COUNTIF(tblData[CustomerID],tblData[[#This Row],[CustomerID]])&gt;1,"Repeat","One-time")</f>
        <v>Repeat</v>
      </c>
    </row>
    <row r="653" spans="1:15">
      <c r="A653">
        <v>652</v>
      </c>
      <c r="B653" s="1">
        <v>43970</v>
      </c>
      <c r="C653">
        <v>2109</v>
      </c>
      <c r="D653" t="s">
        <v>10816</v>
      </c>
      <c r="E653">
        <v>2</v>
      </c>
      <c r="F653" t="str">
        <f>INDEX(tblProduct[ProdName],MATCH(tblData[[#This Row],[ProdNumber]],tblProduct[ProdNumber],0))</f>
        <v>DTE-QFN20 Drone</v>
      </c>
      <c r="G653">
        <f>INDEX(tblProduct[Price],MATCH(tblData[[#This Row],[ProdNumber]],tblProduct[ProdNumber],0))</f>
        <v>250</v>
      </c>
      <c r="H653">
        <f>INDEX(tblProduct[Category],MATCH(tblData[[#This Row],[ProdNumber]],tblProduct[ProdNumber],0))</f>
        <v>3</v>
      </c>
      <c r="I653" t="str">
        <f>INDEX(tblCategory[CategoryName],MATCH(tblData[[#This Row],[CategoryID]],tblCategory[CategoryID],0))</f>
        <v>Drones</v>
      </c>
      <c r="J653">
        <f>tblData[[#This Row],[Quantity]]*tblData[[#This Row],[Price]]</f>
        <v>500</v>
      </c>
      <c r="K653">
        <f>YEAR(tblData[[#This Row],[Date]])</f>
        <v>2020</v>
      </c>
      <c r="L653">
        <f>MONTH(tblData[[#This Row],[Date]])</f>
        <v>5</v>
      </c>
      <c r="M653" t="str">
        <f>CHOOSE(tblData[[#This Row],[MonthNo]],"Jan","Feb","Mar","Apr","Mei","Jun","Jul","Agu","Sep","Okt","Nov","Des")</f>
        <v>Mei</v>
      </c>
      <c r="N653" t="str">
        <f>INDEX(tblCustomers[CustomerState],MATCH(tblData[[#This Row],[CustomerID]],tblCustomers[CustomerID],0))</f>
        <v>Kentucky</v>
      </c>
      <c r="O653" t="str">
        <f>IF(COUNTIF(tblData[CustomerID],tblData[[#This Row],[CustomerID]])&gt;1,"Repeat","One-time")</f>
        <v>Repeat</v>
      </c>
    </row>
    <row r="654" spans="1:15">
      <c r="A654">
        <v>653</v>
      </c>
      <c r="B654" s="1">
        <v>43970</v>
      </c>
      <c r="C654">
        <v>1132</v>
      </c>
      <c r="D654" t="s">
        <v>10817</v>
      </c>
      <c r="E654">
        <v>3</v>
      </c>
      <c r="F654" t="str">
        <f>INDEX(tblProduct[ProdName],MATCH(tblData[[#This Row],[ProdNumber]],tblProduct[ProdNumber],0))</f>
        <v>BYOD-100</v>
      </c>
      <c r="G654">
        <f>INDEX(tblProduct[Price],MATCH(tblData[[#This Row],[ProdNumber]],tblProduct[ProdNumber],0))</f>
        <v>54</v>
      </c>
      <c r="H654">
        <f>INDEX(tblProduct[Category],MATCH(tblData[[#This Row],[ProdNumber]],tblProduct[ProdNumber],0))</f>
        <v>2</v>
      </c>
      <c r="I654" t="str">
        <f>INDEX(tblCategory[CategoryName],MATCH(tblData[[#This Row],[CategoryID]],tblCategory[CategoryID],0))</f>
        <v>Drone Kits</v>
      </c>
      <c r="J654">
        <f>tblData[[#This Row],[Quantity]]*tblData[[#This Row],[Price]]</f>
        <v>162</v>
      </c>
      <c r="K654">
        <f>YEAR(tblData[[#This Row],[Date]])</f>
        <v>2020</v>
      </c>
      <c r="L654">
        <f>MONTH(tblData[[#This Row],[Date]])</f>
        <v>5</v>
      </c>
      <c r="M654" t="str">
        <f>CHOOSE(tblData[[#This Row],[MonthNo]],"Jan","Feb","Mar","Apr","Mei","Jun","Jul","Agu","Sep","Okt","Nov","Des")</f>
        <v>Mei</v>
      </c>
      <c r="N654" t="str">
        <f>INDEX(tblCustomers[CustomerState],MATCH(tblData[[#This Row],[CustomerID]],tblCustomers[CustomerID],0))</f>
        <v>Virginia</v>
      </c>
      <c r="O654" t="str">
        <f>IF(COUNTIF(tblData[CustomerID],tblData[[#This Row],[CustomerID]])&gt;1,"Repeat","One-time")</f>
        <v>Repeat</v>
      </c>
    </row>
    <row r="655" spans="1:15">
      <c r="A655">
        <v>654</v>
      </c>
      <c r="B655" s="1">
        <v>43970</v>
      </c>
      <c r="C655">
        <v>1004</v>
      </c>
      <c r="D655" t="s">
        <v>10841</v>
      </c>
      <c r="E655">
        <v>5</v>
      </c>
      <c r="F655" t="str">
        <f>INDEX(tblProduct[ProdName],MATCH(tblData[[#This Row],[ProdNumber]],tblProduct[ProdNumber],0))</f>
        <v>RQTE-554 Robot</v>
      </c>
      <c r="G655">
        <f>INDEX(tblProduct[Price],MATCH(tblData[[#This Row],[ProdNumber]],tblProduct[ProdNumber],0))</f>
        <v>684</v>
      </c>
      <c r="H655">
        <f>INDEX(tblProduct[Category],MATCH(tblData[[#This Row],[ProdNumber]],tblProduct[ProdNumber],0))</f>
        <v>6</v>
      </c>
      <c r="I655" t="str">
        <f>INDEX(tblCategory[CategoryName],MATCH(tblData[[#This Row],[CategoryID]],tblCategory[CategoryID],0))</f>
        <v>Robots</v>
      </c>
      <c r="J655">
        <f>tblData[[#This Row],[Quantity]]*tblData[[#This Row],[Price]]</f>
        <v>3420</v>
      </c>
      <c r="K655">
        <f>YEAR(tblData[[#This Row],[Date]])</f>
        <v>2020</v>
      </c>
      <c r="L655">
        <f>MONTH(tblData[[#This Row],[Date]])</f>
        <v>5</v>
      </c>
      <c r="M655" t="str">
        <f>CHOOSE(tblData[[#This Row],[MonthNo]],"Jan","Feb","Mar","Apr","Mei","Jun","Jul","Agu","Sep","Okt","Nov","Des")</f>
        <v>Mei</v>
      </c>
      <c r="N655" t="str">
        <f>INDEX(tblCustomers[CustomerState],MATCH(tblData[[#This Row],[CustomerID]],tblCustomers[CustomerID],0))</f>
        <v>Texas</v>
      </c>
      <c r="O655" t="str">
        <f>IF(COUNTIF(tblData[CustomerID],tblData[[#This Row],[CustomerID]])&gt;1,"Repeat","One-time")</f>
        <v>Repeat</v>
      </c>
    </row>
    <row r="656" spans="1:15">
      <c r="A656">
        <v>655</v>
      </c>
      <c r="B656" s="1">
        <v>43970</v>
      </c>
      <c r="C656">
        <v>1812</v>
      </c>
      <c r="D656" t="s">
        <v>10859</v>
      </c>
      <c r="E656">
        <v>2</v>
      </c>
      <c r="F656" t="str">
        <f>INDEX(tblProduct[ProdName],MATCH(tblData[[#This Row],[ProdNumber]],tblProduct[ProdNumber],0))</f>
        <v>Cloud Computing</v>
      </c>
      <c r="G656">
        <f>INDEX(tblProduct[Price],MATCH(tblData[[#This Row],[ProdNumber]],tblProduct[ProdNumber],0))</f>
        <v>29.99</v>
      </c>
      <c r="H656">
        <f>INDEX(tblProduct[Category],MATCH(tblData[[#This Row],[ProdNumber]],tblProduct[ProdNumber],0))</f>
        <v>7</v>
      </c>
      <c r="I656" t="str">
        <f>INDEX(tblCategory[CategoryName],MATCH(tblData[[#This Row],[CategoryID]],tblCategory[CategoryID],0))</f>
        <v>Training Videos</v>
      </c>
      <c r="J656">
        <f>tblData[[#This Row],[Quantity]]*tblData[[#This Row],[Price]]</f>
        <v>59.98</v>
      </c>
      <c r="K656">
        <f>YEAR(tblData[[#This Row],[Date]])</f>
        <v>2020</v>
      </c>
      <c r="L656">
        <f>MONTH(tblData[[#This Row],[Date]])</f>
        <v>5</v>
      </c>
      <c r="M656" t="str">
        <f>CHOOSE(tblData[[#This Row],[MonthNo]],"Jan","Feb","Mar","Apr","Mei","Jun","Jul","Agu","Sep","Okt","Nov","Des")</f>
        <v>Mei</v>
      </c>
      <c r="N656" t="str">
        <f>INDEX(tblCustomers[CustomerState],MATCH(tblData[[#This Row],[CustomerID]],tblCustomers[CustomerID],0))</f>
        <v>Minnesota</v>
      </c>
      <c r="O656" t="str">
        <f>IF(COUNTIF(tblData[CustomerID],tblData[[#This Row],[CustomerID]])&gt;1,"Repeat","One-time")</f>
        <v>Repeat</v>
      </c>
    </row>
    <row r="657" spans="1:15">
      <c r="A657">
        <v>656</v>
      </c>
      <c r="B657" s="1">
        <v>43970</v>
      </c>
      <c r="C657">
        <v>2095</v>
      </c>
      <c r="D657" t="s">
        <v>10863</v>
      </c>
      <c r="E657">
        <v>1</v>
      </c>
      <c r="F657" t="str">
        <f>INDEX(tblProduct[ProdName],MATCH(tblData[[#This Row],[ProdNumber]],tblProduct[ProdNumber],0))</f>
        <v>BYOD-400</v>
      </c>
      <c r="G657">
        <f>INDEX(tblProduct[Price],MATCH(tblData[[#This Row],[ProdNumber]],tblProduct[ProdNumber],0))</f>
        <v>119</v>
      </c>
      <c r="H657">
        <f>INDEX(tblProduct[Category],MATCH(tblData[[#This Row],[ProdNumber]],tblProduct[ProdNumber],0))</f>
        <v>2</v>
      </c>
      <c r="I657" t="str">
        <f>INDEX(tblCategory[CategoryName],MATCH(tblData[[#This Row],[CategoryID]],tblCategory[CategoryID],0))</f>
        <v>Drone Kits</v>
      </c>
      <c r="J657">
        <f>tblData[[#This Row],[Quantity]]*tblData[[#This Row],[Price]]</f>
        <v>119</v>
      </c>
      <c r="K657">
        <f>YEAR(tblData[[#This Row],[Date]])</f>
        <v>2020</v>
      </c>
      <c r="L657">
        <f>MONTH(tblData[[#This Row],[Date]])</f>
        <v>5</v>
      </c>
      <c r="M657" t="str">
        <f>CHOOSE(tblData[[#This Row],[MonthNo]],"Jan","Feb","Mar","Apr","Mei","Jun","Jul","Agu","Sep","Okt","Nov","Des")</f>
        <v>Mei</v>
      </c>
      <c r="N657" t="str">
        <f>INDEX(tblCustomers[CustomerState],MATCH(tblData[[#This Row],[CustomerID]],tblCustomers[CustomerID],0))</f>
        <v>Nevada</v>
      </c>
      <c r="O657" t="str">
        <f>IF(COUNTIF(tblData[CustomerID],tblData[[#This Row],[CustomerID]])&gt;1,"Repeat","One-time")</f>
        <v>One-time</v>
      </c>
    </row>
    <row r="658" spans="1:15">
      <c r="A658">
        <v>657</v>
      </c>
      <c r="B658" s="1">
        <v>43970</v>
      </c>
      <c r="C658">
        <v>1102</v>
      </c>
      <c r="D658" t="s">
        <v>10851</v>
      </c>
      <c r="E658">
        <v>3</v>
      </c>
      <c r="F658" t="str">
        <f>INDEX(tblProduct[ProdName],MATCH(tblData[[#This Row],[ProdNumber]],tblProduct[ProdNumber],0))</f>
        <v>QuadroCopter Blueprint</v>
      </c>
      <c r="G658">
        <f>INDEX(tblProduct[Price],MATCH(tblData[[#This Row],[ProdNumber]],tblProduct[ProdNumber],0))</f>
        <v>10.99</v>
      </c>
      <c r="H658">
        <f>INDEX(tblProduct[Category],MATCH(tblData[[#This Row],[ProdNumber]],tblProduct[ProdNumber],0))</f>
        <v>1</v>
      </c>
      <c r="I658" t="str">
        <f>INDEX(tblCategory[CategoryName],MATCH(tblData[[#This Row],[CategoryID]],tblCategory[CategoryID],0))</f>
        <v>Blueprints</v>
      </c>
      <c r="J658">
        <f>tblData[[#This Row],[Quantity]]*tblData[[#This Row],[Price]]</f>
        <v>32.97</v>
      </c>
      <c r="K658">
        <f>YEAR(tblData[[#This Row],[Date]])</f>
        <v>2020</v>
      </c>
      <c r="L658">
        <f>MONTH(tblData[[#This Row],[Date]])</f>
        <v>5</v>
      </c>
      <c r="M658" t="str">
        <f>CHOOSE(tblData[[#This Row],[MonthNo]],"Jan","Feb","Mar","Apr","Mei","Jun","Jul","Agu","Sep","Okt","Nov","Des")</f>
        <v>Mei</v>
      </c>
      <c r="N658" t="str">
        <f>INDEX(tblCustomers[CustomerState],MATCH(tblData[[#This Row],[CustomerID]],tblCustomers[CustomerID],0))</f>
        <v>New York</v>
      </c>
      <c r="O658" t="str">
        <f>IF(COUNTIF(tblData[CustomerID],tblData[[#This Row],[CustomerID]])&gt;1,"Repeat","One-time")</f>
        <v>Repeat</v>
      </c>
    </row>
    <row r="659" spans="1:15">
      <c r="A659">
        <v>658</v>
      </c>
      <c r="B659" s="1">
        <v>43970</v>
      </c>
      <c r="C659">
        <v>782</v>
      </c>
      <c r="D659" t="s">
        <v>10827</v>
      </c>
      <c r="E659">
        <v>4</v>
      </c>
      <c r="F659" t="str">
        <f>INDEX(tblProduct[ProdName],MATCH(tblData[[#This Row],[ProdNumber]],tblProduct[ProdNumber],0))</f>
        <v>AI for Educators</v>
      </c>
      <c r="G659">
        <f>INDEX(tblProduct[Price],MATCH(tblData[[#This Row],[ProdNumber]],tblProduct[ProdNumber],0))</f>
        <v>49.95</v>
      </c>
      <c r="H659">
        <f>INDEX(tblProduct[Category],MATCH(tblData[[#This Row],[ProdNumber]],tblProduct[ProdNumber],0))</f>
        <v>7</v>
      </c>
      <c r="I659" t="str">
        <f>INDEX(tblCategory[CategoryName],MATCH(tblData[[#This Row],[CategoryID]],tblCategory[CategoryID],0))</f>
        <v>Training Videos</v>
      </c>
      <c r="J659">
        <f>tblData[[#This Row],[Quantity]]*tblData[[#This Row],[Price]]</f>
        <v>199.8</v>
      </c>
      <c r="K659">
        <f>YEAR(tblData[[#This Row],[Date]])</f>
        <v>2020</v>
      </c>
      <c r="L659">
        <f>MONTH(tblData[[#This Row],[Date]])</f>
        <v>5</v>
      </c>
      <c r="M659" t="str">
        <f>CHOOSE(tblData[[#This Row],[MonthNo]],"Jan","Feb","Mar","Apr","Mei","Jun","Jul","Agu","Sep","Okt","Nov","Des")</f>
        <v>Mei</v>
      </c>
      <c r="N659" t="str">
        <f>INDEX(tblCustomers[CustomerState],MATCH(tblData[[#This Row],[CustomerID]],tblCustomers[CustomerID],0))</f>
        <v>Texas</v>
      </c>
      <c r="O659" t="str">
        <f>IF(COUNTIF(tblData[CustomerID],tblData[[#This Row],[CustomerID]])&gt;1,"Repeat","One-time")</f>
        <v>Repeat</v>
      </c>
    </row>
    <row r="660" spans="1:15">
      <c r="A660">
        <v>659</v>
      </c>
      <c r="B660" s="1">
        <v>43970</v>
      </c>
      <c r="C660">
        <v>1953</v>
      </c>
      <c r="D660" t="s">
        <v>10855</v>
      </c>
      <c r="E660">
        <v>4</v>
      </c>
      <c r="F660" t="str">
        <f>INDEX(tblProduct[ProdName],MATCH(tblData[[#This Row],[ProdNumber]],tblProduct[ProdNumber],0))</f>
        <v>DTD-7000 Drone</v>
      </c>
      <c r="G660">
        <f>INDEX(tblProduct[Price],MATCH(tblData[[#This Row],[ProdNumber]],tblProduct[ProdNumber],0))</f>
        <v>450</v>
      </c>
      <c r="H660">
        <f>INDEX(tblProduct[Category],MATCH(tblData[[#This Row],[ProdNumber]],tblProduct[ProdNumber],0))</f>
        <v>3</v>
      </c>
      <c r="I660" t="str">
        <f>INDEX(tblCategory[CategoryName],MATCH(tblData[[#This Row],[CategoryID]],tblCategory[CategoryID],0))</f>
        <v>Drones</v>
      </c>
      <c r="J660">
        <f>tblData[[#This Row],[Quantity]]*tblData[[#This Row],[Price]]</f>
        <v>1800</v>
      </c>
      <c r="K660">
        <f>YEAR(tblData[[#This Row],[Date]])</f>
        <v>2020</v>
      </c>
      <c r="L660">
        <f>MONTH(tblData[[#This Row],[Date]])</f>
        <v>5</v>
      </c>
      <c r="M660" t="str">
        <f>CHOOSE(tblData[[#This Row],[MonthNo]],"Jan","Feb","Mar","Apr","Mei","Jun","Jul","Agu","Sep","Okt","Nov","Des")</f>
        <v>Mei</v>
      </c>
      <c r="N660" t="str">
        <f>INDEX(tblCustomers[CustomerState],MATCH(tblData[[#This Row],[CustomerID]],tblCustomers[CustomerID],0))</f>
        <v>New York</v>
      </c>
      <c r="O660" t="str">
        <f>IF(COUNTIF(tblData[CustomerID],tblData[[#This Row],[CustomerID]])&gt;1,"Repeat","One-time")</f>
        <v>Repeat</v>
      </c>
    </row>
    <row r="661" spans="1:15">
      <c r="A661">
        <v>660</v>
      </c>
      <c r="B661" s="1">
        <v>43971</v>
      </c>
      <c r="C661">
        <v>1036</v>
      </c>
      <c r="D661" t="s">
        <v>10847</v>
      </c>
      <c r="E661">
        <v>5</v>
      </c>
      <c r="F661" t="str">
        <f>INDEX(tblProduct[ProdName],MATCH(tblData[[#This Row],[ProdNumber]],tblProduct[ProdNumber],0))</f>
        <v>MICR-564K Drone</v>
      </c>
      <c r="G661">
        <f>INDEX(tblProduct[Price],MATCH(tblData[[#This Row],[ProdNumber]],tblProduct[ProdNumber],0))</f>
        <v>499</v>
      </c>
      <c r="H661">
        <f>INDEX(tblProduct[Category],MATCH(tblData[[#This Row],[ProdNumber]],tblProduct[ProdNumber],0))</f>
        <v>3</v>
      </c>
      <c r="I661" t="str">
        <f>INDEX(tblCategory[CategoryName],MATCH(tblData[[#This Row],[CategoryID]],tblCategory[CategoryID],0))</f>
        <v>Drones</v>
      </c>
      <c r="J661">
        <f>tblData[[#This Row],[Quantity]]*tblData[[#This Row],[Price]]</f>
        <v>2495</v>
      </c>
      <c r="K661">
        <f>YEAR(tblData[[#This Row],[Date]])</f>
        <v>2020</v>
      </c>
      <c r="L661">
        <f>MONTH(tblData[[#This Row],[Date]])</f>
        <v>5</v>
      </c>
      <c r="M661" t="str">
        <f>CHOOSE(tblData[[#This Row],[MonthNo]],"Jan","Feb","Mar","Apr","Mei","Jun","Jul","Agu","Sep","Okt","Nov","Des")</f>
        <v>Mei</v>
      </c>
      <c r="N661" t="str">
        <f>INDEX(tblCustomers[CustomerState],MATCH(tblData[[#This Row],[CustomerID]],tblCustomers[CustomerID],0))</f>
        <v>Alabama</v>
      </c>
      <c r="O661" t="str">
        <f>IF(COUNTIF(tblData[CustomerID],tblData[[#This Row],[CustomerID]])&gt;1,"Repeat","One-time")</f>
        <v>Repeat</v>
      </c>
    </row>
    <row r="662" spans="1:15">
      <c r="A662">
        <v>661</v>
      </c>
      <c r="B662" s="1">
        <v>43971</v>
      </c>
      <c r="C662">
        <v>2016</v>
      </c>
      <c r="D662" t="s">
        <v>10837</v>
      </c>
      <c r="E662">
        <v>3</v>
      </c>
      <c r="F662" t="str">
        <f>INDEX(tblProduct[ProdName],MATCH(tblData[[#This Row],[ProdNumber]],tblProduct[ProdNumber],0))</f>
        <v>BYOR-1000</v>
      </c>
      <c r="G662">
        <f>INDEX(tblProduct[Price],MATCH(tblData[[#This Row],[ProdNumber]],tblProduct[ProdNumber],0))</f>
        <v>189</v>
      </c>
      <c r="H662">
        <f>INDEX(tblProduct[Category],MATCH(tblData[[#This Row],[ProdNumber]],tblProduct[ProdNumber],0))</f>
        <v>5</v>
      </c>
      <c r="I662" t="str">
        <f>INDEX(tblCategory[CategoryName],MATCH(tblData[[#This Row],[CategoryID]],tblCategory[CategoryID],0))</f>
        <v>Robot Kits</v>
      </c>
      <c r="J662">
        <f>tblData[[#This Row],[Quantity]]*tblData[[#This Row],[Price]]</f>
        <v>567</v>
      </c>
      <c r="K662">
        <f>YEAR(tblData[[#This Row],[Date]])</f>
        <v>2020</v>
      </c>
      <c r="L662">
        <f>MONTH(tblData[[#This Row],[Date]])</f>
        <v>5</v>
      </c>
      <c r="M662" t="str">
        <f>CHOOSE(tblData[[#This Row],[MonthNo]],"Jan","Feb","Mar","Apr","Mei","Jun","Jul","Agu","Sep","Okt","Nov","Des")</f>
        <v>Mei</v>
      </c>
      <c r="N662" t="str">
        <f>INDEX(tblCustomers[CustomerState],MATCH(tblData[[#This Row],[CustomerID]],tblCustomers[CustomerID],0))</f>
        <v>Illinois</v>
      </c>
      <c r="O662" t="str">
        <f>IF(COUNTIF(tblData[CustomerID],tblData[[#This Row],[CustomerID]])&gt;1,"Repeat","One-time")</f>
        <v>One-time</v>
      </c>
    </row>
    <row r="663" spans="1:15">
      <c r="A663">
        <v>662</v>
      </c>
      <c r="B663" s="1">
        <v>43971</v>
      </c>
      <c r="C663">
        <v>1241</v>
      </c>
      <c r="D663" t="s">
        <v>10861</v>
      </c>
      <c r="E663">
        <v>5</v>
      </c>
      <c r="F663" t="str">
        <f>INDEX(tblProduct[ProdName],MATCH(tblData[[#This Row],[ProdNumber]],tblProduct[ProdNumber],0))</f>
        <v>RCB-889 Robot</v>
      </c>
      <c r="G663">
        <f>INDEX(tblProduct[Price],MATCH(tblData[[#This Row],[ProdNumber]],tblProduct[ProdNumber],0))</f>
        <v>549</v>
      </c>
      <c r="H663">
        <f>INDEX(tblProduct[Category],MATCH(tblData[[#This Row],[ProdNumber]],tblProduct[ProdNumber],0))</f>
        <v>6</v>
      </c>
      <c r="I663" t="str">
        <f>INDEX(tblCategory[CategoryName],MATCH(tblData[[#This Row],[CategoryID]],tblCategory[CategoryID],0))</f>
        <v>Robots</v>
      </c>
      <c r="J663">
        <f>tblData[[#This Row],[Quantity]]*tblData[[#This Row],[Price]]</f>
        <v>2745</v>
      </c>
      <c r="K663">
        <f>YEAR(tblData[[#This Row],[Date]])</f>
        <v>2020</v>
      </c>
      <c r="L663">
        <f>MONTH(tblData[[#This Row],[Date]])</f>
        <v>5</v>
      </c>
      <c r="M663" t="str">
        <f>CHOOSE(tblData[[#This Row],[MonthNo]],"Jan","Feb","Mar","Apr","Mei","Jun","Jul","Agu","Sep","Okt","Nov","Des")</f>
        <v>Mei</v>
      </c>
      <c r="N663" t="str">
        <f>INDEX(tblCustomers[CustomerState],MATCH(tblData[[#This Row],[CustomerID]],tblCustomers[CustomerID],0))</f>
        <v>Texas</v>
      </c>
      <c r="O663" t="str">
        <f>IF(COUNTIF(tblData[CustomerID],tblData[[#This Row],[CustomerID]])&gt;1,"Repeat","One-time")</f>
        <v>Repeat</v>
      </c>
    </row>
    <row r="664" spans="1:15">
      <c r="A664">
        <v>663</v>
      </c>
      <c r="B664" s="1">
        <v>43971</v>
      </c>
      <c r="C664">
        <v>1114</v>
      </c>
      <c r="D664" t="s">
        <v>10845</v>
      </c>
      <c r="E664">
        <v>4</v>
      </c>
      <c r="F664" t="str">
        <f>INDEX(tblProduct[ProdName],MATCH(tblData[[#This Row],[ProdNumber]],tblProduct[ProdNumber],0))</f>
        <v>Sleepy Eye Blueprint</v>
      </c>
      <c r="G664">
        <f>INDEX(tblProduct[Price],MATCH(tblData[[#This Row],[ProdNumber]],tblProduct[ProdNumber],0))</f>
        <v>11.99</v>
      </c>
      <c r="H664">
        <f>INDEX(tblProduct[Category],MATCH(tblData[[#This Row],[ProdNumber]],tblProduct[ProdNumber],0))</f>
        <v>1</v>
      </c>
      <c r="I664" t="str">
        <f>INDEX(tblCategory[CategoryName],MATCH(tblData[[#This Row],[CategoryID]],tblCategory[CategoryID],0))</f>
        <v>Blueprints</v>
      </c>
      <c r="J664">
        <f>tblData[[#This Row],[Quantity]]*tblData[[#This Row],[Price]]</f>
        <v>47.96</v>
      </c>
      <c r="K664">
        <f>YEAR(tblData[[#This Row],[Date]])</f>
        <v>2020</v>
      </c>
      <c r="L664">
        <f>MONTH(tblData[[#This Row],[Date]])</f>
        <v>5</v>
      </c>
      <c r="M664" t="str">
        <f>CHOOSE(tblData[[#This Row],[MonthNo]],"Jan","Feb","Mar","Apr","Mei","Jun","Jul","Agu","Sep","Okt","Nov","Des")</f>
        <v>Mei</v>
      </c>
      <c r="N664" t="str">
        <f>INDEX(tblCustomers[CustomerState],MATCH(tblData[[#This Row],[CustomerID]],tblCustomers[CustomerID],0))</f>
        <v>Minnesota</v>
      </c>
      <c r="O664" t="str">
        <f>IF(COUNTIF(tblData[CustomerID],tblData[[#This Row],[CustomerID]])&gt;1,"Repeat","One-time")</f>
        <v>Repeat</v>
      </c>
    </row>
    <row r="665" spans="1:15">
      <c r="A665">
        <v>664</v>
      </c>
      <c r="B665" s="1">
        <v>43971</v>
      </c>
      <c r="C665">
        <v>1119</v>
      </c>
      <c r="D665" t="s">
        <v>10808</v>
      </c>
      <c r="E665">
        <v>6</v>
      </c>
      <c r="F665" t="str">
        <f>INDEX(tblProduct[ProdName],MATCH(tblData[[#This Row],[ProdNumber]],tblProduct[ProdNumber],0))</f>
        <v>Polar Robots</v>
      </c>
      <c r="G665">
        <f>INDEX(tblProduct[Price],MATCH(tblData[[#This Row],[ProdNumber]],tblProduct[ProdNumber],0))</f>
        <v>23.99</v>
      </c>
      <c r="H665">
        <f>INDEX(tblProduct[Category],MATCH(tblData[[#This Row],[ProdNumber]],tblProduct[ProdNumber],0))</f>
        <v>4</v>
      </c>
      <c r="I665" t="str">
        <f>INDEX(tblCategory[CategoryName],MATCH(tblData[[#This Row],[CategoryID]],tblCategory[CategoryID],0))</f>
        <v>eBooks</v>
      </c>
      <c r="J665">
        <f>tblData[[#This Row],[Quantity]]*tblData[[#This Row],[Price]]</f>
        <v>143.94</v>
      </c>
      <c r="K665">
        <f>YEAR(tblData[[#This Row],[Date]])</f>
        <v>2020</v>
      </c>
      <c r="L665">
        <f>MONTH(tblData[[#This Row],[Date]])</f>
        <v>5</v>
      </c>
      <c r="M665" t="str">
        <f>CHOOSE(tblData[[#This Row],[MonthNo]],"Jan","Feb","Mar","Apr","Mei","Jun","Jul","Agu","Sep","Okt","Nov","Des")</f>
        <v>Mei</v>
      </c>
      <c r="N665" t="str">
        <f>INDEX(tblCustomers[CustomerState],MATCH(tblData[[#This Row],[CustomerID]],tblCustomers[CustomerID],0))</f>
        <v>Illinois</v>
      </c>
      <c r="O665" t="str">
        <f>IF(COUNTIF(tblData[CustomerID],tblData[[#This Row],[CustomerID]])&gt;1,"Repeat","One-time")</f>
        <v>Repeat</v>
      </c>
    </row>
    <row r="666" spans="1:15">
      <c r="A666">
        <v>665</v>
      </c>
      <c r="B666" s="1">
        <v>43971</v>
      </c>
      <c r="C666">
        <v>1518</v>
      </c>
      <c r="D666" t="s">
        <v>10860</v>
      </c>
      <c r="E666">
        <v>5</v>
      </c>
      <c r="F666" t="str">
        <f>INDEX(tblProduct[ProdName],MATCH(tblData[[#This Row],[ProdNumber]],tblProduct[ProdNumber],0))</f>
        <v>Multi Rotor Drones</v>
      </c>
      <c r="G666">
        <f>INDEX(tblProduct[Price],MATCH(tblData[[#This Row],[ProdNumber]],tblProduct[ProdNumber],0))</f>
        <v>24.95</v>
      </c>
      <c r="H666">
        <f>INDEX(tblProduct[Category],MATCH(tblData[[#This Row],[ProdNumber]],tblProduct[ProdNumber],0))</f>
        <v>4</v>
      </c>
      <c r="I666" t="str">
        <f>INDEX(tblCategory[CategoryName],MATCH(tblData[[#This Row],[CategoryID]],tblCategory[CategoryID],0))</f>
        <v>eBooks</v>
      </c>
      <c r="J666">
        <f>tblData[[#This Row],[Quantity]]*tblData[[#This Row],[Price]]</f>
        <v>124.75</v>
      </c>
      <c r="K666">
        <f>YEAR(tblData[[#This Row],[Date]])</f>
        <v>2020</v>
      </c>
      <c r="L666">
        <f>MONTH(tblData[[#This Row],[Date]])</f>
        <v>5</v>
      </c>
      <c r="M666" t="str">
        <f>CHOOSE(tblData[[#This Row],[MonthNo]],"Jan","Feb","Mar","Apr","Mei","Jun","Jul","Agu","Sep","Okt","Nov","Des")</f>
        <v>Mei</v>
      </c>
      <c r="N666" t="str">
        <f>INDEX(tblCustomers[CustomerState],MATCH(tblData[[#This Row],[CustomerID]],tblCustomers[CustomerID],0))</f>
        <v>Illinois</v>
      </c>
      <c r="O666" t="str">
        <f>IF(COUNTIF(tblData[CustomerID],tblData[[#This Row],[CustomerID]])&gt;1,"Repeat","One-time")</f>
        <v>Repeat</v>
      </c>
    </row>
    <row r="667" spans="1:15">
      <c r="A667">
        <v>666</v>
      </c>
      <c r="B667" s="1">
        <v>43972</v>
      </c>
      <c r="C667">
        <v>565</v>
      </c>
      <c r="D667" t="s">
        <v>10861</v>
      </c>
      <c r="E667">
        <v>2</v>
      </c>
      <c r="F667" t="str">
        <f>INDEX(tblProduct[ProdName],MATCH(tblData[[#This Row],[ProdNumber]],tblProduct[ProdNumber],0))</f>
        <v>RCB-889 Robot</v>
      </c>
      <c r="G667">
        <f>INDEX(tblProduct[Price],MATCH(tblData[[#This Row],[ProdNumber]],tblProduct[ProdNumber],0))</f>
        <v>549</v>
      </c>
      <c r="H667">
        <f>INDEX(tblProduct[Category],MATCH(tblData[[#This Row],[ProdNumber]],tblProduct[ProdNumber],0))</f>
        <v>6</v>
      </c>
      <c r="I667" t="str">
        <f>INDEX(tblCategory[CategoryName],MATCH(tblData[[#This Row],[CategoryID]],tblCategory[CategoryID],0))</f>
        <v>Robots</v>
      </c>
      <c r="J667">
        <f>tblData[[#This Row],[Quantity]]*tblData[[#This Row],[Price]]</f>
        <v>1098</v>
      </c>
      <c r="K667">
        <f>YEAR(tblData[[#This Row],[Date]])</f>
        <v>2020</v>
      </c>
      <c r="L667">
        <f>MONTH(tblData[[#This Row],[Date]])</f>
        <v>5</v>
      </c>
      <c r="M667" t="str">
        <f>CHOOSE(tblData[[#This Row],[MonthNo]],"Jan","Feb","Mar","Apr","Mei","Jun","Jul","Agu","Sep","Okt","Nov","Des")</f>
        <v>Mei</v>
      </c>
      <c r="N667" t="str">
        <f>INDEX(tblCustomers[CustomerState],MATCH(tblData[[#This Row],[CustomerID]],tblCustomers[CustomerID],0))</f>
        <v>Texas</v>
      </c>
      <c r="O667" t="str">
        <f>IF(COUNTIF(tblData[CustomerID],tblData[[#This Row],[CustomerID]])&gt;1,"Repeat","One-time")</f>
        <v>One-time</v>
      </c>
    </row>
    <row r="668" spans="1:15">
      <c r="A668">
        <v>667</v>
      </c>
      <c r="B668" s="1">
        <v>43972</v>
      </c>
      <c r="C668">
        <v>946</v>
      </c>
      <c r="D668" t="s">
        <v>10827</v>
      </c>
      <c r="E668">
        <v>1</v>
      </c>
      <c r="F668" t="str">
        <f>INDEX(tblProduct[ProdName],MATCH(tblData[[#This Row],[ProdNumber]],tblProduct[ProdNumber],0))</f>
        <v>AI for Educators</v>
      </c>
      <c r="G668">
        <f>INDEX(tblProduct[Price],MATCH(tblData[[#This Row],[ProdNumber]],tblProduct[ProdNumber],0))</f>
        <v>49.95</v>
      </c>
      <c r="H668">
        <f>INDEX(tblProduct[Category],MATCH(tblData[[#This Row],[ProdNumber]],tblProduct[ProdNumber],0))</f>
        <v>7</v>
      </c>
      <c r="I668" t="str">
        <f>INDEX(tblCategory[CategoryName],MATCH(tblData[[#This Row],[CategoryID]],tblCategory[CategoryID],0))</f>
        <v>Training Videos</v>
      </c>
      <c r="J668">
        <f>tblData[[#This Row],[Quantity]]*tblData[[#This Row],[Price]]</f>
        <v>49.95</v>
      </c>
      <c r="K668">
        <f>YEAR(tblData[[#This Row],[Date]])</f>
        <v>2020</v>
      </c>
      <c r="L668">
        <f>MONTH(tblData[[#This Row],[Date]])</f>
        <v>5</v>
      </c>
      <c r="M668" t="str">
        <f>CHOOSE(tblData[[#This Row],[MonthNo]],"Jan","Feb","Mar","Apr","Mei","Jun","Jul","Agu","Sep","Okt","Nov","Des")</f>
        <v>Mei</v>
      </c>
      <c r="N668" t="str">
        <f>INDEX(tblCustomers[CustomerState],MATCH(tblData[[#This Row],[CustomerID]],tblCustomers[CustomerID],0))</f>
        <v>Texas</v>
      </c>
      <c r="O668" t="str">
        <f>IF(COUNTIF(tblData[CustomerID],tblData[[#This Row],[CustomerID]])&gt;1,"Repeat","One-time")</f>
        <v>Repeat</v>
      </c>
    </row>
    <row r="669" spans="1:15">
      <c r="A669">
        <v>668</v>
      </c>
      <c r="B669" s="1">
        <v>43972</v>
      </c>
      <c r="C669">
        <v>875</v>
      </c>
      <c r="D669" t="s">
        <v>10845</v>
      </c>
      <c r="E669">
        <v>4</v>
      </c>
      <c r="F669" t="str">
        <f>INDEX(tblProduct[ProdName],MATCH(tblData[[#This Row],[ProdNumber]],tblProduct[ProdNumber],0))</f>
        <v>Sleepy Eye Blueprint</v>
      </c>
      <c r="G669">
        <f>INDEX(tblProduct[Price],MATCH(tblData[[#This Row],[ProdNumber]],tblProduct[ProdNumber],0))</f>
        <v>11.99</v>
      </c>
      <c r="H669">
        <f>INDEX(tblProduct[Category],MATCH(tblData[[#This Row],[ProdNumber]],tblProduct[ProdNumber],0))</f>
        <v>1</v>
      </c>
      <c r="I669" t="str">
        <f>INDEX(tblCategory[CategoryName],MATCH(tblData[[#This Row],[CategoryID]],tblCategory[CategoryID],0))</f>
        <v>Blueprints</v>
      </c>
      <c r="J669">
        <f>tblData[[#This Row],[Quantity]]*tblData[[#This Row],[Price]]</f>
        <v>47.96</v>
      </c>
      <c r="K669">
        <f>YEAR(tblData[[#This Row],[Date]])</f>
        <v>2020</v>
      </c>
      <c r="L669">
        <f>MONTH(tblData[[#This Row],[Date]])</f>
        <v>5</v>
      </c>
      <c r="M669" t="str">
        <f>CHOOSE(tblData[[#This Row],[MonthNo]],"Jan","Feb","Mar","Apr","Mei","Jun","Jul","Agu","Sep","Okt","Nov","Des")</f>
        <v>Mei</v>
      </c>
      <c r="N669" t="str">
        <f>INDEX(tblCustomers[CustomerState],MATCH(tblData[[#This Row],[CustomerID]],tblCustomers[CustomerID],0))</f>
        <v>Florida</v>
      </c>
      <c r="O669" t="str">
        <f>IF(COUNTIF(tblData[CustomerID],tblData[[#This Row],[CustomerID]])&gt;1,"Repeat","One-time")</f>
        <v>Repeat</v>
      </c>
    </row>
    <row r="670" spans="1:15">
      <c r="A670">
        <v>669</v>
      </c>
      <c r="B670" s="1">
        <v>43972</v>
      </c>
      <c r="C670">
        <v>1682</v>
      </c>
      <c r="D670" t="s">
        <v>10837</v>
      </c>
      <c r="E670">
        <v>5</v>
      </c>
      <c r="F670" t="str">
        <f>INDEX(tblProduct[ProdName],MATCH(tblData[[#This Row],[ProdNumber]],tblProduct[ProdNumber],0))</f>
        <v>BYOR-1000</v>
      </c>
      <c r="G670">
        <f>INDEX(tblProduct[Price],MATCH(tblData[[#This Row],[ProdNumber]],tblProduct[ProdNumber],0))</f>
        <v>189</v>
      </c>
      <c r="H670">
        <f>INDEX(tblProduct[Category],MATCH(tblData[[#This Row],[ProdNumber]],tblProduct[ProdNumber],0))</f>
        <v>5</v>
      </c>
      <c r="I670" t="str">
        <f>INDEX(tblCategory[CategoryName],MATCH(tblData[[#This Row],[CategoryID]],tblCategory[CategoryID],0))</f>
        <v>Robot Kits</v>
      </c>
      <c r="J670">
        <f>tblData[[#This Row],[Quantity]]*tblData[[#This Row],[Price]]</f>
        <v>945</v>
      </c>
      <c r="K670">
        <f>YEAR(tblData[[#This Row],[Date]])</f>
        <v>2020</v>
      </c>
      <c r="L670">
        <f>MONTH(tblData[[#This Row],[Date]])</f>
        <v>5</v>
      </c>
      <c r="M670" t="str">
        <f>CHOOSE(tblData[[#This Row],[MonthNo]],"Jan","Feb","Mar","Apr","Mei","Jun","Jul","Agu","Sep","Okt","Nov","Des")</f>
        <v>Mei</v>
      </c>
      <c r="N670" t="str">
        <f>INDEX(tblCustomers[CustomerState],MATCH(tblData[[#This Row],[CustomerID]],tblCustomers[CustomerID],0))</f>
        <v>South Carolina</v>
      </c>
      <c r="O670" t="str">
        <f>IF(COUNTIF(tblData[CustomerID],tblData[[#This Row],[CustomerID]])&gt;1,"Repeat","One-time")</f>
        <v>Repeat</v>
      </c>
    </row>
    <row r="671" spans="1:15">
      <c r="A671">
        <v>670</v>
      </c>
      <c r="B671" s="1">
        <v>43972</v>
      </c>
      <c r="C671">
        <v>1861</v>
      </c>
      <c r="D671" t="s">
        <v>10873</v>
      </c>
      <c r="E671">
        <v>6</v>
      </c>
      <c r="F671" t="str">
        <f>INDEX(tblProduct[ProdName],MATCH(tblData[[#This Row],[ProdNumber]],tblProduct[ProdNumber],0))</f>
        <v>BYOD-300</v>
      </c>
      <c r="G671">
        <f>INDEX(tblProduct[Price],MATCH(tblData[[#This Row],[ProdNumber]],tblProduct[ProdNumber],0))</f>
        <v>89</v>
      </c>
      <c r="H671">
        <f>INDEX(tblProduct[Category],MATCH(tblData[[#This Row],[ProdNumber]],tblProduct[ProdNumber],0))</f>
        <v>2</v>
      </c>
      <c r="I671" t="str">
        <f>INDEX(tblCategory[CategoryName],MATCH(tblData[[#This Row],[CategoryID]],tblCategory[CategoryID],0))</f>
        <v>Drone Kits</v>
      </c>
      <c r="J671">
        <f>tblData[[#This Row],[Quantity]]*tblData[[#This Row],[Price]]</f>
        <v>534</v>
      </c>
      <c r="K671">
        <f>YEAR(tblData[[#This Row],[Date]])</f>
        <v>2020</v>
      </c>
      <c r="L671">
        <f>MONTH(tblData[[#This Row],[Date]])</f>
        <v>5</v>
      </c>
      <c r="M671" t="str">
        <f>CHOOSE(tblData[[#This Row],[MonthNo]],"Jan","Feb","Mar","Apr","Mei","Jun","Jul","Agu","Sep","Okt","Nov","Des")</f>
        <v>Mei</v>
      </c>
      <c r="N671" t="str">
        <f>INDEX(tblCustomers[CustomerState],MATCH(tblData[[#This Row],[CustomerID]],tblCustomers[CustomerID],0))</f>
        <v>Michigan</v>
      </c>
      <c r="O671" t="str">
        <f>IF(COUNTIF(tblData[CustomerID],tblData[[#This Row],[CustomerID]])&gt;1,"Repeat","One-time")</f>
        <v>Repeat</v>
      </c>
    </row>
    <row r="672" spans="1:15">
      <c r="A672">
        <v>671</v>
      </c>
      <c r="B672" s="1">
        <v>43973</v>
      </c>
      <c r="C672">
        <v>285</v>
      </c>
      <c r="D672" t="s">
        <v>10852</v>
      </c>
      <c r="E672">
        <v>1</v>
      </c>
      <c r="F672" t="str">
        <f>INDEX(tblProduct[ProdName],MATCH(tblData[[#This Row],[ProdNumber]],tblProduct[ProdNumber],0))</f>
        <v>Understanding Artificial Intelligence</v>
      </c>
      <c r="G672">
        <f>INDEX(tblProduct[Price],MATCH(tblData[[#This Row],[ProdNumber]],tblProduct[ProdNumber],0))</f>
        <v>19.5</v>
      </c>
      <c r="H672">
        <f>INDEX(tblProduct[Category],MATCH(tblData[[#This Row],[ProdNumber]],tblProduct[ProdNumber],0))</f>
        <v>4</v>
      </c>
      <c r="I672" t="str">
        <f>INDEX(tblCategory[CategoryName],MATCH(tblData[[#This Row],[CategoryID]],tblCategory[CategoryID],0))</f>
        <v>eBooks</v>
      </c>
      <c r="J672">
        <f>tblData[[#This Row],[Quantity]]*tblData[[#This Row],[Price]]</f>
        <v>19.5</v>
      </c>
      <c r="K672">
        <f>YEAR(tblData[[#This Row],[Date]])</f>
        <v>2020</v>
      </c>
      <c r="L672">
        <f>MONTH(tblData[[#This Row],[Date]])</f>
        <v>5</v>
      </c>
      <c r="M672" t="str">
        <f>CHOOSE(tblData[[#This Row],[MonthNo]],"Jan","Feb","Mar","Apr","Mei","Jun","Jul","Agu","Sep","Okt","Nov","Des")</f>
        <v>Mei</v>
      </c>
      <c r="N672" t="str">
        <f>INDEX(tblCustomers[CustomerState],MATCH(tblData[[#This Row],[CustomerID]],tblCustomers[CustomerID],0))</f>
        <v>Texas</v>
      </c>
      <c r="O672" t="str">
        <f>IF(COUNTIF(tblData[CustomerID],tblData[[#This Row],[CustomerID]])&gt;1,"Repeat","One-time")</f>
        <v>Repeat</v>
      </c>
    </row>
    <row r="673" spans="1:15">
      <c r="A673">
        <v>672</v>
      </c>
      <c r="B673" s="1">
        <v>43973</v>
      </c>
      <c r="C673">
        <v>1273</v>
      </c>
      <c r="D673" t="s">
        <v>10832</v>
      </c>
      <c r="E673">
        <v>3</v>
      </c>
      <c r="F673" t="str">
        <f>INDEX(tblProduct[ProdName],MATCH(tblData[[#This Row],[ProdNumber]],tblProduct[ProdNumber],0))</f>
        <v>Cartesian Robots</v>
      </c>
      <c r="G673">
        <f>INDEX(tblProduct[Price],MATCH(tblData[[#This Row],[ProdNumber]],tblProduct[ProdNumber],0))</f>
        <v>12.99</v>
      </c>
      <c r="H673">
        <f>INDEX(tblProduct[Category],MATCH(tblData[[#This Row],[ProdNumber]],tblProduct[ProdNumber],0))</f>
        <v>4</v>
      </c>
      <c r="I673" t="str">
        <f>INDEX(tblCategory[CategoryName],MATCH(tblData[[#This Row],[CategoryID]],tblCategory[CategoryID],0))</f>
        <v>eBooks</v>
      </c>
      <c r="J673">
        <f>tblData[[#This Row],[Quantity]]*tblData[[#This Row],[Price]]</f>
        <v>38.97</v>
      </c>
      <c r="K673">
        <f>YEAR(tblData[[#This Row],[Date]])</f>
        <v>2020</v>
      </c>
      <c r="L673">
        <f>MONTH(tblData[[#This Row],[Date]])</f>
        <v>5</v>
      </c>
      <c r="M673" t="str">
        <f>CHOOSE(tblData[[#This Row],[MonthNo]],"Jan","Feb","Mar","Apr","Mei","Jun","Jul","Agu","Sep","Okt","Nov","Des")</f>
        <v>Mei</v>
      </c>
      <c r="N673" t="str">
        <f>INDEX(tblCustomers[CustomerState],MATCH(tblData[[#This Row],[CustomerID]],tblCustomers[CustomerID],0))</f>
        <v>West Virginia</v>
      </c>
      <c r="O673" t="str">
        <f>IF(COUNTIF(tblData[CustomerID],tblData[[#This Row],[CustomerID]])&gt;1,"Repeat","One-time")</f>
        <v>Repeat</v>
      </c>
    </row>
    <row r="674" spans="1:15">
      <c r="A674">
        <v>673</v>
      </c>
      <c r="B674" s="1">
        <v>43973</v>
      </c>
      <c r="C674">
        <v>810</v>
      </c>
      <c r="D674" t="s">
        <v>10872</v>
      </c>
      <c r="E674">
        <v>4</v>
      </c>
      <c r="F674" t="str">
        <f>INDEX(tblProduct[ProdName],MATCH(tblData[[#This Row],[ProdNumber]],tblProduct[ProdNumber],0))</f>
        <v>Hexacopter Drone Blueprint</v>
      </c>
      <c r="G674">
        <f>INDEX(tblProduct[Price],MATCH(tblData[[#This Row],[ProdNumber]],tblProduct[ProdNumber],0))</f>
        <v>8.99</v>
      </c>
      <c r="H674">
        <f>INDEX(tblProduct[Category],MATCH(tblData[[#This Row],[ProdNumber]],tblProduct[ProdNumber],0))</f>
        <v>1</v>
      </c>
      <c r="I674" t="str">
        <f>INDEX(tblCategory[CategoryName],MATCH(tblData[[#This Row],[CategoryID]],tblCategory[CategoryID],0))</f>
        <v>Blueprints</v>
      </c>
      <c r="J674">
        <f>tblData[[#This Row],[Quantity]]*tblData[[#This Row],[Price]]</f>
        <v>35.96</v>
      </c>
      <c r="K674">
        <f>YEAR(tblData[[#This Row],[Date]])</f>
        <v>2020</v>
      </c>
      <c r="L674">
        <f>MONTH(tblData[[#This Row],[Date]])</f>
        <v>5</v>
      </c>
      <c r="M674" t="str">
        <f>CHOOSE(tblData[[#This Row],[MonthNo]],"Jan","Feb","Mar","Apr","Mei","Jun","Jul","Agu","Sep","Okt","Nov","Des")</f>
        <v>Mei</v>
      </c>
      <c r="N674" t="str">
        <f>INDEX(tblCustomers[CustomerState],MATCH(tblData[[#This Row],[CustomerID]],tblCustomers[CustomerID],0))</f>
        <v>Washington</v>
      </c>
      <c r="O674" t="str">
        <f>IF(COUNTIF(tblData[CustomerID],tblData[[#This Row],[CustomerID]])&gt;1,"Repeat","One-time")</f>
        <v>Repeat</v>
      </c>
    </row>
    <row r="675" spans="1:15">
      <c r="A675">
        <v>674</v>
      </c>
      <c r="B675" s="1">
        <v>43973</v>
      </c>
      <c r="C675">
        <v>80</v>
      </c>
      <c r="D675" t="s">
        <v>10810</v>
      </c>
      <c r="E675">
        <v>2</v>
      </c>
      <c r="F675" t="str">
        <f>INDEX(tblProduct[ProdName],MATCH(tblData[[#This Row],[ProdNumber]],tblProduct[ProdNumber],0))</f>
        <v>Drone Video Techniques</v>
      </c>
      <c r="G675">
        <f>INDEX(tblProduct[Price],MATCH(tblData[[#This Row],[ProdNumber]],tblProduct[ProdNumber],0))</f>
        <v>37.99</v>
      </c>
      <c r="H675">
        <f>INDEX(tblProduct[Category],MATCH(tblData[[#This Row],[ProdNumber]],tblProduct[ProdNumber],0))</f>
        <v>7</v>
      </c>
      <c r="I675" t="str">
        <f>INDEX(tblCategory[CategoryName],MATCH(tblData[[#This Row],[CategoryID]],tblCategory[CategoryID],0))</f>
        <v>Training Videos</v>
      </c>
      <c r="J675">
        <f>tblData[[#This Row],[Quantity]]*tblData[[#This Row],[Price]]</f>
        <v>75.98</v>
      </c>
      <c r="K675">
        <f>YEAR(tblData[[#This Row],[Date]])</f>
        <v>2020</v>
      </c>
      <c r="L675">
        <f>MONTH(tblData[[#This Row],[Date]])</f>
        <v>5</v>
      </c>
      <c r="M675" t="str">
        <f>CHOOSE(tblData[[#This Row],[MonthNo]],"Jan","Feb","Mar","Apr","Mei","Jun","Jul","Agu","Sep","Okt","Nov","Des")</f>
        <v>Mei</v>
      </c>
      <c r="N675" t="str">
        <f>INDEX(tblCustomers[CustomerState],MATCH(tblData[[#This Row],[CustomerID]],tblCustomers[CustomerID],0))</f>
        <v>Wisconsin</v>
      </c>
      <c r="O675" t="str">
        <f>IF(COUNTIF(tblData[CustomerID],tblData[[#This Row],[CustomerID]])&gt;1,"Repeat","One-time")</f>
        <v>Repeat</v>
      </c>
    </row>
    <row r="676" spans="1:15">
      <c r="A676">
        <v>675</v>
      </c>
      <c r="B676" s="1">
        <v>43974</v>
      </c>
      <c r="C676">
        <v>1108</v>
      </c>
      <c r="D676" t="s">
        <v>10816</v>
      </c>
      <c r="E676">
        <v>2</v>
      </c>
      <c r="F676" t="str">
        <f>INDEX(tblProduct[ProdName],MATCH(tblData[[#This Row],[ProdNumber]],tblProduct[ProdNumber],0))</f>
        <v>DTE-QFN20 Drone</v>
      </c>
      <c r="G676">
        <f>INDEX(tblProduct[Price],MATCH(tblData[[#This Row],[ProdNumber]],tblProduct[ProdNumber],0))</f>
        <v>250</v>
      </c>
      <c r="H676">
        <f>INDEX(tblProduct[Category],MATCH(tblData[[#This Row],[ProdNumber]],tblProduct[ProdNumber],0))</f>
        <v>3</v>
      </c>
      <c r="I676" t="str">
        <f>INDEX(tblCategory[CategoryName],MATCH(tblData[[#This Row],[CategoryID]],tblCategory[CategoryID],0))</f>
        <v>Drones</v>
      </c>
      <c r="J676">
        <f>tblData[[#This Row],[Quantity]]*tblData[[#This Row],[Price]]</f>
        <v>500</v>
      </c>
      <c r="K676">
        <f>YEAR(tblData[[#This Row],[Date]])</f>
        <v>2020</v>
      </c>
      <c r="L676">
        <f>MONTH(tblData[[#This Row],[Date]])</f>
        <v>5</v>
      </c>
      <c r="M676" t="str">
        <f>CHOOSE(tblData[[#This Row],[MonthNo]],"Jan","Feb","Mar","Apr","Mei","Jun","Jul","Agu","Sep","Okt","Nov","Des")</f>
        <v>Mei</v>
      </c>
      <c r="N676" t="str">
        <f>INDEX(tblCustomers[CustomerState],MATCH(tblData[[#This Row],[CustomerID]],tblCustomers[CustomerID],0))</f>
        <v>Ohio</v>
      </c>
      <c r="O676" t="str">
        <f>IF(COUNTIF(tblData[CustomerID],tblData[[#This Row],[CustomerID]])&gt;1,"Repeat","One-time")</f>
        <v>Repeat</v>
      </c>
    </row>
    <row r="677" spans="1:15">
      <c r="A677">
        <v>676</v>
      </c>
      <c r="B677" s="1">
        <v>43974</v>
      </c>
      <c r="C677">
        <v>1063</v>
      </c>
      <c r="D677" t="s">
        <v>10815</v>
      </c>
      <c r="E677">
        <v>2</v>
      </c>
      <c r="F677" t="str">
        <f>INDEX(tblProduct[ProdName],MATCH(tblData[[#This Row],[ProdNumber]],tblProduct[ProdNumber],0))</f>
        <v>Understanding Automation</v>
      </c>
      <c r="G677">
        <f>INDEX(tblProduct[Price],MATCH(tblData[[#This Row],[ProdNumber]],tblProduct[ProdNumber],0))</f>
        <v>44.95</v>
      </c>
      <c r="H677">
        <f>INDEX(tblProduct[Category],MATCH(tblData[[#This Row],[ProdNumber]],tblProduct[ProdNumber],0))</f>
        <v>7</v>
      </c>
      <c r="I677" t="str">
        <f>INDEX(tblCategory[CategoryName],MATCH(tblData[[#This Row],[CategoryID]],tblCategory[CategoryID],0))</f>
        <v>Training Videos</v>
      </c>
      <c r="J677">
        <f>tblData[[#This Row],[Quantity]]*tblData[[#This Row],[Price]]</f>
        <v>89.9</v>
      </c>
      <c r="K677">
        <f>YEAR(tblData[[#This Row],[Date]])</f>
        <v>2020</v>
      </c>
      <c r="L677">
        <f>MONTH(tblData[[#This Row],[Date]])</f>
        <v>5</v>
      </c>
      <c r="M677" t="str">
        <f>CHOOSE(tblData[[#This Row],[MonthNo]],"Jan","Feb","Mar","Apr","Mei","Jun","Jul","Agu","Sep","Okt","Nov","Des")</f>
        <v>Mei</v>
      </c>
      <c r="N677" t="str">
        <f>INDEX(tblCustomers[CustomerState],MATCH(tblData[[#This Row],[CustomerID]],tblCustomers[CustomerID],0))</f>
        <v>Kansas</v>
      </c>
      <c r="O677" t="str">
        <f>IF(COUNTIF(tblData[CustomerID],tblData[[#This Row],[CustomerID]])&gt;1,"Repeat","One-time")</f>
        <v>Repeat</v>
      </c>
    </row>
    <row r="678" spans="1:15">
      <c r="A678">
        <v>677</v>
      </c>
      <c r="B678" s="1">
        <v>43974</v>
      </c>
      <c r="C678">
        <v>698</v>
      </c>
      <c r="D678" t="s">
        <v>10827</v>
      </c>
      <c r="E678">
        <v>1</v>
      </c>
      <c r="F678" t="str">
        <f>INDEX(tblProduct[ProdName],MATCH(tblData[[#This Row],[ProdNumber]],tblProduct[ProdNumber],0))</f>
        <v>AI for Educators</v>
      </c>
      <c r="G678">
        <f>INDEX(tblProduct[Price],MATCH(tblData[[#This Row],[ProdNumber]],tblProduct[ProdNumber],0))</f>
        <v>49.95</v>
      </c>
      <c r="H678">
        <f>INDEX(tblProduct[Category],MATCH(tblData[[#This Row],[ProdNumber]],tblProduct[ProdNumber],0))</f>
        <v>7</v>
      </c>
      <c r="I678" t="str">
        <f>INDEX(tblCategory[CategoryName],MATCH(tblData[[#This Row],[CategoryID]],tblCategory[CategoryID],0))</f>
        <v>Training Videos</v>
      </c>
      <c r="J678">
        <f>tblData[[#This Row],[Quantity]]*tblData[[#This Row],[Price]]</f>
        <v>49.95</v>
      </c>
      <c r="K678">
        <f>YEAR(tblData[[#This Row],[Date]])</f>
        <v>2020</v>
      </c>
      <c r="L678">
        <f>MONTH(tblData[[#This Row],[Date]])</f>
        <v>5</v>
      </c>
      <c r="M678" t="str">
        <f>CHOOSE(tblData[[#This Row],[MonthNo]],"Jan","Feb","Mar","Apr","Mei","Jun","Jul","Agu","Sep","Okt","Nov","Des")</f>
        <v>Mei</v>
      </c>
      <c r="N678" t="str">
        <f>INDEX(tblCustomers[CustomerState],MATCH(tblData[[#This Row],[CustomerID]],tblCustomers[CustomerID],0))</f>
        <v>Wisconsin</v>
      </c>
      <c r="O678" t="str">
        <f>IF(COUNTIF(tblData[CustomerID],tblData[[#This Row],[CustomerID]])&gt;1,"Repeat","One-time")</f>
        <v>Repeat</v>
      </c>
    </row>
    <row r="679" spans="1:15">
      <c r="A679">
        <v>678</v>
      </c>
      <c r="B679" s="1">
        <v>43974</v>
      </c>
      <c r="C679">
        <v>582</v>
      </c>
      <c r="D679" t="s">
        <v>10833</v>
      </c>
      <c r="E679">
        <v>4</v>
      </c>
      <c r="F679" t="str">
        <f>INDEX(tblProduct[ProdName],MATCH(tblData[[#This Row],[ProdNumber]],tblProduct[ProdNumber],0))</f>
        <v>DX-145 Drone</v>
      </c>
      <c r="G679">
        <f>INDEX(tblProduct[Price],MATCH(tblData[[#This Row],[ProdNumber]],tblProduct[ProdNumber],0))</f>
        <v>250</v>
      </c>
      <c r="H679">
        <f>INDEX(tblProduct[Category],MATCH(tblData[[#This Row],[ProdNumber]],tblProduct[ProdNumber],0))</f>
        <v>3</v>
      </c>
      <c r="I679" t="str">
        <f>INDEX(tblCategory[CategoryName],MATCH(tblData[[#This Row],[CategoryID]],tblCategory[CategoryID],0))</f>
        <v>Drones</v>
      </c>
      <c r="J679">
        <f>tblData[[#This Row],[Quantity]]*tblData[[#This Row],[Price]]</f>
        <v>1000</v>
      </c>
      <c r="K679">
        <f>YEAR(tblData[[#This Row],[Date]])</f>
        <v>2020</v>
      </c>
      <c r="L679">
        <f>MONTH(tblData[[#This Row],[Date]])</f>
        <v>5</v>
      </c>
      <c r="M679" t="str">
        <f>CHOOSE(tblData[[#This Row],[MonthNo]],"Jan","Feb","Mar","Apr","Mei","Jun","Jul","Agu","Sep","Okt","Nov","Des")</f>
        <v>Mei</v>
      </c>
      <c r="N679" t="str">
        <f>INDEX(tblCustomers[CustomerState],MATCH(tblData[[#This Row],[CustomerID]],tblCustomers[CustomerID],0))</f>
        <v>Georgia</v>
      </c>
      <c r="O679" t="str">
        <f>IF(COUNTIF(tblData[CustomerID],tblData[[#This Row],[CustomerID]])&gt;1,"Repeat","One-time")</f>
        <v>Repeat</v>
      </c>
    </row>
    <row r="680" spans="1:15">
      <c r="A680">
        <v>679</v>
      </c>
      <c r="B680" s="1">
        <v>43974</v>
      </c>
      <c r="C680">
        <v>1726</v>
      </c>
      <c r="D680" t="s">
        <v>10865</v>
      </c>
      <c r="E680">
        <v>3</v>
      </c>
      <c r="F680" t="str">
        <f>INDEX(tblProduct[ProdName],MATCH(tblData[[#This Row],[ProdNumber]],tblProduct[ProdNumber],0))</f>
        <v>Robotic Essentials</v>
      </c>
      <c r="G680">
        <f>INDEX(tblProduct[Price],MATCH(tblData[[#This Row],[ProdNumber]],tblProduct[ProdNumber],0))</f>
        <v>34.99</v>
      </c>
      <c r="H680">
        <f>INDEX(tblProduct[Category],MATCH(tblData[[#This Row],[ProdNumber]],tblProduct[ProdNumber],0))</f>
        <v>7</v>
      </c>
      <c r="I680" t="str">
        <f>INDEX(tblCategory[CategoryName],MATCH(tblData[[#This Row],[CategoryID]],tblCategory[CategoryID],0))</f>
        <v>Training Videos</v>
      </c>
      <c r="J680">
        <f>tblData[[#This Row],[Quantity]]*tblData[[#This Row],[Price]]</f>
        <v>104.97</v>
      </c>
      <c r="K680">
        <f>YEAR(tblData[[#This Row],[Date]])</f>
        <v>2020</v>
      </c>
      <c r="L680">
        <f>MONTH(tblData[[#This Row],[Date]])</f>
        <v>5</v>
      </c>
      <c r="M680" t="str">
        <f>CHOOSE(tblData[[#This Row],[MonthNo]],"Jan","Feb","Mar","Apr","Mei","Jun","Jul","Agu","Sep","Okt","Nov","Des")</f>
        <v>Mei</v>
      </c>
      <c r="N680" t="str">
        <f>INDEX(tblCustomers[CustomerState],MATCH(tblData[[#This Row],[CustomerID]],tblCustomers[CustomerID],0))</f>
        <v>Illinois</v>
      </c>
      <c r="O680" t="str">
        <f>IF(COUNTIF(tblData[CustomerID],tblData[[#This Row],[CustomerID]])&gt;1,"Repeat","One-time")</f>
        <v>Repeat</v>
      </c>
    </row>
    <row r="681" spans="1:15">
      <c r="A681">
        <v>680</v>
      </c>
      <c r="B681" s="1">
        <v>43975</v>
      </c>
      <c r="C681">
        <v>1840</v>
      </c>
      <c r="D681" t="s">
        <v>10818</v>
      </c>
      <c r="E681">
        <v>4</v>
      </c>
      <c r="F681" t="str">
        <f>INDEX(tblProduct[ProdName],MATCH(tblData[[#This Row],[ProdNumber]],tblProduct[ProdNumber],0))</f>
        <v>Fixed Wing Drones</v>
      </c>
      <c r="G681">
        <f>INDEX(tblProduct[Price],MATCH(tblData[[#This Row],[ProdNumber]],tblProduct[ProdNumber],0))</f>
        <v>15.5</v>
      </c>
      <c r="H681">
        <f>INDEX(tblProduct[Category],MATCH(tblData[[#This Row],[ProdNumber]],tblProduct[ProdNumber],0))</f>
        <v>4</v>
      </c>
      <c r="I681" t="str">
        <f>INDEX(tblCategory[CategoryName],MATCH(tblData[[#This Row],[CategoryID]],tblCategory[CategoryID],0))</f>
        <v>eBooks</v>
      </c>
      <c r="J681">
        <f>tblData[[#This Row],[Quantity]]*tblData[[#This Row],[Price]]</f>
        <v>62</v>
      </c>
      <c r="K681">
        <f>YEAR(tblData[[#This Row],[Date]])</f>
        <v>2020</v>
      </c>
      <c r="L681">
        <f>MONTH(tblData[[#This Row],[Date]])</f>
        <v>5</v>
      </c>
      <c r="M681" t="str">
        <f>CHOOSE(tblData[[#This Row],[MonthNo]],"Jan","Feb","Mar","Apr","Mei","Jun","Jul","Agu","Sep","Okt","Nov","Des")</f>
        <v>Mei</v>
      </c>
      <c r="N681" t="str">
        <f>INDEX(tblCustomers[CustomerState],MATCH(tblData[[#This Row],[CustomerID]],tblCustomers[CustomerID],0))</f>
        <v>Florida</v>
      </c>
      <c r="O681" t="str">
        <f>IF(COUNTIF(tblData[CustomerID],tblData[[#This Row],[CustomerID]])&gt;1,"Repeat","One-time")</f>
        <v>Repeat</v>
      </c>
    </row>
    <row r="682" spans="1:15">
      <c r="A682">
        <v>681</v>
      </c>
      <c r="B682" s="1">
        <v>43975</v>
      </c>
      <c r="C682">
        <v>517</v>
      </c>
      <c r="D682" t="s">
        <v>10821</v>
      </c>
      <c r="E682">
        <v>2</v>
      </c>
      <c r="F682" t="str">
        <f>INDEX(tblProduct[ProdName],MATCH(tblData[[#This Row],[ProdNumber]],tblProduct[ProdNumber],0))</f>
        <v>BYOD-350</v>
      </c>
      <c r="G682">
        <f>INDEX(tblProduct[Price],MATCH(tblData[[#This Row],[ProdNumber]],tblProduct[ProdNumber],0))</f>
        <v>89.95</v>
      </c>
      <c r="H682">
        <f>INDEX(tblProduct[Category],MATCH(tblData[[#This Row],[ProdNumber]],tblProduct[ProdNumber],0))</f>
        <v>2</v>
      </c>
      <c r="I682" t="str">
        <f>INDEX(tblCategory[CategoryName],MATCH(tblData[[#This Row],[CategoryID]],tblCategory[CategoryID],0))</f>
        <v>Drone Kits</v>
      </c>
      <c r="J682">
        <f>tblData[[#This Row],[Quantity]]*tblData[[#This Row],[Price]]</f>
        <v>179.9</v>
      </c>
      <c r="K682">
        <f>YEAR(tblData[[#This Row],[Date]])</f>
        <v>2020</v>
      </c>
      <c r="L682">
        <f>MONTH(tblData[[#This Row],[Date]])</f>
        <v>5</v>
      </c>
      <c r="M682" t="str">
        <f>CHOOSE(tblData[[#This Row],[MonthNo]],"Jan","Feb","Mar","Apr","Mei","Jun","Jul","Agu","Sep","Okt","Nov","Des")</f>
        <v>Mei</v>
      </c>
      <c r="N682" t="str">
        <f>INDEX(tblCustomers[CustomerState],MATCH(tblData[[#This Row],[CustomerID]],tblCustomers[CustomerID],0))</f>
        <v>Wisconsin</v>
      </c>
      <c r="O682" t="str">
        <f>IF(COUNTIF(tblData[CustomerID],tblData[[#This Row],[CustomerID]])&gt;1,"Repeat","One-time")</f>
        <v>Repeat</v>
      </c>
    </row>
    <row r="683" spans="1:15">
      <c r="A683">
        <v>682</v>
      </c>
      <c r="B683" s="1">
        <v>43975</v>
      </c>
      <c r="C683">
        <v>1454</v>
      </c>
      <c r="D683" t="s">
        <v>10854</v>
      </c>
      <c r="E683">
        <v>1</v>
      </c>
      <c r="F683" t="str">
        <f>INDEX(tblProduct[ProdName],MATCH(tblData[[#This Row],[ProdNumber]],tblProduct[ProdNumber],0))</f>
        <v>BYOD-400S</v>
      </c>
      <c r="G683">
        <f>INDEX(tblProduct[Price],MATCH(tblData[[#This Row],[ProdNumber]],tblProduct[ProdNumber],0))</f>
        <v>129.94999999999999</v>
      </c>
      <c r="H683">
        <f>INDEX(tblProduct[Category],MATCH(tblData[[#This Row],[ProdNumber]],tblProduct[ProdNumber],0))</f>
        <v>2</v>
      </c>
      <c r="I683" t="str">
        <f>INDEX(tblCategory[CategoryName],MATCH(tblData[[#This Row],[CategoryID]],tblCategory[CategoryID],0))</f>
        <v>Drone Kits</v>
      </c>
      <c r="J683">
        <f>tblData[[#This Row],[Quantity]]*tblData[[#This Row],[Price]]</f>
        <v>129.94999999999999</v>
      </c>
      <c r="K683">
        <f>YEAR(tblData[[#This Row],[Date]])</f>
        <v>2020</v>
      </c>
      <c r="L683">
        <f>MONTH(tblData[[#This Row],[Date]])</f>
        <v>5</v>
      </c>
      <c r="M683" t="str">
        <f>CHOOSE(tblData[[#This Row],[MonthNo]],"Jan","Feb","Mar","Apr","Mei","Jun","Jul","Agu","Sep","Okt","Nov","Des")</f>
        <v>Mei</v>
      </c>
      <c r="N683" t="str">
        <f>INDEX(tblCustomers[CustomerState],MATCH(tblData[[#This Row],[CustomerID]],tblCustomers[CustomerID],0))</f>
        <v>Minnesota</v>
      </c>
      <c r="O683" t="str">
        <f>IF(COUNTIF(tblData[CustomerID],tblData[[#This Row],[CustomerID]])&gt;1,"Repeat","One-time")</f>
        <v>Repeat</v>
      </c>
    </row>
    <row r="684" spans="1:15">
      <c r="A684">
        <v>683</v>
      </c>
      <c r="B684" s="1">
        <v>43975</v>
      </c>
      <c r="C684">
        <v>522</v>
      </c>
      <c r="D684" t="s">
        <v>10861</v>
      </c>
      <c r="E684">
        <v>2</v>
      </c>
      <c r="F684" t="str">
        <f>INDEX(tblProduct[ProdName],MATCH(tblData[[#This Row],[ProdNumber]],tblProduct[ProdNumber],0))</f>
        <v>RCB-889 Robot</v>
      </c>
      <c r="G684">
        <f>INDEX(tblProduct[Price],MATCH(tblData[[#This Row],[ProdNumber]],tblProduct[ProdNumber],0))</f>
        <v>549</v>
      </c>
      <c r="H684">
        <f>INDEX(tblProduct[Category],MATCH(tblData[[#This Row],[ProdNumber]],tblProduct[ProdNumber],0))</f>
        <v>6</v>
      </c>
      <c r="I684" t="str">
        <f>INDEX(tblCategory[CategoryName],MATCH(tblData[[#This Row],[CategoryID]],tblCategory[CategoryID],0))</f>
        <v>Robots</v>
      </c>
      <c r="J684">
        <f>tblData[[#This Row],[Quantity]]*tblData[[#This Row],[Price]]</f>
        <v>1098</v>
      </c>
      <c r="K684">
        <f>YEAR(tblData[[#This Row],[Date]])</f>
        <v>2020</v>
      </c>
      <c r="L684">
        <f>MONTH(tblData[[#This Row],[Date]])</f>
        <v>5</v>
      </c>
      <c r="M684" t="str">
        <f>CHOOSE(tblData[[#This Row],[MonthNo]],"Jan","Feb","Mar","Apr","Mei","Jun","Jul","Agu","Sep","Okt","Nov","Des")</f>
        <v>Mei</v>
      </c>
      <c r="N684" t="str">
        <f>INDEX(tblCustomers[CustomerState],MATCH(tblData[[#This Row],[CustomerID]],tblCustomers[CustomerID],0))</f>
        <v>Delaware</v>
      </c>
      <c r="O684" t="str">
        <f>IF(COUNTIF(tblData[CustomerID],tblData[[#This Row],[CustomerID]])&gt;1,"Repeat","One-time")</f>
        <v>Repeat</v>
      </c>
    </row>
    <row r="685" spans="1:15">
      <c r="A685">
        <v>684</v>
      </c>
      <c r="B685" s="1">
        <v>43975</v>
      </c>
      <c r="C685">
        <v>854</v>
      </c>
      <c r="D685" t="s">
        <v>10821</v>
      </c>
      <c r="E685">
        <v>4</v>
      </c>
      <c r="F685" t="str">
        <f>INDEX(tblProduct[ProdName],MATCH(tblData[[#This Row],[ProdNumber]],tblProduct[ProdNumber],0))</f>
        <v>BYOD-350</v>
      </c>
      <c r="G685">
        <f>INDEX(tblProduct[Price],MATCH(tblData[[#This Row],[ProdNumber]],tblProduct[ProdNumber],0))</f>
        <v>89.95</v>
      </c>
      <c r="H685">
        <f>INDEX(tblProduct[Category],MATCH(tblData[[#This Row],[ProdNumber]],tblProduct[ProdNumber],0))</f>
        <v>2</v>
      </c>
      <c r="I685" t="str">
        <f>INDEX(tblCategory[CategoryName],MATCH(tblData[[#This Row],[CategoryID]],tblCategory[CategoryID],0))</f>
        <v>Drone Kits</v>
      </c>
      <c r="J685">
        <f>tblData[[#This Row],[Quantity]]*tblData[[#This Row],[Price]]</f>
        <v>359.8</v>
      </c>
      <c r="K685">
        <f>YEAR(tblData[[#This Row],[Date]])</f>
        <v>2020</v>
      </c>
      <c r="L685">
        <f>MONTH(tblData[[#This Row],[Date]])</f>
        <v>5</v>
      </c>
      <c r="M685" t="str">
        <f>CHOOSE(tblData[[#This Row],[MonthNo]],"Jan","Feb","Mar","Apr","Mei","Jun","Jul","Agu","Sep","Okt","Nov","Des")</f>
        <v>Mei</v>
      </c>
      <c r="N685" t="str">
        <f>INDEX(tblCustomers[CustomerState],MATCH(tblData[[#This Row],[CustomerID]],tblCustomers[CustomerID],0))</f>
        <v>Washington</v>
      </c>
      <c r="O685" t="str">
        <f>IF(COUNTIF(tblData[CustomerID],tblData[[#This Row],[CustomerID]])&gt;1,"Repeat","One-time")</f>
        <v>Repeat</v>
      </c>
    </row>
    <row r="686" spans="1:15">
      <c r="A686">
        <v>685</v>
      </c>
      <c r="B686" s="1">
        <v>43976</v>
      </c>
      <c r="C686">
        <v>946</v>
      </c>
      <c r="D686" t="s">
        <v>10854</v>
      </c>
      <c r="E686">
        <v>1</v>
      </c>
      <c r="F686" t="str">
        <f>INDEX(tblProduct[ProdName],MATCH(tblData[[#This Row],[ProdNumber]],tblProduct[ProdNumber],0))</f>
        <v>BYOD-400S</v>
      </c>
      <c r="G686">
        <f>INDEX(tblProduct[Price],MATCH(tblData[[#This Row],[ProdNumber]],tblProduct[ProdNumber],0))</f>
        <v>129.94999999999999</v>
      </c>
      <c r="H686">
        <f>INDEX(tblProduct[Category],MATCH(tblData[[#This Row],[ProdNumber]],tblProduct[ProdNumber],0))</f>
        <v>2</v>
      </c>
      <c r="I686" t="str">
        <f>INDEX(tblCategory[CategoryName],MATCH(tblData[[#This Row],[CategoryID]],tblCategory[CategoryID],0))</f>
        <v>Drone Kits</v>
      </c>
      <c r="J686">
        <f>tblData[[#This Row],[Quantity]]*tblData[[#This Row],[Price]]</f>
        <v>129.94999999999999</v>
      </c>
      <c r="K686">
        <f>YEAR(tblData[[#This Row],[Date]])</f>
        <v>2020</v>
      </c>
      <c r="L686">
        <f>MONTH(tblData[[#This Row],[Date]])</f>
        <v>5</v>
      </c>
      <c r="M686" t="str">
        <f>CHOOSE(tblData[[#This Row],[MonthNo]],"Jan","Feb","Mar","Apr","Mei","Jun","Jul","Agu","Sep","Okt","Nov","Des")</f>
        <v>Mei</v>
      </c>
      <c r="N686" t="str">
        <f>INDEX(tblCustomers[CustomerState],MATCH(tblData[[#This Row],[CustomerID]],tblCustomers[CustomerID],0))</f>
        <v>Texas</v>
      </c>
      <c r="O686" t="str">
        <f>IF(COUNTIF(tblData[CustomerID],tblData[[#This Row],[CustomerID]])&gt;1,"Repeat","One-time")</f>
        <v>Repeat</v>
      </c>
    </row>
    <row r="687" spans="1:15">
      <c r="A687">
        <v>686</v>
      </c>
      <c r="B687" s="1">
        <v>43976</v>
      </c>
      <c r="C687">
        <v>1974</v>
      </c>
      <c r="D687" t="s">
        <v>10861</v>
      </c>
      <c r="E687">
        <v>4</v>
      </c>
      <c r="F687" t="str">
        <f>INDEX(tblProduct[ProdName],MATCH(tblData[[#This Row],[ProdNumber]],tblProduct[ProdNumber],0))</f>
        <v>RCB-889 Robot</v>
      </c>
      <c r="G687">
        <f>INDEX(tblProduct[Price],MATCH(tblData[[#This Row],[ProdNumber]],tblProduct[ProdNumber],0))</f>
        <v>549</v>
      </c>
      <c r="H687">
        <f>INDEX(tblProduct[Category],MATCH(tblData[[#This Row],[ProdNumber]],tblProduct[ProdNumber],0))</f>
        <v>6</v>
      </c>
      <c r="I687" t="str">
        <f>INDEX(tblCategory[CategoryName],MATCH(tblData[[#This Row],[CategoryID]],tblCategory[CategoryID],0))</f>
        <v>Robots</v>
      </c>
      <c r="J687">
        <f>tblData[[#This Row],[Quantity]]*tblData[[#This Row],[Price]]</f>
        <v>2196</v>
      </c>
      <c r="K687">
        <f>YEAR(tblData[[#This Row],[Date]])</f>
        <v>2020</v>
      </c>
      <c r="L687">
        <f>MONTH(tblData[[#This Row],[Date]])</f>
        <v>5</v>
      </c>
      <c r="M687" t="str">
        <f>CHOOSE(tblData[[#This Row],[MonthNo]],"Jan","Feb","Mar","Apr","Mei","Jun","Jul","Agu","Sep","Okt","Nov","Des")</f>
        <v>Mei</v>
      </c>
      <c r="N687" t="str">
        <f>INDEX(tblCustomers[CustomerState],MATCH(tblData[[#This Row],[CustomerID]],tblCustomers[CustomerID],0))</f>
        <v>Pennsylvania</v>
      </c>
      <c r="O687" t="str">
        <f>IF(COUNTIF(tblData[CustomerID],tblData[[#This Row],[CustomerID]])&gt;1,"Repeat","One-time")</f>
        <v>Repeat</v>
      </c>
    </row>
    <row r="688" spans="1:15">
      <c r="A688">
        <v>687</v>
      </c>
      <c r="B688" s="1">
        <v>43976</v>
      </c>
      <c r="C688">
        <v>2123</v>
      </c>
      <c r="D688" t="s">
        <v>10844</v>
      </c>
      <c r="E688">
        <v>5</v>
      </c>
      <c r="F688" t="str">
        <f>INDEX(tblProduct[ProdName],MATCH(tblData[[#This Row],[ProdNumber]],tblProduct[ProdNumber],0))</f>
        <v>Industrial 3D Printing</v>
      </c>
      <c r="G688">
        <f>INDEX(tblProduct[Price],MATCH(tblData[[#This Row],[ProdNumber]],tblProduct[ProdNumber],0))</f>
        <v>49</v>
      </c>
      <c r="H688">
        <f>INDEX(tblProduct[Category],MATCH(tblData[[#This Row],[ProdNumber]],tblProduct[ProdNumber],0))</f>
        <v>7</v>
      </c>
      <c r="I688" t="str">
        <f>INDEX(tblCategory[CategoryName],MATCH(tblData[[#This Row],[CategoryID]],tblCategory[CategoryID],0))</f>
        <v>Training Videos</v>
      </c>
      <c r="J688">
        <f>tblData[[#This Row],[Quantity]]*tblData[[#This Row],[Price]]</f>
        <v>245</v>
      </c>
      <c r="K688">
        <f>YEAR(tblData[[#This Row],[Date]])</f>
        <v>2020</v>
      </c>
      <c r="L688">
        <f>MONTH(tblData[[#This Row],[Date]])</f>
        <v>5</v>
      </c>
      <c r="M688" t="str">
        <f>CHOOSE(tblData[[#This Row],[MonthNo]],"Jan","Feb","Mar","Apr","Mei","Jun","Jul","Agu","Sep","Okt","Nov","Des")</f>
        <v>Mei</v>
      </c>
      <c r="N688" t="str">
        <f>INDEX(tblCustomers[CustomerState],MATCH(tblData[[#This Row],[CustomerID]],tblCustomers[CustomerID],0))</f>
        <v>Florida</v>
      </c>
      <c r="O688" t="str">
        <f>IF(COUNTIF(tblData[CustomerID],tblData[[#This Row],[CustomerID]])&gt;1,"Repeat","One-time")</f>
        <v>One-time</v>
      </c>
    </row>
    <row r="689" spans="1:15">
      <c r="A689">
        <v>688</v>
      </c>
      <c r="B689" s="1">
        <v>43977</v>
      </c>
      <c r="C689">
        <v>1430</v>
      </c>
      <c r="D689" t="s">
        <v>10811</v>
      </c>
      <c r="E689">
        <v>3</v>
      </c>
      <c r="F689" t="str">
        <f>INDEX(tblProduct[ProdName],MATCH(tblData[[#This Row],[ProdNumber]],tblProduct[ProdNumber],0))</f>
        <v>BYOD-220</v>
      </c>
      <c r="G689">
        <f>INDEX(tblProduct[Price],MATCH(tblData[[#This Row],[ProdNumber]],tblProduct[ProdNumber],0))</f>
        <v>69</v>
      </c>
      <c r="H689">
        <f>INDEX(tblProduct[Category],MATCH(tblData[[#This Row],[ProdNumber]],tblProduct[ProdNumber],0))</f>
        <v>2</v>
      </c>
      <c r="I689" t="str">
        <f>INDEX(tblCategory[CategoryName],MATCH(tblData[[#This Row],[CategoryID]],tblCategory[CategoryID],0))</f>
        <v>Drone Kits</v>
      </c>
      <c r="J689">
        <f>tblData[[#This Row],[Quantity]]*tblData[[#This Row],[Price]]</f>
        <v>207</v>
      </c>
      <c r="K689">
        <f>YEAR(tblData[[#This Row],[Date]])</f>
        <v>2020</v>
      </c>
      <c r="L689">
        <f>MONTH(tblData[[#This Row],[Date]])</f>
        <v>5</v>
      </c>
      <c r="M689" t="str">
        <f>CHOOSE(tblData[[#This Row],[MonthNo]],"Jan","Feb","Mar","Apr","Mei","Jun","Jul","Agu","Sep","Okt","Nov","Des")</f>
        <v>Mei</v>
      </c>
      <c r="N689" t="str">
        <f>INDEX(tblCustomers[CustomerState],MATCH(tblData[[#This Row],[CustomerID]],tblCustomers[CustomerID],0))</f>
        <v>Nebraska</v>
      </c>
      <c r="O689" t="str">
        <f>IF(COUNTIF(tblData[CustomerID],tblData[[#This Row],[CustomerID]])&gt;1,"Repeat","One-time")</f>
        <v>Repeat</v>
      </c>
    </row>
    <row r="690" spans="1:15">
      <c r="A690">
        <v>689</v>
      </c>
      <c r="B690" s="1">
        <v>43977</v>
      </c>
      <c r="C690">
        <v>1982</v>
      </c>
      <c r="D690" t="s">
        <v>10835</v>
      </c>
      <c r="E690">
        <v>4</v>
      </c>
      <c r="F690" t="str">
        <f>INDEX(tblProduct[ProdName],MATCH(tblData[[#This Row],[ProdNumber]],tblProduct[ProdNumber],0))</f>
        <v>Building Your First Robot</v>
      </c>
      <c r="G690">
        <f>INDEX(tblProduct[Price],MATCH(tblData[[#This Row],[ProdNumber]],tblProduct[ProdNumber],0))</f>
        <v>24.95</v>
      </c>
      <c r="H690">
        <f>INDEX(tblProduct[Category],MATCH(tblData[[#This Row],[ProdNumber]],tblProduct[ProdNumber],0))</f>
        <v>4</v>
      </c>
      <c r="I690" t="str">
        <f>INDEX(tblCategory[CategoryName],MATCH(tblData[[#This Row],[CategoryID]],tblCategory[CategoryID],0))</f>
        <v>eBooks</v>
      </c>
      <c r="J690">
        <f>tblData[[#This Row],[Quantity]]*tblData[[#This Row],[Price]]</f>
        <v>99.8</v>
      </c>
      <c r="K690">
        <f>YEAR(tblData[[#This Row],[Date]])</f>
        <v>2020</v>
      </c>
      <c r="L690">
        <f>MONTH(tblData[[#This Row],[Date]])</f>
        <v>5</v>
      </c>
      <c r="M690" t="str">
        <f>CHOOSE(tblData[[#This Row],[MonthNo]],"Jan","Feb","Mar","Apr","Mei","Jun","Jul","Agu","Sep","Okt","Nov","Des")</f>
        <v>Mei</v>
      </c>
      <c r="N690" t="str">
        <f>INDEX(tblCustomers[CustomerState],MATCH(tblData[[#This Row],[CustomerID]],tblCustomers[CustomerID],0))</f>
        <v>Tennessee</v>
      </c>
      <c r="O690" t="str">
        <f>IF(COUNTIF(tblData[CustomerID],tblData[[#This Row],[CustomerID]])&gt;1,"Repeat","One-time")</f>
        <v>Repeat</v>
      </c>
    </row>
    <row r="691" spans="1:15">
      <c r="A691">
        <v>690</v>
      </c>
      <c r="B691" s="1">
        <v>43977</v>
      </c>
      <c r="C691">
        <v>454</v>
      </c>
      <c r="D691" t="s">
        <v>10852</v>
      </c>
      <c r="E691">
        <v>4</v>
      </c>
      <c r="F691" t="str">
        <f>INDEX(tblProduct[ProdName],MATCH(tblData[[#This Row],[ProdNumber]],tblProduct[ProdNumber],0))</f>
        <v>Understanding Artificial Intelligence</v>
      </c>
      <c r="G691">
        <f>INDEX(tblProduct[Price],MATCH(tblData[[#This Row],[ProdNumber]],tblProduct[ProdNumber],0))</f>
        <v>19.5</v>
      </c>
      <c r="H691">
        <f>INDEX(tblProduct[Category],MATCH(tblData[[#This Row],[ProdNumber]],tblProduct[ProdNumber],0))</f>
        <v>4</v>
      </c>
      <c r="I691" t="str">
        <f>INDEX(tblCategory[CategoryName],MATCH(tblData[[#This Row],[CategoryID]],tblCategory[CategoryID],0))</f>
        <v>eBooks</v>
      </c>
      <c r="J691">
        <f>tblData[[#This Row],[Quantity]]*tblData[[#This Row],[Price]]</f>
        <v>78</v>
      </c>
      <c r="K691">
        <f>YEAR(tblData[[#This Row],[Date]])</f>
        <v>2020</v>
      </c>
      <c r="L691">
        <f>MONTH(tblData[[#This Row],[Date]])</f>
        <v>5</v>
      </c>
      <c r="M691" t="str">
        <f>CHOOSE(tblData[[#This Row],[MonthNo]],"Jan","Feb","Mar","Apr","Mei","Jun","Jul","Agu","Sep","Okt","Nov","Des")</f>
        <v>Mei</v>
      </c>
      <c r="N691" t="str">
        <f>INDEX(tblCustomers[CustomerState],MATCH(tblData[[#This Row],[CustomerID]],tblCustomers[CustomerID],0))</f>
        <v>Nevada</v>
      </c>
      <c r="O691" t="str">
        <f>IF(COUNTIF(tblData[CustomerID],tblData[[#This Row],[CustomerID]])&gt;1,"Repeat","One-time")</f>
        <v>Repeat</v>
      </c>
    </row>
    <row r="692" spans="1:15">
      <c r="A692">
        <v>691</v>
      </c>
      <c r="B692" s="1">
        <v>43977</v>
      </c>
      <c r="C692">
        <v>440</v>
      </c>
      <c r="D692" t="s">
        <v>10854</v>
      </c>
      <c r="E692">
        <v>5</v>
      </c>
      <c r="F692" t="str">
        <f>INDEX(tblProduct[ProdName],MATCH(tblData[[#This Row],[ProdNumber]],tblProduct[ProdNumber],0))</f>
        <v>BYOD-400S</v>
      </c>
      <c r="G692">
        <f>INDEX(tblProduct[Price],MATCH(tblData[[#This Row],[ProdNumber]],tblProduct[ProdNumber],0))</f>
        <v>129.94999999999999</v>
      </c>
      <c r="H692">
        <f>INDEX(tblProduct[Category],MATCH(tblData[[#This Row],[ProdNumber]],tblProduct[ProdNumber],0))</f>
        <v>2</v>
      </c>
      <c r="I692" t="str">
        <f>INDEX(tblCategory[CategoryName],MATCH(tblData[[#This Row],[CategoryID]],tblCategory[CategoryID],0))</f>
        <v>Drone Kits</v>
      </c>
      <c r="J692">
        <f>tblData[[#This Row],[Quantity]]*tblData[[#This Row],[Price]]</f>
        <v>649.75</v>
      </c>
      <c r="K692">
        <f>YEAR(tblData[[#This Row],[Date]])</f>
        <v>2020</v>
      </c>
      <c r="L692">
        <f>MONTH(tblData[[#This Row],[Date]])</f>
        <v>5</v>
      </c>
      <c r="M692" t="str">
        <f>CHOOSE(tblData[[#This Row],[MonthNo]],"Jan","Feb","Mar","Apr","Mei","Jun","Jul","Agu","Sep","Okt","Nov","Des")</f>
        <v>Mei</v>
      </c>
      <c r="N692" t="str">
        <f>INDEX(tblCustomers[CustomerState],MATCH(tblData[[#This Row],[CustomerID]],tblCustomers[CustomerID],0))</f>
        <v>Virginia</v>
      </c>
      <c r="O692" t="str">
        <f>IF(COUNTIF(tblData[CustomerID],tblData[[#This Row],[CustomerID]])&gt;1,"Repeat","One-time")</f>
        <v>Repeat</v>
      </c>
    </row>
    <row r="693" spans="1:15">
      <c r="A693">
        <v>692</v>
      </c>
      <c r="B693" s="1">
        <v>43977</v>
      </c>
      <c r="C693">
        <v>801</v>
      </c>
      <c r="D693" t="s">
        <v>10876</v>
      </c>
      <c r="E693">
        <v>3</v>
      </c>
      <c r="F693" t="str">
        <f>INDEX(tblProduct[ProdName],MATCH(tblData[[#This Row],[ProdNumber]],tblProduct[ProdNumber],0))</f>
        <v>Delta Robots</v>
      </c>
      <c r="G693">
        <f>INDEX(tblProduct[Price],MATCH(tblData[[#This Row],[ProdNumber]],tblProduct[ProdNumber],0))</f>
        <v>16.989999999999998</v>
      </c>
      <c r="H693">
        <f>INDEX(tblProduct[Category],MATCH(tblData[[#This Row],[ProdNumber]],tblProduct[ProdNumber],0))</f>
        <v>4</v>
      </c>
      <c r="I693" t="str">
        <f>INDEX(tblCategory[CategoryName],MATCH(tblData[[#This Row],[CategoryID]],tblCategory[CategoryID],0))</f>
        <v>eBooks</v>
      </c>
      <c r="J693">
        <f>tblData[[#This Row],[Quantity]]*tblData[[#This Row],[Price]]</f>
        <v>50.97</v>
      </c>
      <c r="K693">
        <f>YEAR(tblData[[#This Row],[Date]])</f>
        <v>2020</v>
      </c>
      <c r="L693">
        <f>MONTH(tblData[[#This Row],[Date]])</f>
        <v>5</v>
      </c>
      <c r="M693" t="str">
        <f>CHOOSE(tblData[[#This Row],[MonthNo]],"Jan","Feb","Mar","Apr","Mei","Jun","Jul","Agu","Sep","Okt","Nov","Des")</f>
        <v>Mei</v>
      </c>
      <c r="N693" t="str">
        <f>INDEX(tblCustomers[CustomerState],MATCH(tblData[[#This Row],[CustomerID]],tblCustomers[CustomerID],0))</f>
        <v>Texas</v>
      </c>
      <c r="O693" t="str">
        <f>IF(COUNTIF(tblData[CustomerID],tblData[[#This Row],[CustomerID]])&gt;1,"Repeat","One-time")</f>
        <v>One-time</v>
      </c>
    </row>
    <row r="694" spans="1:15">
      <c r="A694">
        <v>693</v>
      </c>
      <c r="B694" s="1">
        <v>43977</v>
      </c>
      <c r="C694">
        <v>479</v>
      </c>
      <c r="D694" t="s">
        <v>10845</v>
      </c>
      <c r="E694">
        <v>3</v>
      </c>
      <c r="F694" t="str">
        <f>INDEX(tblProduct[ProdName],MATCH(tblData[[#This Row],[ProdNumber]],tblProduct[ProdNumber],0))</f>
        <v>Sleepy Eye Blueprint</v>
      </c>
      <c r="G694">
        <f>INDEX(tblProduct[Price],MATCH(tblData[[#This Row],[ProdNumber]],tblProduct[ProdNumber],0))</f>
        <v>11.99</v>
      </c>
      <c r="H694">
        <f>INDEX(tblProduct[Category],MATCH(tblData[[#This Row],[ProdNumber]],tblProduct[ProdNumber],0))</f>
        <v>1</v>
      </c>
      <c r="I694" t="str">
        <f>INDEX(tblCategory[CategoryName],MATCH(tblData[[#This Row],[CategoryID]],tblCategory[CategoryID],0))</f>
        <v>Blueprints</v>
      </c>
      <c r="J694">
        <f>tblData[[#This Row],[Quantity]]*tblData[[#This Row],[Price]]</f>
        <v>35.97</v>
      </c>
      <c r="K694">
        <f>YEAR(tblData[[#This Row],[Date]])</f>
        <v>2020</v>
      </c>
      <c r="L694">
        <f>MONTH(tblData[[#This Row],[Date]])</f>
        <v>5</v>
      </c>
      <c r="M694" t="str">
        <f>CHOOSE(tblData[[#This Row],[MonthNo]],"Jan","Feb","Mar","Apr","Mei","Jun","Jul","Agu","Sep","Okt","Nov","Des")</f>
        <v>Mei</v>
      </c>
      <c r="N694" t="str">
        <f>INDEX(tblCustomers[CustomerState],MATCH(tblData[[#This Row],[CustomerID]],tblCustomers[CustomerID],0))</f>
        <v>Ohio</v>
      </c>
      <c r="O694" t="str">
        <f>IF(COUNTIF(tblData[CustomerID],tblData[[#This Row],[CustomerID]])&gt;1,"Repeat","One-time")</f>
        <v>Repeat</v>
      </c>
    </row>
    <row r="695" spans="1:15">
      <c r="A695">
        <v>694</v>
      </c>
      <c r="B695" s="1">
        <v>43978</v>
      </c>
      <c r="C695">
        <v>1599</v>
      </c>
      <c r="D695" t="s">
        <v>10847</v>
      </c>
      <c r="E695">
        <v>2</v>
      </c>
      <c r="F695" t="str">
        <f>INDEX(tblProduct[ProdName],MATCH(tblData[[#This Row],[ProdNumber]],tblProduct[ProdNumber],0))</f>
        <v>MICR-564K Drone</v>
      </c>
      <c r="G695">
        <f>INDEX(tblProduct[Price],MATCH(tblData[[#This Row],[ProdNumber]],tblProduct[ProdNumber],0))</f>
        <v>499</v>
      </c>
      <c r="H695">
        <f>INDEX(tblProduct[Category],MATCH(tblData[[#This Row],[ProdNumber]],tblProduct[ProdNumber],0))</f>
        <v>3</v>
      </c>
      <c r="I695" t="str">
        <f>INDEX(tblCategory[CategoryName],MATCH(tblData[[#This Row],[CategoryID]],tblCategory[CategoryID],0))</f>
        <v>Drones</v>
      </c>
      <c r="J695">
        <f>tblData[[#This Row],[Quantity]]*tblData[[#This Row],[Price]]</f>
        <v>998</v>
      </c>
      <c r="K695">
        <f>YEAR(tblData[[#This Row],[Date]])</f>
        <v>2020</v>
      </c>
      <c r="L695">
        <f>MONTH(tblData[[#This Row],[Date]])</f>
        <v>5</v>
      </c>
      <c r="M695" t="str">
        <f>CHOOSE(tblData[[#This Row],[MonthNo]],"Jan","Feb","Mar","Apr","Mei","Jun","Jul","Agu","Sep","Okt","Nov","Des")</f>
        <v>Mei</v>
      </c>
      <c r="N695" t="str">
        <f>INDEX(tblCustomers[CustomerState],MATCH(tblData[[#This Row],[CustomerID]],tblCustomers[CustomerID],0))</f>
        <v>California</v>
      </c>
      <c r="O695" t="str">
        <f>IF(COUNTIF(tblData[CustomerID],tblData[[#This Row],[CustomerID]])&gt;1,"Repeat","One-time")</f>
        <v>Repeat</v>
      </c>
    </row>
    <row r="696" spans="1:15">
      <c r="A696">
        <v>695</v>
      </c>
      <c r="B696" s="1">
        <v>43978</v>
      </c>
      <c r="C696">
        <v>1021</v>
      </c>
      <c r="D696" t="s">
        <v>10831</v>
      </c>
      <c r="E696">
        <v>5</v>
      </c>
      <c r="F696" t="str">
        <f>INDEX(tblProduct[ProdName],MATCH(tblData[[#This Row],[ProdNumber]],tblProduct[ProdNumber],0))</f>
        <v>BYOR-3535</v>
      </c>
      <c r="G696">
        <f>INDEX(tblProduct[Price],MATCH(tblData[[#This Row],[ProdNumber]],tblProduct[ProdNumber],0))</f>
        <v>225</v>
      </c>
      <c r="H696">
        <f>INDEX(tblProduct[Category],MATCH(tblData[[#This Row],[ProdNumber]],tblProduct[ProdNumber],0))</f>
        <v>5</v>
      </c>
      <c r="I696" t="str">
        <f>INDEX(tblCategory[CategoryName],MATCH(tblData[[#This Row],[CategoryID]],tblCategory[CategoryID],0))</f>
        <v>Robot Kits</v>
      </c>
      <c r="J696">
        <f>tblData[[#This Row],[Quantity]]*tblData[[#This Row],[Price]]</f>
        <v>1125</v>
      </c>
      <c r="K696">
        <f>YEAR(tblData[[#This Row],[Date]])</f>
        <v>2020</v>
      </c>
      <c r="L696">
        <f>MONTH(tblData[[#This Row],[Date]])</f>
        <v>5</v>
      </c>
      <c r="M696" t="str">
        <f>CHOOSE(tblData[[#This Row],[MonthNo]],"Jan","Feb","Mar","Apr","Mei","Jun","Jul","Agu","Sep","Okt","Nov","Des")</f>
        <v>Mei</v>
      </c>
      <c r="N696" t="str">
        <f>INDEX(tblCustomers[CustomerState],MATCH(tblData[[#This Row],[CustomerID]],tblCustomers[CustomerID],0))</f>
        <v>Missouri</v>
      </c>
      <c r="O696" t="str">
        <f>IF(COUNTIF(tblData[CustomerID],tblData[[#This Row],[CustomerID]])&gt;1,"Repeat","One-time")</f>
        <v>One-time</v>
      </c>
    </row>
    <row r="697" spans="1:15">
      <c r="A697">
        <v>696</v>
      </c>
      <c r="B697" s="1">
        <v>43978</v>
      </c>
      <c r="C697">
        <v>1090</v>
      </c>
      <c r="D697" t="s">
        <v>10843</v>
      </c>
      <c r="E697">
        <v>4</v>
      </c>
      <c r="F697" t="str">
        <f>INDEX(tblProduct[ProdName],MATCH(tblData[[#This Row],[ProdNumber]],tblProduct[ProdNumber],0))</f>
        <v>BYOD-500</v>
      </c>
      <c r="G697">
        <f>INDEX(tblProduct[Price],MATCH(tblData[[#This Row],[ProdNumber]],tblProduct[ProdNumber],0))</f>
        <v>167</v>
      </c>
      <c r="H697">
        <f>INDEX(tblProduct[Category],MATCH(tblData[[#This Row],[ProdNumber]],tblProduct[ProdNumber],0))</f>
        <v>2</v>
      </c>
      <c r="I697" t="str">
        <f>INDEX(tblCategory[CategoryName],MATCH(tblData[[#This Row],[CategoryID]],tblCategory[CategoryID],0))</f>
        <v>Drone Kits</v>
      </c>
      <c r="J697">
        <f>tblData[[#This Row],[Quantity]]*tblData[[#This Row],[Price]]</f>
        <v>668</v>
      </c>
      <c r="K697">
        <f>YEAR(tblData[[#This Row],[Date]])</f>
        <v>2020</v>
      </c>
      <c r="L697">
        <f>MONTH(tblData[[#This Row],[Date]])</f>
        <v>5</v>
      </c>
      <c r="M697" t="str">
        <f>CHOOSE(tblData[[#This Row],[MonthNo]],"Jan","Feb","Mar","Apr","Mei","Jun","Jul","Agu","Sep","Okt","Nov","Des")</f>
        <v>Mei</v>
      </c>
      <c r="N697" t="str">
        <f>INDEX(tblCustomers[CustomerState],MATCH(tblData[[#This Row],[CustomerID]],tblCustomers[CustomerID],0))</f>
        <v>Virginia</v>
      </c>
      <c r="O697" t="str">
        <f>IF(COUNTIF(tblData[CustomerID],tblData[[#This Row],[CustomerID]])&gt;1,"Repeat","One-time")</f>
        <v>One-time</v>
      </c>
    </row>
    <row r="698" spans="1:15">
      <c r="A698">
        <v>697</v>
      </c>
      <c r="B698" s="1">
        <v>43978</v>
      </c>
      <c r="C698">
        <v>1581</v>
      </c>
      <c r="D698" t="s">
        <v>10868</v>
      </c>
      <c r="E698">
        <v>3</v>
      </c>
      <c r="F698" t="str">
        <f>INDEX(tblProduct[ProdName],MATCH(tblData[[#This Row],[ProdNumber]],tblProduct[ProdNumber],0))</f>
        <v>Drone Building Essentials</v>
      </c>
      <c r="G698">
        <f>INDEX(tblProduct[Price],MATCH(tblData[[#This Row],[ProdNumber]],tblProduct[ProdNumber],0))</f>
        <v>13.99</v>
      </c>
      <c r="H698">
        <f>INDEX(tblProduct[Category],MATCH(tblData[[#This Row],[ProdNumber]],tblProduct[ProdNumber],0))</f>
        <v>4</v>
      </c>
      <c r="I698" t="str">
        <f>INDEX(tblCategory[CategoryName],MATCH(tblData[[#This Row],[CategoryID]],tblCategory[CategoryID],0))</f>
        <v>eBooks</v>
      </c>
      <c r="J698">
        <f>tblData[[#This Row],[Quantity]]*tblData[[#This Row],[Price]]</f>
        <v>41.97</v>
      </c>
      <c r="K698">
        <f>YEAR(tblData[[#This Row],[Date]])</f>
        <v>2020</v>
      </c>
      <c r="L698">
        <f>MONTH(tblData[[#This Row],[Date]])</f>
        <v>5</v>
      </c>
      <c r="M698" t="str">
        <f>CHOOSE(tblData[[#This Row],[MonthNo]],"Jan","Feb","Mar","Apr","Mei","Jun","Jul","Agu","Sep","Okt","Nov","Des")</f>
        <v>Mei</v>
      </c>
      <c r="N698" t="str">
        <f>INDEX(tblCustomers[CustomerState],MATCH(tblData[[#This Row],[CustomerID]],tblCustomers[CustomerID],0))</f>
        <v>California</v>
      </c>
      <c r="O698" t="str">
        <f>IF(COUNTIF(tblData[CustomerID],tblData[[#This Row],[CustomerID]])&gt;1,"Repeat","One-time")</f>
        <v>Repeat</v>
      </c>
    </row>
    <row r="699" spans="1:15">
      <c r="A699">
        <v>698</v>
      </c>
      <c r="B699" s="1">
        <v>43979</v>
      </c>
      <c r="C699">
        <v>595</v>
      </c>
      <c r="D699" t="s">
        <v>10837</v>
      </c>
      <c r="E699">
        <v>3</v>
      </c>
      <c r="F699" t="str">
        <f>INDEX(tblProduct[ProdName],MATCH(tblData[[#This Row],[ProdNumber]],tblProduct[ProdNumber],0))</f>
        <v>BYOR-1000</v>
      </c>
      <c r="G699">
        <f>INDEX(tblProduct[Price],MATCH(tblData[[#This Row],[ProdNumber]],tblProduct[ProdNumber],0))</f>
        <v>189</v>
      </c>
      <c r="H699">
        <f>INDEX(tblProduct[Category],MATCH(tblData[[#This Row],[ProdNumber]],tblProduct[ProdNumber],0))</f>
        <v>5</v>
      </c>
      <c r="I699" t="str">
        <f>INDEX(tblCategory[CategoryName],MATCH(tblData[[#This Row],[CategoryID]],tblCategory[CategoryID],0))</f>
        <v>Robot Kits</v>
      </c>
      <c r="J699">
        <f>tblData[[#This Row],[Quantity]]*tblData[[#This Row],[Price]]</f>
        <v>567</v>
      </c>
      <c r="K699">
        <f>YEAR(tblData[[#This Row],[Date]])</f>
        <v>2020</v>
      </c>
      <c r="L699">
        <f>MONTH(tblData[[#This Row],[Date]])</f>
        <v>5</v>
      </c>
      <c r="M699" t="str">
        <f>CHOOSE(tblData[[#This Row],[MonthNo]],"Jan","Feb","Mar","Apr","Mei","Jun","Jul","Agu","Sep","Okt","Nov","Des")</f>
        <v>Mei</v>
      </c>
      <c r="N699" t="str">
        <f>INDEX(tblCustomers[CustomerState],MATCH(tblData[[#This Row],[CustomerID]],tblCustomers[CustomerID],0))</f>
        <v>Colorado</v>
      </c>
      <c r="O699" t="str">
        <f>IF(COUNTIF(tblData[CustomerID],tblData[[#This Row],[CustomerID]])&gt;1,"Repeat","One-time")</f>
        <v>Repeat</v>
      </c>
    </row>
    <row r="700" spans="1:15">
      <c r="A700">
        <v>699</v>
      </c>
      <c r="B700" s="1">
        <v>43979</v>
      </c>
      <c r="C700">
        <v>1635</v>
      </c>
      <c r="D700" t="s">
        <v>10849</v>
      </c>
      <c r="E700">
        <v>4</v>
      </c>
      <c r="F700" t="str">
        <f>INDEX(tblProduct[ProdName],MATCH(tblData[[#This Row],[ProdNumber]],tblProduct[ProdNumber],0))</f>
        <v>BYOD-200</v>
      </c>
      <c r="G700">
        <f>INDEX(tblProduct[Price],MATCH(tblData[[#This Row],[ProdNumber]],tblProduct[ProdNumber],0))</f>
        <v>58.95</v>
      </c>
      <c r="H700">
        <f>INDEX(tblProduct[Category],MATCH(tblData[[#This Row],[ProdNumber]],tblProduct[ProdNumber],0))</f>
        <v>2</v>
      </c>
      <c r="I700" t="str">
        <f>INDEX(tblCategory[CategoryName],MATCH(tblData[[#This Row],[CategoryID]],tblCategory[CategoryID],0))</f>
        <v>Drone Kits</v>
      </c>
      <c r="J700">
        <f>tblData[[#This Row],[Quantity]]*tblData[[#This Row],[Price]]</f>
        <v>235.8</v>
      </c>
      <c r="K700">
        <f>YEAR(tblData[[#This Row],[Date]])</f>
        <v>2020</v>
      </c>
      <c r="L700">
        <f>MONTH(tblData[[#This Row],[Date]])</f>
        <v>5</v>
      </c>
      <c r="M700" t="str">
        <f>CHOOSE(tblData[[#This Row],[MonthNo]],"Jan","Feb","Mar","Apr","Mei","Jun","Jul","Agu","Sep","Okt","Nov","Des")</f>
        <v>Mei</v>
      </c>
      <c r="N700" t="str">
        <f>INDEX(tblCustomers[CustomerState],MATCH(tblData[[#This Row],[CustomerID]],tblCustomers[CustomerID],0))</f>
        <v>Michigan</v>
      </c>
      <c r="O700" t="str">
        <f>IF(COUNTIF(tblData[CustomerID],tblData[[#This Row],[CustomerID]])&gt;1,"Repeat","One-time")</f>
        <v>Repeat</v>
      </c>
    </row>
    <row r="701" spans="1:15">
      <c r="A701">
        <v>700</v>
      </c>
      <c r="B701" s="1">
        <v>43979</v>
      </c>
      <c r="C701">
        <v>1337</v>
      </c>
      <c r="D701" t="s">
        <v>10870</v>
      </c>
      <c r="E701">
        <v>4</v>
      </c>
      <c r="F701" t="str">
        <f>INDEX(tblProduct[ProdName],MATCH(tblData[[#This Row],[ProdNumber]],tblProduct[ProdNumber],0))</f>
        <v>Understanding Arduino</v>
      </c>
      <c r="G701">
        <f>INDEX(tblProduct[Price],MATCH(tblData[[#This Row],[ProdNumber]],tblProduct[ProdNumber],0))</f>
        <v>17.5</v>
      </c>
      <c r="H701">
        <f>INDEX(tblProduct[Category],MATCH(tblData[[#This Row],[ProdNumber]],tblProduct[ProdNumber],0))</f>
        <v>4</v>
      </c>
      <c r="I701" t="str">
        <f>INDEX(tblCategory[CategoryName],MATCH(tblData[[#This Row],[CategoryID]],tblCategory[CategoryID],0))</f>
        <v>eBooks</v>
      </c>
      <c r="J701">
        <f>tblData[[#This Row],[Quantity]]*tblData[[#This Row],[Price]]</f>
        <v>70</v>
      </c>
      <c r="K701">
        <f>YEAR(tblData[[#This Row],[Date]])</f>
        <v>2020</v>
      </c>
      <c r="L701">
        <f>MONTH(tblData[[#This Row],[Date]])</f>
        <v>5</v>
      </c>
      <c r="M701" t="str">
        <f>CHOOSE(tblData[[#This Row],[MonthNo]],"Jan","Feb","Mar","Apr","Mei","Jun","Jul","Agu","Sep","Okt","Nov","Des")</f>
        <v>Mei</v>
      </c>
      <c r="N701" t="str">
        <f>INDEX(tblCustomers[CustomerState],MATCH(tblData[[#This Row],[CustomerID]],tblCustomers[CustomerID],0))</f>
        <v>Mississippi</v>
      </c>
      <c r="O701" t="str">
        <f>IF(COUNTIF(tblData[CustomerID],tblData[[#This Row],[CustomerID]])&gt;1,"Repeat","One-time")</f>
        <v>Repeat</v>
      </c>
    </row>
    <row r="702" spans="1:15">
      <c r="A702">
        <v>701</v>
      </c>
      <c r="B702" s="1">
        <v>43979</v>
      </c>
      <c r="C702">
        <v>658</v>
      </c>
      <c r="D702" t="s">
        <v>10871</v>
      </c>
      <c r="E702">
        <v>5</v>
      </c>
      <c r="F702" t="str">
        <f>INDEX(tblProduct[ProdName],MATCH(tblData[[#This Row],[ProdNumber]],tblProduct[ProdNumber],0))</f>
        <v>Aerial Security</v>
      </c>
      <c r="G702">
        <f>INDEX(tblProduct[Price],MATCH(tblData[[#This Row],[ProdNumber]],tblProduct[ProdNumber],0))</f>
        <v>36.99</v>
      </c>
      <c r="H702">
        <f>INDEX(tblProduct[Category],MATCH(tblData[[#This Row],[ProdNumber]],tblProduct[ProdNumber],0))</f>
        <v>7</v>
      </c>
      <c r="I702" t="str">
        <f>INDEX(tblCategory[CategoryName],MATCH(tblData[[#This Row],[CategoryID]],tblCategory[CategoryID],0))</f>
        <v>Training Videos</v>
      </c>
      <c r="J702">
        <f>tblData[[#This Row],[Quantity]]*tblData[[#This Row],[Price]]</f>
        <v>184.95000000000002</v>
      </c>
      <c r="K702">
        <f>YEAR(tblData[[#This Row],[Date]])</f>
        <v>2020</v>
      </c>
      <c r="L702">
        <f>MONTH(tblData[[#This Row],[Date]])</f>
        <v>5</v>
      </c>
      <c r="M702" t="str">
        <f>CHOOSE(tblData[[#This Row],[MonthNo]],"Jan","Feb","Mar","Apr","Mei","Jun","Jul","Agu","Sep","Okt","Nov","Des")</f>
        <v>Mei</v>
      </c>
      <c r="N702" t="str">
        <f>INDEX(tblCustomers[CustomerState],MATCH(tblData[[#This Row],[CustomerID]],tblCustomers[CustomerID],0))</f>
        <v>Virginia</v>
      </c>
      <c r="O702" t="str">
        <f>IF(COUNTIF(tblData[CustomerID],tblData[[#This Row],[CustomerID]])&gt;1,"Repeat","One-time")</f>
        <v>Repeat</v>
      </c>
    </row>
    <row r="703" spans="1:15">
      <c r="A703">
        <v>702</v>
      </c>
      <c r="B703" s="1">
        <v>43980</v>
      </c>
      <c r="C703">
        <v>164</v>
      </c>
      <c r="D703" t="s">
        <v>10870</v>
      </c>
      <c r="E703">
        <v>4</v>
      </c>
      <c r="F703" t="str">
        <f>INDEX(tblProduct[ProdName],MATCH(tblData[[#This Row],[ProdNumber]],tblProduct[ProdNumber],0))</f>
        <v>Understanding Arduino</v>
      </c>
      <c r="G703">
        <f>INDEX(tblProduct[Price],MATCH(tblData[[#This Row],[ProdNumber]],tblProduct[ProdNumber],0))</f>
        <v>17.5</v>
      </c>
      <c r="H703">
        <f>INDEX(tblProduct[Category],MATCH(tblData[[#This Row],[ProdNumber]],tblProduct[ProdNumber],0))</f>
        <v>4</v>
      </c>
      <c r="I703" t="str">
        <f>INDEX(tblCategory[CategoryName],MATCH(tblData[[#This Row],[CategoryID]],tblCategory[CategoryID],0))</f>
        <v>eBooks</v>
      </c>
      <c r="J703">
        <f>tblData[[#This Row],[Quantity]]*tblData[[#This Row],[Price]]</f>
        <v>70</v>
      </c>
      <c r="K703">
        <f>YEAR(tblData[[#This Row],[Date]])</f>
        <v>2020</v>
      </c>
      <c r="L703">
        <f>MONTH(tblData[[#This Row],[Date]])</f>
        <v>5</v>
      </c>
      <c r="M703" t="str">
        <f>CHOOSE(tblData[[#This Row],[MonthNo]],"Jan","Feb","Mar","Apr","Mei","Jun","Jul","Agu","Sep","Okt","Nov","Des")</f>
        <v>Mei</v>
      </c>
      <c r="N703" t="str">
        <f>INDEX(tblCustomers[CustomerState],MATCH(tblData[[#This Row],[CustomerID]],tblCustomers[CustomerID],0))</f>
        <v>Minnesota</v>
      </c>
      <c r="O703" t="str">
        <f>IF(COUNTIF(tblData[CustomerID],tblData[[#This Row],[CustomerID]])&gt;1,"Repeat","One-time")</f>
        <v>One-time</v>
      </c>
    </row>
    <row r="704" spans="1:15">
      <c r="A704">
        <v>703</v>
      </c>
      <c r="B704" s="1">
        <v>43980</v>
      </c>
      <c r="C704">
        <v>1525</v>
      </c>
      <c r="D704" t="s">
        <v>10850</v>
      </c>
      <c r="E704">
        <v>5</v>
      </c>
      <c r="F704" t="str">
        <f>INDEX(tblProduct[ProdName],MATCH(tblData[[#This Row],[ProdNumber]],tblProduct[ProdNumber],0))</f>
        <v>Building Your Own Drone</v>
      </c>
      <c r="G704">
        <f>INDEX(tblProduct[Price],MATCH(tblData[[#This Row],[ProdNumber]],tblProduct[ProdNumber],0))</f>
        <v>24.99</v>
      </c>
      <c r="H704">
        <f>INDEX(tblProduct[Category],MATCH(tblData[[#This Row],[ProdNumber]],tblProduct[ProdNumber],0))</f>
        <v>4</v>
      </c>
      <c r="I704" t="str">
        <f>INDEX(tblCategory[CategoryName],MATCH(tblData[[#This Row],[CategoryID]],tblCategory[CategoryID],0))</f>
        <v>eBooks</v>
      </c>
      <c r="J704">
        <f>tblData[[#This Row],[Quantity]]*tblData[[#This Row],[Price]]</f>
        <v>124.94999999999999</v>
      </c>
      <c r="K704">
        <f>YEAR(tblData[[#This Row],[Date]])</f>
        <v>2020</v>
      </c>
      <c r="L704">
        <f>MONTH(tblData[[#This Row],[Date]])</f>
        <v>5</v>
      </c>
      <c r="M704" t="str">
        <f>CHOOSE(tblData[[#This Row],[MonthNo]],"Jan","Feb","Mar","Apr","Mei","Jun","Jul","Agu","Sep","Okt","Nov","Des")</f>
        <v>Mei</v>
      </c>
      <c r="N704" t="str">
        <f>INDEX(tblCustomers[CustomerState],MATCH(tblData[[#This Row],[CustomerID]],tblCustomers[CustomerID],0))</f>
        <v>New York</v>
      </c>
      <c r="O704" t="str">
        <f>IF(COUNTIF(tblData[CustomerID],tblData[[#This Row],[CustomerID]])&gt;1,"Repeat","One-time")</f>
        <v>Repeat</v>
      </c>
    </row>
    <row r="705" spans="1:15">
      <c r="A705">
        <v>704</v>
      </c>
      <c r="B705" s="1">
        <v>43980</v>
      </c>
      <c r="C705">
        <v>471</v>
      </c>
      <c r="D705" t="s">
        <v>10865</v>
      </c>
      <c r="E705">
        <v>3</v>
      </c>
      <c r="F705" t="str">
        <f>INDEX(tblProduct[ProdName],MATCH(tblData[[#This Row],[ProdNumber]],tblProduct[ProdNumber],0))</f>
        <v>Robotic Essentials</v>
      </c>
      <c r="G705">
        <f>INDEX(tblProduct[Price],MATCH(tblData[[#This Row],[ProdNumber]],tblProduct[ProdNumber],0))</f>
        <v>34.99</v>
      </c>
      <c r="H705">
        <f>INDEX(tblProduct[Category],MATCH(tblData[[#This Row],[ProdNumber]],tblProduct[ProdNumber],0))</f>
        <v>7</v>
      </c>
      <c r="I705" t="str">
        <f>INDEX(tblCategory[CategoryName],MATCH(tblData[[#This Row],[CategoryID]],tblCategory[CategoryID],0))</f>
        <v>Training Videos</v>
      </c>
      <c r="J705">
        <f>tblData[[#This Row],[Quantity]]*tblData[[#This Row],[Price]]</f>
        <v>104.97</v>
      </c>
      <c r="K705">
        <f>YEAR(tblData[[#This Row],[Date]])</f>
        <v>2020</v>
      </c>
      <c r="L705">
        <f>MONTH(tblData[[#This Row],[Date]])</f>
        <v>5</v>
      </c>
      <c r="M705" t="str">
        <f>CHOOSE(tblData[[#This Row],[MonthNo]],"Jan","Feb","Mar","Apr","Mei","Jun","Jul","Agu","Sep","Okt","Nov","Des")</f>
        <v>Mei</v>
      </c>
      <c r="N705" t="str">
        <f>INDEX(tblCustomers[CustomerState],MATCH(tblData[[#This Row],[CustomerID]],tblCustomers[CustomerID],0))</f>
        <v>Minnesota</v>
      </c>
      <c r="O705" t="str">
        <f>IF(COUNTIF(tblData[CustomerID],tblData[[#This Row],[CustomerID]])&gt;1,"Repeat","One-time")</f>
        <v>Repeat</v>
      </c>
    </row>
    <row r="706" spans="1:15">
      <c r="A706">
        <v>705</v>
      </c>
      <c r="B706" s="1">
        <v>43980</v>
      </c>
      <c r="C706">
        <v>406</v>
      </c>
      <c r="D706" t="s">
        <v>10810</v>
      </c>
      <c r="E706">
        <v>3</v>
      </c>
      <c r="F706" t="str">
        <f>INDEX(tblProduct[ProdName],MATCH(tblData[[#This Row],[ProdNumber]],tblProduct[ProdNumber],0))</f>
        <v>Drone Video Techniques</v>
      </c>
      <c r="G706">
        <f>INDEX(tblProduct[Price],MATCH(tblData[[#This Row],[ProdNumber]],tblProduct[ProdNumber],0))</f>
        <v>37.99</v>
      </c>
      <c r="H706">
        <f>INDEX(tblProduct[Category],MATCH(tblData[[#This Row],[ProdNumber]],tblProduct[ProdNumber],0))</f>
        <v>7</v>
      </c>
      <c r="I706" t="str">
        <f>INDEX(tblCategory[CategoryName],MATCH(tblData[[#This Row],[CategoryID]],tblCategory[CategoryID],0))</f>
        <v>Training Videos</v>
      </c>
      <c r="J706">
        <f>tblData[[#This Row],[Quantity]]*tblData[[#This Row],[Price]]</f>
        <v>113.97</v>
      </c>
      <c r="K706">
        <f>YEAR(tblData[[#This Row],[Date]])</f>
        <v>2020</v>
      </c>
      <c r="L706">
        <f>MONTH(tblData[[#This Row],[Date]])</f>
        <v>5</v>
      </c>
      <c r="M706" t="str">
        <f>CHOOSE(tblData[[#This Row],[MonthNo]],"Jan","Feb","Mar","Apr","Mei","Jun","Jul","Agu","Sep","Okt","Nov","Des")</f>
        <v>Mei</v>
      </c>
      <c r="N706" t="str">
        <f>INDEX(tblCustomers[CustomerState],MATCH(tblData[[#This Row],[CustomerID]],tblCustomers[CustomerID],0))</f>
        <v>Georgia</v>
      </c>
      <c r="O706" t="str">
        <f>IF(COUNTIF(tblData[CustomerID],tblData[[#This Row],[CustomerID]])&gt;1,"Repeat","One-time")</f>
        <v>Repeat</v>
      </c>
    </row>
    <row r="707" spans="1:15">
      <c r="A707">
        <v>706</v>
      </c>
      <c r="B707" s="1">
        <v>43980</v>
      </c>
      <c r="C707">
        <v>730</v>
      </c>
      <c r="D707" t="s">
        <v>10816</v>
      </c>
      <c r="E707">
        <v>3</v>
      </c>
      <c r="F707" t="str">
        <f>INDEX(tblProduct[ProdName],MATCH(tblData[[#This Row],[ProdNumber]],tblProduct[ProdNumber],0))</f>
        <v>DTE-QFN20 Drone</v>
      </c>
      <c r="G707">
        <f>INDEX(tblProduct[Price],MATCH(tblData[[#This Row],[ProdNumber]],tblProduct[ProdNumber],0))</f>
        <v>250</v>
      </c>
      <c r="H707">
        <f>INDEX(tblProduct[Category],MATCH(tblData[[#This Row],[ProdNumber]],tblProduct[ProdNumber],0))</f>
        <v>3</v>
      </c>
      <c r="I707" t="str">
        <f>INDEX(tblCategory[CategoryName],MATCH(tblData[[#This Row],[CategoryID]],tblCategory[CategoryID],0))</f>
        <v>Drones</v>
      </c>
      <c r="J707">
        <f>tblData[[#This Row],[Quantity]]*tblData[[#This Row],[Price]]</f>
        <v>750</v>
      </c>
      <c r="K707">
        <f>YEAR(tblData[[#This Row],[Date]])</f>
        <v>2020</v>
      </c>
      <c r="L707">
        <f>MONTH(tblData[[#This Row],[Date]])</f>
        <v>5</v>
      </c>
      <c r="M707" t="str">
        <f>CHOOSE(tblData[[#This Row],[MonthNo]],"Jan","Feb","Mar","Apr","Mei","Jun","Jul","Agu","Sep","Okt","Nov","Des")</f>
        <v>Mei</v>
      </c>
      <c r="N707" t="str">
        <f>INDEX(tblCustomers[CustomerState],MATCH(tblData[[#This Row],[CustomerID]],tblCustomers[CustomerID],0))</f>
        <v>Illinois</v>
      </c>
      <c r="O707" t="str">
        <f>IF(COUNTIF(tblData[CustomerID],tblData[[#This Row],[CustomerID]])&gt;1,"Repeat","One-time")</f>
        <v>One-time</v>
      </c>
    </row>
    <row r="708" spans="1:15">
      <c r="A708">
        <v>707</v>
      </c>
      <c r="B708" s="1">
        <v>43981</v>
      </c>
      <c r="C708">
        <v>517</v>
      </c>
      <c r="D708" t="s">
        <v>10850</v>
      </c>
      <c r="E708">
        <v>2</v>
      </c>
      <c r="F708" t="str">
        <f>INDEX(tblProduct[ProdName],MATCH(tblData[[#This Row],[ProdNumber]],tblProduct[ProdNumber],0))</f>
        <v>Building Your Own Drone</v>
      </c>
      <c r="G708">
        <f>INDEX(tblProduct[Price],MATCH(tblData[[#This Row],[ProdNumber]],tblProduct[ProdNumber],0))</f>
        <v>24.99</v>
      </c>
      <c r="H708">
        <f>INDEX(tblProduct[Category],MATCH(tblData[[#This Row],[ProdNumber]],tblProduct[ProdNumber],0))</f>
        <v>4</v>
      </c>
      <c r="I708" t="str">
        <f>INDEX(tblCategory[CategoryName],MATCH(tblData[[#This Row],[CategoryID]],tblCategory[CategoryID],0))</f>
        <v>eBooks</v>
      </c>
      <c r="J708">
        <f>tblData[[#This Row],[Quantity]]*tblData[[#This Row],[Price]]</f>
        <v>49.98</v>
      </c>
      <c r="K708">
        <f>YEAR(tblData[[#This Row],[Date]])</f>
        <v>2020</v>
      </c>
      <c r="L708">
        <f>MONTH(tblData[[#This Row],[Date]])</f>
        <v>5</v>
      </c>
      <c r="M708" t="str">
        <f>CHOOSE(tblData[[#This Row],[MonthNo]],"Jan","Feb","Mar","Apr","Mei","Jun","Jul","Agu","Sep","Okt","Nov","Des")</f>
        <v>Mei</v>
      </c>
      <c r="N708" t="str">
        <f>INDEX(tblCustomers[CustomerState],MATCH(tblData[[#This Row],[CustomerID]],tblCustomers[CustomerID],0))</f>
        <v>Wisconsin</v>
      </c>
      <c r="O708" t="str">
        <f>IF(COUNTIF(tblData[CustomerID],tblData[[#This Row],[CustomerID]])&gt;1,"Repeat","One-time")</f>
        <v>Repeat</v>
      </c>
    </row>
    <row r="709" spans="1:15">
      <c r="A709">
        <v>708</v>
      </c>
      <c r="B709" s="1">
        <v>43981</v>
      </c>
      <c r="C709">
        <v>1083</v>
      </c>
      <c r="D709" t="s">
        <v>10823</v>
      </c>
      <c r="E709">
        <v>2</v>
      </c>
      <c r="F709" t="str">
        <f>INDEX(tblProduct[ProdName],MATCH(tblData[[#This Row],[ProdNumber]],tblProduct[ProdNumber],0))</f>
        <v>DA-SA702 Drone</v>
      </c>
      <c r="G709">
        <f>INDEX(tblProduct[Price],MATCH(tblData[[#This Row],[ProdNumber]],tblProduct[ProdNumber],0))</f>
        <v>399</v>
      </c>
      <c r="H709">
        <f>INDEX(tblProduct[Category],MATCH(tblData[[#This Row],[ProdNumber]],tblProduct[ProdNumber],0))</f>
        <v>3</v>
      </c>
      <c r="I709" t="str">
        <f>INDEX(tblCategory[CategoryName],MATCH(tblData[[#This Row],[CategoryID]],tblCategory[CategoryID],0))</f>
        <v>Drones</v>
      </c>
      <c r="J709">
        <f>tblData[[#This Row],[Quantity]]*tblData[[#This Row],[Price]]</f>
        <v>798</v>
      </c>
      <c r="K709">
        <f>YEAR(tblData[[#This Row],[Date]])</f>
        <v>2020</v>
      </c>
      <c r="L709">
        <f>MONTH(tblData[[#This Row],[Date]])</f>
        <v>5</v>
      </c>
      <c r="M709" t="str">
        <f>CHOOSE(tblData[[#This Row],[MonthNo]],"Jan","Feb","Mar","Apr","Mei","Jun","Jul","Agu","Sep","Okt","Nov","Des")</f>
        <v>Mei</v>
      </c>
      <c r="N709" t="str">
        <f>INDEX(tblCustomers[CustomerState],MATCH(tblData[[#This Row],[CustomerID]],tblCustomers[CustomerID],0))</f>
        <v>Ohio</v>
      </c>
      <c r="O709" t="str">
        <f>IF(COUNTIF(tblData[CustomerID],tblData[[#This Row],[CustomerID]])&gt;1,"Repeat","One-time")</f>
        <v>Repeat</v>
      </c>
    </row>
    <row r="710" spans="1:15">
      <c r="A710">
        <v>709</v>
      </c>
      <c r="B710" s="1">
        <v>43981</v>
      </c>
      <c r="C710">
        <v>1863</v>
      </c>
      <c r="D710" t="s">
        <v>10875</v>
      </c>
      <c r="E710">
        <v>4</v>
      </c>
      <c r="F710" t="str">
        <f>INDEX(tblProduct[ProdName],MATCH(tblData[[#This Row],[ProdNumber]],tblProduct[ProdNumber],0))</f>
        <v>Open Source Code</v>
      </c>
      <c r="G710">
        <f>INDEX(tblProduct[Price],MATCH(tblData[[#This Row],[ProdNumber]],tblProduct[ProdNumber],0))</f>
        <v>32.950000000000003</v>
      </c>
      <c r="H710">
        <f>INDEX(tblProduct[Category],MATCH(tblData[[#This Row],[ProdNumber]],tblProduct[ProdNumber],0))</f>
        <v>7</v>
      </c>
      <c r="I710" t="str">
        <f>INDEX(tblCategory[CategoryName],MATCH(tblData[[#This Row],[CategoryID]],tblCategory[CategoryID],0))</f>
        <v>Training Videos</v>
      </c>
      <c r="J710">
        <f>tblData[[#This Row],[Quantity]]*tblData[[#This Row],[Price]]</f>
        <v>131.80000000000001</v>
      </c>
      <c r="K710">
        <f>YEAR(tblData[[#This Row],[Date]])</f>
        <v>2020</v>
      </c>
      <c r="L710">
        <f>MONTH(tblData[[#This Row],[Date]])</f>
        <v>5</v>
      </c>
      <c r="M710" t="str">
        <f>CHOOSE(tblData[[#This Row],[MonthNo]],"Jan","Feb","Mar","Apr","Mei","Jun","Jul","Agu","Sep","Okt","Nov","Des")</f>
        <v>Mei</v>
      </c>
      <c r="N710" t="str">
        <f>INDEX(tblCustomers[CustomerState],MATCH(tblData[[#This Row],[CustomerID]],tblCustomers[CustomerID],0))</f>
        <v>Indiana</v>
      </c>
      <c r="O710" t="str">
        <f>IF(COUNTIF(tblData[CustomerID],tblData[[#This Row],[CustomerID]])&gt;1,"Repeat","One-time")</f>
        <v>Repeat</v>
      </c>
    </row>
    <row r="711" spans="1:15">
      <c r="A711">
        <v>710</v>
      </c>
      <c r="B711" s="1">
        <v>43981</v>
      </c>
      <c r="C711">
        <v>845</v>
      </c>
      <c r="D711" t="s">
        <v>10869</v>
      </c>
      <c r="E711">
        <v>4</v>
      </c>
      <c r="F711" t="str">
        <f>INDEX(tblProduct[ProdName],MATCH(tblData[[#This Row],[ProdNumber]],tblProduct[ProdNumber],0))</f>
        <v>Bsquare Robot Blueprint</v>
      </c>
      <c r="G711">
        <f>INDEX(tblProduct[Price],MATCH(tblData[[#This Row],[ProdNumber]],tblProduct[ProdNumber],0))</f>
        <v>8.99</v>
      </c>
      <c r="H711">
        <f>INDEX(tblProduct[Category],MATCH(tblData[[#This Row],[ProdNumber]],tblProduct[ProdNumber],0))</f>
        <v>1</v>
      </c>
      <c r="I711" t="str">
        <f>INDEX(tblCategory[CategoryName],MATCH(tblData[[#This Row],[CategoryID]],tblCategory[CategoryID],0))</f>
        <v>Blueprints</v>
      </c>
      <c r="J711">
        <f>tblData[[#This Row],[Quantity]]*tblData[[#This Row],[Price]]</f>
        <v>35.96</v>
      </c>
      <c r="K711">
        <f>YEAR(tblData[[#This Row],[Date]])</f>
        <v>2020</v>
      </c>
      <c r="L711">
        <f>MONTH(tblData[[#This Row],[Date]])</f>
        <v>5</v>
      </c>
      <c r="M711" t="str">
        <f>CHOOSE(tblData[[#This Row],[MonthNo]],"Jan","Feb","Mar","Apr","Mei","Jun","Jul","Agu","Sep","Okt","Nov","Des")</f>
        <v>Mei</v>
      </c>
      <c r="N711" t="str">
        <f>INDEX(tblCustomers[CustomerState],MATCH(tblData[[#This Row],[CustomerID]],tblCustomers[CustomerID],0))</f>
        <v>New York</v>
      </c>
      <c r="O711" t="str">
        <f>IF(COUNTIF(tblData[CustomerID],tblData[[#This Row],[CustomerID]])&gt;1,"Repeat","One-time")</f>
        <v>Repeat</v>
      </c>
    </row>
    <row r="712" spans="1:15">
      <c r="A712">
        <v>711</v>
      </c>
      <c r="B712" s="1">
        <v>43981</v>
      </c>
      <c r="C712">
        <v>414</v>
      </c>
      <c r="D712" t="s">
        <v>10821</v>
      </c>
      <c r="E712">
        <v>4</v>
      </c>
      <c r="F712" t="str">
        <f>INDEX(tblProduct[ProdName],MATCH(tblData[[#This Row],[ProdNumber]],tblProduct[ProdNumber],0))</f>
        <v>BYOD-350</v>
      </c>
      <c r="G712">
        <f>INDEX(tblProduct[Price],MATCH(tblData[[#This Row],[ProdNumber]],tblProduct[ProdNumber],0))</f>
        <v>89.95</v>
      </c>
      <c r="H712">
        <f>INDEX(tblProduct[Category],MATCH(tblData[[#This Row],[ProdNumber]],tblProduct[ProdNumber],0))</f>
        <v>2</v>
      </c>
      <c r="I712" t="str">
        <f>INDEX(tblCategory[CategoryName],MATCH(tblData[[#This Row],[CategoryID]],tblCategory[CategoryID],0))</f>
        <v>Drone Kits</v>
      </c>
      <c r="J712">
        <f>tblData[[#This Row],[Quantity]]*tblData[[#This Row],[Price]]</f>
        <v>359.8</v>
      </c>
      <c r="K712">
        <f>YEAR(tblData[[#This Row],[Date]])</f>
        <v>2020</v>
      </c>
      <c r="L712">
        <f>MONTH(tblData[[#This Row],[Date]])</f>
        <v>5</v>
      </c>
      <c r="M712" t="str">
        <f>CHOOSE(tblData[[#This Row],[MonthNo]],"Jan","Feb","Mar","Apr","Mei","Jun","Jul","Agu","Sep","Okt","Nov","Des")</f>
        <v>Mei</v>
      </c>
      <c r="N712" t="str">
        <f>INDEX(tblCustomers[CustomerState],MATCH(tblData[[#This Row],[CustomerID]],tblCustomers[CustomerID],0))</f>
        <v>California</v>
      </c>
      <c r="O712" t="str">
        <f>IF(COUNTIF(tblData[CustomerID],tblData[[#This Row],[CustomerID]])&gt;1,"Repeat","One-time")</f>
        <v>One-time</v>
      </c>
    </row>
    <row r="713" spans="1:15">
      <c r="A713">
        <v>712</v>
      </c>
      <c r="B713" s="1">
        <v>43981</v>
      </c>
      <c r="C713">
        <v>1415</v>
      </c>
      <c r="D713" t="s">
        <v>10857</v>
      </c>
      <c r="E713">
        <v>5</v>
      </c>
      <c r="F713" t="str">
        <f>INDEX(tblProduct[ProdName],MATCH(tblData[[#This Row],[ProdNumber]],tblProduct[ProdNumber],0))</f>
        <v>DTI-84 Drone</v>
      </c>
      <c r="G713">
        <f>INDEX(tblProduct[Price],MATCH(tblData[[#This Row],[ProdNumber]],tblProduct[ProdNumber],0))</f>
        <v>455</v>
      </c>
      <c r="H713">
        <f>INDEX(tblProduct[Category],MATCH(tblData[[#This Row],[ProdNumber]],tblProduct[ProdNumber],0))</f>
        <v>3</v>
      </c>
      <c r="I713" t="str">
        <f>INDEX(tblCategory[CategoryName],MATCH(tblData[[#This Row],[CategoryID]],tblCategory[CategoryID],0))</f>
        <v>Drones</v>
      </c>
      <c r="J713">
        <f>tblData[[#This Row],[Quantity]]*tblData[[#This Row],[Price]]</f>
        <v>2275</v>
      </c>
      <c r="K713">
        <f>YEAR(tblData[[#This Row],[Date]])</f>
        <v>2020</v>
      </c>
      <c r="L713">
        <f>MONTH(tblData[[#This Row],[Date]])</f>
        <v>5</v>
      </c>
      <c r="M713" t="str">
        <f>CHOOSE(tblData[[#This Row],[MonthNo]],"Jan","Feb","Mar","Apr","Mei","Jun","Jul","Agu","Sep","Okt","Nov","Des")</f>
        <v>Mei</v>
      </c>
      <c r="N713" t="str">
        <f>INDEX(tblCustomers[CustomerState],MATCH(tblData[[#This Row],[CustomerID]],tblCustomers[CustomerID],0))</f>
        <v>Missouri</v>
      </c>
      <c r="O713" t="str">
        <f>IF(COUNTIF(tblData[CustomerID],tblData[[#This Row],[CustomerID]])&gt;1,"Repeat","One-time")</f>
        <v>One-time</v>
      </c>
    </row>
    <row r="714" spans="1:15">
      <c r="A714">
        <v>713</v>
      </c>
      <c r="B714" s="1">
        <v>43981</v>
      </c>
      <c r="C714">
        <v>1780</v>
      </c>
      <c r="D714" t="s">
        <v>10857</v>
      </c>
      <c r="E714">
        <v>4</v>
      </c>
      <c r="F714" t="str">
        <f>INDEX(tblProduct[ProdName],MATCH(tblData[[#This Row],[ProdNumber]],tblProduct[ProdNumber],0))</f>
        <v>DTI-84 Drone</v>
      </c>
      <c r="G714">
        <f>INDEX(tblProduct[Price],MATCH(tblData[[#This Row],[ProdNumber]],tblProduct[ProdNumber],0))</f>
        <v>455</v>
      </c>
      <c r="H714">
        <f>INDEX(tblProduct[Category],MATCH(tblData[[#This Row],[ProdNumber]],tblProduct[ProdNumber],0))</f>
        <v>3</v>
      </c>
      <c r="I714" t="str">
        <f>INDEX(tblCategory[CategoryName],MATCH(tblData[[#This Row],[CategoryID]],tblCategory[CategoryID],0))</f>
        <v>Drones</v>
      </c>
      <c r="J714">
        <f>tblData[[#This Row],[Quantity]]*tblData[[#This Row],[Price]]</f>
        <v>1820</v>
      </c>
      <c r="K714">
        <f>YEAR(tblData[[#This Row],[Date]])</f>
        <v>2020</v>
      </c>
      <c r="L714">
        <f>MONTH(tblData[[#This Row],[Date]])</f>
        <v>5</v>
      </c>
      <c r="M714" t="str">
        <f>CHOOSE(tblData[[#This Row],[MonthNo]],"Jan","Feb","Mar","Apr","Mei","Jun","Jul","Agu","Sep","Okt","Nov","Des")</f>
        <v>Mei</v>
      </c>
      <c r="N714" t="str">
        <f>INDEX(tblCustomers[CustomerState],MATCH(tblData[[#This Row],[CustomerID]],tblCustomers[CustomerID],0))</f>
        <v>Indiana</v>
      </c>
      <c r="O714" t="str">
        <f>IF(COUNTIF(tblData[CustomerID],tblData[[#This Row],[CustomerID]])&gt;1,"Repeat","One-time")</f>
        <v>Repeat</v>
      </c>
    </row>
    <row r="715" spans="1:15">
      <c r="A715">
        <v>714</v>
      </c>
      <c r="B715" s="1">
        <v>43981</v>
      </c>
      <c r="C715">
        <v>1253</v>
      </c>
      <c r="D715" t="s">
        <v>10866</v>
      </c>
      <c r="E715">
        <v>3</v>
      </c>
      <c r="F715" t="str">
        <f>INDEX(tblProduct[ProdName],MATCH(tblData[[#This Row],[ProdNumber]],tblProduct[ProdNumber],0))</f>
        <v>BYOR-4005</v>
      </c>
      <c r="G715">
        <f>INDEX(tblProduct[Price],MATCH(tblData[[#This Row],[ProdNumber]],tblProduct[ProdNumber],0))</f>
        <v>245</v>
      </c>
      <c r="H715">
        <f>INDEX(tblProduct[Category],MATCH(tblData[[#This Row],[ProdNumber]],tblProduct[ProdNumber],0))</f>
        <v>5</v>
      </c>
      <c r="I715" t="str">
        <f>INDEX(tblCategory[CategoryName],MATCH(tblData[[#This Row],[CategoryID]],tblCategory[CategoryID],0))</f>
        <v>Robot Kits</v>
      </c>
      <c r="J715">
        <f>tblData[[#This Row],[Quantity]]*tblData[[#This Row],[Price]]</f>
        <v>735</v>
      </c>
      <c r="K715">
        <f>YEAR(tblData[[#This Row],[Date]])</f>
        <v>2020</v>
      </c>
      <c r="L715">
        <f>MONTH(tblData[[#This Row],[Date]])</f>
        <v>5</v>
      </c>
      <c r="M715" t="str">
        <f>CHOOSE(tblData[[#This Row],[MonthNo]],"Jan","Feb","Mar","Apr","Mei","Jun","Jul","Agu","Sep","Okt","Nov","Des")</f>
        <v>Mei</v>
      </c>
      <c r="N715" t="str">
        <f>INDEX(tblCustomers[CustomerState],MATCH(tblData[[#This Row],[CustomerID]],tblCustomers[CustomerID],0))</f>
        <v>Alabama</v>
      </c>
      <c r="O715" t="str">
        <f>IF(COUNTIF(tblData[CustomerID],tblData[[#This Row],[CustomerID]])&gt;1,"Repeat","One-time")</f>
        <v>Repeat</v>
      </c>
    </row>
    <row r="716" spans="1:15">
      <c r="A716">
        <v>715</v>
      </c>
      <c r="B716" s="1">
        <v>43981</v>
      </c>
      <c r="C716">
        <v>925</v>
      </c>
      <c r="D716" t="s">
        <v>10825</v>
      </c>
      <c r="E716">
        <v>2</v>
      </c>
      <c r="F716" t="str">
        <f>INDEX(tblProduct[ProdName],MATCH(tblData[[#This Row],[ProdNumber]],tblProduct[ProdNumber],0))</f>
        <v>DC-304 Drone</v>
      </c>
      <c r="G716">
        <f>INDEX(tblProduct[Price],MATCH(tblData[[#This Row],[ProdNumber]],tblProduct[ProdNumber],0))</f>
        <v>395</v>
      </c>
      <c r="H716">
        <f>INDEX(tblProduct[Category],MATCH(tblData[[#This Row],[ProdNumber]],tblProduct[ProdNumber],0))</f>
        <v>3</v>
      </c>
      <c r="I716" t="str">
        <f>INDEX(tblCategory[CategoryName],MATCH(tblData[[#This Row],[CategoryID]],tblCategory[CategoryID],0))</f>
        <v>Drones</v>
      </c>
      <c r="J716">
        <f>tblData[[#This Row],[Quantity]]*tblData[[#This Row],[Price]]</f>
        <v>790</v>
      </c>
      <c r="K716">
        <f>YEAR(tblData[[#This Row],[Date]])</f>
        <v>2020</v>
      </c>
      <c r="L716">
        <f>MONTH(tblData[[#This Row],[Date]])</f>
        <v>5</v>
      </c>
      <c r="M716" t="str">
        <f>CHOOSE(tblData[[#This Row],[MonthNo]],"Jan","Feb","Mar","Apr","Mei","Jun","Jul","Agu","Sep","Okt","Nov","Des")</f>
        <v>Mei</v>
      </c>
      <c r="N716" t="str">
        <f>INDEX(tblCustomers[CustomerState],MATCH(tblData[[#This Row],[CustomerID]],tblCustomers[CustomerID],0))</f>
        <v>California</v>
      </c>
      <c r="O716" t="str">
        <f>IF(COUNTIF(tblData[CustomerID],tblData[[#This Row],[CustomerID]])&gt;1,"Repeat","One-time")</f>
        <v>One-time</v>
      </c>
    </row>
    <row r="717" spans="1:15">
      <c r="A717">
        <v>716</v>
      </c>
      <c r="B717" s="1">
        <v>43982</v>
      </c>
      <c r="C717">
        <v>1206</v>
      </c>
      <c r="D717" t="s">
        <v>10861</v>
      </c>
      <c r="E717">
        <v>4</v>
      </c>
      <c r="F717" t="str">
        <f>INDEX(tblProduct[ProdName],MATCH(tblData[[#This Row],[ProdNumber]],tblProduct[ProdNumber],0))</f>
        <v>RCB-889 Robot</v>
      </c>
      <c r="G717">
        <f>INDEX(tblProduct[Price],MATCH(tblData[[#This Row],[ProdNumber]],tblProduct[ProdNumber],0))</f>
        <v>549</v>
      </c>
      <c r="H717">
        <f>INDEX(tblProduct[Category],MATCH(tblData[[#This Row],[ProdNumber]],tblProduct[ProdNumber],0))</f>
        <v>6</v>
      </c>
      <c r="I717" t="str">
        <f>INDEX(tblCategory[CategoryName],MATCH(tblData[[#This Row],[CategoryID]],tblCategory[CategoryID],0))</f>
        <v>Robots</v>
      </c>
      <c r="J717">
        <f>tblData[[#This Row],[Quantity]]*tblData[[#This Row],[Price]]</f>
        <v>2196</v>
      </c>
      <c r="K717">
        <f>YEAR(tblData[[#This Row],[Date]])</f>
        <v>2020</v>
      </c>
      <c r="L717">
        <f>MONTH(tblData[[#This Row],[Date]])</f>
        <v>5</v>
      </c>
      <c r="M717" t="str">
        <f>CHOOSE(tblData[[#This Row],[MonthNo]],"Jan","Feb","Mar","Apr","Mei","Jun","Jul","Agu","Sep","Okt","Nov","Des")</f>
        <v>Mei</v>
      </c>
      <c r="N717" t="str">
        <f>INDEX(tblCustomers[CustomerState],MATCH(tblData[[#This Row],[CustomerID]],tblCustomers[CustomerID],0))</f>
        <v>Michigan</v>
      </c>
      <c r="O717" t="str">
        <f>IF(COUNTIF(tblData[CustomerID],tblData[[#This Row],[CustomerID]])&gt;1,"Repeat","One-time")</f>
        <v>One-time</v>
      </c>
    </row>
    <row r="718" spans="1:15">
      <c r="A718">
        <v>717</v>
      </c>
      <c r="B718" s="1">
        <v>43982</v>
      </c>
      <c r="C718">
        <v>1837</v>
      </c>
      <c r="D718" t="s">
        <v>10858</v>
      </c>
      <c r="E718">
        <v>4</v>
      </c>
      <c r="F718" t="str">
        <f>INDEX(tblProduct[ProdName],MATCH(tblData[[#This Row],[ProdNumber]],tblProduct[ProdNumber],0))</f>
        <v>Virtual Reality Basics</v>
      </c>
      <c r="G718">
        <f>INDEX(tblProduct[Price],MATCH(tblData[[#This Row],[ProdNumber]],tblProduct[ProdNumber],0))</f>
        <v>29.99</v>
      </c>
      <c r="H718">
        <f>INDEX(tblProduct[Category],MATCH(tblData[[#This Row],[ProdNumber]],tblProduct[ProdNumber],0))</f>
        <v>7</v>
      </c>
      <c r="I718" t="str">
        <f>INDEX(tblCategory[CategoryName],MATCH(tblData[[#This Row],[CategoryID]],tblCategory[CategoryID],0))</f>
        <v>Training Videos</v>
      </c>
      <c r="J718">
        <f>tblData[[#This Row],[Quantity]]*tblData[[#This Row],[Price]]</f>
        <v>119.96</v>
      </c>
      <c r="K718">
        <f>YEAR(tblData[[#This Row],[Date]])</f>
        <v>2020</v>
      </c>
      <c r="L718">
        <f>MONTH(tblData[[#This Row],[Date]])</f>
        <v>5</v>
      </c>
      <c r="M718" t="str">
        <f>CHOOSE(tblData[[#This Row],[MonthNo]],"Jan","Feb","Mar","Apr","Mei","Jun","Jul","Agu","Sep","Okt","Nov","Des")</f>
        <v>Mei</v>
      </c>
      <c r="N718" t="str">
        <f>INDEX(tblCustomers[CustomerState],MATCH(tblData[[#This Row],[CustomerID]],tblCustomers[CustomerID],0))</f>
        <v>Illinois</v>
      </c>
      <c r="O718" t="str">
        <f>IF(COUNTIF(tblData[CustomerID],tblData[[#This Row],[CustomerID]])&gt;1,"Repeat","One-time")</f>
        <v>Repeat</v>
      </c>
    </row>
    <row r="719" spans="1:15">
      <c r="A719">
        <v>718</v>
      </c>
      <c r="B719" s="1">
        <v>43982</v>
      </c>
      <c r="C719">
        <v>2074</v>
      </c>
      <c r="D719" t="s">
        <v>10867</v>
      </c>
      <c r="E719">
        <v>5</v>
      </c>
      <c r="F719" t="str">
        <f>INDEX(tblProduct[ProdName],MATCH(tblData[[#This Row],[ProdNumber]],tblProduct[ProdNumber],0))</f>
        <v>Mapping with Drones</v>
      </c>
      <c r="G719">
        <f>INDEX(tblProduct[Price],MATCH(tblData[[#This Row],[ProdNumber]],tblProduct[ProdNumber],0))</f>
        <v>49</v>
      </c>
      <c r="H719">
        <f>INDEX(tblProduct[Category],MATCH(tblData[[#This Row],[ProdNumber]],tblProduct[ProdNumber],0))</f>
        <v>7</v>
      </c>
      <c r="I719" t="str">
        <f>INDEX(tblCategory[CategoryName],MATCH(tblData[[#This Row],[CategoryID]],tblCategory[CategoryID],0))</f>
        <v>Training Videos</v>
      </c>
      <c r="J719">
        <f>tblData[[#This Row],[Quantity]]*tblData[[#This Row],[Price]]</f>
        <v>245</v>
      </c>
      <c r="K719">
        <f>YEAR(tblData[[#This Row],[Date]])</f>
        <v>2020</v>
      </c>
      <c r="L719">
        <f>MONTH(tblData[[#This Row],[Date]])</f>
        <v>5</v>
      </c>
      <c r="M719" t="str">
        <f>CHOOSE(tblData[[#This Row],[MonthNo]],"Jan","Feb","Mar","Apr","Mei","Jun","Jul","Agu","Sep","Okt","Nov","Des")</f>
        <v>Mei</v>
      </c>
      <c r="N719" t="str">
        <f>INDEX(tblCustomers[CustomerState],MATCH(tblData[[#This Row],[CustomerID]],tblCustomers[CustomerID],0))</f>
        <v>Florida</v>
      </c>
      <c r="O719" t="str">
        <f>IF(COUNTIF(tblData[CustomerID],tblData[[#This Row],[CustomerID]])&gt;1,"Repeat","One-time")</f>
        <v>Repeat</v>
      </c>
    </row>
    <row r="720" spans="1:15">
      <c r="A720">
        <v>719</v>
      </c>
      <c r="B720" s="1">
        <v>43982</v>
      </c>
      <c r="C720">
        <v>126</v>
      </c>
      <c r="D720" t="s">
        <v>10826</v>
      </c>
      <c r="E720">
        <v>4</v>
      </c>
      <c r="F720" t="str">
        <f>INDEX(tblProduct[ProdName],MATCH(tblData[[#This Row],[ProdNumber]],tblProduct[ProdNumber],0))</f>
        <v>RTF Drones</v>
      </c>
      <c r="G720">
        <f>INDEX(tblProduct[Price],MATCH(tblData[[#This Row],[ProdNumber]],tblProduct[ProdNumber],0))</f>
        <v>16.989999999999998</v>
      </c>
      <c r="H720">
        <f>INDEX(tblProduct[Category],MATCH(tblData[[#This Row],[ProdNumber]],tblProduct[ProdNumber],0))</f>
        <v>4</v>
      </c>
      <c r="I720" t="str">
        <f>INDEX(tblCategory[CategoryName],MATCH(tblData[[#This Row],[CategoryID]],tblCategory[CategoryID],0))</f>
        <v>eBooks</v>
      </c>
      <c r="J720">
        <f>tblData[[#This Row],[Quantity]]*tblData[[#This Row],[Price]]</f>
        <v>67.959999999999994</v>
      </c>
      <c r="K720">
        <f>YEAR(tblData[[#This Row],[Date]])</f>
        <v>2020</v>
      </c>
      <c r="L720">
        <f>MONTH(tblData[[#This Row],[Date]])</f>
        <v>5</v>
      </c>
      <c r="M720" t="str">
        <f>CHOOSE(tblData[[#This Row],[MonthNo]],"Jan","Feb","Mar","Apr","Mei","Jun","Jul","Agu","Sep","Okt","Nov","Des")</f>
        <v>Mei</v>
      </c>
      <c r="N720" t="str">
        <f>INDEX(tblCustomers[CustomerState],MATCH(tblData[[#This Row],[CustomerID]],tblCustomers[CustomerID],0))</f>
        <v>Ohio</v>
      </c>
      <c r="O720" t="str">
        <f>IF(COUNTIF(tblData[CustomerID],tblData[[#This Row],[CustomerID]])&gt;1,"Repeat","One-time")</f>
        <v>Repeat</v>
      </c>
    </row>
    <row r="721" spans="1:15">
      <c r="A721">
        <v>720</v>
      </c>
      <c r="B721" s="1">
        <v>43983</v>
      </c>
      <c r="C721">
        <v>774</v>
      </c>
      <c r="D721" t="s">
        <v>10869</v>
      </c>
      <c r="E721">
        <v>3</v>
      </c>
      <c r="F721" t="str">
        <f>INDEX(tblProduct[ProdName],MATCH(tblData[[#This Row],[ProdNumber]],tblProduct[ProdNumber],0))</f>
        <v>Bsquare Robot Blueprint</v>
      </c>
      <c r="G721">
        <f>INDEX(tblProduct[Price],MATCH(tblData[[#This Row],[ProdNumber]],tblProduct[ProdNumber],0))</f>
        <v>8.99</v>
      </c>
      <c r="H721">
        <f>INDEX(tblProduct[Category],MATCH(tblData[[#This Row],[ProdNumber]],tblProduct[ProdNumber],0))</f>
        <v>1</v>
      </c>
      <c r="I721" t="str">
        <f>INDEX(tblCategory[CategoryName],MATCH(tblData[[#This Row],[CategoryID]],tblCategory[CategoryID],0))</f>
        <v>Blueprints</v>
      </c>
      <c r="J721">
        <f>tblData[[#This Row],[Quantity]]*tblData[[#This Row],[Price]]</f>
        <v>26.97</v>
      </c>
      <c r="K721">
        <f>YEAR(tblData[[#This Row],[Date]])</f>
        <v>2020</v>
      </c>
      <c r="L721">
        <f>MONTH(tblData[[#This Row],[Date]])</f>
        <v>6</v>
      </c>
      <c r="M721" t="str">
        <f>CHOOSE(tblData[[#This Row],[MonthNo]],"Jan","Feb","Mar","Apr","Mei","Jun","Jul","Agu","Sep","Okt","Nov","Des")</f>
        <v>Jun</v>
      </c>
      <c r="N721" t="str">
        <f>INDEX(tblCustomers[CustomerState],MATCH(tblData[[#This Row],[CustomerID]],tblCustomers[CustomerID],0))</f>
        <v>Florida</v>
      </c>
      <c r="O721" t="str">
        <f>IF(COUNTIF(tblData[CustomerID],tblData[[#This Row],[CustomerID]])&gt;1,"Repeat","One-time")</f>
        <v>One-time</v>
      </c>
    </row>
    <row r="722" spans="1:15">
      <c r="A722">
        <v>721</v>
      </c>
      <c r="B722" s="1">
        <v>43983</v>
      </c>
      <c r="C722">
        <v>1853</v>
      </c>
      <c r="D722" t="s">
        <v>10824</v>
      </c>
      <c r="E722">
        <v>3</v>
      </c>
      <c r="F722" t="str">
        <f>INDEX(tblProduct[ProdName],MATCH(tblData[[#This Row],[ProdNumber]],tblProduct[ProdNumber],0))</f>
        <v>BYOD-550</v>
      </c>
      <c r="G722">
        <f>INDEX(tblProduct[Price],MATCH(tblData[[#This Row],[ProdNumber]],tblProduct[ProdNumber],0))</f>
        <v>179</v>
      </c>
      <c r="H722">
        <f>INDEX(tblProduct[Category],MATCH(tblData[[#This Row],[ProdNumber]],tblProduct[ProdNumber],0))</f>
        <v>2</v>
      </c>
      <c r="I722" t="str">
        <f>INDEX(tblCategory[CategoryName],MATCH(tblData[[#This Row],[CategoryID]],tblCategory[CategoryID],0))</f>
        <v>Drone Kits</v>
      </c>
      <c r="J722">
        <f>tblData[[#This Row],[Quantity]]*tblData[[#This Row],[Price]]</f>
        <v>537</v>
      </c>
      <c r="K722">
        <f>YEAR(tblData[[#This Row],[Date]])</f>
        <v>2020</v>
      </c>
      <c r="L722">
        <f>MONTH(tblData[[#This Row],[Date]])</f>
        <v>6</v>
      </c>
      <c r="M722" t="str">
        <f>CHOOSE(tblData[[#This Row],[MonthNo]],"Jan","Feb","Mar","Apr","Mei","Jun","Jul","Agu","Sep","Okt","Nov","Des")</f>
        <v>Jun</v>
      </c>
      <c r="N722" t="str">
        <f>INDEX(tblCustomers[CustomerState],MATCH(tblData[[#This Row],[CustomerID]],tblCustomers[CustomerID],0))</f>
        <v>New York</v>
      </c>
      <c r="O722" t="str">
        <f>IF(COUNTIF(tblData[CustomerID],tblData[[#This Row],[CustomerID]])&gt;1,"Repeat","One-time")</f>
        <v>Repeat</v>
      </c>
    </row>
    <row r="723" spans="1:15">
      <c r="A723">
        <v>722</v>
      </c>
      <c r="B723" s="1">
        <v>43983</v>
      </c>
      <c r="C723">
        <v>1608</v>
      </c>
      <c r="D723" t="s">
        <v>10818</v>
      </c>
      <c r="E723">
        <v>5</v>
      </c>
      <c r="F723" t="str">
        <f>INDEX(tblProduct[ProdName],MATCH(tblData[[#This Row],[ProdNumber]],tblProduct[ProdNumber],0))</f>
        <v>Fixed Wing Drones</v>
      </c>
      <c r="G723">
        <f>INDEX(tblProduct[Price],MATCH(tblData[[#This Row],[ProdNumber]],tblProduct[ProdNumber],0))</f>
        <v>15.5</v>
      </c>
      <c r="H723">
        <f>INDEX(tblProduct[Category],MATCH(tblData[[#This Row],[ProdNumber]],tblProduct[ProdNumber],0))</f>
        <v>4</v>
      </c>
      <c r="I723" t="str">
        <f>INDEX(tblCategory[CategoryName],MATCH(tblData[[#This Row],[CategoryID]],tblCategory[CategoryID],0))</f>
        <v>eBooks</v>
      </c>
      <c r="J723">
        <f>tblData[[#This Row],[Quantity]]*tblData[[#This Row],[Price]]</f>
        <v>77.5</v>
      </c>
      <c r="K723">
        <f>YEAR(tblData[[#This Row],[Date]])</f>
        <v>2020</v>
      </c>
      <c r="L723">
        <f>MONTH(tblData[[#This Row],[Date]])</f>
        <v>6</v>
      </c>
      <c r="M723" t="str">
        <f>CHOOSE(tblData[[#This Row],[MonthNo]],"Jan","Feb","Mar","Apr","Mei","Jun","Jul","Agu","Sep","Okt","Nov","Des")</f>
        <v>Jun</v>
      </c>
      <c r="N723" t="str">
        <f>INDEX(tblCustomers[CustomerState],MATCH(tblData[[#This Row],[CustomerID]],tblCustomers[CustomerID],0))</f>
        <v>Indiana</v>
      </c>
      <c r="O723" t="str">
        <f>IF(COUNTIF(tblData[CustomerID],tblData[[#This Row],[CustomerID]])&gt;1,"Repeat","One-time")</f>
        <v>Repeat</v>
      </c>
    </row>
    <row r="724" spans="1:15">
      <c r="A724">
        <v>723</v>
      </c>
      <c r="B724" s="1">
        <v>43983</v>
      </c>
      <c r="C724">
        <v>125</v>
      </c>
      <c r="D724" t="s">
        <v>10814</v>
      </c>
      <c r="E724">
        <v>2</v>
      </c>
      <c r="F724" t="str">
        <f>INDEX(tblProduct[ProdName],MATCH(tblData[[#This Row],[ProdNumber]],tblProduct[ProdNumber],0))</f>
        <v>BYOR-2640S</v>
      </c>
      <c r="G724">
        <f>INDEX(tblProduct[Price],MATCH(tblData[[#This Row],[ProdNumber]],tblProduct[ProdNumber],0))</f>
        <v>189</v>
      </c>
      <c r="H724">
        <f>INDEX(tblProduct[Category],MATCH(tblData[[#This Row],[ProdNumber]],tblProduct[ProdNumber],0))</f>
        <v>5</v>
      </c>
      <c r="I724" t="str">
        <f>INDEX(tblCategory[CategoryName],MATCH(tblData[[#This Row],[CategoryID]],tblCategory[CategoryID],0))</f>
        <v>Robot Kits</v>
      </c>
      <c r="J724">
        <f>tblData[[#This Row],[Quantity]]*tblData[[#This Row],[Price]]</f>
        <v>378</v>
      </c>
      <c r="K724">
        <f>YEAR(tblData[[#This Row],[Date]])</f>
        <v>2020</v>
      </c>
      <c r="L724">
        <f>MONTH(tblData[[#This Row],[Date]])</f>
        <v>6</v>
      </c>
      <c r="M724" t="str">
        <f>CHOOSE(tblData[[#This Row],[MonthNo]],"Jan","Feb","Mar","Apr","Mei","Jun","Jul","Agu","Sep","Okt","Nov","Des")</f>
        <v>Jun</v>
      </c>
      <c r="N724" t="str">
        <f>INDEX(tblCustomers[CustomerState],MATCH(tblData[[#This Row],[CustomerID]],tblCustomers[CustomerID],0))</f>
        <v>Florida</v>
      </c>
      <c r="O724" t="str">
        <f>IF(COUNTIF(tblData[CustomerID],tblData[[#This Row],[CustomerID]])&gt;1,"Repeat","One-time")</f>
        <v>Repeat</v>
      </c>
    </row>
    <row r="725" spans="1:15">
      <c r="A725">
        <v>724</v>
      </c>
      <c r="B725" s="1">
        <v>43983</v>
      </c>
      <c r="C725">
        <v>1003</v>
      </c>
      <c r="D725" t="s">
        <v>10821</v>
      </c>
      <c r="E725">
        <v>5</v>
      </c>
      <c r="F725" t="str">
        <f>INDEX(tblProduct[ProdName],MATCH(tblData[[#This Row],[ProdNumber]],tblProduct[ProdNumber],0))</f>
        <v>BYOD-350</v>
      </c>
      <c r="G725">
        <f>INDEX(tblProduct[Price],MATCH(tblData[[#This Row],[ProdNumber]],tblProduct[ProdNumber],0))</f>
        <v>89.95</v>
      </c>
      <c r="H725">
        <f>INDEX(tblProduct[Category],MATCH(tblData[[#This Row],[ProdNumber]],tblProduct[ProdNumber],0))</f>
        <v>2</v>
      </c>
      <c r="I725" t="str">
        <f>INDEX(tblCategory[CategoryName],MATCH(tblData[[#This Row],[CategoryID]],tblCategory[CategoryID],0))</f>
        <v>Drone Kits</v>
      </c>
      <c r="J725">
        <f>tblData[[#This Row],[Quantity]]*tblData[[#This Row],[Price]]</f>
        <v>449.75</v>
      </c>
      <c r="K725">
        <f>YEAR(tblData[[#This Row],[Date]])</f>
        <v>2020</v>
      </c>
      <c r="L725">
        <f>MONTH(tblData[[#This Row],[Date]])</f>
        <v>6</v>
      </c>
      <c r="M725" t="str">
        <f>CHOOSE(tblData[[#This Row],[MonthNo]],"Jan","Feb","Mar","Apr","Mei","Jun","Jul","Agu","Sep","Okt","Nov","Des")</f>
        <v>Jun</v>
      </c>
      <c r="N725" t="str">
        <f>INDEX(tblCustomers[CustomerState],MATCH(tblData[[#This Row],[CustomerID]],tblCustomers[CustomerID],0))</f>
        <v>Tennessee</v>
      </c>
      <c r="O725" t="str">
        <f>IF(COUNTIF(tblData[CustomerID],tblData[[#This Row],[CustomerID]])&gt;1,"Repeat","One-time")</f>
        <v>Repeat</v>
      </c>
    </row>
    <row r="726" spans="1:15">
      <c r="A726">
        <v>725</v>
      </c>
      <c r="B726" s="1">
        <v>43984</v>
      </c>
      <c r="C726">
        <v>1646</v>
      </c>
      <c r="D726" t="s">
        <v>10842</v>
      </c>
      <c r="E726">
        <v>3</v>
      </c>
      <c r="F726" t="str">
        <f>INDEX(tblProduct[ProdName],MATCH(tblData[[#This Row],[ProdNumber]],tblProduct[ProdNumber],0))</f>
        <v>Understanding Raspberry PI</v>
      </c>
      <c r="G726">
        <f>INDEX(tblProduct[Price],MATCH(tblData[[#This Row],[ProdNumber]],tblProduct[ProdNumber],0))</f>
        <v>28.99</v>
      </c>
      <c r="H726">
        <f>INDEX(tblProduct[Category],MATCH(tblData[[#This Row],[ProdNumber]],tblProduct[ProdNumber],0))</f>
        <v>7</v>
      </c>
      <c r="I726" t="str">
        <f>INDEX(tblCategory[CategoryName],MATCH(tblData[[#This Row],[CategoryID]],tblCategory[CategoryID],0))</f>
        <v>Training Videos</v>
      </c>
      <c r="J726">
        <f>tblData[[#This Row],[Quantity]]*tblData[[#This Row],[Price]]</f>
        <v>86.97</v>
      </c>
      <c r="K726">
        <f>YEAR(tblData[[#This Row],[Date]])</f>
        <v>2020</v>
      </c>
      <c r="L726">
        <f>MONTH(tblData[[#This Row],[Date]])</f>
        <v>6</v>
      </c>
      <c r="M726" t="str">
        <f>CHOOSE(tblData[[#This Row],[MonthNo]],"Jan","Feb","Mar","Apr","Mei","Jun","Jul","Agu","Sep","Okt","Nov","Des")</f>
        <v>Jun</v>
      </c>
      <c r="N726" t="str">
        <f>INDEX(tblCustomers[CustomerState],MATCH(tblData[[#This Row],[CustomerID]],tblCustomers[CustomerID],0))</f>
        <v>Louisiana</v>
      </c>
      <c r="O726" t="str">
        <f>IF(COUNTIF(tblData[CustomerID],tblData[[#This Row],[CustomerID]])&gt;1,"Repeat","One-time")</f>
        <v>Repeat</v>
      </c>
    </row>
    <row r="727" spans="1:15">
      <c r="A727">
        <v>726</v>
      </c>
      <c r="B727" s="1">
        <v>43984</v>
      </c>
      <c r="C727">
        <v>1292</v>
      </c>
      <c r="D727" t="s">
        <v>10858</v>
      </c>
      <c r="E727">
        <v>2</v>
      </c>
      <c r="F727" t="str">
        <f>INDEX(tblProduct[ProdName],MATCH(tblData[[#This Row],[ProdNumber]],tblProduct[ProdNumber],0))</f>
        <v>Virtual Reality Basics</v>
      </c>
      <c r="G727">
        <f>INDEX(tblProduct[Price],MATCH(tblData[[#This Row],[ProdNumber]],tblProduct[ProdNumber],0))</f>
        <v>29.99</v>
      </c>
      <c r="H727">
        <f>INDEX(tblProduct[Category],MATCH(tblData[[#This Row],[ProdNumber]],tblProduct[ProdNumber],0))</f>
        <v>7</v>
      </c>
      <c r="I727" t="str">
        <f>INDEX(tblCategory[CategoryName],MATCH(tblData[[#This Row],[CategoryID]],tblCategory[CategoryID],0))</f>
        <v>Training Videos</v>
      </c>
      <c r="J727">
        <f>tblData[[#This Row],[Quantity]]*tblData[[#This Row],[Price]]</f>
        <v>59.98</v>
      </c>
      <c r="K727">
        <f>YEAR(tblData[[#This Row],[Date]])</f>
        <v>2020</v>
      </c>
      <c r="L727">
        <f>MONTH(tblData[[#This Row],[Date]])</f>
        <v>6</v>
      </c>
      <c r="M727" t="str">
        <f>CHOOSE(tblData[[#This Row],[MonthNo]],"Jan","Feb","Mar","Apr","Mei","Jun","Jul","Agu","Sep","Okt","Nov","Des")</f>
        <v>Jun</v>
      </c>
      <c r="N727" t="str">
        <f>INDEX(tblCustomers[CustomerState],MATCH(tblData[[#This Row],[CustomerID]],tblCustomers[CustomerID],0))</f>
        <v>Pennsylvania</v>
      </c>
      <c r="O727" t="str">
        <f>IF(COUNTIF(tblData[CustomerID],tblData[[#This Row],[CustomerID]])&gt;1,"Repeat","One-time")</f>
        <v>Repeat</v>
      </c>
    </row>
    <row r="728" spans="1:15">
      <c r="A728">
        <v>727</v>
      </c>
      <c r="B728" s="1">
        <v>43984</v>
      </c>
      <c r="C728">
        <v>1457</v>
      </c>
      <c r="D728" t="s">
        <v>10851</v>
      </c>
      <c r="E728">
        <v>4</v>
      </c>
      <c r="F728" t="str">
        <f>INDEX(tblProduct[ProdName],MATCH(tblData[[#This Row],[ProdNumber]],tblProduct[ProdNumber],0))</f>
        <v>QuadroCopter Blueprint</v>
      </c>
      <c r="G728">
        <f>INDEX(tblProduct[Price],MATCH(tblData[[#This Row],[ProdNumber]],tblProduct[ProdNumber],0))</f>
        <v>10.99</v>
      </c>
      <c r="H728">
        <f>INDEX(tblProduct[Category],MATCH(tblData[[#This Row],[ProdNumber]],tblProduct[ProdNumber],0))</f>
        <v>1</v>
      </c>
      <c r="I728" t="str">
        <f>INDEX(tblCategory[CategoryName],MATCH(tblData[[#This Row],[CategoryID]],tblCategory[CategoryID],0))</f>
        <v>Blueprints</v>
      </c>
      <c r="J728">
        <f>tblData[[#This Row],[Quantity]]*tblData[[#This Row],[Price]]</f>
        <v>43.96</v>
      </c>
      <c r="K728">
        <f>YEAR(tblData[[#This Row],[Date]])</f>
        <v>2020</v>
      </c>
      <c r="L728">
        <f>MONTH(tblData[[#This Row],[Date]])</f>
        <v>6</v>
      </c>
      <c r="M728" t="str">
        <f>CHOOSE(tblData[[#This Row],[MonthNo]],"Jan","Feb","Mar","Apr","Mei","Jun","Jul","Agu","Sep","Okt","Nov","Des")</f>
        <v>Jun</v>
      </c>
      <c r="N728" t="str">
        <f>INDEX(tblCustomers[CustomerState],MATCH(tblData[[#This Row],[CustomerID]],tblCustomers[CustomerID],0))</f>
        <v>South Carolina</v>
      </c>
      <c r="O728" t="str">
        <f>IF(COUNTIF(tblData[CustomerID],tblData[[#This Row],[CustomerID]])&gt;1,"Repeat","One-time")</f>
        <v>Repeat</v>
      </c>
    </row>
    <row r="729" spans="1:15">
      <c r="A729">
        <v>728</v>
      </c>
      <c r="B729" s="1">
        <v>43984</v>
      </c>
      <c r="C729">
        <v>1029</v>
      </c>
      <c r="D729" t="s">
        <v>10824</v>
      </c>
      <c r="E729">
        <v>5</v>
      </c>
      <c r="F729" t="str">
        <f>INDEX(tblProduct[ProdName],MATCH(tblData[[#This Row],[ProdNumber]],tblProduct[ProdNumber],0))</f>
        <v>BYOD-550</v>
      </c>
      <c r="G729">
        <f>INDEX(tblProduct[Price],MATCH(tblData[[#This Row],[ProdNumber]],tblProduct[ProdNumber],0))</f>
        <v>179</v>
      </c>
      <c r="H729">
        <f>INDEX(tblProduct[Category],MATCH(tblData[[#This Row],[ProdNumber]],tblProduct[ProdNumber],0))</f>
        <v>2</v>
      </c>
      <c r="I729" t="str">
        <f>INDEX(tblCategory[CategoryName],MATCH(tblData[[#This Row],[CategoryID]],tblCategory[CategoryID],0))</f>
        <v>Drone Kits</v>
      </c>
      <c r="J729">
        <f>tblData[[#This Row],[Quantity]]*tblData[[#This Row],[Price]]</f>
        <v>895</v>
      </c>
      <c r="K729">
        <f>YEAR(tblData[[#This Row],[Date]])</f>
        <v>2020</v>
      </c>
      <c r="L729">
        <f>MONTH(tblData[[#This Row],[Date]])</f>
        <v>6</v>
      </c>
      <c r="M729" t="str">
        <f>CHOOSE(tblData[[#This Row],[MonthNo]],"Jan","Feb","Mar","Apr","Mei","Jun","Jul","Agu","Sep","Okt","Nov","Des")</f>
        <v>Jun</v>
      </c>
      <c r="N729" t="str">
        <f>INDEX(tblCustomers[CustomerState],MATCH(tblData[[#This Row],[CustomerID]],tblCustomers[CustomerID],0))</f>
        <v>Minnesota</v>
      </c>
      <c r="O729" t="str">
        <f>IF(COUNTIF(tblData[CustomerID],tblData[[#This Row],[CustomerID]])&gt;1,"Repeat","One-time")</f>
        <v>One-time</v>
      </c>
    </row>
    <row r="730" spans="1:15">
      <c r="A730">
        <v>729</v>
      </c>
      <c r="B730" s="1">
        <v>43984</v>
      </c>
      <c r="C730">
        <v>131</v>
      </c>
      <c r="D730" t="s">
        <v>10816</v>
      </c>
      <c r="E730">
        <v>4</v>
      </c>
      <c r="F730" t="str">
        <f>INDEX(tblProduct[ProdName],MATCH(tblData[[#This Row],[ProdNumber]],tblProduct[ProdNumber],0))</f>
        <v>DTE-QFN20 Drone</v>
      </c>
      <c r="G730">
        <f>INDEX(tblProduct[Price],MATCH(tblData[[#This Row],[ProdNumber]],tblProduct[ProdNumber],0))</f>
        <v>250</v>
      </c>
      <c r="H730">
        <f>INDEX(tblProduct[Category],MATCH(tblData[[#This Row],[ProdNumber]],tblProduct[ProdNumber],0))</f>
        <v>3</v>
      </c>
      <c r="I730" t="str">
        <f>INDEX(tblCategory[CategoryName],MATCH(tblData[[#This Row],[CategoryID]],tblCategory[CategoryID],0))</f>
        <v>Drones</v>
      </c>
      <c r="J730">
        <f>tblData[[#This Row],[Quantity]]*tblData[[#This Row],[Price]]</f>
        <v>1000</v>
      </c>
      <c r="K730">
        <f>YEAR(tblData[[#This Row],[Date]])</f>
        <v>2020</v>
      </c>
      <c r="L730">
        <f>MONTH(tblData[[#This Row],[Date]])</f>
        <v>6</v>
      </c>
      <c r="M730" t="str">
        <f>CHOOSE(tblData[[#This Row],[MonthNo]],"Jan","Feb","Mar","Apr","Mei","Jun","Jul","Agu","Sep","Okt","Nov","Des")</f>
        <v>Jun</v>
      </c>
      <c r="N730" t="str">
        <f>INDEX(tblCustomers[CustomerState],MATCH(tblData[[#This Row],[CustomerID]],tblCustomers[CustomerID],0))</f>
        <v>New York</v>
      </c>
      <c r="O730" t="str">
        <f>IF(COUNTIF(tblData[CustomerID],tblData[[#This Row],[CustomerID]])&gt;1,"Repeat","One-time")</f>
        <v>One-time</v>
      </c>
    </row>
    <row r="731" spans="1:15">
      <c r="A731">
        <v>730</v>
      </c>
      <c r="B731" s="1">
        <v>43984</v>
      </c>
      <c r="C731">
        <v>2119</v>
      </c>
      <c r="D731" t="s">
        <v>10815</v>
      </c>
      <c r="E731">
        <v>4</v>
      </c>
      <c r="F731" t="str">
        <f>INDEX(tblProduct[ProdName],MATCH(tblData[[#This Row],[ProdNumber]],tblProduct[ProdNumber],0))</f>
        <v>Understanding Automation</v>
      </c>
      <c r="G731">
        <f>INDEX(tblProduct[Price],MATCH(tblData[[#This Row],[ProdNumber]],tblProduct[ProdNumber],0))</f>
        <v>44.95</v>
      </c>
      <c r="H731">
        <f>INDEX(tblProduct[Category],MATCH(tblData[[#This Row],[ProdNumber]],tblProduct[ProdNumber],0))</f>
        <v>7</v>
      </c>
      <c r="I731" t="str">
        <f>INDEX(tblCategory[CategoryName],MATCH(tblData[[#This Row],[CategoryID]],tblCategory[CategoryID],0))</f>
        <v>Training Videos</v>
      </c>
      <c r="J731">
        <f>tblData[[#This Row],[Quantity]]*tblData[[#This Row],[Price]]</f>
        <v>179.8</v>
      </c>
      <c r="K731">
        <f>YEAR(tblData[[#This Row],[Date]])</f>
        <v>2020</v>
      </c>
      <c r="L731">
        <f>MONTH(tblData[[#This Row],[Date]])</f>
        <v>6</v>
      </c>
      <c r="M731" t="str">
        <f>CHOOSE(tblData[[#This Row],[MonthNo]],"Jan","Feb","Mar","Apr","Mei","Jun","Jul","Agu","Sep","Okt","Nov","Des")</f>
        <v>Jun</v>
      </c>
      <c r="N731" t="str">
        <f>INDEX(tblCustomers[CustomerState],MATCH(tblData[[#This Row],[CustomerID]],tblCustomers[CustomerID],0))</f>
        <v>Michigan</v>
      </c>
      <c r="O731" t="str">
        <f>IF(COUNTIF(tblData[CustomerID],tblData[[#This Row],[CustomerID]])&gt;1,"Repeat","One-time")</f>
        <v>Repeat</v>
      </c>
    </row>
    <row r="732" spans="1:15">
      <c r="A732">
        <v>731</v>
      </c>
      <c r="B732" s="1">
        <v>43984</v>
      </c>
      <c r="C732">
        <v>514</v>
      </c>
      <c r="D732" t="s">
        <v>10822</v>
      </c>
      <c r="E732">
        <v>1</v>
      </c>
      <c r="F732" t="str">
        <f>INDEX(tblProduct[ProdName],MATCH(tblData[[#This Row],[ProdNumber]],tblProduct[ProdNumber],0))</f>
        <v>MICR-23K Robot</v>
      </c>
      <c r="G732">
        <f>INDEX(tblProduct[Price],MATCH(tblData[[#This Row],[ProdNumber]],tblProduct[ProdNumber],0))</f>
        <v>899</v>
      </c>
      <c r="H732">
        <f>INDEX(tblProduct[Category],MATCH(tblData[[#This Row],[ProdNumber]],tblProduct[ProdNumber],0))</f>
        <v>6</v>
      </c>
      <c r="I732" t="str">
        <f>INDEX(tblCategory[CategoryName],MATCH(tblData[[#This Row],[CategoryID]],tblCategory[CategoryID],0))</f>
        <v>Robots</v>
      </c>
      <c r="J732">
        <f>tblData[[#This Row],[Quantity]]*tblData[[#This Row],[Price]]</f>
        <v>899</v>
      </c>
      <c r="K732">
        <f>YEAR(tblData[[#This Row],[Date]])</f>
        <v>2020</v>
      </c>
      <c r="L732">
        <f>MONTH(tblData[[#This Row],[Date]])</f>
        <v>6</v>
      </c>
      <c r="M732" t="str">
        <f>CHOOSE(tblData[[#This Row],[MonthNo]],"Jan","Feb","Mar","Apr","Mei","Jun","Jul","Agu","Sep","Okt","Nov","Des")</f>
        <v>Jun</v>
      </c>
      <c r="N732" t="str">
        <f>INDEX(tblCustomers[CustomerState],MATCH(tblData[[#This Row],[CustomerID]],tblCustomers[CustomerID],0))</f>
        <v>Tennessee</v>
      </c>
      <c r="O732" t="str">
        <f>IF(COUNTIF(tblData[CustomerID],tblData[[#This Row],[CustomerID]])&gt;1,"Repeat","One-time")</f>
        <v>Repeat</v>
      </c>
    </row>
    <row r="733" spans="1:15">
      <c r="A733">
        <v>732</v>
      </c>
      <c r="B733" s="1">
        <v>43984</v>
      </c>
      <c r="C733">
        <v>672</v>
      </c>
      <c r="D733" t="s">
        <v>10849</v>
      </c>
      <c r="E733">
        <v>2</v>
      </c>
      <c r="F733" t="str">
        <f>INDEX(tblProduct[ProdName],MATCH(tblData[[#This Row],[ProdNumber]],tblProduct[ProdNumber],0))</f>
        <v>BYOD-200</v>
      </c>
      <c r="G733">
        <f>INDEX(tblProduct[Price],MATCH(tblData[[#This Row],[ProdNumber]],tblProduct[ProdNumber],0))</f>
        <v>58.95</v>
      </c>
      <c r="H733">
        <f>INDEX(tblProduct[Category],MATCH(tblData[[#This Row],[ProdNumber]],tblProduct[ProdNumber],0))</f>
        <v>2</v>
      </c>
      <c r="I733" t="str">
        <f>INDEX(tblCategory[CategoryName],MATCH(tblData[[#This Row],[CategoryID]],tblCategory[CategoryID],0))</f>
        <v>Drone Kits</v>
      </c>
      <c r="J733">
        <f>tblData[[#This Row],[Quantity]]*tblData[[#This Row],[Price]]</f>
        <v>117.9</v>
      </c>
      <c r="K733">
        <f>YEAR(tblData[[#This Row],[Date]])</f>
        <v>2020</v>
      </c>
      <c r="L733">
        <f>MONTH(tblData[[#This Row],[Date]])</f>
        <v>6</v>
      </c>
      <c r="M733" t="str">
        <f>CHOOSE(tblData[[#This Row],[MonthNo]],"Jan","Feb","Mar","Apr","Mei","Jun","Jul","Agu","Sep","Okt","Nov","Des")</f>
        <v>Jun</v>
      </c>
      <c r="N733" t="str">
        <f>INDEX(tblCustomers[CustomerState],MATCH(tblData[[#This Row],[CustomerID]],tblCustomers[CustomerID],0))</f>
        <v>North Carolina</v>
      </c>
      <c r="O733" t="str">
        <f>IF(COUNTIF(tblData[CustomerID],tblData[[#This Row],[CustomerID]])&gt;1,"Repeat","One-time")</f>
        <v>One-time</v>
      </c>
    </row>
    <row r="734" spans="1:15">
      <c r="A734">
        <v>733</v>
      </c>
      <c r="B734" s="1">
        <v>43984</v>
      </c>
      <c r="C734">
        <v>1318</v>
      </c>
      <c r="D734" t="s">
        <v>10827</v>
      </c>
      <c r="E734">
        <v>1</v>
      </c>
      <c r="F734" t="str">
        <f>INDEX(tblProduct[ProdName],MATCH(tblData[[#This Row],[ProdNumber]],tblProduct[ProdNumber],0))</f>
        <v>AI for Educators</v>
      </c>
      <c r="G734">
        <f>INDEX(tblProduct[Price],MATCH(tblData[[#This Row],[ProdNumber]],tblProduct[ProdNumber],0))</f>
        <v>49.95</v>
      </c>
      <c r="H734">
        <f>INDEX(tblProduct[Category],MATCH(tblData[[#This Row],[ProdNumber]],tblProduct[ProdNumber],0))</f>
        <v>7</v>
      </c>
      <c r="I734" t="str">
        <f>INDEX(tblCategory[CategoryName],MATCH(tblData[[#This Row],[CategoryID]],tblCategory[CategoryID],0))</f>
        <v>Training Videos</v>
      </c>
      <c r="J734">
        <f>tblData[[#This Row],[Quantity]]*tblData[[#This Row],[Price]]</f>
        <v>49.95</v>
      </c>
      <c r="K734">
        <f>YEAR(tblData[[#This Row],[Date]])</f>
        <v>2020</v>
      </c>
      <c r="L734">
        <f>MONTH(tblData[[#This Row],[Date]])</f>
        <v>6</v>
      </c>
      <c r="M734" t="str">
        <f>CHOOSE(tblData[[#This Row],[MonthNo]],"Jan","Feb","Mar","Apr","Mei","Jun","Jul","Agu","Sep","Okt","Nov","Des")</f>
        <v>Jun</v>
      </c>
      <c r="N734" t="str">
        <f>INDEX(tblCustomers[CustomerState],MATCH(tblData[[#This Row],[CustomerID]],tblCustomers[CustomerID],0))</f>
        <v>Georgia</v>
      </c>
      <c r="O734" t="str">
        <f>IF(COUNTIF(tblData[CustomerID],tblData[[#This Row],[CustomerID]])&gt;1,"Repeat","One-time")</f>
        <v>One-time</v>
      </c>
    </row>
    <row r="735" spans="1:15">
      <c r="A735">
        <v>734</v>
      </c>
      <c r="B735" s="1">
        <v>43984</v>
      </c>
      <c r="C735">
        <v>1461</v>
      </c>
      <c r="D735" t="s">
        <v>10841</v>
      </c>
      <c r="E735">
        <v>3</v>
      </c>
      <c r="F735" t="str">
        <f>INDEX(tblProduct[ProdName],MATCH(tblData[[#This Row],[ProdNumber]],tblProduct[ProdNumber],0))</f>
        <v>RQTE-554 Robot</v>
      </c>
      <c r="G735">
        <f>INDEX(tblProduct[Price],MATCH(tblData[[#This Row],[ProdNumber]],tblProduct[ProdNumber],0))</f>
        <v>684</v>
      </c>
      <c r="H735">
        <f>INDEX(tblProduct[Category],MATCH(tblData[[#This Row],[ProdNumber]],tblProduct[ProdNumber],0))</f>
        <v>6</v>
      </c>
      <c r="I735" t="str">
        <f>INDEX(tblCategory[CategoryName],MATCH(tblData[[#This Row],[CategoryID]],tblCategory[CategoryID],0))</f>
        <v>Robots</v>
      </c>
      <c r="J735">
        <f>tblData[[#This Row],[Quantity]]*tblData[[#This Row],[Price]]</f>
        <v>2052</v>
      </c>
      <c r="K735">
        <f>YEAR(tblData[[#This Row],[Date]])</f>
        <v>2020</v>
      </c>
      <c r="L735">
        <f>MONTH(tblData[[#This Row],[Date]])</f>
        <v>6</v>
      </c>
      <c r="M735" t="str">
        <f>CHOOSE(tblData[[#This Row],[MonthNo]],"Jan","Feb","Mar","Apr","Mei","Jun","Jul","Agu","Sep","Okt","Nov","Des")</f>
        <v>Jun</v>
      </c>
      <c r="N735" t="str">
        <f>INDEX(tblCustomers[CustomerState],MATCH(tblData[[#This Row],[CustomerID]],tblCustomers[CustomerID],0))</f>
        <v>Virginia</v>
      </c>
      <c r="O735" t="str">
        <f>IF(COUNTIF(tblData[CustomerID],tblData[[#This Row],[CustomerID]])&gt;1,"Repeat","One-time")</f>
        <v>Repeat</v>
      </c>
    </row>
    <row r="736" spans="1:15">
      <c r="A736">
        <v>735</v>
      </c>
      <c r="B736" s="1">
        <v>43984</v>
      </c>
      <c r="C736">
        <v>1912</v>
      </c>
      <c r="D736" t="s">
        <v>10832</v>
      </c>
      <c r="E736">
        <v>4</v>
      </c>
      <c r="F736" t="str">
        <f>INDEX(tblProduct[ProdName],MATCH(tblData[[#This Row],[ProdNumber]],tblProduct[ProdNumber],0))</f>
        <v>Cartesian Robots</v>
      </c>
      <c r="G736">
        <f>INDEX(tblProduct[Price],MATCH(tblData[[#This Row],[ProdNumber]],tblProduct[ProdNumber],0))</f>
        <v>12.99</v>
      </c>
      <c r="H736">
        <f>INDEX(tblProduct[Category],MATCH(tblData[[#This Row],[ProdNumber]],tblProduct[ProdNumber],0))</f>
        <v>4</v>
      </c>
      <c r="I736" t="str">
        <f>INDEX(tblCategory[CategoryName],MATCH(tblData[[#This Row],[CategoryID]],tblCategory[CategoryID],0))</f>
        <v>eBooks</v>
      </c>
      <c r="J736">
        <f>tblData[[#This Row],[Quantity]]*tblData[[#This Row],[Price]]</f>
        <v>51.96</v>
      </c>
      <c r="K736">
        <f>YEAR(tblData[[#This Row],[Date]])</f>
        <v>2020</v>
      </c>
      <c r="L736">
        <f>MONTH(tblData[[#This Row],[Date]])</f>
        <v>6</v>
      </c>
      <c r="M736" t="str">
        <f>CHOOSE(tblData[[#This Row],[MonthNo]],"Jan","Feb","Mar","Apr","Mei","Jun","Jul","Agu","Sep","Okt","Nov","Des")</f>
        <v>Jun</v>
      </c>
      <c r="N736" t="str">
        <f>INDEX(tblCustomers[CustomerState],MATCH(tblData[[#This Row],[CustomerID]],tblCustomers[CustomerID],0))</f>
        <v>Hawaii</v>
      </c>
      <c r="O736" t="str">
        <f>IF(COUNTIF(tblData[CustomerID],tblData[[#This Row],[CustomerID]])&gt;1,"Repeat","One-time")</f>
        <v>One-time</v>
      </c>
    </row>
    <row r="737" spans="1:15">
      <c r="A737">
        <v>736</v>
      </c>
      <c r="B737" s="1">
        <v>43985</v>
      </c>
      <c r="C737">
        <v>1409</v>
      </c>
      <c r="D737" t="s">
        <v>10840</v>
      </c>
      <c r="E737">
        <v>4</v>
      </c>
      <c r="F737" t="str">
        <f>INDEX(tblProduct[ProdName],MATCH(tblData[[#This Row],[ProdNumber]],tblProduct[ProdNumber],0))</f>
        <v>Photograph Drones</v>
      </c>
      <c r="G737">
        <f>INDEX(tblProduct[Price],MATCH(tblData[[#This Row],[ProdNumber]],tblProduct[ProdNumber],0))</f>
        <v>14.99</v>
      </c>
      <c r="H737">
        <f>INDEX(tblProduct[Category],MATCH(tblData[[#This Row],[ProdNumber]],tblProduct[ProdNumber],0))</f>
        <v>4</v>
      </c>
      <c r="I737" t="str">
        <f>INDEX(tblCategory[CategoryName],MATCH(tblData[[#This Row],[CategoryID]],tblCategory[CategoryID],0))</f>
        <v>eBooks</v>
      </c>
      <c r="J737">
        <f>tblData[[#This Row],[Quantity]]*tblData[[#This Row],[Price]]</f>
        <v>59.96</v>
      </c>
      <c r="K737">
        <f>YEAR(tblData[[#This Row],[Date]])</f>
        <v>2020</v>
      </c>
      <c r="L737">
        <f>MONTH(tblData[[#This Row],[Date]])</f>
        <v>6</v>
      </c>
      <c r="M737" t="str">
        <f>CHOOSE(tblData[[#This Row],[MonthNo]],"Jan","Feb","Mar","Apr","Mei","Jun","Jul","Agu","Sep","Okt","Nov","Des")</f>
        <v>Jun</v>
      </c>
      <c r="N737" t="str">
        <f>INDEX(tblCustomers[CustomerState],MATCH(tblData[[#This Row],[CustomerID]],tblCustomers[CustomerID],0))</f>
        <v>Alaska</v>
      </c>
      <c r="O737" t="str">
        <f>IF(COUNTIF(tblData[CustomerID],tblData[[#This Row],[CustomerID]])&gt;1,"Repeat","One-time")</f>
        <v>Repeat</v>
      </c>
    </row>
    <row r="738" spans="1:15">
      <c r="A738">
        <v>737</v>
      </c>
      <c r="B738" s="1">
        <v>43985</v>
      </c>
      <c r="C738">
        <v>24</v>
      </c>
      <c r="D738" t="s">
        <v>10819</v>
      </c>
      <c r="E738">
        <v>5</v>
      </c>
      <c r="F738" t="str">
        <f>INDEX(tblProduct[ProdName],MATCH(tblData[[#This Row],[ProdNumber]],tblProduct[ProdNumber],0))</f>
        <v>Ladybug Robot Blueprint</v>
      </c>
      <c r="G738">
        <f>INDEX(tblProduct[Price],MATCH(tblData[[#This Row],[ProdNumber]],tblProduct[ProdNumber],0))</f>
        <v>12</v>
      </c>
      <c r="H738">
        <f>INDEX(tblProduct[Category],MATCH(tblData[[#This Row],[ProdNumber]],tblProduct[ProdNumber],0))</f>
        <v>1</v>
      </c>
      <c r="I738" t="str">
        <f>INDEX(tblCategory[CategoryName],MATCH(tblData[[#This Row],[CategoryID]],tblCategory[CategoryID],0))</f>
        <v>Blueprints</v>
      </c>
      <c r="J738">
        <f>tblData[[#This Row],[Quantity]]*tblData[[#This Row],[Price]]</f>
        <v>60</v>
      </c>
      <c r="K738">
        <f>YEAR(tblData[[#This Row],[Date]])</f>
        <v>2020</v>
      </c>
      <c r="L738">
        <f>MONTH(tblData[[#This Row],[Date]])</f>
        <v>6</v>
      </c>
      <c r="M738" t="str">
        <f>CHOOSE(tblData[[#This Row],[MonthNo]],"Jan","Feb","Mar","Apr","Mei","Jun","Jul","Agu","Sep","Okt","Nov","Des")</f>
        <v>Jun</v>
      </c>
      <c r="N738" t="str">
        <f>INDEX(tblCustomers[CustomerState],MATCH(tblData[[#This Row],[CustomerID]],tblCustomers[CustomerID],0))</f>
        <v>Nevada</v>
      </c>
      <c r="O738" t="str">
        <f>IF(COUNTIF(tblData[CustomerID],tblData[[#This Row],[CustomerID]])&gt;1,"Repeat","One-time")</f>
        <v>Repeat</v>
      </c>
    </row>
    <row r="739" spans="1:15">
      <c r="A739">
        <v>738</v>
      </c>
      <c r="B739" s="1">
        <v>43985</v>
      </c>
      <c r="C739">
        <v>1851</v>
      </c>
      <c r="D739" t="s">
        <v>10815</v>
      </c>
      <c r="E739">
        <v>1</v>
      </c>
      <c r="F739" t="str">
        <f>INDEX(tblProduct[ProdName],MATCH(tblData[[#This Row],[ProdNumber]],tblProduct[ProdNumber],0))</f>
        <v>Understanding Automation</v>
      </c>
      <c r="G739">
        <f>INDEX(tblProduct[Price],MATCH(tblData[[#This Row],[ProdNumber]],tblProduct[ProdNumber],0))</f>
        <v>44.95</v>
      </c>
      <c r="H739">
        <f>INDEX(tblProduct[Category],MATCH(tblData[[#This Row],[ProdNumber]],tblProduct[ProdNumber],0))</f>
        <v>7</v>
      </c>
      <c r="I739" t="str">
        <f>INDEX(tblCategory[CategoryName],MATCH(tblData[[#This Row],[CategoryID]],tblCategory[CategoryID],0))</f>
        <v>Training Videos</v>
      </c>
      <c r="J739">
        <f>tblData[[#This Row],[Quantity]]*tblData[[#This Row],[Price]]</f>
        <v>44.95</v>
      </c>
      <c r="K739">
        <f>YEAR(tblData[[#This Row],[Date]])</f>
        <v>2020</v>
      </c>
      <c r="L739">
        <f>MONTH(tblData[[#This Row],[Date]])</f>
        <v>6</v>
      </c>
      <c r="M739" t="str">
        <f>CHOOSE(tblData[[#This Row],[MonthNo]],"Jan","Feb","Mar","Apr","Mei","Jun","Jul","Agu","Sep","Okt","Nov","Des")</f>
        <v>Jun</v>
      </c>
      <c r="N739" t="str">
        <f>INDEX(tblCustomers[CustomerState],MATCH(tblData[[#This Row],[CustomerID]],tblCustomers[CustomerID],0))</f>
        <v>Louisiana</v>
      </c>
      <c r="O739" t="str">
        <f>IF(COUNTIF(tblData[CustomerID],tblData[[#This Row],[CustomerID]])&gt;1,"Repeat","One-time")</f>
        <v>Repeat</v>
      </c>
    </row>
    <row r="740" spans="1:15">
      <c r="A740">
        <v>739</v>
      </c>
      <c r="B740" s="1">
        <v>43985</v>
      </c>
      <c r="C740">
        <v>875</v>
      </c>
      <c r="D740" t="s">
        <v>10846</v>
      </c>
      <c r="E740">
        <v>4</v>
      </c>
      <c r="F740" t="str">
        <f>INDEX(tblProduct[ProdName],MATCH(tblData[[#This Row],[ProdNumber]],tblProduct[ProdNumber],0))</f>
        <v>Delivery Drones</v>
      </c>
      <c r="G740">
        <f>INDEX(tblProduct[Price],MATCH(tblData[[#This Row],[ProdNumber]],tblProduct[ProdNumber],0))</f>
        <v>14.99</v>
      </c>
      <c r="H740">
        <f>INDEX(tblProduct[Category],MATCH(tblData[[#This Row],[ProdNumber]],tblProduct[ProdNumber],0))</f>
        <v>4</v>
      </c>
      <c r="I740" t="str">
        <f>INDEX(tblCategory[CategoryName],MATCH(tblData[[#This Row],[CategoryID]],tblCategory[CategoryID],0))</f>
        <v>eBooks</v>
      </c>
      <c r="J740">
        <f>tblData[[#This Row],[Quantity]]*tblData[[#This Row],[Price]]</f>
        <v>59.96</v>
      </c>
      <c r="K740">
        <f>YEAR(tblData[[#This Row],[Date]])</f>
        <v>2020</v>
      </c>
      <c r="L740">
        <f>MONTH(tblData[[#This Row],[Date]])</f>
        <v>6</v>
      </c>
      <c r="M740" t="str">
        <f>CHOOSE(tblData[[#This Row],[MonthNo]],"Jan","Feb","Mar","Apr","Mei","Jun","Jul","Agu","Sep","Okt","Nov","Des")</f>
        <v>Jun</v>
      </c>
      <c r="N740" t="str">
        <f>INDEX(tblCustomers[CustomerState],MATCH(tblData[[#This Row],[CustomerID]],tblCustomers[CustomerID],0))</f>
        <v>Florida</v>
      </c>
      <c r="O740" t="str">
        <f>IF(COUNTIF(tblData[CustomerID],tblData[[#This Row],[CustomerID]])&gt;1,"Repeat","One-time")</f>
        <v>Repeat</v>
      </c>
    </row>
    <row r="741" spans="1:15">
      <c r="A741">
        <v>740</v>
      </c>
      <c r="B741" s="1">
        <v>43986</v>
      </c>
      <c r="C741">
        <v>1688</v>
      </c>
      <c r="D741" t="s">
        <v>10868</v>
      </c>
      <c r="E741">
        <v>5</v>
      </c>
      <c r="F741" t="str">
        <f>INDEX(tblProduct[ProdName],MATCH(tblData[[#This Row],[ProdNumber]],tblProduct[ProdNumber],0))</f>
        <v>Drone Building Essentials</v>
      </c>
      <c r="G741">
        <f>INDEX(tblProduct[Price],MATCH(tblData[[#This Row],[ProdNumber]],tblProduct[ProdNumber],0))</f>
        <v>13.99</v>
      </c>
      <c r="H741">
        <f>INDEX(tblProduct[Category],MATCH(tblData[[#This Row],[ProdNumber]],tblProduct[ProdNumber],0))</f>
        <v>4</v>
      </c>
      <c r="I741" t="str">
        <f>INDEX(tblCategory[CategoryName],MATCH(tblData[[#This Row],[CategoryID]],tblCategory[CategoryID],0))</f>
        <v>eBooks</v>
      </c>
      <c r="J741">
        <f>tblData[[#This Row],[Quantity]]*tblData[[#This Row],[Price]]</f>
        <v>69.95</v>
      </c>
      <c r="K741">
        <f>YEAR(tblData[[#This Row],[Date]])</f>
        <v>2020</v>
      </c>
      <c r="L741">
        <f>MONTH(tblData[[#This Row],[Date]])</f>
        <v>6</v>
      </c>
      <c r="M741" t="str">
        <f>CHOOSE(tblData[[#This Row],[MonthNo]],"Jan","Feb","Mar","Apr","Mei","Jun","Jul","Agu","Sep","Okt","Nov","Des")</f>
        <v>Jun</v>
      </c>
      <c r="N741" t="str">
        <f>INDEX(tblCustomers[CustomerState],MATCH(tblData[[#This Row],[CustomerID]],tblCustomers[CustomerID],0))</f>
        <v>California</v>
      </c>
      <c r="O741" t="str">
        <f>IF(COUNTIF(tblData[CustomerID],tblData[[#This Row],[CustomerID]])&gt;1,"Repeat","One-time")</f>
        <v>Repeat</v>
      </c>
    </row>
    <row r="742" spans="1:15">
      <c r="A742">
        <v>741</v>
      </c>
      <c r="B742" s="1">
        <v>43986</v>
      </c>
      <c r="C742">
        <v>325</v>
      </c>
      <c r="D742" t="s">
        <v>10849</v>
      </c>
      <c r="E742">
        <v>6</v>
      </c>
      <c r="F742" t="str">
        <f>INDEX(tblProduct[ProdName],MATCH(tblData[[#This Row],[ProdNumber]],tblProduct[ProdNumber],0))</f>
        <v>BYOD-200</v>
      </c>
      <c r="G742">
        <f>INDEX(tblProduct[Price],MATCH(tblData[[#This Row],[ProdNumber]],tblProduct[ProdNumber],0))</f>
        <v>58.95</v>
      </c>
      <c r="H742">
        <f>INDEX(tblProduct[Category],MATCH(tblData[[#This Row],[ProdNumber]],tblProduct[ProdNumber],0))</f>
        <v>2</v>
      </c>
      <c r="I742" t="str">
        <f>INDEX(tblCategory[CategoryName],MATCH(tblData[[#This Row],[CategoryID]],tblCategory[CategoryID],0))</f>
        <v>Drone Kits</v>
      </c>
      <c r="J742">
        <f>tblData[[#This Row],[Quantity]]*tblData[[#This Row],[Price]]</f>
        <v>353.70000000000005</v>
      </c>
      <c r="K742">
        <f>YEAR(tblData[[#This Row],[Date]])</f>
        <v>2020</v>
      </c>
      <c r="L742">
        <f>MONTH(tblData[[#This Row],[Date]])</f>
        <v>6</v>
      </c>
      <c r="M742" t="str">
        <f>CHOOSE(tblData[[#This Row],[MonthNo]],"Jan","Feb","Mar","Apr","Mei","Jun","Jul","Agu","Sep","Okt","Nov","Des")</f>
        <v>Jun</v>
      </c>
      <c r="N742" t="str">
        <f>INDEX(tblCustomers[CustomerState],MATCH(tblData[[#This Row],[CustomerID]],tblCustomers[CustomerID],0))</f>
        <v>Kansas</v>
      </c>
      <c r="O742" t="str">
        <f>IF(COUNTIF(tblData[CustomerID],tblData[[#This Row],[CustomerID]])&gt;1,"Repeat","One-time")</f>
        <v>One-time</v>
      </c>
    </row>
    <row r="743" spans="1:15">
      <c r="A743">
        <v>742</v>
      </c>
      <c r="B743" s="1">
        <v>43986</v>
      </c>
      <c r="C743">
        <v>201</v>
      </c>
      <c r="D743" t="s">
        <v>10865</v>
      </c>
      <c r="E743">
        <v>2</v>
      </c>
      <c r="F743" t="str">
        <f>INDEX(tblProduct[ProdName],MATCH(tblData[[#This Row],[ProdNumber]],tblProduct[ProdNumber],0))</f>
        <v>Robotic Essentials</v>
      </c>
      <c r="G743">
        <f>INDEX(tblProduct[Price],MATCH(tblData[[#This Row],[ProdNumber]],tblProduct[ProdNumber],0))</f>
        <v>34.99</v>
      </c>
      <c r="H743">
        <f>INDEX(tblProduct[Category],MATCH(tblData[[#This Row],[ProdNumber]],tblProduct[ProdNumber],0))</f>
        <v>7</v>
      </c>
      <c r="I743" t="str">
        <f>INDEX(tblCategory[CategoryName],MATCH(tblData[[#This Row],[CategoryID]],tblCategory[CategoryID],0))</f>
        <v>Training Videos</v>
      </c>
      <c r="J743">
        <f>tblData[[#This Row],[Quantity]]*tblData[[#This Row],[Price]]</f>
        <v>69.98</v>
      </c>
      <c r="K743">
        <f>YEAR(tblData[[#This Row],[Date]])</f>
        <v>2020</v>
      </c>
      <c r="L743">
        <f>MONTH(tblData[[#This Row],[Date]])</f>
        <v>6</v>
      </c>
      <c r="M743" t="str">
        <f>CHOOSE(tblData[[#This Row],[MonthNo]],"Jan","Feb","Mar","Apr","Mei","Jun","Jul","Agu","Sep","Okt","Nov","Des")</f>
        <v>Jun</v>
      </c>
      <c r="N743" t="str">
        <f>INDEX(tblCustomers[CustomerState],MATCH(tblData[[#This Row],[CustomerID]],tblCustomers[CustomerID],0))</f>
        <v>District of Columbia</v>
      </c>
      <c r="O743" t="str">
        <f>IF(COUNTIF(tblData[CustomerID],tblData[[#This Row],[CustomerID]])&gt;1,"Repeat","One-time")</f>
        <v>One-time</v>
      </c>
    </row>
    <row r="744" spans="1:15">
      <c r="A744">
        <v>743</v>
      </c>
      <c r="B744" s="1">
        <v>43987</v>
      </c>
      <c r="C744">
        <v>344</v>
      </c>
      <c r="D744" t="s">
        <v>10866</v>
      </c>
      <c r="E744">
        <v>6</v>
      </c>
      <c r="F744" t="str">
        <f>INDEX(tblProduct[ProdName],MATCH(tblData[[#This Row],[ProdNumber]],tblProduct[ProdNumber],0))</f>
        <v>BYOR-4005</v>
      </c>
      <c r="G744">
        <f>INDEX(tblProduct[Price],MATCH(tblData[[#This Row],[ProdNumber]],tblProduct[ProdNumber],0))</f>
        <v>245</v>
      </c>
      <c r="H744">
        <f>INDEX(tblProduct[Category],MATCH(tblData[[#This Row],[ProdNumber]],tblProduct[ProdNumber],0))</f>
        <v>5</v>
      </c>
      <c r="I744" t="str">
        <f>INDEX(tblCategory[CategoryName],MATCH(tblData[[#This Row],[CategoryID]],tblCategory[CategoryID],0))</f>
        <v>Robot Kits</v>
      </c>
      <c r="J744">
        <f>tblData[[#This Row],[Quantity]]*tblData[[#This Row],[Price]]</f>
        <v>1470</v>
      </c>
      <c r="K744">
        <f>YEAR(tblData[[#This Row],[Date]])</f>
        <v>2020</v>
      </c>
      <c r="L744">
        <f>MONTH(tblData[[#This Row],[Date]])</f>
        <v>6</v>
      </c>
      <c r="M744" t="str">
        <f>CHOOSE(tblData[[#This Row],[MonthNo]],"Jan","Feb","Mar","Apr","Mei","Jun","Jul","Agu","Sep","Okt","Nov","Des")</f>
        <v>Jun</v>
      </c>
      <c r="N744" t="str">
        <f>INDEX(tblCustomers[CustomerState],MATCH(tblData[[#This Row],[CustomerID]],tblCustomers[CustomerID],0))</f>
        <v>Washington</v>
      </c>
      <c r="O744" t="str">
        <f>IF(COUNTIF(tblData[CustomerID],tblData[[#This Row],[CustomerID]])&gt;1,"Repeat","One-time")</f>
        <v>Repeat</v>
      </c>
    </row>
    <row r="745" spans="1:15">
      <c r="A745">
        <v>744</v>
      </c>
      <c r="B745" s="1">
        <v>43987</v>
      </c>
      <c r="C745">
        <v>1641</v>
      </c>
      <c r="D745" t="s">
        <v>10860</v>
      </c>
      <c r="E745">
        <v>3</v>
      </c>
      <c r="F745" t="str">
        <f>INDEX(tblProduct[ProdName],MATCH(tblData[[#This Row],[ProdNumber]],tblProduct[ProdNumber],0))</f>
        <v>Multi Rotor Drones</v>
      </c>
      <c r="G745">
        <f>INDEX(tblProduct[Price],MATCH(tblData[[#This Row],[ProdNumber]],tblProduct[ProdNumber],0))</f>
        <v>24.95</v>
      </c>
      <c r="H745">
        <f>INDEX(tblProduct[Category],MATCH(tblData[[#This Row],[ProdNumber]],tblProduct[ProdNumber],0))</f>
        <v>4</v>
      </c>
      <c r="I745" t="str">
        <f>INDEX(tblCategory[CategoryName],MATCH(tblData[[#This Row],[CategoryID]],tblCategory[CategoryID],0))</f>
        <v>eBooks</v>
      </c>
      <c r="J745">
        <f>tblData[[#This Row],[Quantity]]*tblData[[#This Row],[Price]]</f>
        <v>74.849999999999994</v>
      </c>
      <c r="K745">
        <f>YEAR(tblData[[#This Row],[Date]])</f>
        <v>2020</v>
      </c>
      <c r="L745">
        <f>MONTH(tblData[[#This Row],[Date]])</f>
        <v>6</v>
      </c>
      <c r="M745" t="str">
        <f>CHOOSE(tblData[[#This Row],[MonthNo]],"Jan","Feb","Mar","Apr","Mei","Jun","Jul","Agu","Sep","Okt","Nov","Des")</f>
        <v>Jun</v>
      </c>
      <c r="N745" t="str">
        <f>INDEX(tblCustomers[CustomerState],MATCH(tblData[[#This Row],[CustomerID]],tblCustomers[CustomerID],0))</f>
        <v>New York</v>
      </c>
      <c r="O745" t="str">
        <f>IF(COUNTIF(tblData[CustomerID],tblData[[#This Row],[CustomerID]])&gt;1,"Repeat","One-time")</f>
        <v>One-time</v>
      </c>
    </row>
    <row r="746" spans="1:15">
      <c r="A746">
        <v>745</v>
      </c>
      <c r="B746" s="1">
        <v>43987</v>
      </c>
      <c r="C746">
        <v>48</v>
      </c>
      <c r="D746" t="s">
        <v>10835</v>
      </c>
      <c r="E746">
        <v>4</v>
      </c>
      <c r="F746" t="str">
        <f>INDEX(tblProduct[ProdName],MATCH(tblData[[#This Row],[ProdNumber]],tblProduct[ProdNumber],0))</f>
        <v>Building Your First Robot</v>
      </c>
      <c r="G746">
        <f>INDEX(tblProduct[Price],MATCH(tblData[[#This Row],[ProdNumber]],tblProduct[ProdNumber],0))</f>
        <v>24.95</v>
      </c>
      <c r="H746">
        <f>INDEX(tblProduct[Category],MATCH(tblData[[#This Row],[ProdNumber]],tblProduct[ProdNumber],0))</f>
        <v>4</v>
      </c>
      <c r="I746" t="str">
        <f>INDEX(tblCategory[CategoryName],MATCH(tblData[[#This Row],[CategoryID]],tblCategory[CategoryID],0))</f>
        <v>eBooks</v>
      </c>
      <c r="J746">
        <f>tblData[[#This Row],[Quantity]]*tblData[[#This Row],[Price]]</f>
        <v>99.8</v>
      </c>
      <c r="K746">
        <f>YEAR(tblData[[#This Row],[Date]])</f>
        <v>2020</v>
      </c>
      <c r="L746">
        <f>MONTH(tblData[[#This Row],[Date]])</f>
        <v>6</v>
      </c>
      <c r="M746" t="str">
        <f>CHOOSE(tblData[[#This Row],[MonthNo]],"Jan","Feb","Mar","Apr","Mei","Jun","Jul","Agu","Sep","Okt","Nov","Des")</f>
        <v>Jun</v>
      </c>
      <c r="N746" t="str">
        <f>INDEX(tblCustomers[CustomerState],MATCH(tblData[[#This Row],[CustomerID]],tblCustomers[CustomerID],0))</f>
        <v>Massachusetts</v>
      </c>
      <c r="O746" t="str">
        <f>IF(COUNTIF(tblData[CustomerID],tblData[[#This Row],[CustomerID]])&gt;1,"Repeat","One-time")</f>
        <v>Repeat</v>
      </c>
    </row>
    <row r="747" spans="1:15">
      <c r="A747">
        <v>746</v>
      </c>
      <c r="B747" s="1">
        <v>43987</v>
      </c>
      <c r="C747">
        <v>74</v>
      </c>
      <c r="D747" t="s">
        <v>10850</v>
      </c>
      <c r="E747">
        <v>4</v>
      </c>
      <c r="F747" t="str">
        <f>INDEX(tblProduct[ProdName],MATCH(tblData[[#This Row],[ProdNumber]],tblProduct[ProdNumber],0))</f>
        <v>Building Your Own Drone</v>
      </c>
      <c r="G747">
        <f>INDEX(tblProduct[Price],MATCH(tblData[[#This Row],[ProdNumber]],tblProduct[ProdNumber],0))</f>
        <v>24.99</v>
      </c>
      <c r="H747">
        <f>INDEX(tblProduct[Category],MATCH(tblData[[#This Row],[ProdNumber]],tblProduct[ProdNumber],0))</f>
        <v>4</v>
      </c>
      <c r="I747" t="str">
        <f>INDEX(tblCategory[CategoryName],MATCH(tblData[[#This Row],[CategoryID]],tblCategory[CategoryID],0))</f>
        <v>eBooks</v>
      </c>
      <c r="J747">
        <f>tblData[[#This Row],[Quantity]]*tblData[[#This Row],[Price]]</f>
        <v>99.96</v>
      </c>
      <c r="K747">
        <f>YEAR(tblData[[#This Row],[Date]])</f>
        <v>2020</v>
      </c>
      <c r="L747">
        <f>MONTH(tblData[[#This Row],[Date]])</f>
        <v>6</v>
      </c>
      <c r="M747" t="str">
        <f>CHOOSE(tblData[[#This Row],[MonthNo]],"Jan","Feb","Mar","Apr","Mei","Jun","Jul","Agu","Sep","Okt","Nov","Des")</f>
        <v>Jun</v>
      </c>
      <c r="N747" t="str">
        <f>INDEX(tblCustomers[CustomerState],MATCH(tblData[[#This Row],[CustomerID]],tblCustomers[CustomerID],0))</f>
        <v>Florida</v>
      </c>
      <c r="O747" t="str">
        <f>IF(COUNTIF(tblData[CustomerID],tblData[[#This Row],[CustomerID]])&gt;1,"Repeat","One-time")</f>
        <v>Repeat</v>
      </c>
    </row>
    <row r="748" spans="1:15">
      <c r="A748">
        <v>747</v>
      </c>
      <c r="B748" s="1">
        <v>43987</v>
      </c>
      <c r="C748">
        <v>1777</v>
      </c>
      <c r="D748" t="s">
        <v>10824</v>
      </c>
      <c r="E748">
        <v>6</v>
      </c>
      <c r="F748" t="str">
        <f>INDEX(tblProduct[ProdName],MATCH(tblData[[#This Row],[ProdNumber]],tblProduct[ProdNumber],0))</f>
        <v>BYOD-550</v>
      </c>
      <c r="G748">
        <f>INDEX(tblProduct[Price],MATCH(tblData[[#This Row],[ProdNumber]],tblProduct[ProdNumber],0))</f>
        <v>179</v>
      </c>
      <c r="H748">
        <f>INDEX(tblProduct[Category],MATCH(tblData[[#This Row],[ProdNumber]],tblProduct[ProdNumber],0))</f>
        <v>2</v>
      </c>
      <c r="I748" t="str">
        <f>INDEX(tblCategory[CategoryName],MATCH(tblData[[#This Row],[CategoryID]],tblCategory[CategoryID],0))</f>
        <v>Drone Kits</v>
      </c>
      <c r="J748">
        <f>tblData[[#This Row],[Quantity]]*tblData[[#This Row],[Price]]</f>
        <v>1074</v>
      </c>
      <c r="K748">
        <f>YEAR(tblData[[#This Row],[Date]])</f>
        <v>2020</v>
      </c>
      <c r="L748">
        <f>MONTH(tblData[[#This Row],[Date]])</f>
        <v>6</v>
      </c>
      <c r="M748" t="str">
        <f>CHOOSE(tblData[[#This Row],[MonthNo]],"Jan","Feb","Mar","Apr","Mei","Jun","Jul","Agu","Sep","Okt","Nov","Des")</f>
        <v>Jun</v>
      </c>
      <c r="N748" t="str">
        <f>INDEX(tblCustomers[CustomerState],MATCH(tblData[[#This Row],[CustomerID]],tblCustomers[CustomerID],0))</f>
        <v>Oregon</v>
      </c>
      <c r="O748" t="str">
        <f>IF(COUNTIF(tblData[CustomerID],tblData[[#This Row],[CustomerID]])&gt;1,"Repeat","One-time")</f>
        <v>Repeat</v>
      </c>
    </row>
    <row r="749" spans="1:15">
      <c r="A749">
        <v>748</v>
      </c>
      <c r="B749" s="1">
        <v>43988</v>
      </c>
      <c r="C749">
        <v>1782</v>
      </c>
      <c r="D749" t="s">
        <v>10833</v>
      </c>
      <c r="E749">
        <v>2</v>
      </c>
      <c r="F749" t="str">
        <f>INDEX(tblProduct[ProdName],MATCH(tblData[[#This Row],[ProdNumber]],tblProduct[ProdNumber],0))</f>
        <v>DX-145 Drone</v>
      </c>
      <c r="G749">
        <f>INDEX(tblProduct[Price],MATCH(tblData[[#This Row],[ProdNumber]],tblProduct[ProdNumber],0))</f>
        <v>250</v>
      </c>
      <c r="H749">
        <f>INDEX(tblProduct[Category],MATCH(tblData[[#This Row],[ProdNumber]],tblProduct[ProdNumber],0))</f>
        <v>3</v>
      </c>
      <c r="I749" t="str">
        <f>INDEX(tblCategory[CategoryName],MATCH(tblData[[#This Row],[CategoryID]],tblCategory[CategoryID],0))</f>
        <v>Drones</v>
      </c>
      <c r="J749">
        <f>tblData[[#This Row],[Quantity]]*tblData[[#This Row],[Price]]</f>
        <v>500</v>
      </c>
      <c r="K749">
        <f>YEAR(tblData[[#This Row],[Date]])</f>
        <v>2020</v>
      </c>
      <c r="L749">
        <f>MONTH(tblData[[#This Row],[Date]])</f>
        <v>6</v>
      </c>
      <c r="M749" t="str">
        <f>CHOOSE(tblData[[#This Row],[MonthNo]],"Jan","Feb","Mar","Apr","Mei","Jun","Jul","Agu","Sep","Okt","Nov","Des")</f>
        <v>Jun</v>
      </c>
      <c r="N749" t="str">
        <f>INDEX(tblCustomers[CustomerState],MATCH(tblData[[#This Row],[CustomerID]],tblCustomers[CustomerID],0))</f>
        <v>Ohio</v>
      </c>
      <c r="O749" t="str">
        <f>IF(COUNTIF(tblData[CustomerID],tblData[[#This Row],[CustomerID]])&gt;1,"Repeat","One-time")</f>
        <v>One-time</v>
      </c>
    </row>
    <row r="750" spans="1:15">
      <c r="A750">
        <v>749</v>
      </c>
      <c r="B750" s="1">
        <v>43988</v>
      </c>
      <c r="C750">
        <v>1378</v>
      </c>
      <c r="D750" t="s">
        <v>10876</v>
      </c>
      <c r="E750">
        <v>3</v>
      </c>
      <c r="F750" t="str">
        <f>INDEX(tblProduct[ProdName],MATCH(tblData[[#This Row],[ProdNumber]],tblProduct[ProdNumber],0))</f>
        <v>Delta Robots</v>
      </c>
      <c r="G750">
        <f>INDEX(tblProduct[Price],MATCH(tblData[[#This Row],[ProdNumber]],tblProduct[ProdNumber],0))</f>
        <v>16.989999999999998</v>
      </c>
      <c r="H750">
        <f>INDEX(tblProduct[Category],MATCH(tblData[[#This Row],[ProdNumber]],tblProduct[ProdNumber],0))</f>
        <v>4</v>
      </c>
      <c r="I750" t="str">
        <f>INDEX(tblCategory[CategoryName],MATCH(tblData[[#This Row],[CategoryID]],tblCategory[CategoryID],0))</f>
        <v>eBooks</v>
      </c>
      <c r="J750">
        <f>tblData[[#This Row],[Quantity]]*tblData[[#This Row],[Price]]</f>
        <v>50.97</v>
      </c>
      <c r="K750">
        <f>YEAR(tblData[[#This Row],[Date]])</f>
        <v>2020</v>
      </c>
      <c r="L750">
        <f>MONTH(tblData[[#This Row],[Date]])</f>
        <v>6</v>
      </c>
      <c r="M750" t="str">
        <f>CHOOSE(tblData[[#This Row],[MonthNo]],"Jan","Feb","Mar","Apr","Mei","Jun","Jul","Agu","Sep","Okt","Nov","Des")</f>
        <v>Jun</v>
      </c>
      <c r="N750" t="str">
        <f>INDEX(tblCustomers[CustomerState],MATCH(tblData[[#This Row],[CustomerID]],tblCustomers[CustomerID],0))</f>
        <v>Texas</v>
      </c>
      <c r="O750" t="str">
        <f>IF(COUNTIF(tblData[CustomerID],tblData[[#This Row],[CustomerID]])&gt;1,"Repeat","One-time")</f>
        <v>Repeat</v>
      </c>
    </row>
    <row r="751" spans="1:15">
      <c r="A751">
        <v>750</v>
      </c>
      <c r="B751" s="1">
        <v>43989</v>
      </c>
      <c r="C751">
        <v>214</v>
      </c>
      <c r="D751" t="s">
        <v>10840</v>
      </c>
      <c r="E751">
        <v>4</v>
      </c>
      <c r="F751" t="str">
        <f>INDEX(tblProduct[ProdName],MATCH(tblData[[#This Row],[ProdNumber]],tblProduct[ProdNumber],0))</f>
        <v>Photograph Drones</v>
      </c>
      <c r="G751">
        <f>INDEX(tblProduct[Price],MATCH(tblData[[#This Row],[ProdNumber]],tblProduct[ProdNumber],0))</f>
        <v>14.99</v>
      </c>
      <c r="H751">
        <f>INDEX(tblProduct[Category],MATCH(tblData[[#This Row],[ProdNumber]],tblProduct[ProdNumber],0))</f>
        <v>4</v>
      </c>
      <c r="I751" t="str">
        <f>INDEX(tblCategory[CategoryName],MATCH(tblData[[#This Row],[CategoryID]],tblCategory[CategoryID],0))</f>
        <v>eBooks</v>
      </c>
      <c r="J751">
        <f>tblData[[#This Row],[Quantity]]*tblData[[#This Row],[Price]]</f>
        <v>59.96</v>
      </c>
      <c r="K751">
        <f>YEAR(tblData[[#This Row],[Date]])</f>
        <v>2020</v>
      </c>
      <c r="L751">
        <f>MONTH(tblData[[#This Row],[Date]])</f>
        <v>6</v>
      </c>
      <c r="M751" t="str">
        <f>CHOOSE(tblData[[#This Row],[MonthNo]],"Jan","Feb","Mar","Apr","Mei","Jun","Jul","Agu","Sep","Okt","Nov","Des")</f>
        <v>Jun</v>
      </c>
      <c r="N751" t="str">
        <f>INDEX(tblCustomers[CustomerState],MATCH(tblData[[#This Row],[CustomerID]],tblCustomers[CustomerID],0))</f>
        <v>Massachusetts</v>
      </c>
      <c r="O751" t="str">
        <f>IF(COUNTIF(tblData[CustomerID],tblData[[#This Row],[CustomerID]])&gt;1,"Repeat","One-time")</f>
        <v>One-time</v>
      </c>
    </row>
    <row r="752" spans="1:15">
      <c r="A752">
        <v>751</v>
      </c>
      <c r="B752" s="1">
        <v>43989</v>
      </c>
      <c r="C752">
        <v>1326</v>
      </c>
      <c r="D752" t="s">
        <v>10835</v>
      </c>
      <c r="E752">
        <v>2</v>
      </c>
      <c r="F752" t="str">
        <f>INDEX(tblProduct[ProdName],MATCH(tblData[[#This Row],[ProdNumber]],tblProduct[ProdNumber],0))</f>
        <v>Building Your First Robot</v>
      </c>
      <c r="G752">
        <f>INDEX(tblProduct[Price],MATCH(tblData[[#This Row],[ProdNumber]],tblProduct[ProdNumber],0))</f>
        <v>24.95</v>
      </c>
      <c r="H752">
        <f>INDEX(tblProduct[Category],MATCH(tblData[[#This Row],[ProdNumber]],tblProduct[ProdNumber],0))</f>
        <v>4</v>
      </c>
      <c r="I752" t="str">
        <f>INDEX(tblCategory[CategoryName],MATCH(tblData[[#This Row],[CategoryID]],tblCategory[CategoryID],0))</f>
        <v>eBooks</v>
      </c>
      <c r="J752">
        <f>tblData[[#This Row],[Quantity]]*tblData[[#This Row],[Price]]</f>
        <v>49.9</v>
      </c>
      <c r="K752">
        <f>YEAR(tblData[[#This Row],[Date]])</f>
        <v>2020</v>
      </c>
      <c r="L752">
        <f>MONTH(tblData[[#This Row],[Date]])</f>
        <v>6</v>
      </c>
      <c r="M752" t="str">
        <f>CHOOSE(tblData[[#This Row],[MonthNo]],"Jan","Feb","Mar","Apr","Mei","Jun","Jul","Agu","Sep","Okt","Nov","Des")</f>
        <v>Jun</v>
      </c>
      <c r="N752" t="str">
        <f>INDEX(tblCustomers[CustomerState],MATCH(tblData[[#This Row],[CustomerID]],tblCustomers[CustomerID],0))</f>
        <v>Florida</v>
      </c>
      <c r="O752" t="str">
        <f>IF(COUNTIF(tblData[CustomerID],tblData[[#This Row],[CustomerID]])&gt;1,"Repeat","One-time")</f>
        <v>Repeat</v>
      </c>
    </row>
    <row r="753" spans="1:15">
      <c r="A753">
        <v>752</v>
      </c>
      <c r="B753" s="1">
        <v>43989</v>
      </c>
      <c r="C753">
        <v>587</v>
      </c>
      <c r="D753" t="s">
        <v>10809</v>
      </c>
      <c r="E753">
        <v>3</v>
      </c>
      <c r="F753" t="str">
        <f>INDEX(tblProduct[ProdName],MATCH(tblData[[#This Row],[ProdNumber]],tblProduct[ProdNumber],0))</f>
        <v>RWW-75 Robot</v>
      </c>
      <c r="G753">
        <f>INDEX(tblProduct[Price],MATCH(tblData[[#This Row],[ProdNumber]],tblProduct[ProdNumber],0))</f>
        <v>883</v>
      </c>
      <c r="H753">
        <f>INDEX(tblProduct[Category],MATCH(tblData[[#This Row],[ProdNumber]],tblProduct[ProdNumber],0))</f>
        <v>6</v>
      </c>
      <c r="I753" t="str">
        <f>INDEX(tblCategory[CategoryName],MATCH(tblData[[#This Row],[CategoryID]],tblCategory[CategoryID],0))</f>
        <v>Robots</v>
      </c>
      <c r="J753">
        <f>tblData[[#This Row],[Quantity]]*tblData[[#This Row],[Price]]</f>
        <v>2649</v>
      </c>
      <c r="K753">
        <f>YEAR(tblData[[#This Row],[Date]])</f>
        <v>2020</v>
      </c>
      <c r="L753">
        <f>MONTH(tblData[[#This Row],[Date]])</f>
        <v>6</v>
      </c>
      <c r="M753" t="str">
        <f>CHOOSE(tblData[[#This Row],[MonthNo]],"Jan","Feb","Mar","Apr","Mei","Jun","Jul","Agu","Sep","Okt","Nov","Des")</f>
        <v>Jun</v>
      </c>
      <c r="N753" t="str">
        <f>INDEX(tblCustomers[CustomerState],MATCH(tblData[[#This Row],[CustomerID]],tblCustomers[CustomerID],0))</f>
        <v>Kansas</v>
      </c>
      <c r="O753" t="str">
        <f>IF(COUNTIF(tblData[CustomerID],tblData[[#This Row],[CustomerID]])&gt;1,"Repeat","One-time")</f>
        <v>Repeat</v>
      </c>
    </row>
    <row r="754" spans="1:15">
      <c r="A754">
        <v>753</v>
      </c>
      <c r="B754" s="1">
        <v>43989</v>
      </c>
      <c r="C754">
        <v>1484</v>
      </c>
      <c r="D754" t="s">
        <v>10811</v>
      </c>
      <c r="E754">
        <v>5</v>
      </c>
      <c r="F754" t="str">
        <f>INDEX(tblProduct[ProdName],MATCH(tblData[[#This Row],[ProdNumber]],tblProduct[ProdNumber],0))</f>
        <v>BYOD-220</v>
      </c>
      <c r="G754">
        <f>INDEX(tblProduct[Price],MATCH(tblData[[#This Row],[ProdNumber]],tblProduct[ProdNumber],0))</f>
        <v>69</v>
      </c>
      <c r="H754">
        <f>INDEX(tblProduct[Category],MATCH(tblData[[#This Row],[ProdNumber]],tblProduct[ProdNumber],0))</f>
        <v>2</v>
      </c>
      <c r="I754" t="str">
        <f>INDEX(tblCategory[CategoryName],MATCH(tblData[[#This Row],[CategoryID]],tblCategory[CategoryID],0))</f>
        <v>Drone Kits</v>
      </c>
      <c r="J754">
        <f>tblData[[#This Row],[Quantity]]*tblData[[#This Row],[Price]]</f>
        <v>345</v>
      </c>
      <c r="K754">
        <f>YEAR(tblData[[#This Row],[Date]])</f>
        <v>2020</v>
      </c>
      <c r="L754">
        <f>MONTH(tblData[[#This Row],[Date]])</f>
        <v>6</v>
      </c>
      <c r="M754" t="str">
        <f>CHOOSE(tblData[[#This Row],[MonthNo]],"Jan","Feb","Mar","Apr","Mei","Jun","Jul","Agu","Sep","Okt","Nov","Des")</f>
        <v>Jun</v>
      </c>
      <c r="N754" t="str">
        <f>INDEX(tblCustomers[CustomerState],MATCH(tblData[[#This Row],[CustomerID]],tblCustomers[CustomerID],0))</f>
        <v>West Virginia</v>
      </c>
      <c r="O754" t="str">
        <f>IF(COUNTIF(tblData[CustomerID],tblData[[#This Row],[CustomerID]])&gt;1,"Repeat","One-time")</f>
        <v>Repeat</v>
      </c>
    </row>
    <row r="755" spans="1:15">
      <c r="A755">
        <v>754</v>
      </c>
      <c r="B755" s="1">
        <v>43989</v>
      </c>
      <c r="C755">
        <v>783</v>
      </c>
      <c r="D755" t="s">
        <v>10860</v>
      </c>
      <c r="E755">
        <v>6</v>
      </c>
      <c r="F755" t="str">
        <f>INDEX(tblProduct[ProdName],MATCH(tblData[[#This Row],[ProdNumber]],tblProduct[ProdNumber],0))</f>
        <v>Multi Rotor Drones</v>
      </c>
      <c r="G755">
        <f>INDEX(tblProduct[Price],MATCH(tblData[[#This Row],[ProdNumber]],tblProduct[ProdNumber],0))</f>
        <v>24.95</v>
      </c>
      <c r="H755">
        <f>INDEX(tblProduct[Category],MATCH(tblData[[#This Row],[ProdNumber]],tblProduct[ProdNumber],0))</f>
        <v>4</v>
      </c>
      <c r="I755" t="str">
        <f>INDEX(tblCategory[CategoryName],MATCH(tblData[[#This Row],[CategoryID]],tblCategory[CategoryID],0))</f>
        <v>eBooks</v>
      </c>
      <c r="J755">
        <f>tblData[[#This Row],[Quantity]]*tblData[[#This Row],[Price]]</f>
        <v>149.69999999999999</v>
      </c>
      <c r="K755">
        <f>YEAR(tblData[[#This Row],[Date]])</f>
        <v>2020</v>
      </c>
      <c r="L755">
        <f>MONTH(tblData[[#This Row],[Date]])</f>
        <v>6</v>
      </c>
      <c r="M755" t="str">
        <f>CHOOSE(tblData[[#This Row],[MonthNo]],"Jan","Feb","Mar","Apr","Mei","Jun","Jul","Agu","Sep","Okt","Nov","Des")</f>
        <v>Jun</v>
      </c>
      <c r="N755" t="str">
        <f>INDEX(tblCustomers[CustomerState],MATCH(tblData[[#This Row],[CustomerID]],tblCustomers[CustomerID],0))</f>
        <v>Arizona</v>
      </c>
      <c r="O755" t="str">
        <f>IF(COUNTIF(tblData[CustomerID],tblData[[#This Row],[CustomerID]])&gt;1,"Repeat","One-time")</f>
        <v>Repeat</v>
      </c>
    </row>
    <row r="756" spans="1:15">
      <c r="A756">
        <v>755</v>
      </c>
      <c r="B756" s="1">
        <v>43990</v>
      </c>
      <c r="C756">
        <v>282</v>
      </c>
      <c r="D756" t="s">
        <v>10868</v>
      </c>
      <c r="E756">
        <v>5</v>
      </c>
      <c r="F756" t="str">
        <f>INDEX(tblProduct[ProdName],MATCH(tblData[[#This Row],[ProdNumber]],tblProduct[ProdNumber],0))</f>
        <v>Drone Building Essentials</v>
      </c>
      <c r="G756">
        <f>INDEX(tblProduct[Price],MATCH(tblData[[#This Row],[ProdNumber]],tblProduct[ProdNumber],0))</f>
        <v>13.99</v>
      </c>
      <c r="H756">
        <f>INDEX(tblProduct[Category],MATCH(tblData[[#This Row],[ProdNumber]],tblProduct[ProdNumber],0))</f>
        <v>4</v>
      </c>
      <c r="I756" t="str">
        <f>INDEX(tblCategory[CategoryName],MATCH(tblData[[#This Row],[CategoryID]],tblCategory[CategoryID],0))</f>
        <v>eBooks</v>
      </c>
      <c r="J756">
        <f>tblData[[#This Row],[Quantity]]*tblData[[#This Row],[Price]]</f>
        <v>69.95</v>
      </c>
      <c r="K756">
        <f>YEAR(tblData[[#This Row],[Date]])</f>
        <v>2020</v>
      </c>
      <c r="L756">
        <f>MONTH(tblData[[#This Row],[Date]])</f>
        <v>6</v>
      </c>
      <c r="M756" t="str">
        <f>CHOOSE(tblData[[#This Row],[MonthNo]],"Jan","Feb","Mar","Apr","Mei","Jun","Jul","Agu","Sep","Okt","Nov","Des")</f>
        <v>Jun</v>
      </c>
      <c r="N756" t="str">
        <f>INDEX(tblCustomers[CustomerState],MATCH(tblData[[#This Row],[CustomerID]],tblCustomers[CustomerID],0))</f>
        <v>Virginia</v>
      </c>
      <c r="O756" t="str">
        <f>IF(COUNTIF(tblData[CustomerID],tblData[[#This Row],[CustomerID]])&gt;1,"Repeat","One-time")</f>
        <v>Repeat</v>
      </c>
    </row>
    <row r="757" spans="1:15">
      <c r="A757">
        <v>756</v>
      </c>
      <c r="B757" s="1">
        <v>43990</v>
      </c>
      <c r="C757">
        <v>1485</v>
      </c>
      <c r="D757" t="s">
        <v>10857</v>
      </c>
      <c r="E757">
        <v>5</v>
      </c>
      <c r="F757" t="str">
        <f>INDEX(tblProduct[ProdName],MATCH(tblData[[#This Row],[ProdNumber]],tblProduct[ProdNumber],0))</f>
        <v>DTI-84 Drone</v>
      </c>
      <c r="G757">
        <f>INDEX(tblProduct[Price],MATCH(tblData[[#This Row],[ProdNumber]],tblProduct[ProdNumber],0))</f>
        <v>455</v>
      </c>
      <c r="H757">
        <f>INDEX(tblProduct[Category],MATCH(tblData[[#This Row],[ProdNumber]],tblProduct[ProdNumber],0))</f>
        <v>3</v>
      </c>
      <c r="I757" t="str">
        <f>INDEX(tblCategory[CategoryName],MATCH(tblData[[#This Row],[CategoryID]],tblCategory[CategoryID],0))</f>
        <v>Drones</v>
      </c>
      <c r="J757">
        <f>tblData[[#This Row],[Quantity]]*tblData[[#This Row],[Price]]</f>
        <v>2275</v>
      </c>
      <c r="K757">
        <f>YEAR(tblData[[#This Row],[Date]])</f>
        <v>2020</v>
      </c>
      <c r="L757">
        <f>MONTH(tblData[[#This Row],[Date]])</f>
        <v>6</v>
      </c>
      <c r="M757" t="str">
        <f>CHOOSE(tblData[[#This Row],[MonthNo]],"Jan","Feb","Mar","Apr","Mei","Jun","Jul","Agu","Sep","Okt","Nov","Des")</f>
        <v>Jun</v>
      </c>
      <c r="N757" t="str">
        <f>INDEX(tblCustomers[CustomerState],MATCH(tblData[[#This Row],[CustomerID]],tblCustomers[CustomerID],0))</f>
        <v>Tennessee</v>
      </c>
      <c r="O757" t="str">
        <f>IF(COUNTIF(tblData[CustomerID],tblData[[#This Row],[CustomerID]])&gt;1,"Repeat","One-time")</f>
        <v>Repeat</v>
      </c>
    </row>
    <row r="758" spans="1:15">
      <c r="A758">
        <v>757</v>
      </c>
      <c r="B758" s="1">
        <v>43990</v>
      </c>
      <c r="C758">
        <v>635</v>
      </c>
      <c r="D758" t="s">
        <v>10830</v>
      </c>
      <c r="E758">
        <v>2</v>
      </c>
      <c r="F758" t="str">
        <f>INDEX(tblProduct[ProdName],MATCH(tblData[[#This Row],[ProdNumber]],tblProduct[ProdNumber],0))</f>
        <v>Understanding 3D Printing</v>
      </c>
      <c r="G758">
        <f>INDEX(tblProduct[Price],MATCH(tblData[[#This Row],[ProdNumber]],tblProduct[ProdNumber],0))</f>
        <v>42.99</v>
      </c>
      <c r="H758">
        <f>INDEX(tblProduct[Category],MATCH(tblData[[#This Row],[ProdNumber]],tblProduct[ProdNumber],0))</f>
        <v>7</v>
      </c>
      <c r="I758" t="str">
        <f>INDEX(tblCategory[CategoryName],MATCH(tblData[[#This Row],[CategoryID]],tblCategory[CategoryID],0))</f>
        <v>Training Videos</v>
      </c>
      <c r="J758">
        <f>tblData[[#This Row],[Quantity]]*tblData[[#This Row],[Price]]</f>
        <v>85.98</v>
      </c>
      <c r="K758">
        <f>YEAR(tblData[[#This Row],[Date]])</f>
        <v>2020</v>
      </c>
      <c r="L758">
        <f>MONTH(tblData[[#This Row],[Date]])</f>
        <v>6</v>
      </c>
      <c r="M758" t="str">
        <f>CHOOSE(tblData[[#This Row],[MonthNo]],"Jan","Feb","Mar","Apr","Mei","Jun","Jul","Agu","Sep","Okt","Nov","Des")</f>
        <v>Jun</v>
      </c>
      <c r="N758" t="str">
        <f>INDEX(tblCustomers[CustomerState],MATCH(tblData[[#This Row],[CustomerID]],tblCustomers[CustomerID],0))</f>
        <v>West Virginia</v>
      </c>
      <c r="O758" t="str">
        <f>IF(COUNTIF(tblData[CustomerID],tblData[[#This Row],[CustomerID]])&gt;1,"Repeat","One-time")</f>
        <v>Repeat</v>
      </c>
    </row>
    <row r="759" spans="1:15">
      <c r="A759">
        <v>758</v>
      </c>
      <c r="B759" s="1">
        <v>43990</v>
      </c>
      <c r="C759">
        <v>334</v>
      </c>
      <c r="D759" t="s">
        <v>10874</v>
      </c>
      <c r="E759">
        <v>6</v>
      </c>
      <c r="F759" t="str">
        <f>INDEX(tblProduct[ProdName],MATCH(tblData[[#This Row],[ProdNumber]],tblProduct[ProdNumber],0))</f>
        <v>Cat Robot Blueprint</v>
      </c>
      <c r="G759">
        <f>INDEX(tblProduct[Price],MATCH(tblData[[#This Row],[ProdNumber]],tblProduct[ProdNumber],0))</f>
        <v>4.99</v>
      </c>
      <c r="H759">
        <f>INDEX(tblProduct[Category],MATCH(tblData[[#This Row],[ProdNumber]],tblProduct[ProdNumber],0))</f>
        <v>1</v>
      </c>
      <c r="I759" t="str">
        <f>INDEX(tblCategory[CategoryName],MATCH(tblData[[#This Row],[CategoryID]],tblCategory[CategoryID],0))</f>
        <v>Blueprints</v>
      </c>
      <c r="J759">
        <f>tblData[[#This Row],[Quantity]]*tblData[[#This Row],[Price]]</f>
        <v>29.94</v>
      </c>
      <c r="K759">
        <f>YEAR(tblData[[#This Row],[Date]])</f>
        <v>2020</v>
      </c>
      <c r="L759">
        <f>MONTH(tblData[[#This Row],[Date]])</f>
        <v>6</v>
      </c>
      <c r="M759" t="str">
        <f>CHOOSE(tblData[[#This Row],[MonthNo]],"Jan","Feb","Mar","Apr","Mei","Jun","Jul","Agu","Sep","Okt","Nov","Des")</f>
        <v>Jun</v>
      </c>
      <c r="N759" t="str">
        <f>INDEX(tblCustomers[CustomerState],MATCH(tblData[[#This Row],[CustomerID]],tblCustomers[CustomerID],0))</f>
        <v>California</v>
      </c>
      <c r="O759" t="str">
        <f>IF(COUNTIF(tblData[CustomerID],tblData[[#This Row],[CustomerID]])&gt;1,"Repeat","One-time")</f>
        <v>Repeat</v>
      </c>
    </row>
    <row r="760" spans="1:15">
      <c r="A760">
        <v>759</v>
      </c>
      <c r="B760" s="1">
        <v>43991</v>
      </c>
      <c r="C760">
        <v>1072</v>
      </c>
      <c r="D760" t="s">
        <v>10857</v>
      </c>
      <c r="E760">
        <v>4</v>
      </c>
      <c r="F760" t="str">
        <f>INDEX(tblProduct[ProdName],MATCH(tblData[[#This Row],[ProdNumber]],tblProduct[ProdNumber],0))</f>
        <v>DTI-84 Drone</v>
      </c>
      <c r="G760">
        <f>INDEX(tblProduct[Price],MATCH(tblData[[#This Row],[ProdNumber]],tblProduct[ProdNumber],0))</f>
        <v>455</v>
      </c>
      <c r="H760">
        <f>INDEX(tblProduct[Category],MATCH(tblData[[#This Row],[ProdNumber]],tblProduct[ProdNumber],0))</f>
        <v>3</v>
      </c>
      <c r="I760" t="str">
        <f>INDEX(tblCategory[CategoryName],MATCH(tblData[[#This Row],[CategoryID]],tblCategory[CategoryID],0))</f>
        <v>Drones</v>
      </c>
      <c r="J760">
        <f>tblData[[#This Row],[Quantity]]*tblData[[#This Row],[Price]]</f>
        <v>1820</v>
      </c>
      <c r="K760">
        <f>YEAR(tblData[[#This Row],[Date]])</f>
        <v>2020</v>
      </c>
      <c r="L760">
        <f>MONTH(tblData[[#This Row],[Date]])</f>
        <v>6</v>
      </c>
      <c r="M760" t="str">
        <f>CHOOSE(tblData[[#This Row],[MonthNo]],"Jan","Feb","Mar","Apr","Mei","Jun","Jul","Agu","Sep","Okt","Nov","Des")</f>
        <v>Jun</v>
      </c>
      <c r="N760" t="str">
        <f>INDEX(tblCustomers[CustomerState],MATCH(tblData[[#This Row],[CustomerID]],tblCustomers[CustomerID],0))</f>
        <v>Colorado</v>
      </c>
      <c r="O760" t="str">
        <f>IF(COUNTIF(tblData[CustomerID],tblData[[#This Row],[CustomerID]])&gt;1,"Repeat","One-time")</f>
        <v>Repeat</v>
      </c>
    </row>
    <row r="761" spans="1:15">
      <c r="A761">
        <v>760</v>
      </c>
      <c r="B761" s="1">
        <v>43991</v>
      </c>
      <c r="C761">
        <v>326</v>
      </c>
      <c r="D761" t="s">
        <v>10841</v>
      </c>
      <c r="E761">
        <v>6</v>
      </c>
      <c r="F761" t="str">
        <f>INDEX(tblProduct[ProdName],MATCH(tblData[[#This Row],[ProdNumber]],tblProduct[ProdNumber],0))</f>
        <v>RQTE-554 Robot</v>
      </c>
      <c r="G761">
        <f>INDEX(tblProduct[Price],MATCH(tblData[[#This Row],[ProdNumber]],tblProduct[ProdNumber],0))</f>
        <v>684</v>
      </c>
      <c r="H761">
        <f>INDEX(tblProduct[Category],MATCH(tblData[[#This Row],[ProdNumber]],tblProduct[ProdNumber],0))</f>
        <v>6</v>
      </c>
      <c r="I761" t="str">
        <f>INDEX(tblCategory[CategoryName],MATCH(tblData[[#This Row],[CategoryID]],tblCategory[CategoryID],0))</f>
        <v>Robots</v>
      </c>
      <c r="J761">
        <f>tblData[[#This Row],[Quantity]]*tblData[[#This Row],[Price]]</f>
        <v>4104</v>
      </c>
      <c r="K761">
        <f>YEAR(tblData[[#This Row],[Date]])</f>
        <v>2020</v>
      </c>
      <c r="L761">
        <f>MONTH(tblData[[#This Row],[Date]])</f>
        <v>6</v>
      </c>
      <c r="M761" t="str">
        <f>CHOOSE(tblData[[#This Row],[MonthNo]],"Jan","Feb","Mar","Apr","Mei","Jun","Jul","Agu","Sep","Okt","Nov","Des")</f>
        <v>Jun</v>
      </c>
      <c r="N761" t="str">
        <f>INDEX(tblCustomers[CustomerState],MATCH(tblData[[#This Row],[CustomerID]],tblCustomers[CustomerID],0))</f>
        <v>California</v>
      </c>
      <c r="O761" t="str">
        <f>IF(COUNTIF(tblData[CustomerID],tblData[[#This Row],[CustomerID]])&gt;1,"Repeat","One-time")</f>
        <v>One-time</v>
      </c>
    </row>
    <row r="762" spans="1:15">
      <c r="A762">
        <v>761</v>
      </c>
      <c r="B762" s="1">
        <v>43991</v>
      </c>
      <c r="C762">
        <v>163</v>
      </c>
      <c r="D762" t="s">
        <v>10810</v>
      </c>
      <c r="E762">
        <v>3</v>
      </c>
      <c r="F762" t="str">
        <f>INDEX(tblProduct[ProdName],MATCH(tblData[[#This Row],[ProdNumber]],tblProduct[ProdNumber],0))</f>
        <v>Drone Video Techniques</v>
      </c>
      <c r="G762">
        <f>INDEX(tblProduct[Price],MATCH(tblData[[#This Row],[ProdNumber]],tblProduct[ProdNumber],0))</f>
        <v>37.99</v>
      </c>
      <c r="H762">
        <f>INDEX(tblProduct[Category],MATCH(tblData[[#This Row],[ProdNumber]],tblProduct[ProdNumber],0))</f>
        <v>7</v>
      </c>
      <c r="I762" t="str">
        <f>INDEX(tblCategory[CategoryName],MATCH(tblData[[#This Row],[CategoryID]],tblCategory[CategoryID],0))</f>
        <v>Training Videos</v>
      </c>
      <c r="J762">
        <f>tblData[[#This Row],[Quantity]]*tblData[[#This Row],[Price]]</f>
        <v>113.97</v>
      </c>
      <c r="K762">
        <f>YEAR(tblData[[#This Row],[Date]])</f>
        <v>2020</v>
      </c>
      <c r="L762">
        <f>MONTH(tblData[[#This Row],[Date]])</f>
        <v>6</v>
      </c>
      <c r="M762" t="str">
        <f>CHOOSE(tblData[[#This Row],[MonthNo]],"Jan","Feb","Mar","Apr","Mei","Jun","Jul","Agu","Sep","Okt","Nov","Des")</f>
        <v>Jun</v>
      </c>
      <c r="N762" t="str">
        <f>INDEX(tblCustomers[CustomerState],MATCH(tblData[[#This Row],[CustomerID]],tblCustomers[CustomerID],0))</f>
        <v>Kansas</v>
      </c>
      <c r="O762" t="str">
        <f>IF(COUNTIF(tblData[CustomerID],tblData[[#This Row],[CustomerID]])&gt;1,"Repeat","One-time")</f>
        <v>Repeat</v>
      </c>
    </row>
    <row r="763" spans="1:15">
      <c r="A763">
        <v>762</v>
      </c>
      <c r="B763" s="1">
        <v>43991</v>
      </c>
      <c r="C763">
        <v>1408</v>
      </c>
      <c r="D763" t="s">
        <v>10850</v>
      </c>
      <c r="E763">
        <v>1</v>
      </c>
      <c r="F763" t="str">
        <f>INDEX(tblProduct[ProdName],MATCH(tblData[[#This Row],[ProdNumber]],tblProduct[ProdNumber],0))</f>
        <v>Building Your Own Drone</v>
      </c>
      <c r="G763">
        <f>INDEX(tblProduct[Price],MATCH(tblData[[#This Row],[ProdNumber]],tblProduct[ProdNumber],0))</f>
        <v>24.99</v>
      </c>
      <c r="H763">
        <f>INDEX(tblProduct[Category],MATCH(tblData[[#This Row],[ProdNumber]],tblProduct[ProdNumber],0))</f>
        <v>4</v>
      </c>
      <c r="I763" t="str">
        <f>INDEX(tblCategory[CategoryName],MATCH(tblData[[#This Row],[CategoryID]],tblCategory[CategoryID],0))</f>
        <v>eBooks</v>
      </c>
      <c r="J763">
        <f>tblData[[#This Row],[Quantity]]*tblData[[#This Row],[Price]]</f>
        <v>24.99</v>
      </c>
      <c r="K763">
        <f>YEAR(tblData[[#This Row],[Date]])</f>
        <v>2020</v>
      </c>
      <c r="L763">
        <f>MONTH(tblData[[#This Row],[Date]])</f>
        <v>6</v>
      </c>
      <c r="M763" t="str">
        <f>CHOOSE(tblData[[#This Row],[MonthNo]],"Jan","Feb","Mar","Apr","Mei","Jun","Jul","Agu","Sep","Okt","Nov","Des")</f>
        <v>Jun</v>
      </c>
      <c r="N763" t="str">
        <f>INDEX(tblCustomers[CustomerState],MATCH(tblData[[#This Row],[CustomerID]],tblCustomers[CustomerID],0))</f>
        <v>California</v>
      </c>
      <c r="O763" t="str">
        <f>IF(COUNTIF(tblData[CustomerID],tblData[[#This Row],[CustomerID]])&gt;1,"Repeat","One-time")</f>
        <v>Repeat</v>
      </c>
    </row>
    <row r="764" spans="1:15">
      <c r="A764">
        <v>763</v>
      </c>
      <c r="B764" s="1">
        <v>43991</v>
      </c>
      <c r="C764">
        <v>968</v>
      </c>
      <c r="D764" t="s">
        <v>10818</v>
      </c>
      <c r="E764">
        <v>3</v>
      </c>
      <c r="F764" t="str">
        <f>INDEX(tblProduct[ProdName],MATCH(tblData[[#This Row],[ProdNumber]],tblProduct[ProdNumber],0))</f>
        <v>Fixed Wing Drones</v>
      </c>
      <c r="G764">
        <f>INDEX(tblProduct[Price],MATCH(tblData[[#This Row],[ProdNumber]],tblProduct[ProdNumber],0))</f>
        <v>15.5</v>
      </c>
      <c r="H764">
        <f>INDEX(tblProduct[Category],MATCH(tblData[[#This Row],[ProdNumber]],tblProduct[ProdNumber],0))</f>
        <v>4</v>
      </c>
      <c r="I764" t="str">
        <f>INDEX(tblCategory[CategoryName],MATCH(tblData[[#This Row],[CategoryID]],tblCategory[CategoryID],0))</f>
        <v>eBooks</v>
      </c>
      <c r="J764">
        <f>tblData[[#This Row],[Quantity]]*tblData[[#This Row],[Price]]</f>
        <v>46.5</v>
      </c>
      <c r="K764">
        <f>YEAR(tblData[[#This Row],[Date]])</f>
        <v>2020</v>
      </c>
      <c r="L764">
        <f>MONTH(tblData[[#This Row],[Date]])</f>
        <v>6</v>
      </c>
      <c r="M764" t="str">
        <f>CHOOSE(tblData[[#This Row],[MonthNo]],"Jan","Feb","Mar","Apr","Mei","Jun","Jul","Agu","Sep","Okt","Nov","Des")</f>
        <v>Jun</v>
      </c>
      <c r="N764" t="str">
        <f>INDEX(tblCustomers[CustomerState],MATCH(tblData[[#This Row],[CustomerID]],tblCustomers[CustomerID],0))</f>
        <v>Indiana</v>
      </c>
      <c r="O764" t="str">
        <f>IF(COUNTIF(tblData[CustomerID],tblData[[#This Row],[CustomerID]])&gt;1,"Repeat","One-time")</f>
        <v>Repeat</v>
      </c>
    </row>
    <row r="765" spans="1:15">
      <c r="A765">
        <v>764</v>
      </c>
      <c r="B765" s="1">
        <v>43991</v>
      </c>
      <c r="C765">
        <v>422</v>
      </c>
      <c r="D765" t="s">
        <v>10865</v>
      </c>
      <c r="E765">
        <v>4</v>
      </c>
      <c r="F765" t="str">
        <f>INDEX(tblProduct[ProdName],MATCH(tblData[[#This Row],[ProdNumber]],tblProduct[ProdNumber],0))</f>
        <v>Robotic Essentials</v>
      </c>
      <c r="G765">
        <f>INDEX(tblProduct[Price],MATCH(tblData[[#This Row],[ProdNumber]],tblProduct[ProdNumber],0))</f>
        <v>34.99</v>
      </c>
      <c r="H765">
        <f>INDEX(tblProduct[Category],MATCH(tblData[[#This Row],[ProdNumber]],tblProduct[ProdNumber],0))</f>
        <v>7</v>
      </c>
      <c r="I765" t="str">
        <f>INDEX(tblCategory[CategoryName],MATCH(tblData[[#This Row],[CategoryID]],tblCategory[CategoryID],0))</f>
        <v>Training Videos</v>
      </c>
      <c r="J765">
        <f>tblData[[#This Row],[Quantity]]*tblData[[#This Row],[Price]]</f>
        <v>139.96</v>
      </c>
      <c r="K765">
        <f>YEAR(tblData[[#This Row],[Date]])</f>
        <v>2020</v>
      </c>
      <c r="L765">
        <f>MONTH(tblData[[#This Row],[Date]])</f>
        <v>6</v>
      </c>
      <c r="M765" t="str">
        <f>CHOOSE(tblData[[#This Row],[MonthNo]],"Jan","Feb","Mar","Apr","Mei","Jun","Jul","Agu","Sep","Okt","Nov","Des")</f>
        <v>Jun</v>
      </c>
      <c r="N765" t="str">
        <f>INDEX(tblCustomers[CustomerState],MATCH(tblData[[#This Row],[CustomerID]],tblCustomers[CustomerID],0))</f>
        <v>Iowa</v>
      </c>
      <c r="O765" t="str">
        <f>IF(COUNTIF(tblData[CustomerID],tblData[[#This Row],[CustomerID]])&gt;1,"Repeat","One-time")</f>
        <v>Repeat</v>
      </c>
    </row>
    <row r="766" spans="1:15">
      <c r="A766">
        <v>765</v>
      </c>
      <c r="B766" s="1">
        <v>43992</v>
      </c>
      <c r="C766">
        <v>1617</v>
      </c>
      <c r="D766" t="s">
        <v>10868</v>
      </c>
      <c r="E766">
        <v>5</v>
      </c>
      <c r="F766" t="str">
        <f>INDEX(tblProduct[ProdName],MATCH(tblData[[#This Row],[ProdNumber]],tblProduct[ProdNumber],0))</f>
        <v>Drone Building Essentials</v>
      </c>
      <c r="G766">
        <f>INDEX(tblProduct[Price],MATCH(tblData[[#This Row],[ProdNumber]],tblProduct[ProdNumber],0))</f>
        <v>13.99</v>
      </c>
      <c r="H766">
        <f>INDEX(tblProduct[Category],MATCH(tblData[[#This Row],[ProdNumber]],tblProduct[ProdNumber],0))</f>
        <v>4</v>
      </c>
      <c r="I766" t="str">
        <f>INDEX(tblCategory[CategoryName],MATCH(tblData[[#This Row],[CategoryID]],tblCategory[CategoryID],0))</f>
        <v>eBooks</v>
      </c>
      <c r="J766">
        <f>tblData[[#This Row],[Quantity]]*tblData[[#This Row],[Price]]</f>
        <v>69.95</v>
      </c>
      <c r="K766">
        <f>YEAR(tblData[[#This Row],[Date]])</f>
        <v>2020</v>
      </c>
      <c r="L766">
        <f>MONTH(tblData[[#This Row],[Date]])</f>
        <v>6</v>
      </c>
      <c r="M766" t="str">
        <f>CHOOSE(tblData[[#This Row],[MonthNo]],"Jan","Feb","Mar","Apr","Mei","Jun","Jul","Agu","Sep","Okt","Nov","Des")</f>
        <v>Jun</v>
      </c>
      <c r="N766" t="str">
        <f>INDEX(tblCustomers[CustomerState],MATCH(tblData[[#This Row],[CustomerID]],tblCustomers[CustomerID],0))</f>
        <v>Massachusetts</v>
      </c>
      <c r="O766" t="str">
        <f>IF(COUNTIF(tblData[CustomerID],tblData[[#This Row],[CustomerID]])&gt;1,"Repeat","One-time")</f>
        <v>Repeat</v>
      </c>
    </row>
    <row r="767" spans="1:15">
      <c r="A767">
        <v>766</v>
      </c>
      <c r="B767" s="1">
        <v>43992</v>
      </c>
      <c r="C767">
        <v>1275</v>
      </c>
      <c r="D767" t="s">
        <v>10872</v>
      </c>
      <c r="E767">
        <v>2</v>
      </c>
      <c r="F767" t="str">
        <f>INDEX(tblProduct[ProdName],MATCH(tblData[[#This Row],[ProdNumber]],tblProduct[ProdNumber],0))</f>
        <v>Hexacopter Drone Blueprint</v>
      </c>
      <c r="G767">
        <f>INDEX(tblProduct[Price],MATCH(tblData[[#This Row],[ProdNumber]],tblProduct[ProdNumber],0))</f>
        <v>8.99</v>
      </c>
      <c r="H767">
        <f>INDEX(tblProduct[Category],MATCH(tblData[[#This Row],[ProdNumber]],tblProduct[ProdNumber],0))</f>
        <v>1</v>
      </c>
      <c r="I767" t="str">
        <f>INDEX(tblCategory[CategoryName],MATCH(tblData[[#This Row],[CategoryID]],tblCategory[CategoryID],0))</f>
        <v>Blueprints</v>
      </c>
      <c r="J767">
        <f>tblData[[#This Row],[Quantity]]*tblData[[#This Row],[Price]]</f>
        <v>17.98</v>
      </c>
      <c r="K767">
        <f>YEAR(tblData[[#This Row],[Date]])</f>
        <v>2020</v>
      </c>
      <c r="L767">
        <f>MONTH(tblData[[#This Row],[Date]])</f>
        <v>6</v>
      </c>
      <c r="M767" t="str">
        <f>CHOOSE(tblData[[#This Row],[MonthNo]],"Jan","Feb","Mar","Apr","Mei","Jun","Jul","Agu","Sep","Okt","Nov","Des")</f>
        <v>Jun</v>
      </c>
      <c r="N767" t="str">
        <f>INDEX(tblCustomers[CustomerState],MATCH(tblData[[#This Row],[CustomerID]],tblCustomers[CustomerID],0))</f>
        <v>North Carolina</v>
      </c>
      <c r="O767" t="str">
        <f>IF(COUNTIF(tblData[CustomerID],tblData[[#This Row],[CustomerID]])&gt;1,"Repeat","One-time")</f>
        <v>Repeat</v>
      </c>
    </row>
    <row r="768" spans="1:15">
      <c r="A768">
        <v>767</v>
      </c>
      <c r="B768" s="1">
        <v>43992</v>
      </c>
      <c r="C768">
        <v>295</v>
      </c>
      <c r="D768" t="s">
        <v>10828</v>
      </c>
      <c r="E768">
        <v>3</v>
      </c>
      <c r="F768" t="str">
        <f>INDEX(tblProduct[ProdName],MATCH(tblData[[#This Row],[ProdNumber]],tblProduct[ProdNumber],0))</f>
        <v>Helicopter Drones</v>
      </c>
      <c r="G768">
        <f>INDEX(tblProduct[Price],MATCH(tblData[[#This Row],[ProdNumber]],tblProduct[ProdNumber],0))</f>
        <v>20.95</v>
      </c>
      <c r="H768">
        <f>INDEX(tblProduct[Category],MATCH(tblData[[#This Row],[ProdNumber]],tblProduct[ProdNumber],0))</f>
        <v>4</v>
      </c>
      <c r="I768" t="str">
        <f>INDEX(tblCategory[CategoryName],MATCH(tblData[[#This Row],[CategoryID]],tblCategory[CategoryID],0))</f>
        <v>eBooks</v>
      </c>
      <c r="J768">
        <f>tblData[[#This Row],[Quantity]]*tblData[[#This Row],[Price]]</f>
        <v>62.849999999999994</v>
      </c>
      <c r="K768">
        <f>YEAR(tblData[[#This Row],[Date]])</f>
        <v>2020</v>
      </c>
      <c r="L768">
        <f>MONTH(tblData[[#This Row],[Date]])</f>
        <v>6</v>
      </c>
      <c r="M768" t="str">
        <f>CHOOSE(tblData[[#This Row],[MonthNo]],"Jan","Feb","Mar","Apr","Mei","Jun","Jul","Agu","Sep","Okt","Nov","Des")</f>
        <v>Jun</v>
      </c>
      <c r="N768" t="str">
        <f>INDEX(tblCustomers[CustomerState],MATCH(tblData[[#This Row],[CustomerID]],tblCustomers[CustomerID],0))</f>
        <v>Illinois</v>
      </c>
      <c r="O768" t="str">
        <f>IF(COUNTIF(tblData[CustomerID],tblData[[#This Row],[CustomerID]])&gt;1,"Repeat","One-time")</f>
        <v>Repeat</v>
      </c>
    </row>
    <row r="769" spans="1:15">
      <c r="A769">
        <v>768</v>
      </c>
      <c r="B769" s="1">
        <v>43992</v>
      </c>
      <c r="C769">
        <v>626</v>
      </c>
      <c r="D769" t="s">
        <v>10859</v>
      </c>
      <c r="E769">
        <v>4</v>
      </c>
      <c r="F769" t="str">
        <f>INDEX(tblProduct[ProdName],MATCH(tblData[[#This Row],[ProdNumber]],tblProduct[ProdNumber],0))</f>
        <v>Cloud Computing</v>
      </c>
      <c r="G769">
        <f>INDEX(tblProduct[Price],MATCH(tblData[[#This Row],[ProdNumber]],tblProduct[ProdNumber],0))</f>
        <v>29.99</v>
      </c>
      <c r="H769">
        <f>INDEX(tblProduct[Category],MATCH(tblData[[#This Row],[ProdNumber]],tblProduct[ProdNumber],0))</f>
        <v>7</v>
      </c>
      <c r="I769" t="str">
        <f>INDEX(tblCategory[CategoryName],MATCH(tblData[[#This Row],[CategoryID]],tblCategory[CategoryID],0))</f>
        <v>Training Videos</v>
      </c>
      <c r="J769">
        <f>tblData[[#This Row],[Quantity]]*tblData[[#This Row],[Price]]</f>
        <v>119.96</v>
      </c>
      <c r="K769">
        <f>YEAR(tblData[[#This Row],[Date]])</f>
        <v>2020</v>
      </c>
      <c r="L769">
        <f>MONTH(tblData[[#This Row],[Date]])</f>
        <v>6</v>
      </c>
      <c r="M769" t="str">
        <f>CHOOSE(tblData[[#This Row],[MonthNo]],"Jan","Feb","Mar","Apr","Mei","Jun","Jul","Agu","Sep","Okt","Nov","Des")</f>
        <v>Jun</v>
      </c>
      <c r="N769" t="str">
        <f>INDEX(tblCustomers[CustomerState],MATCH(tblData[[#This Row],[CustomerID]],tblCustomers[CustomerID],0))</f>
        <v>Pennsylvania</v>
      </c>
      <c r="O769" t="str">
        <f>IF(COUNTIF(tblData[CustomerID],tblData[[#This Row],[CustomerID]])&gt;1,"Repeat","One-time")</f>
        <v>Repeat</v>
      </c>
    </row>
    <row r="770" spans="1:15">
      <c r="A770">
        <v>769</v>
      </c>
      <c r="B770" s="1">
        <v>43993</v>
      </c>
      <c r="C770">
        <v>1984</v>
      </c>
      <c r="D770" t="s">
        <v>10876</v>
      </c>
      <c r="E770">
        <v>4</v>
      </c>
      <c r="F770" t="str">
        <f>INDEX(tblProduct[ProdName],MATCH(tblData[[#This Row],[ProdNumber]],tblProduct[ProdNumber],0))</f>
        <v>Delta Robots</v>
      </c>
      <c r="G770">
        <f>INDEX(tblProduct[Price],MATCH(tblData[[#This Row],[ProdNumber]],tblProduct[ProdNumber],0))</f>
        <v>16.989999999999998</v>
      </c>
      <c r="H770">
        <f>INDEX(tblProduct[Category],MATCH(tblData[[#This Row],[ProdNumber]],tblProduct[ProdNumber],0))</f>
        <v>4</v>
      </c>
      <c r="I770" t="str">
        <f>INDEX(tblCategory[CategoryName],MATCH(tblData[[#This Row],[CategoryID]],tblCategory[CategoryID],0))</f>
        <v>eBooks</v>
      </c>
      <c r="J770">
        <f>tblData[[#This Row],[Quantity]]*tblData[[#This Row],[Price]]</f>
        <v>67.959999999999994</v>
      </c>
      <c r="K770">
        <f>YEAR(tblData[[#This Row],[Date]])</f>
        <v>2020</v>
      </c>
      <c r="L770">
        <f>MONTH(tblData[[#This Row],[Date]])</f>
        <v>6</v>
      </c>
      <c r="M770" t="str">
        <f>CHOOSE(tblData[[#This Row],[MonthNo]],"Jan","Feb","Mar","Apr","Mei","Jun","Jul","Agu","Sep","Okt","Nov","Des")</f>
        <v>Jun</v>
      </c>
      <c r="N770" t="str">
        <f>INDEX(tblCustomers[CustomerState],MATCH(tblData[[#This Row],[CustomerID]],tblCustomers[CustomerID],0))</f>
        <v>Connecticut</v>
      </c>
      <c r="O770" t="str">
        <f>IF(COUNTIF(tblData[CustomerID],tblData[[#This Row],[CustomerID]])&gt;1,"Repeat","One-time")</f>
        <v>Repeat</v>
      </c>
    </row>
    <row r="771" spans="1:15">
      <c r="A771">
        <v>770</v>
      </c>
      <c r="B771" s="1">
        <v>43993</v>
      </c>
      <c r="C771">
        <v>2034</v>
      </c>
      <c r="D771" t="s">
        <v>10854</v>
      </c>
      <c r="E771">
        <v>4</v>
      </c>
      <c r="F771" t="str">
        <f>INDEX(tblProduct[ProdName],MATCH(tblData[[#This Row],[ProdNumber]],tblProduct[ProdNumber],0))</f>
        <v>BYOD-400S</v>
      </c>
      <c r="G771">
        <f>INDEX(tblProduct[Price],MATCH(tblData[[#This Row],[ProdNumber]],tblProduct[ProdNumber],0))</f>
        <v>129.94999999999999</v>
      </c>
      <c r="H771">
        <f>INDEX(tblProduct[Category],MATCH(tblData[[#This Row],[ProdNumber]],tblProduct[ProdNumber],0))</f>
        <v>2</v>
      </c>
      <c r="I771" t="str">
        <f>INDEX(tblCategory[CategoryName],MATCH(tblData[[#This Row],[CategoryID]],tblCategory[CategoryID],0))</f>
        <v>Drone Kits</v>
      </c>
      <c r="J771">
        <f>tblData[[#This Row],[Quantity]]*tblData[[#This Row],[Price]]</f>
        <v>519.79999999999995</v>
      </c>
      <c r="K771">
        <f>YEAR(tblData[[#This Row],[Date]])</f>
        <v>2020</v>
      </c>
      <c r="L771">
        <f>MONTH(tblData[[#This Row],[Date]])</f>
        <v>6</v>
      </c>
      <c r="M771" t="str">
        <f>CHOOSE(tblData[[#This Row],[MonthNo]],"Jan","Feb","Mar","Apr","Mei","Jun","Jul","Agu","Sep","Okt","Nov","Des")</f>
        <v>Jun</v>
      </c>
      <c r="N771" t="str">
        <f>INDEX(tblCustomers[CustomerState],MATCH(tblData[[#This Row],[CustomerID]],tblCustomers[CustomerID],0))</f>
        <v>Georgia</v>
      </c>
      <c r="O771" t="str">
        <f>IF(COUNTIF(tblData[CustomerID],tblData[[#This Row],[CustomerID]])&gt;1,"Repeat","One-time")</f>
        <v>Repeat</v>
      </c>
    </row>
    <row r="772" spans="1:15">
      <c r="A772">
        <v>771</v>
      </c>
      <c r="B772" s="1">
        <v>43993</v>
      </c>
      <c r="C772">
        <v>889</v>
      </c>
      <c r="D772" t="s">
        <v>10834</v>
      </c>
      <c r="E772">
        <v>1</v>
      </c>
      <c r="F772" t="str">
        <f>INDEX(tblProduct[ProdName],MATCH(tblData[[#This Row],[ProdNumber]],tblProduct[ProdNumber],0))</f>
        <v>Articulated Robots</v>
      </c>
      <c r="G772">
        <f>INDEX(tblProduct[Price],MATCH(tblData[[#This Row],[ProdNumber]],tblProduct[ProdNumber],0))</f>
        <v>23.99</v>
      </c>
      <c r="H772">
        <f>INDEX(tblProduct[Category],MATCH(tblData[[#This Row],[ProdNumber]],tblProduct[ProdNumber],0))</f>
        <v>4</v>
      </c>
      <c r="I772" t="str">
        <f>INDEX(tblCategory[CategoryName],MATCH(tblData[[#This Row],[CategoryID]],tblCategory[CategoryID],0))</f>
        <v>eBooks</v>
      </c>
      <c r="J772">
        <f>tblData[[#This Row],[Quantity]]*tblData[[#This Row],[Price]]</f>
        <v>23.99</v>
      </c>
      <c r="K772">
        <f>YEAR(tblData[[#This Row],[Date]])</f>
        <v>2020</v>
      </c>
      <c r="L772">
        <f>MONTH(tblData[[#This Row],[Date]])</f>
        <v>6</v>
      </c>
      <c r="M772" t="str">
        <f>CHOOSE(tblData[[#This Row],[MonthNo]],"Jan","Feb","Mar","Apr","Mei","Jun","Jul","Agu","Sep","Okt","Nov","Des")</f>
        <v>Jun</v>
      </c>
      <c r="N772" t="str">
        <f>INDEX(tblCustomers[CustomerState],MATCH(tblData[[#This Row],[CustomerID]],tblCustomers[CustomerID],0))</f>
        <v>California</v>
      </c>
      <c r="O772" t="str">
        <f>IF(COUNTIF(tblData[CustomerID],tblData[[#This Row],[CustomerID]])&gt;1,"Repeat","One-time")</f>
        <v>Repeat</v>
      </c>
    </row>
    <row r="773" spans="1:15">
      <c r="A773">
        <v>772</v>
      </c>
      <c r="B773" s="1">
        <v>43993</v>
      </c>
      <c r="C773">
        <v>1004</v>
      </c>
      <c r="D773" t="s">
        <v>10824</v>
      </c>
      <c r="E773">
        <v>5</v>
      </c>
      <c r="F773" t="str">
        <f>INDEX(tblProduct[ProdName],MATCH(tblData[[#This Row],[ProdNumber]],tblProduct[ProdNumber],0))</f>
        <v>BYOD-550</v>
      </c>
      <c r="G773">
        <f>INDEX(tblProduct[Price],MATCH(tblData[[#This Row],[ProdNumber]],tblProduct[ProdNumber],0))</f>
        <v>179</v>
      </c>
      <c r="H773">
        <f>INDEX(tblProduct[Category],MATCH(tblData[[#This Row],[ProdNumber]],tblProduct[ProdNumber],0))</f>
        <v>2</v>
      </c>
      <c r="I773" t="str">
        <f>INDEX(tblCategory[CategoryName],MATCH(tblData[[#This Row],[CategoryID]],tblCategory[CategoryID],0))</f>
        <v>Drone Kits</v>
      </c>
      <c r="J773">
        <f>tblData[[#This Row],[Quantity]]*tblData[[#This Row],[Price]]</f>
        <v>895</v>
      </c>
      <c r="K773">
        <f>YEAR(tblData[[#This Row],[Date]])</f>
        <v>2020</v>
      </c>
      <c r="L773">
        <f>MONTH(tblData[[#This Row],[Date]])</f>
        <v>6</v>
      </c>
      <c r="M773" t="str">
        <f>CHOOSE(tblData[[#This Row],[MonthNo]],"Jan","Feb","Mar","Apr","Mei","Jun","Jul","Agu","Sep","Okt","Nov","Des")</f>
        <v>Jun</v>
      </c>
      <c r="N773" t="str">
        <f>INDEX(tblCustomers[CustomerState],MATCH(tblData[[#This Row],[CustomerID]],tblCustomers[CustomerID],0))</f>
        <v>Texas</v>
      </c>
      <c r="O773" t="str">
        <f>IF(COUNTIF(tblData[CustomerID],tblData[[#This Row],[CustomerID]])&gt;1,"Repeat","One-time")</f>
        <v>Repeat</v>
      </c>
    </row>
    <row r="774" spans="1:15">
      <c r="A774">
        <v>773</v>
      </c>
      <c r="B774" s="1">
        <v>43994</v>
      </c>
      <c r="C774">
        <v>1624</v>
      </c>
      <c r="D774" t="s">
        <v>10829</v>
      </c>
      <c r="E774">
        <v>3</v>
      </c>
      <c r="F774" t="str">
        <f>INDEX(tblProduct[ProdName],MATCH(tblData[[#This Row],[ProdNumber]],tblProduct[ProdNumber],0))</f>
        <v>Single Rotor Drones</v>
      </c>
      <c r="G774">
        <f>INDEX(tblProduct[Price],MATCH(tblData[[#This Row],[ProdNumber]],tblProduct[ProdNumber],0))</f>
        <v>14.99</v>
      </c>
      <c r="H774">
        <f>INDEX(tblProduct[Category],MATCH(tblData[[#This Row],[ProdNumber]],tblProduct[ProdNumber],0))</f>
        <v>4</v>
      </c>
      <c r="I774" t="str">
        <f>INDEX(tblCategory[CategoryName],MATCH(tblData[[#This Row],[CategoryID]],tblCategory[CategoryID],0))</f>
        <v>eBooks</v>
      </c>
      <c r="J774">
        <f>tblData[[#This Row],[Quantity]]*tblData[[#This Row],[Price]]</f>
        <v>44.97</v>
      </c>
      <c r="K774">
        <f>YEAR(tblData[[#This Row],[Date]])</f>
        <v>2020</v>
      </c>
      <c r="L774">
        <f>MONTH(tblData[[#This Row],[Date]])</f>
        <v>6</v>
      </c>
      <c r="M774" t="str">
        <f>CHOOSE(tblData[[#This Row],[MonthNo]],"Jan","Feb","Mar","Apr","Mei","Jun","Jul","Agu","Sep","Okt","Nov","Des")</f>
        <v>Jun</v>
      </c>
      <c r="N774" t="str">
        <f>INDEX(tblCustomers[CustomerState],MATCH(tblData[[#This Row],[CustomerID]],tblCustomers[CustomerID],0))</f>
        <v>Minnesota</v>
      </c>
      <c r="O774" t="str">
        <f>IF(COUNTIF(tblData[CustomerID],tblData[[#This Row],[CustomerID]])&gt;1,"Repeat","One-time")</f>
        <v>Repeat</v>
      </c>
    </row>
    <row r="775" spans="1:15">
      <c r="A775">
        <v>774</v>
      </c>
      <c r="B775" s="1">
        <v>43995</v>
      </c>
      <c r="C775">
        <v>1236</v>
      </c>
      <c r="D775" t="s">
        <v>10820</v>
      </c>
      <c r="E775">
        <v>3</v>
      </c>
      <c r="F775" t="str">
        <f>INDEX(tblProduct[ProdName],MATCH(tblData[[#This Row],[ProdNumber]],tblProduct[ProdNumber],0))</f>
        <v>BYOR-3000</v>
      </c>
      <c r="G775">
        <f>INDEX(tblProduct[Price],MATCH(tblData[[#This Row],[ProdNumber]],tblProduct[ProdNumber],0))</f>
        <v>214</v>
      </c>
      <c r="H775">
        <f>INDEX(tblProduct[Category],MATCH(tblData[[#This Row],[ProdNumber]],tblProduct[ProdNumber],0))</f>
        <v>5</v>
      </c>
      <c r="I775" t="str">
        <f>INDEX(tblCategory[CategoryName],MATCH(tblData[[#This Row],[CategoryID]],tblCategory[CategoryID],0))</f>
        <v>Robot Kits</v>
      </c>
      <c r="J775">
        <f>tblData[[#This Row],[Quantity]]*tblData[[#This Row],[Price]]</f>
        <v>642</v>
      </c>
      <c r="K775">
        <f>YEAR(tblData[[#This Row],[Date]])</f>
        <v>2020</v>
      </c>
      <c r="L775">
        <f>MONTH(tblData[[#This Row],[Date]])</f>
        <v>6</v>
      </c>
      <c r="M775" t="str">
        <f>CHOOSE(tblData[[#This Row],[MonthNo]],"Jan","Feb","Mar","Apr","Mei","Jun","Jul","Agu","Sep","Okt","Nov","Des")</f>
        <v>Jun</v>
      </c>
      <c r="N775" t="str">
        <f>INDEX(tblCustomers[CustomerState],MATCH(tblData[[#This Row],[CustomerID]],tblCustomers[CustomerID],0))</f>
        <v>California</v>
      </c>
      <c r="O775" t="str">
        <f>IF(COUNTIF(tblData[CustomerID],tblData[[#This Row],[CustomerID]])&gt;1,"Repeat","One-time")</f>
        <v>One-time</v>
      </c>
    </row>
    <row r="776" spans="1:15">
      <c r="A776">
        <v>775</v>
      </c>
      <c r="B776" s="1">
        <v>43995</v>
      </c>
      <c r="C776">
        <v>1793</v>
      </c>
      <c r="D776" t="s">
        <v>10871</v>
      </c>
      <c r="E776">
        <v>5</v>
      </c>
      <c r="F776" t="str">
        <f>INDEX(tblProduct[ProdName],MATCH(tblData[[#This Row],[ProdNumber]],tblProduct[ProdNumber],0))</f>
        <v>Aerial Security</v>
      </c>
      <c r="G776">
        <f>INDEX(tblProduct[Price],MATCH(tblData[[#This Row],[ProdNumber]],tblProduct[ProdNumber],0))</f>
        <v>36.99</v>
      </c>
      <c r="H776">
        <f>INDEX(tblProduct[Category],MATCH(tblData[[#This Row],[ProdNumber]],tblProduct[ProdNumber],0))</f>
        <v>7</v>
      </c>
      <c r="I776" t="str">
        <f>INDEX(tblCategory[CategoryName],MATCH(tblData[[#This Row],[CategoryID]],tblCategory[CategoryID],0))</f>
        <v>Training Videos</v>
      </c>
      <c r="J776">
        <f>tblData[[#This Row],[Quantity]]*tblData[[#This Row],[Price]]</f>
        <v>184.95000000000002</v>
      </c>
      <c r="K776">
        <f>YEAR(tblData[[#This Row],[Date]])</f>
        <v>2020</v>
      </c>
      <c r="L776">
        <f>MONTH(tblData[[#This Row],[Date]])</f>
        <v>6</v>
      </c>
      <c r="M776" t="str">
        <f>CHOOSE(tblData[[#This Row],[MonthNo]],"Jan","Feb","Mar","Apr","Mei","Jun","Jul","Agu","Sep","Okt","Nov","Des")</f>
        <v>Jun</v>
      </c>
      <c r="N776" t="str">
        <f>INDEX(tblCustomers[CustomerState],MATCH(tblData[[#This Row],[CustomerID]],tblCustomers[CustomerID],0))</f>
        <v>Tennessee</v>
      </c>
      <c r="O776" t="str">
        <f>IF(COUNTIF(tblData[CustomerID],tblData[[#This Row],[CustomerID]])&gt;1,"Repeat","One-time")</f>
        <v>One-time</v>
      </c>
    </row>
    <row r="777" spans="1:15">
      <c r="A777">
        <v>776</v>
      </c>
      <c r="B777" s="1">
        <v>43995</v>
      </c>
      <c r="C777">
        <v>1016</v>
      </c>
      <c r="D777" t="s">
        <v>10838</v>
      </c>
      <c r="E777">
        <v>4</v>
      </c>
      <c r="F777" t="str">
        <f>INDEX(tblProduct[ProdName],MATCH(tblData[[#This Row],[ProdNumber]],tblProduct[ProdNumber],0))</f>
        <v>GPS Drones</v>
      </c>
      <c r="G777">
        <f>INDEX(tblProduct[Price],MATCH(tblData[[#This Row],[ProdNumber]],tblProduct[ProdNumber],0))</f>
        <v>19.989999999999998</v>
      </c>
      <c r="H777">
        <f>INDEX(tblProduct[Category],MATCH(tblData[[#This Row],[ProdNumber]],tblProduct[ProdNumber],0))</f>
        <v>4</v>
      </c>
      <c r="I777" t="str">
        <f>INDEX(tblCategory[CategoryName],MATCH(tblData[[#This Row],[CategoryID]],tblCategory[CategoryID],0))</f>
        <v>eBooks</v>
      </c>
      <c r="J777">
        <f>tblData[[#This Row],[Quantity]]*tblData[[#This Row],[Price]]</f>
        <v>79.959999999999994</v>
      </c>
      <c r="K777">
        <f>YEAR(tblData[[#This Row],[Date]])</f>
        <v>2020</v>
      </c>
      <c r="L777">
        <f>MONTH(tblData[[#This Row],[Date]])</f>
        <v>6</v>
      </c>
      <c r="M777" t="str">
        <f>CHOOSE(tblData[[#This Row],[MonthNo]],"Jan","Feb","Mar","Apr","Mei","Jun","Jul","Agu","Sep","Okt","Nov","Des")</f>
        <v>Jun</v>
      </c>
      <c r="N777" t="str">
        <f>INDEX(tblCustomers[CustomerState],MATCH(tblData[[#This Row],[CustomerID]],tblCustomers[CustomerID],0))</f>
        <v>Florida</v>
      </c>
      <c r="O777" t="str">
        <f>IF(COUNTIF(tblData[CustomerID],tblData[[#This Row],[CustomerID]])&gt;1,"Repeat","One-time")</f>
        <v>Repeat</v>
      </c>
    </row>
    <row r="778" spans="1:15">
      <c r="A778">
        <v>777</v>
      </c>
      <c r="B778" s="1">
        <v>43996</v>
      </c>
      <c r="C778">
        <v>279</v>
      </c>
      <c r="D778" t="s">
        <v>10821</v>
      </c>
      <c r="E778">
        <v>2</v>
      </c>
      <c r="F778" t="str">
        <f>INDEX(tblProduct[ProdName],MATCH(tblData[[#This Row],[ProdNumber]],tblProduct[ProdNumber],0))</f>
        <v>BYOD-350</v>
      </c>
      <c r="G778">
        <f>INDEX(tblProduct[Price],MATCH(tblData[[#This Row],[ProdNumber]],tblProduct[ProdNumber],0))</f>
        <v>89.95</v>
      </c>
      <c r="H778">
        <f>INDEX(tblProduct[Category],MATCH(tblData[[#This Row],[ProdNumber]],tblProduct[ProdNumber],0))</f>
        <v>2</v>
      </c>
      <c r="I778" t="str">
        <f>INDEX(tblCategory[CategoryName],MATCH(tblData[[#This Row],[CategoryID]],tblCategory[CategoryID],0))</f>
        <v>Drone Kits</v>
      </c>
      <c r="J778">
        <f>tblData[[#This Row],[Quantity]]*tblData[[#This Row],[Price]]</f>
        <v>179.9</v>
      </c>
      <c r="K778">
        <f>YEAR(tblData[[#This Row],[Date]])</f>
        <v>2020</v>
      </c>
      <c r="L778">
        <f>MONTH(tblData[[#This Row],[Date]])</f>
        <v>6</v>
      </c>
      <c r="M778" t="str">
        <f>CHOOSE(tblData[[#This Row],[MonthNo]],"Jan","Feb","Mar","Apr","Mei","Jun","Jul","Agu","Sep","Okt","Nov","Des")</f>
        <v>Jun</v>
      </c>
      <c r="N778" t="str">
        <f>INDEX(tblCustomers[CustomerState],MATCH(tblData[[#This Row],[CustomerID]],tblCustomers[CustomerID],0))</f>
        <v>New York</v>
      </c>
      <c r="O778" t="str">
        <f>IF(COUNTIF(tblData[CustomerID],tblData[[#This Row],[CustomerID]])&gt;1,"Repeat","One-time")</f>
        <v>Repeat</v>
      </c>
    </row>
    <row r="779" spans="1:15">
      <c r="A779">
        <v>778</v>
      </c>
      <c r="B779" s="1">
        <v>43996</v>
      </c>
      <c r="C779">
        <v>1926</v>
      </c>
      <c r="D779" t="s">
        <v>10858</v>
      </c>
      <c r="E779">
        <v>6</v>
      </c>
      <c r="F779" t="str">
        <f>INDEX(tblProduct[ProdName],MATCH(tblData[[#This Row],[ProdNumber]],tblProduct[ProdNumber],0))</f>
        <v>Virtual Reality Basics</v>
      </c>
      <c r="G779">
        <f>INDEX(tblProduct[Price],MATCH(tblData[[#This Row],[ProdNumber]],tblProduct[ProdNumber],0))</f>
        <v>29.99</v>
      </c>
      <c r="H779">
        <f>INDEX(tblProduct[Category],MATCH(tblData[[#This Row],[ProdNumber]],tblProduct[ProdNumber],0))</f>
        <v>7</v>
      </c>
      <c r="I779" t="str">
        <f>INDEX(tblCategory[CategoryName],MATCH(tblData[[#This Row],[CategoryID]],tblCategory[CategoryID],0))</f>
        <v>Training Videos</v>
      </c>
      <c r="J779">
        <f>tblData[[#This Row],[Quantity]]*tblData[[#This Row],[Price]]</f>
        <v>179.94</v>
      </c>
      <c r="K779">
        <f>YEAR(tblData[[#This Row],[Date]])</f>
        <v>2020</v>
      </c>
      <c r="L779">
        <f>MONTH(tblData[[#This Row],[Date]])</f>
        <v>6</v>
      </c>
      <c r="M779" t="str">
        <f>CHOOSE(tblData[[#This Row],[MonthNo]],"Jan","Feb","Mar","Apr","Mei","Jun","Jul","Agu","Sep","Okt","Nov","Des")</f>
        <v>Jun</v>
      </c>
      <c r="N779" t="str">
        <f>INDEX(tblCustomers[CustomerState],MATCH(tblData[[#This Row],[CustomerID]],tblCustomers[CustomerID],0))</f>
        <v>New Jersey</v>
      </c>
      <c r="O779" t="str">
        <f>IF(COUNTIF(tblData[CustomerID],tblData[[#This Row],[CustomerID]])&gt;1,"Repeat","One-time")</f>
        <v>Repeat</v>
      </c>
    </row>
    <row r="780" spans="1:15">
      <c r="A780">
        <v>779</v>
      </c>
      <c r="B780" s="1">
        <v>43997</v>
      </c>
      <c r="C780">
        <v>1398</v>
      </c>
      <c r="D780" t="s">
        <v>10851</v>
      </c>
      <c r="E780">
        <v>2</v>
      </c>
      <c r="F780" t="str">
        <f>INDEX(tblProduct[ProdName],MATCH(tblData[[#This Row],[ProdNumber]],tblProduct[ProdNumber],0))</f>
        <v>QuadroCopter Blueprint</v>
      </c>
      <c r="G780">
        <f>INDEX(tblProduct[Price],MATCH(tblData[[#This Row],[ProdNumber]],tblProduct[ProdNumber],0))</f>
        <v>10.99</v>
      </c>
      <c r="H780">
        <f>INDEX(tblProduct[Category],MATCH(tblData[[#This Row],[ProdNumber]],tblProduct[ProdNumber],0))</f>
        <v>1</v>
      </c>
      <c r="I780" t="str">
        <f>INDEX(tblCategory[CategoryName],MATCH(tblData[[#This Row],[CategoryID]],tblCategory[CategoryID],0))</f>
        <v>Blueprints</v>
      </c>
      <c r="J780">
        <f>tblData[[#This Row],[Quantity]]*tblData[[#This Row],[Price]]</f>
        <v>21.98</v>
      </c>
      <c r="K780">
        <f>YEAR(tblData[[#This Row],[Date]])</f>
        <v>2020</v>
      </c>
      <c r="L780">
        <f>MONTH(tblData[[#This Row],[Date]])</f>
        <v>6</v>
      </c>
      <c r="M780" t="str">
        <f>CHOOSE(tblData[[#This Row],[MonthNo]],"Jan","Feb","Mar","Apr","Mei","Jun","Jul","Agu","Sep","Okt","Nov","Des")</f>
        <v>Jun</v>
      </c>
      <c r="N780" t="str">
        <f>INDEX(tblCustomers[CustomerState],MATCH(tblData[[#This Row],[CustomerID]],tblCustomers[CustomerID],0))</f>
        <v>Kentucky</v>
      </c>
      <c r="O780" t="str">
        <f>IF(COUNTIF(tblData[CustomerID],tblData[[#This Row],[CustomerID]])&gt;1,"Repeat","One-time")</f>
        <v>Repeat</v>
      </c>
    </row>
    <row r="781" spans="1:15">
      <c r="A781">
        <v>780</v>
      </c>
      <c r="B781" s="1">
        <v>43997</v>
      </c>
      <c r="C781">
        <v>1571</v>
      </c>
      <c r="D781" t="s">
        <v>10867</v>
      </c>
      <c r="E781">
        <v>3</v>
      </c>
      <c r="F781" t="str">
        <f>INDEX(tblProduct[ProdName],MATCH(tblData[[#This Row],[ProdNumber]],tblProduct[ProdNumber],0))</f>
        <v>Mapping with Drones</v>
      </c>
      <c r="G781">
        <f>INDEX(tblProduct[Price],MATCH(tblData[[#This Row],[ProdNumber]],tblProduct[ProdNumber],0))</f>
        <v>49</v>
      </c>
      <c r="H781">
        <f>INDEX(tblProduct[Category],MATCH(tblData[[#This Row],[ProdNumber]],tblProduct[ProdNumber],0))</f>
        <v>7</v>
      </c>
      <c r="I781" t="str">
        <f>INDEX(tblCategory[CategoryName],MATCH(tblData[[#This Row],[CategoryID]],tblCategory[CategoryID],0))</f>
        <v>Training Videos</v>
      </c>
      <c r="J781">
        <f>tblData[[#This Row],[Quantity]]*tblData[[#This Row],[Price]]</f>
        <v>147</v>
      </c>
      <c r="K781">
        <f>YEAR(tblData[[#This Row],[Date]])</f>
        <v>2020</v>
      </c>
      <c r="L781">
        <f>MONTH(tblData[[#This Row],[Date]])</f>
        <v>6</v>
      </c>
      <c r="M781" t="str">
        <f>CHOOSE(tblData[[#This Row],[MonthNo]],"Jan","Feb","Mar","Apr","Mei","Jun","Jul","Agu","Sep","Okt","Nov","Des")</f>
        <v>Jun</v>
      </c>
      <c r="N781" t="str">
        <f>INDEX(tblCustomers[CustomerState],MATCH(tblData[[#This Row],[CustomerID]],tblCustomers[CustomerID],0))</f>
        <v>Louisiana</v>
      </c>
      <c r="O781" t="str">
        <f>IF(COUNTIF(tblData[CustomerID],tblData[[#This Row],[CustomerID]])&gt;1,"Repeat","One-time")</f>
        <v>Repeat</v>
      </c>
    </row>
    <row r="782" spans="1:15">
      <c r="A782">
        <v>781</v>
      </c>
      <c r="B782" s="1">
        <v>43997</v>
      </c>
      <c r="C782">
        <v>1404</v>
      </c>
      <c r="D782" t="s">
        <v>10831</v>
      </c>
      <c r="E782">
        <v>6</v>
      </c>
      <c r="F782" t="str">
        <f>INDEX(tblProduct[ProdName],MATCH(tblData[[#This Row],[ProdNumber]],tblProduct[ProdNumber],0))</f>
        <v>BYOR-3535</v>
      </c>
      <c r="G782">
        <f>INDEX(tblProduct[Price],MATCH(tblData[[#This Row],[ProdNumber]],tblProduct[ProdNumber],0))</f>
        <v>225</v>
      </c>
      <c r="H782">
        <f>INDEX(tblProduct[Category],MATCH(tblData[[#This Row],[ProdNumber]],tblProduct[ProdNumber],0))</f>
        <v>5</v>
      </c>
      <c r="I782" t="str">
        <f>INDEX(tblCategory[CategoryName],MATCH(tblData[[#This Row],[CategoryID]],tblCategory[CategoryID],0))</f>
        <v>Robot Kits</v>
      </c>
      <c r="J782">
        <f>tblData[[#This Row],[Quantity]]*tblData[[#This Row],[Price]]</f>
        <v>1350</v>
      </c>
      <c r="K782">
        <f>YEAR(tblData[[#This Row],[Date]])</f>
        <v>2020</v>
      </c>
      <c r="L782">
        <f>MONTH(tblData[[#This Row],[Date]])</f>
        <v>6</v>
      </c>
      <c r="M782" t="str">
        <f>CHOOSE(tblData[[#This Row],[MonthNo]],"Jan","Feb","Mar","Apr","Mei","Jun","Jul","Agu","Sep","Okt","Nov","Des")</f>
        <v>Jun</v>
      </c>
      <c r="N782" t="str">
        <f>INDEX(tblCustomers[CustomerState],MATCH(tblData[[#This Row],[CustomerID]],tblCustomers[CustomerID],0))</f>
        <v>Ohio</v>
      </c>
      <c r="O782" t="str">
        <f>IF(COUNTIF(tblData[CustomerID],tblData[[#This Row],[CustomerID]])&gt;1,"Repeat","One-time")</f>
        <v>Repeat</v>
      </c>
    </row>
    <row r="783" spans="1:15">
      <c r="A783">
        <v>782</v>
      </c>
      <c r="B783" s="1">
        <v>43998</v>
      </c>
      <c r="C783">
        <v>976</v>
      </c>
      <c r="D783" t="s">
        <v>10845</v>
      </c>
      <c r="E783">
        <v>4</v>
      </c>
      <c r="F783" t="str">
        <f>INDEX(tblProduct[ProdName],MATCH(tblData[[#This Row],[ProdNumber]],tblProduct[ProdNumber],0))</f>
        <v>Sleepy Eye Blueprint</v>
      </c>
      <c r="G783">
        <f>INDEX(tblProduct[Price],MATCH(tblData[[#This Row],[ProdNumber]],tblProduct[ProdNumber],0))</f>
        <v>11.99</v>
      </c>
      <c r="H783">
        <f>INDEX(tblProduct[Category],MATCH(tblData[[#This Row],[ProdNumber]],tblProduct[ProdNumber],0))</f>
        <v>1</v>
      </c>
      <c r="I783" t="str">
        <f>INDEX(tblCategory[CategoryName],MATCH(tblData[[#This Row],[CategoryID]],tblCategory[CategoryID],0))</f>
        <v>Blueprints</v>
      </c>
      <c r="J783">
        <f>tblData[[#This Row],[Quantity]]*tblData[[#This Row],[Price]]</f>
        <v>47.96</v>
      </c>
      <c r="K783">
        <f>YEAR(tblData[[#This Row],[Date]])</f>
        <v>2020</v>
      </c>
      <c r="L783">
        <f>MONTH(tblData[[#This Row],[Date]])</f>
        <v>6</v>
      </c>
      <c r="M783" t="str">
        <f>CHOOSE(tblData[[#This Row],[MonthNo]],"Jan","Feb","Mar","Apr","Mei","Jun","Jul","Agu","Sep","Okt","Nov","Des")</f>
        <v>Jun</v>
      </c>
      <c r="N783" t="str">
        <f>INDEX(tblCustomers[CustomerState],MATCH(tblData[[#This Row],[CustomerID]],tblCustomers[CustomerID],0))</f>
        <v>Michigan</v>
      </c>
      <c r="O783" t="str">
        <f>IF(COUNTIF(tblData[CustomerID],tblData[[#This Row],[CustomerID]])&gt;1,"Repeat","One-time")</f>
        <v>Repeat</v>
      </c>
    </row>
    <row r="784" spans="1:15">
      <c r="A784">
        <v>783</v>
      </c>
      <c r="B784" s="1">
        <v>43998</v>
      </c>
      <c r="C784">
        <v>1638</v>
      </c>
      <c r="D784" t="s">
        <v>10848</v>
      </c>
      <c r="E784">
        <v>4</v>
      </c>
      <c r="F784" t="str">
        <f>INDEX(tblProduct[ProdName],MATCH(tblData[[#This Row],[ProdNumber]],tblProduct[ProdNumber],0))</f>
        <v>Panda Robot Blueprint</v>
      </c>
      <c r="G784">
        <f>INDEX(tblProduct[Price],MATCH(tblData[[#This Row],[ProdNumber]],tblProduct[ProdNumber],0))</f>
        <v>7.99</v>
      </c>
      <c r="H784">
        <f>INDEX(tblProduct[Category],MATCH(tblData[[#This Row],[ProdNumber]],tblProduct[ProdNumber],0))</f>
        <v>1</v>
      </c>
      <c r="I784" t="str">
        <f>INDEX(tblCategory[CategoryName],MATCH(tblData[[#This Row],[CategoryID]],tblCategory[CategoryID],0))</f>
        <v>Blueprints</v>
      </c>
      <c r="J784">
        <f>tblData[[#This Row],[Quantity]]*tblData[[#This Row],[Price]]</f>
        <v>31.96</v>
      </c>
      <c r="K784">
        <f>YEAR(tblData[[#This Row],[Date]])</f>
        <v>2020</v>
      </c>
      <c r="L784">
        <f>MONTH(tblData[[#This Row],[Date]])</f>
        <v>6</v>
      </c>
      <c r="M784" t="str">
        <f>CHOOSE(tblData[[#This Row],[MonthNo]],"Jan","Feb","Mar","Apr","Mei","Jun","Jul","Agu","Sep","Okt","Nov","Des")</f>
        <v>Jun</v>
      </c>
      <c r="N784" t="str">
        <f>INDEX(tblCustomers[CustomerState],MATCH(tblData[[#This Row],[CustomerID]],tblCustomers[CustomerID],0))</f>
        <v>Arizona</v>
      </c>
      <c r="O784" t="str">
        <f>IF(COUNTIF(tblData[CustomerID],tblData[[#This Row],[CustomerID]])&gt;1,"Repeat","One-time")</f>
        <v>Repeat</v>
      </c>
    </row>
    <row r="785" spans="1:15">
      <c r="A785">
        <v>784</v>
      </c>
      <c r="B785" s="1">
        <v>43998</v>
      </c>
      <c r="C785">
        <v>513</v>
      </c>
      <c r="D785" t="s">
        <v>10842</v>
      </c>
      <c r="E785">
        <v>3</v>
      </c>
      <c r="F785" t="str">
        <f>INDEX(tblProduct[ProdName],MATCH(tblData[[#This Row],[ProdNumber]],tblProduct[ProdNumber],0))</f>
        <v>Understanding Raspberry PI</v>
      </c>
      <c r="G785">
        <f>INDEX(tblProduct[Price],MATCH(tblData[[#This Row],[ProdNumber]],tblProduct[ProdNumber],0))</f>
        <v>28.99</v>
      </c>
      <c r="H785">
        <f>INDEX(tblProduct[Category],MATCH(tblData[[#This Row],[ProdNumber]],tblProduct[ProdNumber],0))</f>
        <v>7</v>
      </c>
      <c r="I785" t="str">
        <f>INDEX(tblCategory[CategoryName],MATCH(tblData[[#This Row],[CategoryID]],tblCategory[CategoryID],0))</f>
        <v>Training Videos</v>
      </c>
      <c r="J785">
        <f>tblData[[#This Row],[Quantity]]*tblData[[#This Row],[Price]]</f>
        <v>86.97</v>
      </c>
      <c r="K785">
        <f>YEAR(tblData[[#This Row],[Date]])</f>
        <v>2020</v>
      </c>
      <c r="L785">
        <f>MONTH(tblData[[#This Row],[Date]])</f>
        <v>6</v>
      </c>
      <c r="M785" t="str">
        <f>CHOOSE(tblData[[#This Row],[MonthNo]],"Jan","Feb","Mar","Apr","Mei","Jun","Jul","Agu","Sep","Okt","Nov","Des")</f>
        <v>Jun</v>
      </c>
      <c r="N785" t="str">
        <f>INDEX(tblCustomers[CustomerState],MATCH(tblData[[#This Row],[CustomerID]],tblCustomers[CustomerID],0))</f>
        <v>Pennsylvania</v>
      </c>
      <c r="O785" t="str">
        <f>IF(COUNTIF(tblData[CustomerID],tblData[[#This Row],[CustomerID]])&gt;1,"Repeat","One-time")</f>
        <v>One-time</v>
      </c>
    </row>
    <row r="786" spans="1:15">
      <c r="A786">
        <v>785</v>
      </c>
      <c r="B786" s="1">
        <v>43998</v>
      </c>
      <c r="C786">
        <v>741</v>
      </c>
      <c r="D786" t="s">
        <v>10854</v>
      </c>
      <c r="E786">
        <v>3</v>
      </c>
      <c r="F786" t="str">
        <f>INDEX(tblProduct[ProdName],MATCH(tblData[[#This Row],[ProdNumber]],tblProduct[ProdNumber],0))</f>
        <v>BYOD-400S</v>
      </c>
      <c r="G786">
        <f>INDEX(tblProduct[Price],MATCH(tblData[[#This Row],[ProdNumber]],tblProduct[ProdNumber],0))</f>
        <v>129.94999999999999</v>
      </c>
      <c r="H786">
        <f>INDEX(tblProduct[Category],MATCH(tblData[[#This Row],[ProdNumber]],tblProduct[ProdNumber],0))</f>
        <v>2</v>
      </c>
      <c r="I786" t="str">
        <f>INDEX(tblCategory[CategoryName],MATCH(tblData[[#This Row],[CategoryID]],tblCategory[CategoryID],0))</f>
        <v>Drone Kits</v>
      </c>
      <c r="J786">
        <f>tblData[[#This Row],[Quantity]]*tblData[[#This Row],[Price]]</f>
        <v>389.84999999999997</v>
      </c>
      <c r="K786">
        <f>YEAR(tblData[[#This Row],[Date]])</f>
        <v>2020</v>
      </c>
      <c r="L786">
        <f>MONTH(tblData[[#This Row],[Date]])</f>
        <v>6</v>
      </c>
      <c r="M786" t="str">
        <f>CHOOSE(tblData[[#This Row],[MonthNo]],"Jan","Feb","Mar","Apr","Mei","Jun","Jul","Agu","Sep","Okt","Nov","Des")</f>
        <v>Jun</v>
      </c>
      <c r="N786" t="str">
        <f>INDEX(tblCustomers[CustomerState],MATCH(tblData[[#This Row],[CustomerID]],tblCustomers[CustomerID],0))</f>
        <v>Tennessee</v>
      </c>
      <c r="O786" t="str">
        <f>IF(COUNTIF(tblData[CustomerID],tblData[[#This Row],[CustomerID]])&gt;1,"Repeat","One-time")</f>
        <v>Repeat</v>
      </c>
    </row>
    <row r="787" spans="1:15">
      <c r="A787">
        <v>786</v>
      </c>
      <c r="B787" s="1">
        <v>43998</v>
      </c>
      <c r="C787">
        <v>710</v>
      </c>
      <c r="D787" t="s">
        <v>10837</v>
      </c>
      <c r="E787">
        <v>3</v>
      </c>
      <c r="F787" t="str">
        <f>INDEX(tblProduct[ProdName],MATCH(tblData[[#This Row],[ProdNumber]],tblProduct[ProdNumber],0))</f>
        <v>BYOR-1000</v>
      </c>
      <c r="G787">
        <f>INDEX(tblProduct[Price],MATCH(tblData[[#This Row],[ProdNumber]],tblProduct[ProdNumber],0))</f>
        <v>189</v>
      </c>
      <c r="H787">
        <f>INDEX(tblProduct[Category],MATCH(tblData[[#This Row],[ProdNumber]],tblProduct[ProdNumber],0))</f>
        <v>5</v>
      </c>
      <c r="I787" t="str">
        <f>INDEX(tblCategory[CategoryName],MATCH(tblData[[#This Row],[CategoryID]],tblCategory[CategoryID],0))</f>
        <v>Robot Kits</v>
      </c>
      <c r="J787">
        <f>tblData[[#This Row],[Quantity]]*tblData[[#This Row],[Price]]</f>
        <v>567</v>
      </c>
      <c r="K787">
        <f>YEAR(tblData[[#This Row],[Date]])</f>
        <v>2020</v>
      </c>
      <c r="L787">
        <f>MONTH(tblData[[#This Row],[Date]])</f>
        <v>6</v>
      </c>
      <c r="M787" t="str">
        <f>CHOOSE(tblData[[#This Row],[MonthNo]],"Jan","Feb","Mar","Apr","Mei","Jun","Jul","Agu","Sep","Okt","Nov","Des")</f>
        <v>Jun</v>
      </c>
      <c r="N787" t="str">
        <f>INDEX(tblCustomers[CustomerState],MATCH(tblData[[#This Row],[CustomerID]],tblCustomers[CustomerID],0))</f>
        <v>Oklahoma</v>
      </c>
      <c r="O787" t="str">
        <f>IF(COUNTIF(tblData[CustomerID],tblData[[#This Row],[CustomerID]])&gt;1,"Repeat","One-time")</f>
        <v>Repeat</v>
      </c>
    </row>
    <row r="788" spans="1:15">
      <c r="A788">
        <v>787</v>
      </c>
      <c r="B788" s="1">
        <v>43998</v>
      </c>
      <c r="C788">
        <v>871</v>
      </c>
      <c r="D788" t="s">
        <v>10870</v>
      </c>
      <c r="E788">
        <v>4</v>
      </c>
      <c r="F788" t="str">
        <f>INDEX(tblProduct[ProdName],MATCH(tblData[[#This Row],[ProdNumber]],tblProduct[ProdNumber],0))</f>
        <v>Understanding Arduino</v>
      </c>
      <c r="G788">
        <f>INDEX(tblProduct[Price],MATCH(tblData[[#This Row],[ProdNumber]],tblProduct[ProdNumber],0))</f>
        <v>17.5</v>
      </c>
      <c r="H788">
        <f>INDEX(tblProduct[Category],MATCH(tblData[[#This Row],[ProdNumber]],tblProduct[ProdNumber],0))</f>
        <v>4</v>
      </c>
      <c r="I788" t="str">
        <f>INDEX(tblCategory[CategoryName],MATCH(tblData[[#This Row],[CategoryID]],tblCategory[CategoryID],0))</f>
        <v>eBooks</v>
      </c>
      <c r="J788">
        <f>tblData[[#This Row],[Quantity]]*tblData[[#This Row],[Price]]</f>
        <v>70</v>
      </c>
      <c r="K788">
        <f>YEAR(tblData[[#This Row],[Date]])</f>
        <v>2020</v>
      </c>
      <c r="L788">
        <f>MONTH(tblData[[#This Row],[Date]])</f>
        <v>6</v>
      </c>
      <c r="M788" t="str">
        <f>CHOOSE(tblData[[#This Row],[MonthNo]],"Jan","Feb","Mar","Apr","Mei","Jun","Jul","Agu","Sep","Okt","Nov","Des")</f>
        <v>Jun</v>
      </c>
      <c r="N788" t="str">
        <f>INDEX(tblCustomers[CustomerState],MATCH(tblData[[#This Row],[CustomerID]],tblCustomers[CustomerID],0))</f>
        <v>Alaska</v>
      </c>
      <c r="O788" t="str">
        <f>IF(COUNTIF(tblData[CustomerID],tblData[[#This Row],[CustomerID]])&gt;1,"Repeat","One-time")</f>
        <v>Repeat</v>
      </c>
    </row>
    <row r="789" spans="1:15">
      <c r="A789">
        <v>788</v>
      </c>
      <c r="B789" s="1">
        <v>43999</v>
      </c>
      <c r="C789">
        <v>976</v>
      </c>
      <c r="D789" t="s">
        <v>10864</v>
      </c>
      <c r="E789">
        <v>6</v>
      </c>
      <c r="F789" t="str">
        <f>INDEX(tblProduct[ProdName],MATCH(tblData[[#This Row],[ProdNumber]],tblProduct[ProdNumber],0))</f>
        <v>Understanding Drone Regulations</v>
      </c>
      <c r="G789">
        <f>INDEX(tblProduct[Price],MATCH(tblData[[#This Row],[ProdNumber]],tblProduct[ProdNumber],0))</f>
        <v>27.5</v>
      </c>
      <c r="H789">
        <f>INDEX(tblProduct[Category],MATCH(tblData[[#This Row],[ProdNumber]],tblProduct[ProdNumber],0))</f>
        <v>7</v>
      </c>
      <c r="I789" t="str">
        <f>INDEX(tblCategory[CategoryName],MATCH(tblData[[#This Row],[CategoryID]],tblCategory[CategoryID],0))</f>
        <v>Training Videos</v>
      </c>
      <c r="J789">
        <f>tblData[[#This Row],[Quantity]]*tblData[[#This Row],[Price]]</f>
        <v>165</v>
      </c>
      <c r="K789">
        <f>YEAR(tblData[[#This Row],[Date]])</f>
        <v>2020</v>
      </c>
      <c r="L789">
        <f>MONTH(tblData[[#This Row],[Date]])</f>
        <v>6</v>
      </c>
      <c r="M789" t="str">
        <f>CHOOSE(tblData[[#This Row],[MonthNo]],"Jan","Feb","Mar","Apr","Mei","Jun","Jul","Agu","Sep","Okt","Nov","Des")</f>
        <v>Jun</v>
      </c>
      <c r="N789" t="str">
        <f>INDEX(tblCustomers[CustomerState],MATCH(tblData[[#This Row],[CustomerID]],tblCustomers[CustomerID],0))</f>
        <v>Michigan</v>
      </c>
      <c r="O789" t="str">
        <f>IF(COUNTIF(tblData[CustomerID],tblData[[#This Row],[CustomerID]])&gt;1,"Repeat","One-time")</f>
        <v>Repeat</v>
      </c>
    </row>
    <row r="790" spans="1:15">
      <c r="A790">
        <v>789</v>
      </c>
      <c r="B790" s="1">
        <v>43999</v>
      </c>
      <c r="C790">
        <v>1195</v>
      </c>
      <c r="D790" t="s">
        <v>10864</v>
      </c>
      <c r="E790">
        <v>4</v>
      </c>
      <c r="F790" t="str">
        <f>INDEX(tblProduct[ProdName],MATCH(tblData[[#This Row],[ProdNumber]],tblProduct[ProdNumber],0))</f>
        <v>Understanding Drone Regulations</v>
      </c>
      <c r="G790">
        <f>INDEX(tblProduct[Price],MATCH(tblData[[#This Row],[ProdNumber]],tblProduct[ProdNumber],0))</f>
        <v>27.5</v>
      </c>
      <c r="H790">
        <f>INDEX(tblProduct[Category],MATCH(tblData[[#This Row],[ProdNumber]],tblProduct[ProdNumber],0))</f>
        <v>7</v>
      </c>
      <c r="I790" t="str">
        <f>INDEX(tblCategory[CategoryName],MATCH(tblData[[#This Row],[CategoryID]],tblCategory[CategoryID],0))</f>
        <v>Training Videos</v>
      </c>
      <c r="J790">
        <f>tblData[[#This Row],[Quantity]]*tblData[[#This Row],[Price]]</f>
        <v>110</v>
      </c>
      <c r="K790">
        <f>YEAR(tblData[[#This Row],[Date]])</f>
        <v>2020</v>
      </c>
      <c r="L790">
        <f>MONTH(tblData[[#This Row],[Date]])</f>
        <v>6</v>
      </c>
      <c r="M790" t="str">
        <f>CHOOSE(tblData[[#This Row],[MonthNo]],"Jan","Feb","Mar","Apr","Mei","Jun","Jul","Agu","Sep","Okt","Nov","Des")</f>
        <v>Jun</v>
      </c>
      <c r="N790" t="str">
        <f>INDEX(tblCustomers[CustomerState],MATCH(tblData[[#This Row],[CustomerID]],tblCustomers[CustomerID],0))</f>
        <v>Louisiana</v>
      </c>
      <c r="O790" t="str">
        <f>IF(COUNTIF(tblData[CustomerID],tblData[[#This Row],[CustomerID]])&gt;1,"Repeat","One-time")</f>
        <v>Repeat</v>
      </c>
    </row>
    <row r="791" spans="1:15">
      <c r="A791">
        <v>790</v>
      </c>
      <c r="B791" s="1">
        <v>43999</v>
      </c>
      <c r="C791">
        <v>181</v>
      </c>
      <c r="D791" t="s">
        <v>10838</v>
      </c>
      <c r="E791">
        <v>4</v>
      </c>
      <c r="F791" t="str">
        <f>INDEX(tblProduct[ProdName],MATCH(tblData[[#This Row],[ProdNumber]],tblProduct[ProdNumber],0))</f>
        <v>GPS Drones</v>
      </c>
      <c r="G791">
        <f>INDEX(tblProduct[Price],MATCH(tblData[[#This Row],[ProdNumber]],tblProduct[ProdNumber],0))</f>
        <v>19.989999999999998</v>
      </c>
      <c r="H791">
        <f>INDEX(tblProduct[Category],MATCH(tblData[[#This Row],[ProdNumber]],tblProduct[ProdNumber],0))</f>
        <v>4</v>
      </c>
      <c r="I791" t="str">
        <f>INDEX(tblCategory[CategoryName],MATCH(tblData[[#This Row],[CategoryID]],tblCategory[CategoryID],0))</f>
        <v>eBooks</v>
      </c>
      <c r="J791">
        <f>tblData[[#This Row],[Quantity]]*tblData[[#This Row],[Price]]</f>
        <v>79.959999999999994</v>
      </c>
      <c r="K791">
        <f>YEAR(tblData[[#This Row],[Date]])</f>
        <v>2020</v>
      </c>
      <c r="L791">
        <f>MONTH(tblData[[#This Row],[Date]])</f>
        <v>6</v>
      </c>
      <c r="M791" t="str">
        <f>CHOOSE(tblData[[#This Row],[MonthNo]],"Jan","Feb","Mar","Apr","Mei","Jun","Jul","Agu","Sep","Okt","Nov","Des")</f>
        <v>Jun</v>
      </c>
      <c r="N791" t="str">
        <f>INDEX(tblCustomers[CustomerState],MATCH(tblData[[#This Row],[CustomerID]],tblCustomers[CustomerID],0))</f>
        <v>Michigan</v>
      </c>
      <c r="O791" t="str">
        <f>IF(COUNTIF(tblData[CustomerID],tblData[[#This Row],[CustomerID]])&gt;1,"Repeat","One-time")</f>
        <v>Repeat</v>
      </c>
    </row>
    <row r="792" spans="1:15">
      <c r="A792">
        <v>791</v>
      </c>
      <c r="B792" s="1">
        <v>44000</v>
      </c>
      <c r="C792">
        <v>852</v>
      </c>
      <c r="D792" t="s">
        <v>10814</v>
      </c>
      <c r="E792">
        <v>3</v>
      </c>
      <c r="F792" t="str">
        <f>INDEX(tblProduct[ProdName],MATCH(tblData[[#This Row],[ProdNumber]],tblProduct[ProdNumber],0))</f>
        <v>BYOR-2640S</v>
      </c>
      <c r="G792">
        <f>INDEX(tblProduct[Price],MATCH(tblData[[#This Row],[ProdNumber]],tblProduct[ProdNumber],0))</f>
        <v>189</v>
      </c>
      <c r="H792">
        <f>INDEX(tblProduct[Category],MATCH(tblData[[#This Row],[ProdNumber]],tblProduct[ProdNumber],0))</f>
        <v>5</v>
      </c>
      <c r="I792" t="str">
        <f>INDEX(tblCategory[CategoryName],MATCH(tblData[[#This Row],[CategoryID]],tblCategory[CategoryID],0))</f>
        <v>Robot Kits</v>
      </c>
      <c r="J792">
        <f>tblData[[#This Row],[Quantity]]*tblData[[#This Row],[Price]]</f>
        <v>567</v>
      </c>
      <c r="K792">
        <f>YEAR(tblData[[#This Row],[Date]])</f>
        <v>2020</v>
      </c>
      <c r="L792">
        <f>MONTH(tblData[[#This Row],[Date]])</f>
        <v>6</v>
      </c>
      <c r="M792" t="str">
        <f>CHOOSE(tblData[[#This Row],[MonthNo]],"Jan","Feb","Mar","Apr","Mei","Jun","Jul","Agu","Sep","Okt","Nov","Des")</f>
        <v>Jun</v>
      </c>
      <c r="N792" t="str">
        <f>INDEX(tblCustomers[CustomerState],MATCH(tblData[[#This Row],[CustomerID]],tblCustomers[CustomerID],0))</f>
        <v>Colorado</v>
      </c>
      <c r="O792" t="str">
        <f>IF(COUNTIF(tblData[CustomerID],tblData[[#This Row],[CustomerID]])&gt;1,"Repeat","One-time")</f>
        <v>Repeat</v>
      </c>
    </row>
    <row r="793" spans="1:15">
      <c r="A793">
        <v>792</v>
      </c>
      <c r="B793" s="1">
        <v>44000</v>
      </c>
      <c r="C793">
        <v>1722</v>
      </c>
      <c r="D793" t="s">
        <v>10820</v>
      </c>
      <c r="E793">
        <v>5</v>
      </c>
      <c r="F793" t="str">
        <f>INDEX(tblProduct[ProdName],MATCH(tblData[[#This Row],[ProdNumber]],tblProduct[ProdNumber],0))</f>
        <v>BYOR-3000</v>
      </c>
      <c r="G793">
        <f>INDEX(tblProduct[Price],MATCH(tblData[[#This Row],[ProdNumber]],tblProduct[ProdNumber],0))</f>
        <v>214</v>
      </c>
      <c r="H793">
        <f>INDEX(tblProduct[Category],MATCH(tblData[[#This Row],[ProdNumber]],tblProduct[ProdNumber],0))</f>
        <v>5</v>
      </c>
      <c r="I793" t="str">
        <f>INDEX(tblCategory[CategoryName],MATCH(tblData[[#This Row],[CategoryID]],tblCategory[CategoryID],0))</f>
        <v>Robot Kits</v>
      </c>
      <c r="J793">
        <f>tblData[[#This Row],[Quantity]]*tblData[[#This Row],[Price]]</f>
        <v>1070</v>
      </c>
      <c r="K793">
        <f>YEAR(tblData[[#This Row],[Date]])</f>
        <v>2020</v>
      </c>
      <c r="L793">
        <f>MONTH(tblData[[#This Row],[Date]])</f>
        <v>6</v>
      </c>
      <c r="M793" t="str">
        <f>CHOOSE(tblData[[#This Row],[MonthNo]],"Jan","Feb","Mar","Apr","Mei","Jun","Jul","Agu","Sep","Okt","Nov","Des")</f>
        <v>Jun</v>
      </c>
      <c r="N793" t="str">
        <f>INDEX(tblCustomers[CustomerState],MATCH(tblData[[#This Row],[CustomerID]],tblCustomers[CustomerID],0))</f>
        <v>Michigan</v>
      </c>
      <c r="O793" t="str">
        <f>IF(COUNTIF(tblData[CustomerID],tblData[[#This Row],[CustomerID]])&gt;1,"Repeat","One-time")</f>
        <v>One-time</v>
      </c>
    </row>
    <row r="794" spans="1:15">
      <c r="A794">
        <v>793</v>
      </c>
      <c r="B794" s="1">
        <v>44001</v>
      </c>
      <c r="C794">
        <v>1944</v>
      </c>
      <c r="D794" t="s">
        <v>10854</v>
      </c>
      <c r="E794">
        <v>4</v>
      </c>
      <c r="F794" t="str">
        <f>INDEX(tblProduct[ProdName],MATCH(tblData[[#This Row],[ProdNumber]],tblProduct[ProdNumber],0))</f>
        <v>BYOD-400S</v>
      </c>
      <c r="G794">
        <f>INDEX(tblProduct[Price],MATCH(tblData[[#This Row],[ProdNumber]],tblProduct[ProdNumber],0))</f>
        <v>129.94999999999999</v>
      </c>
      <c r="H794">
        <f>INDEX(tblProduct[Category],MATCH(tblData[[#This Row],[ProdNumber]],tblProduct[ProdNumber],0))</f>
        <v>2</v>
      </c>
      <c r="I794" t="str">
        <f>INDEX(tblCategory[CategoryName],MATCH(tblData[[#This Row],[CategoryID]],tblCategory[CategoryID],0))</f>
        <v>Drone Kits</v>
      </c>
      <c r="J794">
        <f>tblData[[#This Row],[Quantity]]*tblData[[#This Row],[Price]]</f>
        <v>519.79999999999995</v>
      </c>
      <c r="K794">
        <f>YEAR(tblData[[#This Row],[Date]])</f>
        <v>2020</v>
      </c>
      <c r="L794">
        <f>MONTH(tblData[[#This Row],[Date]])</f>
        <v>6</v>
      </c>
      <c r="M794" t="str">
        <f>CHOOSE(tblData[[#This Row],[MonthNo]],"Jan","Feb","Mar","Apr","Mei","Jun","Jul","Agu","Sep","Okt","Nov","Des")</f>
        <v>Jun</v>
      </c>
      <c r="N794" t="str">
        <f>INDEX(tblCustomers[CustomerState],MATCH(tblData[[#This Row],[CustomerID]],tblCustomers[CustomerID],0))</f>
        <v>Illinois</v>
      </c>
      <c r="O794" t="str">
        <f>IF(COUNTIF(tblData[CustomerID],tblData[[#This Row],[CustomerID]])&gt;1,"Repeat","One-time")</f>
        <v>Repeat</v>
      </c>
    </row>
    <row r="795" spans="1:15">
      <c r="A795">
        <v>794</v>
      </c>
      <c r="B795" s="1">
        <v>44001</v>
      </c>
      <c r="C795">
        <v>1310</v>
      </c>
      <c r="D795" t="s">
        <v>10873</v>
      </c>
      <c r="E795">
        <v>4</v>
      </c>
      <c r="F795" t="str">
        <f>INDEX(tblProduct[ProdName],MATCH(tblData[[#This Row],[ProdNumber]],tblProduct[ProdNumber],0))</f>
        <v>BYOD-300</v>
      </c>
      <c r="G795">
        <f>INDEX(tblProduct[Price],MATCH(tblData[[#This Row],[ProdNumber]],tblProduct[ProdNumber],0))</f>
        <v>89</v>
      </c>
      <c r="H795">
        <f>INDEX(tblProduct[Category],MATCH(tblData[[#This Row],[ProdNumber]],tblProduct[ProdNumber],0))</f>
        <v>2</v>
      </c>
      <c r="I795" t="str">
        <f>INDEX(tblCategory[CategoryName],MATCH(tblData[[#This Row],[CategoryID]],tblCategory[CategoryID],0))</f>
        <v>Drone Kits</v>
      </c>
      <c r="J795">
        <f>tblData[[#This Row],[Quantity]]*tblData[[#This Row],[Price]]</f>
        <v>356</v>
      </c>
      <c r="K795">
        <f>YEAR(tblData[[#This Row],[Date]])</f>
        <v>2020</v>
      </c>
      <c r="L795">
        <f>MONTH(tblData[[#This Row],[Date]])</f>
        <v>6</v>
      </c>
      <c r="M795" t="str">
        <f>CHOOSE(tblData[[#This Row],[MonthNo]],"Jan","Feb","Mar","Apr","Mei","Jun","Jul","Agu","Sep","Okt","Nov","Des")</f>
        <v>Jun</v>
      </c>
      <c r="N795" t="str">
        <f>INDEX(tblCustomers[CustomerState],MATCH(tblData[[#This Row],[CustomerID]],tblCustomers[CustomerID],0))</f>
        <v>Washington</v>
      </c>
      <c r="O795" t="str">
        <f>IF(COUNTIF(tblData[CustomerID],tblData[[#This Row],[CustomerID]])&gt;1,"Repeat","One-time")</f>
        <v>Repeat</v>
      </c>
    </row>
    <row r="796" spans="1:15">
      <c r="A796">
        <v>795</v>
      </c>
      <c r="B796" s="1">
        <v>44001</v>
      </c>
      <c r="C796">
        <v>1521</v>
      </c>
      <c r="D796" t="s">
        <v>10828</v>
      </c>
      <c r="E796">
        <v>4</v>
      </c>
      <c r="F796" t="str">
        <f>INDEX(tblProduct[ProdName],MATCH(tblData[[#This Row],[ProdNumber]],tblProduct[ProdNumber],0))</f>
        <v>Helicopter Drones</v>
      </c>
      <c r="G796">
        <f>INDEX(tblProduct[Price],MATCH(tblData[[#This Row],[ProdNumber]],tblProduct[ProdNumber],0))</f>
        <v>20.95</v>
      </c>
      <c r="H796">
        <f>INDEX(tblProduct[Category],MATCH(tblData[[#This Row],[ProdNumber]],tblProduct[ProdNumber],0))</f>
        <v>4</v>
      </c>
      <c r="I796" t="str">
        <f>INDEX(tblCategory[CategoryName],MATCH(tblData[[#This Row],[CategoryID]],tblCategory[CategoryID],0))</f>
        <v>eBooks</v>
      </c>
      <c r="J796">
        <f>tblData[[#This Row],[Quantity]]*tblData[[#This Row],[Price]]</f>
        <v>83.8</v>
      </c>
      <c r="K796">
        <f>YEAR(tblData[[#This Row],[Date]])</f>
        <v>2020</v>
      </c>
      <c r="L796">
        <f>MONTH(tblData[[#This Row],[Date]])</f>
        <v>6</v>
      </c>
      <c r="M796" t="str">
        <f>CHOOSE(tblData[[#This Row],[MonthNo]],"Jan","Feb","Mar","Apr","Mei","Jun","Jul","Agu","Sep","Okt","Nov","Des")</f>
        <v>Jun</v>
      </c>
      <c r="N796" t="str">
        <f>INDEX(tblCustomers[CustomerState],MATCH(tblData[[#This Row],[CustomerID]],tblCustomers[CustomerID],0))</f>
        <v>Minnesota</v>
      </c>
      <c r="O796" t="str">
        <f>IF(COUNTIF(tblData[CustomerID],tblData[[#This Row],[CustomerID]])&gt;1,"Repeat","One-time")</f>
        <v>Repeat</v>
      </c>
    </row>
    <row r="797" spans="1:15">
      <c r="A797">
        <v>796</v>
      </c>
      <c r="B797" s="1">
        <v>44001</v>
      </c>
      <c r="C797">
        <v>6</v>
      </c>
      <c r="D797" t="s">
        <v>10821</v>
      </c>
      <c r="E797">
        <v>3</v>
      </c>
      <c r="F797" t="str">
        <f>INDEX(tblProduct[ProdName],MATCH(tblData[[#This Row],[ProdNumber]],tblProduct[ProdNumber],0))</f>
        <v>BYOD-350</v>
      </c>
      <c r="G797">
        <f>INDEX(tblProduct[Price],MATCH(tblData[[#This Row],[ProdNumber]],tblProduct[ProdNumber],0))</f>
        <v>89.95</v>
      </c>
      <c r="H797">
        <f>INDEX(tblProduct[Category],MATCH(tblData[[#This Row],[ProdNumber]],tblProduct[ProdNumber],0))</f>
        <v>2</v>
      </c>
      <c r="I797" t="str">
        <f>INDEX(tblCategory[CategoryName],MATCH(tblData[[#This Row],[CategoryID]],tblCategory[CategoryID],0))</f>
        <v>Drone Kits</v>
      </c>
      <c r="J797">
        <f>tblData[[#This Row],[Quantity]]*tblData[[#This Row],[Price]]</f>
        <v>269.85000000000002</v>
      </c>
      <c r="K797">
        <f>YEAR(tblData[[#This Row],[Date]])</f>
        <v>2020</v>
      </c>
      <c r="L797">
        <f>MONTH(tblData[[#This Row],[Date]])</f>
        <v>6</v>
      </c>
      <c r="M797" t="str">
        <f>CHOOSE(tblData[[#This Row],[MonthNo]],"Jan","Feb","Mar","Apr","Mei","Jun","Jul","Agu","Sep","Okt","Nov","Des")</f>
        <v>Jun</v>
      </c>
      <c r="N797" t="str">
        <f>INDEX(tblCustomers[CustomerState],MATCH(tblData[[#This Row],[CustomerID]],tblCustomers[CustomerID],0))</f>
        <v>California</v>
      </c>
      <c r="O797" t="str">
        <f>IF(COUNTIF(tblData[CustomerID],tblData[[#This Row],[CustomerID]])&gt;1,"Repeat","One-time")</f>
        <v>Repeat</v>
      </c>
    </row>
    <row r="798" spans="1:15">
      <c r="A798">
        <v>797</v>
      </c>
      <c r="B798" s="1">
        <v>44001</v>
      </c>
      <c r="C798">
        <v>1034</v>
      </c>
      <c r="D798" t="s">
        <v>10842</v>
      </c>
      <c r="E798">
        <v>2</v>
      </c>
      <c r="F798" t="str">
        <f>INDEX(tblProduct[ProdName],MATCH(tblData[[#This Row],[ProdNumber]],tblProduct[ProdNumber],0))</f>
        <v>Understanding Raspberry PI</v>
      </c>
      <c r="G798">
        <f>INDEX(tblProduct[Price],MATCH(tblData[[#This Row],[ProdNumber]],tblProduct[ProdNumber],0))</f>
        <v>28.99</v>
      </c>
      <c r="H798">
        <f>INDEX(tblProduct[Category],MATCH(tblData[[#This Row],[ProdNumber]],tblProduct[ProdNumber],0))</f>
        <v>7</v>
      </c>
      <c r="I798" t="str">
        <f>INDEX(tblCategory[CategoryName],MATCH(tblData[[#This Row],[CategoryID]],tblCategory[CategoryID],0))</f>
        <v>Training Videos</v>
      </c>
      <c r="J798">
        <f>tblData[[#This Row],[Quantity]]*tblData[[#This Row],[Price]]</f>
        <v>57.98</v>
      </c>
      <c r="K798">
        <f>YEAR(tblData[[#This Row],[Date]])</f>
        <v>2020</v>
      </c>
      <c r="L798">
        <f>MONTH(tblData[[#This Row],[Date]])</f>
        <v>6</v>
      </c>
      <c r="M798" t="str">
        <f>CHOOSE(tblData[[#This Row],[MonthNo]],"Jan","Feb","Mar","Apr","Mei","Jun","Jul","Agu","Sep","Okt","Nov","Des")</f>
        <v>Jun</v>
      </c>
      <c r="N798" t="str">
        <f>INDEX(tblCustomers[CustomerState],MATCH(tblData[[#This Row],[CustomerID]],tblCustomers[CustomerID],0))</f>
        <v>Indiana</v>
      </c>
      <c r="O798" t="str">
        <f>IF(COUNTIF(tblData[CustomerID],tblData[[#This Row],[CustomerID]])&gt;1,"Repeat","One-time")</f>
        <v>Repeat</v>
      </c>
    </row>
    <row r="799" spans="1:15">
      <c r="A799">
        <v>798</v>
      </c>
      <c r="B799" s="1">
        <v>44001</v>
      </c>
      <c r="C799">
        <v>1607</v>
      </c>
      <c r="D799" t="s">
        <v>10848</v>
      </c>
      <c r="E799">
        <v>1</v>
      </c>
      <c r="F799" t="str">
        <f>INDEX(tblProduct[ProdName],MATCH(tblData[[#This Row],[ProdNumber]],tblProduct[ProdNumber],0))</f>
        <v>Panda Robot Blueprint</v>
      </c>
      <c r="G799">
        <f>INDEX(tblProduct[Price],MATCH(tblData[[#This Row],[ProdNumber]],tblProduct[ProdNumber],0))</f>
        <v>7.99</v>
      </c>
      <c r="H799">
        <f>INDEX(tblProduct[Category],MATCH(tblData[[#This Row],[ProdNumber]],tblProduct[ProdNumber],0))</f>
        <v>1</v>
      </c>
      <c r="I799" t="str">
        <f>INDEX(tblCategory[CategoryName],MATCH(tblData[[#This Row],[CategoryID]],tblCategory[CategoryID],0))</f>
        <v>Blueprints</v>
      </c>
      <c r="J799">
        <f>tblData[[#This Row],[Quantity]]*tblData[[#This Row],[Price]]</f>
        <v>7.99</v>
      </c>
      <c r="K799">
        <f>YEAR(tblData[[#This Row],[Date]])</f>
        <v>2020</v>
      </c>
      <c r="L799">
        <f>MONTH(tblData[[#This Row],[Date]])</f>
        <v>6</v>
      </c>
      <c r="M799" t="str">
        <f>CHOOSE(tblData[[#This Row],[MonthNo]],"Jan","Feb","Mar","Apr","Mei","Jun","Jul","Agu","Sep","Okt","Nov","Des")</f>
        <v>Jun</v>
      </c>
      <c r="N799" t="str">
        <f>INDEX(tblCustomers[CustomerState],MATCH(tblData[[#This Row],[CustomerID]],tblCustomers[CustomerID],0))</f>
        <v>Tennessee</v>
      </c>
      <c r="O799" t="str">
        <f>IF(COUNTIF(tblData[CustomerID],tblData[[#This Row],[CustomerID]])&gt;1,"Repeat","One-time")</f>
        <v>Repeat</v>
      </c>
    </row>
    <row r="800" spans="1:15">
      <c r="A800">
        <v>799</v>
      </c>
      <c r="B800" s="1">
        <v>44001</v>
      </c>
      <c r="C800">
        <v>699</v>
      </c>
      <c r="D800" t="s">
        <v>10836</v>
      </c>
      <c r="E800">
        <v>6</v>
      </c>
      <c r="F800" t="str">
        <f>INDEX(tblProduct[ProdName],MATCH(tblData[[#This Row],[ProdNumber]],tblProduct[ProdNumber],0))</f>
        <v>Creature Robot Arms Blueprint</v>
      </c>
      <c r="G800">
        <f>INDEX(tblProduct[Price],MATCH(tblData[[#This Row],[ProdNumber]],tblProduct[ProdNumber],0))</f>
        <v>12</v>
      </c>
      <c r="H800">
        <f>INDEX(tblProduct[Category],MATCH(tblData[[#This Row],[ProdNumber]],tblProduct[ProdNumber],0))</f>
        <v>1</v>
      </c>
      <c r="I800" t="str">
        <f>INDEX(tblCategory[CategoryName],MATCH(tblData[[#This Row],[CategoryID]],tblCategory[CategoryID],0))</f>
        <v>Blueprints</v>
      </c>
      <c r="J800">
        <f>tblData[[#This Row],[Quantity]]*tblData[[#This Row],[Price]]</f>
        <v>72</v>
      </c>
      <c r="K800">
        <f>YEAR(tblData[[#This Row],[Date]])</f>
        <v>2020</v>
      </c>
      <c r="L800">
        <f>MONTH(tblData[[#This Row],[Date]])</f>
        <v>6</v>
      </c>
      <c r="M800" t="str">
        <f>CHOOSE(tblData[[#This Row],[MonthNo]],"Jan","Feb","Mar","Apr","Mei","Jun","Jul","Agu","Sep","Okt","Nov","Des")</f>
        <v>Jun</v>
      </c>
      <c r="N800" t="str">
        <f>INDEX(tblCustomers[CustomerState],MATCH(tblData[[#This Row],[CustomerID]],tblCustomers[CustomerID],0))</f>
        <v>California</v>
      </c>
      <c r="O800" t="str">
        <f>IF(COUNTIF(tblData[CustomerID],tblData[[#This Row],[CustomerID]])&gt;1,"Repeat","One-time")</f>
        <v>Repeat</v>
      </c>
    </row>
    <row r="801" spans="1:15">
      <c r="A801">
        <v>800</v>
      </c>
      <c r="B801" s="1">
        <v>44002</v>
      </c>
      <c r="C801">
        <v>642</v>
      </c>
      <c r="D801" t="s">
        <v>10814</v>
      </c>
      <c r="E801">
        <v>3</v>
      </c>
      <c r="F801" t="str">
        <f>INDEX(tblProduct[ProdName],MATCH(tblData[[#This Row],[ProdNumber]],tblProduct[ProdNumber],0))</f>
        <v>BYOR-2640S</v>
      </c>
      <c r="G801">
        <f>INDEX(tblProduct[Price],MATCH(tblData[[#This Row],[ProdNumber]],tblProduct[ProdNumber],0))</f>
        <v>189</v>
      </c>
      <c r="H801">
        <f>INDEX(tblProduct[Category],MATCH(tblData[[#This Row],[ProdNumber]],tblProduct[ProdNumber],0))</f>
        <v>5</v>
      </c>
      <c r="I801" t="str">
        <f>INDEX(tblCategory[CategoryName],MATCH(tblData[[#This Row],[CategoryID]],tblCategory[CategoryID],0))</f>
        <v>Robot Kits</v>
      </c>
      <c r="J801">
        <f>tblData[[#This Row],[Quantity]]*tblData[[#This Row],[Price]]</f>
        <v>567</v>
      </c>
      <c r="K801">
        <f>YEAR(tblData[[#This Row],[Date]])</f>
        <v>2020</v>
      </c>
      <c r="L801">
        <f>MONTH(tblData[[#This Row],[Date]])</f>
        <v>6</v>
      </c>
      <c r="M801" t="str">
        <f>CHOOSE(tblData[[#This Row],[MonthNo]],"Jan","Feb","Mar","Apr","Mei","Jun","Jul","Agu","Sep","Okt","Nov","Des")</f>
        <v>Jun</v>
      </c>
      <c r="N801" t="str">
        <f>INDEX(tblCustomers[CustomerState],MATCH(tblData[[#This Row],[CustomerID]],tblCustomers[CustomerID],0))</f>
        <v>Virginia</v>
      </c>
      <c r="O801" t="str">
        <f>IF(COUNTIF(tblData[CustomerID],tblData[[#This Row],[CustomerID]])&gt;1,"Repeat","One-time")</f>
        <v>One-time</v>
      </c>
    </row>
    <row r="802" spans="1:15">
      <c r="A802">
        <v>801</v>
      </c>
      <c r="B802" s="1">
        <v>44002</v>
      </c>
      <c r="C802">
        <v>795</v>
      </c>
      <c r="D802" t="s">
        <v>10864</v>
      </c>
      <c r="E802">
        <v>2</v>
      </c>
      <c r="F802" t="str">
        <f>INDEX(tblProduct[ProdName],MATCH(tblData[[#This Row],[ProdNumber]],tblProduct[ProdNumber],0))</f>
        <v>Understanding Drone Regulations</v>
      </c>
      <c r="G802">
        <f>INDEX(tblProduct[Price],MATCH(tblData[[#This Row],[ProdNumber]],tblProduct[ProdNumber],0))</f>
        <v>27.5</v>
      </c>
      <c r="H802">
        <f>INDEX(tblProduct[Category],MATCH(tblData[[#This Row],[ProdNumber]],tblProduct[ProdNumber],0))</f>
        <v>7</v>
      </c>
      <c r="I802" t="str">
        <f>INDEX(tblCategory[CategoryName],MATCH(tblData[[#This Row],[CategoryID]],tblCategory[CategoryID],0))</f>
        <v>Training Videos</v>
      </c>
      <c r="J802">
        <f>tblData[[#This Row],[Quantity]]*tblData[[#This Row],[Price]]</f>
        <v>55</v>
      </c>
      <c r="K802">
        <f>YEAR(tblData[[#This Row],[Date]])</f>
        <v>2020</v>
      </c>
      <c r="L802">
        <f>MONTH(tblData[[#This Row],[Date]])</f>
        <v>6</v>
      </c>
      <c r="M802" t="str">
        <f>CHOOSE(tblData[[#This Row],[MonthNo]],"Jan","Feb","Mar","Apr","Mei","Jun","Jul","Agu","Sep","Okt","Nov","Des")</f>
        <v>Jun</v>
      </c>
      <c r="N802" t="str">
        <f>INDEX(tblCustomers[CustomerState],MATCH(tblData[[#This Row],[CustomerID]],tblCustomers[CustomerID],0))</f>
        <v>California</v>
      </c>
      <c r="O802" t="str">
        <f>IF(COUNTIF(tblData[CustomerID],tblData[[#This Row],[CustomerID]])&gt;1,"Repeat","One-time")</f>
        <v>Repeat</v>
      </c>
    </row>
    <row r="803" spans="1:15">
      <c r="A803">
        <v>802</v>
      </c>
      <c r="B803" s="1">
        <v>44002</v>
      </c>
      <c r="C803">
        <v>200</v>
      </c>
      <c r="D803" t="s">
        <v>10857</v>
      </c>
      <c r="E803">
        <v>2</v>
      </c>
      <c r="F803" t="str">
        <f>INDEX(tblProduct[ProdName],MATCH(tblData[[#This Row],[ProdNumber]],tblProduct[ProdNumber],0))</f>
        <v>DTI-84 Drone</v>
      </c>
      <c r="G803">
        <f>INDEX(tblProduct[Price],MATCH(tblData[[#This Row],[ProdNumber]],tblProduct[ProdNumber],0))</f>
        <v>455</v>
      </c>
      <c r="H803">
        <f>INDEX(tblProduct[Category],MATCH(tblData[[#This Row],[ProdNumber]],tblProduct[ProdNumber],0))</f>
        <v>3</v>
      </c>
      <c r="I803" t="str">
        <f>INDEX(tblCategory[CategoryName],MATCH(tblData[[#This Row],[CategoryID]],tblCategory[CategoryID],0))</f>
        <v>Drones</v>
      </c>
      <c r="J803">
        <f>tblData[[#This Row],[Quantity]]*tblData[[#This Row],[Price]]</f>
        <v>910</v>
      </c>
      <c r="K803">
        <f>YEAR(tblData[[#This Row],[Date]])</f>
        <v>2020</v>
      </c>
      <c r="L803">
        <f>MONTH(tblData[[#This Row],[Date]])</f>
        <v>6</v>
      </c>
      <c r="M803" t="str">
        <f>CHOOSE(tblData[[#This Row],[MonthNo]],"Jan","Feb","Mar","Apr","Mei","Jun","Jul","Agu","Sep","Okt","Nov","Des")</f>
        <v>Jun</v>
      </c>
      <c r="N803" t="str">
        <f>INDEX(tblCustomers[CustomerState],MATCH(tblData[[#This Row],[CustomerID]],tblCustomers[CustomerID],0))</f>
        <v>District of Columbia</v>
      </c>
      <c r="O803" t="str">
        <f>IF(COUNTIF(tblData[CustomerID],tblData[[#This Row],[CustomerID]])&gt;1,"Repeat","One-time")</f>
        <v>Repeat</v>
      </c>
    </row>
    <row r="804" spans="1:15">
      <c r="A804">
        <v>803</v>
      </c>
      <c r="B804" s="1">
        <v>44002</v>
      </c>
      <c r="C804">
        <v>327</v>
      </c>
      <c r="D804" t="s">
        <v>10811</v>
      </c>
      <c r="E804">
        <v>4</v>
      </c>
      <c r="F804" t="str">
        <f>INDEX(tblProduct[ProdName],MATCH(tblData[[#This Row],[ProdNumber]],tblProduct[ProdNumber],0))</f>
        <v>BYOD-220</v>
      </c>
      <c r="G804">
        <f>INDEX(tblProduct[Price],MATCH(tblData[[#This Row],[ProdNumber]],tblProduct[ProdNumber],0))</f>
        <v>69</v>
      </c>
      <c r="H804">
        <f>INDEX(tblProduct[Category],MATCH(tblData[[#This Row],[ProdNumber]],tblProduct[ProdNumber],0))</f>
        <v>2</v>
      </c>
      <c r="I804" t="str">
        <f>INDEX(tblCategory[CategoryName],MATCH(tblData[[#This Row],[CategoryID]],tblCategory[CategoryID],0))</f>
        <v>Drone Kits</v>
      </c>
      <c r="J804">
        <f>tblData[[#This Row],[Quantity]]*tblData[[#This Row],[Price]]</f>
        <v>276</v>
      </c>
      <c r="K804">
        <f>YEAR(tblData[[#This Row],[Date]])</f>
        <v>2020</v>
      </c>
      <c r="L804">
        <f>MONTH(tblData[[#This Row],[Date]])</f>
        <v>6</v>
      </c>
      <c r="M804" t="str">
        <f>CHOOSE(tblData[[#This Row],[MonthNo]],"Jan","Feb","Mar","Apr","Mei","Jun","Jul","Agu","Sep","Okt","Nov","Des")</f>
        <v>Jun</v>
      </c>
      <c r="N804" t="str">
        <f>INDEX(tblCustomers[CustomerState],MATCH(tblData[[#This Row],[CustomerID]],tblCustomers[CustomerID],0))</f>
        <v>Kentucky</v>
      </c>
      <c r="O804" t="str">
        <f>IF(COUNTIF(tblData[CustomerID],tblData[[#This Row],[CustomerID]])&gt;1,"Repeat","One-time")</f>
        <v>Repeat</v>
      </c>
    </row>
    <row r="805" spans="1:15">
      <c r="A805">
        <v>804</v>
      </c>
      <c r="B805" s="1">
        <v>44002</v>
      </c>
      <c r="C805">
        <v>1763</v>
      </c>
      <c r="D805" t="s">
        <v>10829</v>
      </c>
      <c r="E805">
        <v>5</v>
      </c>
      <c r="F805" t="str">
        <f>INDEX(tblProduct[ProdName],MATCH(tblData[[#This Row],[ProdNumber]],tblProduct[ProdNumber],0))</f>
        <v>Single Rotor Drones</v>
      </c>
      <c r="G805">
        <f>INDEX(tblProduct[Price],MATCH(tblData[[#This Row],[ProdNumber]],tblProduct[ProdNumber],0))</f>
        <v>14.99</v>
      </c>
      <c r="H805">
        <f>INDEX(tblProduct[Category],MATCH(tblData[[#This Row],[ProdNumber]],tblProduct[ProdNumber],0))</f>
        <v>4</v>
      </c>
      <c r="I805" t="str">
        <f>INDEX(tblCategory[CategoryName],MATCH(tblData[[#This Row],[CategoryID]],tblCategory[CategoryID],0))</f>
        <v>eBooks</v>
      </c>
      <c r="J805">
        <f>tblData[[#This Row],[Quantity]]*tblData[[#This Row],[Price]]</f>
        <v>74.95</v>
      </c>
      <c r="K805">
        <f>YEAR(tblData[[#This Row],[Date]])</f>
        <v>2020</v>
      </c>
      <c r="L805">
        <f>MONTH(tblData[[#This Row],[Date]])</f>
        <v>6</v>
      </c>
      <c r="M805" t="str">
        <f>CHOOSE(tblData[[#This Row],[MonthNo]],"Jan","Feb","Mar","Apr","Mei","Jun","Jul","Agu","Sep","Okt","Nov","Des")</f>
        <v>Jun</v>
      </c>
      <c r="N805" t="str">
        <f>INDEX(tblCustomers[CustomerState],MATCH(tblData[[#This Row],[CustomerID]],tblCustomers[CustomerID],0))</f>
        <v>Oklahoma</v>
      </c>
      <c r="O805" t="str">
        <f>IF(COUNTIF(tblData[CustomerID],tblData[[#This Row],[CustomerID]])&gt;1,"Repeat","One-time")</f>
        <v>Repeat</v>
      </c>
    </row>
    <row r="806" spans="1:15">
      <c r="A806">
        <v>805</v>
      </c>
      <c r="B806" s="1">
        <v>44003</v>
      </c>
      <c r="C806">
        <v>152</v>
      </c>
      <c r="D806" t="s">
        <v>10855</v>
      </c>
      <c r="E806">
        <v>5</v>
      </c>
      <c r="F806" t="str">
        <f>INDEX(tblProduct[ProdName],MATCH(tblData[[#This Row],[ProdNumber]],tblProduct[ProdNumber],0))</f>
        <v>DTD-7000 Drone</v>
      </c>
      <c r="G806">
        <f>INDEX(tblProduct[Price],MATCH(tblData[[#This Row],[ProdNumber]],tblProduct[ProdNumber],0))</f>
        <v>450</v>
      </c>
      <c r="H806">
        <f>INDEX(tblProduct[Category],MATCH(tblData[[#This Row],[ProdNumber]],tblProduct[ProdNumber],0))</f>
        <v>3</v>
      </c>
      <c r="I806" t="str">
        <f>INDEX(tblCategory[CategoryName],MATCH(tblData[[#This Row],[CategoryID]],tblCategory[CategoryID],0))</f>
        <v>Drones</v>
      </c>
      <c r="J806">
        <f>tblData[[#This Row],[Quantity]]*tblData[[#This Row],[Price]]</f>
        <v>2250</v>
      </c>
      <c r="K806">
        <f>YEAR(tblData[[#This Row],[Date]])</f>
        <v>2020</v>
      </c>
      <c r="L806">
        <f>MONTH(tblData[[#This Row],[Date]])</f>
        <v>6</v>
      </c>
      <c r="M806" t="str">
        <f>CHOOSE(tblData[[#This Row],[MonthNo]],"Jan","Feb","Mar","Apr","Mei","Jun","Jul","Agu","Sep","Okt","Nov","Des")</f>
        <v>Jun</v>
      </c>
      <c r="N806" t="str">
        <f>INDEX(tblCustomers[CustomerState],MATCH(tblData[[#This Row],[CustomerID]],tblCustomers[CustomerID],0))</f>
        <v>California</v>
      </c>
      <c r="O806" t="str">
        <f>IF(COUNTIF(tblData[CustomerID],tblData[[#This Row],[CustomerID]])&gt;1,"Repeat","One-time")</f>
        <v>Repeat</v>
      </c>
    </row>
    <row r="807" spans="1:15">
      <c r="A807">
        <v>806</v>
      </c>
      <c r="B807" s="1">
        <v>44003</v>
      </c>
      <c r="C807">
        <v>1508</v>
      </c>
      <c r="D807" t="s">
        <v>10858</v>
      </c>
      <c r="E807">
        <v>1</v>
      </c>
      <c r="F807" t="str">
        <f>INDEX(tblProduct[ProdName],MATCH(tblData[[#This Row],[ProdNumber]],tblProduct[ProdNumber],0))</f>
        <v>Virtual Reality Basics</v>
      </c>
      <c r="G807">
        <f>INDEX(tblProduct[Price],MATCH(tblData[[#This Row],[ProdNumber]],tblProduct[ProdNumber],0))</f>
        <v>29.99</v>
      </c>
      <c r="H807">
        <f>INDEX(tblProduct[Category],MATCH(tblData[[#This Row],[ProdNumber]],tblProduct[ProdNumber],0))</f>
        <v>7</v>
      </c>
      <c r="I807" t="str">
        <f>INDEX(tblCategory[CategoryName],MATCH(tblData[[#This Row],[CategoryID]],tblCategory[CategoryID],0))</f>
        <v>Training Videos</v>
      </c>
      <c r="J807">
        <f>tblData[[#This Row],[Quantity]]*tblData[[#This Row],[Price]]</f>
        <v>29.99</v>
      </c>
      <c r="K807">
        <f>YEAR(tblData[[#This Row],[Date]])</f>
        <v>2020</v>
      </c>
      <c r="L807">
        <f>MONTH(tblData[[#This Row],[Date]])</f>
        <v>6</v>
      </c>
      <c r="M807" t="str">
        <f>CHOOSE(tblData[[#This Row],[MonthNo]],"Jan","Feb","Mar","Apr","Mei","Jun","Jul","Agu","Sep","Okt","Nov","Des")</f>
        <v>Jun</v>
      </c>
      <c r="N807" t="str">
        <f>INDEX(tblCustomers[CustomerState],MATCH(tblData[[#This Row],[CustomerID]],tblCustomers[CustomerID],0))</f>
        <v>Illinois</v>
      </c>
      <c r="O807" t="str">
        <f>IF(COUNTIF(tblData[CustomerID],tblData[[#This Row],[CustomerID]])&gt;1,"Repeat","One-time")</f>
        <v>Repeat</v>
      </c>
    </row>
    <row r="808" spans="1:15">
      <c r="A808">
        <v>807</v>
      </c>
      <c r="B808" s="1">
        <v>44003</v>
      </c>
      <c r="C808">
        <v>1389</v>
      </c>
      <c r="D808" t="s">
        <v>10823</v>
      </c>
      <c r="E808">
        <v>3</v>
      </c>
      <c r="F808" t="str">
        <f>INDEX(tblProduct[ProdName],MATCH(tblData[[#This Row],[ProdNumber]],tblProduct[ProdNumber],0))</f>
        <v>DA-SA702 Drone</v>
      </c>
      <c r="G808">
        <f>INDEX(tblProduct[Price],MATCH(tblData[[#This Row],[ProdNumber]],tblProduct[ProdNumber],0))</f>
        <v>399</v>
      </c>
      <c r="H808">
        <f>INDEX(tblProduct[Category],MATCH(tblData[[#This Row],[ProdNumber]],tblProduct[ProdNumber],0))</f>
        <v>3</v>
      </c>
      <c r="I808" t="str">
        <f>INDEX(tblCategory[CategoryName],MATCH(tblData[[#This Row],[CategoryID]],tblCategory[CategoryID],0))</f>
        <v>Drones</v>
      </c>
      <c r="J808">
        <f>tblData[[#This Row],[Quantity]]*tblData[[#This Row],[Price]]</f>
        <v>1197</v>
      </c>
      <c r="K808">
        <f>YEAR(tblData[[#This Row],[Date]])</f>
        <v>2020</v>
      </c>
      <c r="L808">
        <f>MONTH(tblData[[#This Row],[Date]])</f>
        <v>6</v>
      </c>
      <c r="M808" t="str">
        <f>CHOOSE(tblData[[#This Row],[MonthNo]],"Jan","Feb","Mar","Apr","Mei","Jun","Jul","Agu","Sep","Okt","Nov","Des")</f>
        <v>Jun</v>
      </c>
      <c r="N808" t="str">
        <f>INDEX(tblCustomers[CustomerState],MATCH(tblData[[#This Row],[CustomerID]],tblCustomers[CustomerID],0))</f>
        <v>California</v>
      </c>
      <c r="O808" t="str">
        <f>IF(COUNTIF(tblData[CustomerID],tblData[[#This Row],[CustomerID]])&gt;1,"Repeat","One-time")</f>
        <v>Repeat</v>
      </c>
    </row>
    <row r="809" spans="1:15">
      <c r="A809">
        <v>808</v>
      </c>
      <c r="B809" s="1">
        <v>44004</v>
      </c>
      <c r="C809">
        <v>1220</v>
      </c>
      <c r="D809" t="s">
        <v>10873</v>
      </c>
      <c r="E809">
        <v>4</v>
      </c>
      <c r="F809" t="str">
        <f>INDEX(tblProduct[ProdName],MATCH(tblData[[#This Row],[ProdNumber]],tblProduct[ProdNumber],0))</f>
        <v>BYOD-300</v>
      </c>
      <c r="G809">
        <f>INDEX(tblProduct[Price],MATCH(tblData[[#This Row],[ProdNumber]],tblProduct[ProdNumber],0))</f>
        <v>89</v>
      </c>
      <c r="H809">
        <f>INDEX(tblProduct[Category],MATCH(tblData[[#This Row],[ProdNumber]],tblProduct[ProdNumber],0))</f>
        <v>2</v>
      </c>
      <c r="I809" t="str">
        <f>INDEX(tblCategory[CategoryName],MATCH(tblData[[#This Row],[CategoryID]],tblCategory[CategoryID],0))</f>
        <v>Drone Kits</v>
      </c>
      <c r="J809">
        <f>tblData[[#This Row],[Quantity]]*tblData[[#This Row],[Price]]</f>
        <v>356</v>
      </c>
      <c r="K809">
        <f>YEAR(tblData[[#This Row],[Date]])</f>
        <v>2020</v>
      </c>
      <c r="L809">
        <f>MONTH(tblData[[#This Row],[Date]])</f>
        <v>6</v>
      </c>
      <c r="M809" t="str">
        <f>CHOOSE(tblData[[#This Row],[MonthNo]],"Jan","Feb","Mar","Apr","Mei","Jun","Jul","Agu","Sep","Okt","Nov","Des")</f>
        <v>Jun</v>
      </c>
      <c r="N809" t="str">
        <f>INDEX(tblCustomers[CustomerState],MATCH(tblData[[#This Row],[CustomerID]],tblCustomers[CustomerID],0))</f>
        <v>Ohio</v>
      </c>
      <c r="O809" t="str">
        <f>IF(COUNTIF(tblData[CustomerID],tblData[[#This Row],[CustomerID]])&gt;1,"Repeat","One-time")</f>
        <v>Repeat</v>
      </c>
    </row>
    <row r="810" spans="1:15">
      <c r="A810">
        <v>809</v>
      </c>
      <c r="B810" s="1">
        <v>44004</v>
      </c>
      <c r="C810">
        <v>651</v>
      </c>
      <c r="D810" t="s">
        <v>10831</v>
      </c>
      <c r="E810">
        <v>6</v>
      </c>
      <c r="F810" t="str">
        <f>INDEX(tblProduct[ProdName],MATCH(tblData[[#This Row],[ProdNumber]],tblProduct[ProdNumber],0))</f>
        <v>BYOR-3535</v>
      </c>
      <c r="G810">
        <f>INDEX(tblProduct[Price],MATCH(tblData[[#This Row],[ProdNumber]],tblProduct[ProdNumber],0))</f>
        <v>225</v>
      </c>
      <c r="H810">
        <f>INDEX(tblProduct[Category],MATCH(tblData[[#This Row],[ProdNumber]],tblProduct[ProdNumber],0))</f>
        <v>5</v>
      </c>
      <c r="I810" t="str">
        <f>INDEX(tblCategory[CategoryName],MATCH(tblData[[#This Row],[CategoryID]],tblCategory[CategoryID],0))</f>
        <v>Robot Kits</v>
      </c>
      <c r="J810">
        <f>tblData[[#This Row],[Quantity]]*tblData[[#This Row],[Price]]</f>
        <v>1350</v>
      </c>
      <c r="K810">
        <f>YEAR(tblData[[#This Row],[Date]])</f>
        <v>2020</v>
      </c>
      <c r="L810">
        <f>MONTH(tblData[[#This Row],[Date]])</f>
        <v>6</v>
      </c>
      <c r="M810" t="str">
        <f>CHOOSE(tblData[[#This Row],[MonthNo]],"Jan","Feb","Mar","Apr","Mei","Jun","Jul","Agu","Sep","Okt","Nov","Des")</f>
        <v>Jun</v>
      </c>
      <c r="N810" t="str">
        <f>INDEX(tblCustomers[CustomerState],MATCH(tblData[[#This Row],[CustomerID]],tblCustomers[CustomerID],0))</f>
        <v>Michigan</v>
      </c>
      <c r="O810" t="str">
        <f>IF(COUNTIF(tblData[CustomerID],tblData[[#This Row],[CustomerID]])&gt;1,"Repeat","One-time")</f>
        <v>Repeat</v>
      </c>
    </row>
    <row r="811" spans="1:15">
      <c r="A811">
        <v>810</v>
      </c>
      <c r="B811" s="1">
        <v>44004</v>
      </c>
      <c r="C811">
        <v>128</v>
      </c>
      <c r="D811" t="s">
        <v>10841</v>
      </c>
      <c r="E811">
        <v>4</v>
      </c>
      <c r="F811" t="str">
        <f>INDEX(tblProduct[ProdName],MATCH(tblData[[#This Row],[ProdNumber]],tblProduct[ProdNumber],0))</f>
        <v>RQTE-554 Robot</v>
      </c>
      <c r="G811">
        <f>INDEX(tblProduct[Price],MATCH(tblData[[#This Row],[ProdNumber]],tblProduct[ProdNumber],0))</f>
        <v>684</v>
      </c>
      <c r="H811">
        <f>INDEX(tblProduct[Category],MATCH(tblData[[#This Row],[ProdNumber]],tblProduct[ProdNumber],0))</f>
        <v>6</v>
      </c>
      <c r="I811" t="str">
        <f>INDEX(tblCategory[CategoryName],MATCH(tblData[[#This Row],[CategoryID]],tblCategory[CategoryID],0))</f>
        <v>Robots</v>
      </c>
      <c r="J811">
        <f>tblData[[#This Row],[Quantity]]*tblData[[#This Row],[Price]]</f>
        <v>2736</v>
      </c>
      <c r="K811">
        <f>YEAR(tblData[[#This Row],[Date]])</f>
        <v>2020</v>
      </c>
      <c r="L811">
        <f>MONTH(tblData[[#This Row],[Date]])</f>
        <v>6</v>
      </c>
      <c r="M811" t="str">
        <f>CHOOSE(tblData[[#This Row],[MonthNo]],"Jan","Feb","Mar","Apr","Mei","Jun","Jul","Agu","Sep","Okt","Nov","Des")</f>
        <v>Jun</v>
      </c>
      <c r="N811" t="str">
        <f>INDEX(tblCustomers[CustomerState],MATCH(tblData[[#This Row],[CustomerID]],tblCustomers[CustomerID],0))</f>
        <v>Colorado</v>
      </c>
      <c r="O811" t="str">
        <f>IF(COUNTIF(tblData[CustomerID],tblData[[#This Row],[CustomerID]])&gt;1,"Repeat","One-time")</f>
        <v>One-time</v>
      </c>
    </row>
    <row r="812" spans="1:15">
      <c r="A812">
        <v>811</v>
      </c>
      <c r="B812" s="1">
        <v>44004</v>
      </c>
      <c r="C812">
        <v>897</v>
      </c>
      <c r="D812" t="s">
        <v>10855</v>
      </c>
      <c r="E812">
        <v>2</v>
      </c>
      <c r="F812" t="str">
        <f>INDEX(tblProduct[ProdName],MATCH(tblData[[#This Row],[ProdNumber]],tblProduct[ProdNumber],0))</f>
        <v>DTD-7000 Drone</v>
      </c>
      <c r="G812">
        <f>INDEX(tblProduct[Price],MATCH(tblData[[#This Row],[ProdNumber]],tblProduct[ProdNumber],0))</f>
        <v>450</v>
      </c>
      <c r="H812">
        <f>INDEX(tblProduct[Category],MATCH(tblData[[#This Row],[ProdNumber]],tblProduct[ProdNumber],0))</f>
        <v>3</v>
      </c>
      <c r="I812" t="str">
        <f>INDEX(tblCategory[CategoryName],MATCH(tblData[[#This Row],[CategoryID]],tblCategory[CategoryID],0))</f>
        <v>Drones</v>
      </c>
      <c r="J812">
        <f>tblData[[#This Row],[Quantity]]*tblData[[#This Row],[Price]]</f>
        <v>900</v>
      </c>
      <c r="K812">
        <f>YEAR(tblData[[#This Row],[Date]])</f>
        <v>2020</v>
      </c>
      <c r="L812">
        <f>MONTH(tblData[[#This Row],[Date]])</f>
        <v>6</v>
      </c>
      <c r="M812" t="str">
        <f>CHOOSE(tblData[[#This Row],[MonthNo]],"Jan","Feb","Mar","Apr","Mei","Jun","Jul","Agu","Sep","Okt","Nov","Des")</f>
        <v>Jun</v>
      </c>
      <c r="N812" t="str">
        <f>INDEX(tblCustomers[CustomerState],MATCH(tblData[[#This Row],[CustomerID]],tblCustomers[CustomerID],0))</f>
        <v>California</v>
      </c>
      <c r="O812" t="str">
        <f>IF(COUNTIF(tblData[CustomerID],tblData[[#This Row],[CustomerID]])&gt;1,"Repeat","One-time")</f>
        <v>Repeat</v>
      </c>
    </row>
    <row r="813" spans="1:15">
      <c r="A813">
        <v>812</v>
      </c>
      <c r="B813" s="1">
        <v>44004</v>
      </c>
      <c r="C813">
        <v>1713</v>
      </c>
      <c r="D813" t="s">
        <v>10817</v>
      </c>
      <c r="E813">
        <v>5</v>
      </c>
      <c r="F813" t="str">
        <f>INDEX(tblProduct[ProdName],MATCH(tblData[[#This Row],[ProdNumber]],tblProduct[ProdNumber],0))</f>
        <v>BYOD-100</v>
      </c>
      <c r="G813">
        <f>INDEX(tblProduct[Price],MATCH(tblData[[#This Row],[ProdNumber]],tblProduct[ProdNumber],0))</f>
        <v>54</v>
      </c>
      <c r="H813">
        <f>INDEX(tblProduct[Category],MATCH(tblData[[#This Row],[ProdNumber]],tblProduct[ProdNumber],0))</f>
        <v>2</v>
      </c>
      <c r="I813" t="str">
        <f>INDEX(tblCategory[CategoryName],MATCH(tblData[[#This Row],[CategoryID]],tblCategory[CategoryID],0))</f>
        <v>Drone Kits</v>
      </c>
      <c r="J813">
        <f>tblData[[#This Row],[Quantity]]*tblData[[#This Row],[Price]]</f>
        <v>270</v>
      </c>
      <c r="K813">
        <f>YEAR(tblData[[#This Row],[Date]])</f>
        <v>2020</v>
      </c>
      <c r="L813">
        <f>MONTH(tblData[[#This Row],[Date]])</f>
        <v>6</v>
      </c>
      <c r="M813" t="str">
        <f>CHOOSE(tblData[[#This Row],[MonthNo]],"Jan","Feb","Mar","Apr","Mei","Jun","Jul","Agu","Sep","Okt","Nov","Des")</f>
        <v>Jun</v>
      </c>
      <c r="N813" t="str">
        <f>INDEX(tblCustomers[CustomerState],MATCH(tblData[[#This Row],[CustomerID]],tblCustomers[CustomerID],0))</f>
        <v>Illinois</v>
      </c>
      <c r="O813" t="str">
        <f>IF(COUNTIF(tblData[CustomerID],tblData[[#This Row],[CustomerID]])&gt;1,"Repeat","One-time")</f>
        <v>One-time</v>
      </c>
    </row>
    <row r="814" spans="1:15">
      <c r="A814">
        <v>813</v>
      </c>
      <c r="B814" s="1">
        <v>44004</v>
      </c>
      <c r="C814">
        <v>1775</v>
      </c>
      <c r="D814" t="s">
        <v>10829</v>
      </c>
      <c r="E814">
        <v>1</v>
      </c>
      <c r="F814" t="str">
        <f>INDEX(tblProduct[ProdName],MATCH(tblData[[#This Row],[ProdNumber]],tblProduct[ProdNumber],0))</f>
        <v>Single Rotor Drones</v>
      </c>
      <c r="G814">
        <f>INDEX(tblProduct[Price],MATCH(tblData[[#This Row],[ProdNumber]],tblProduct[ProdNumber],0))</f>
        <v>14.99</v>
      </c>
      <c r="H814">
        <f>INDEX(tblProduct[Category],MATCH(tblData[[#This Row],[ProdNumber]],tblProduct[ProdNumber],0))</f>
        <v>4</v>
      </c>
      <c r="I814" t="str">
        <f>INDEX(tblCategory[CategoryName],MATCH(tblData[[#This Row],[CategoryID]],tblCategory[CategoryID],0))</f>
        <v>eBooks</v>
      </c>
      <c r="J814">
        <f>tblData[[#This Row],[Quantity]]*tblData[[#This Row],[Price]]</f>
        <v>14.99</v>
      </c>
      <c r="K814">
        <f>YEAR(tblData[[#This Row],[Date]])</f>
        <v>2020</v>
      </c>
      <c r="L814">
        <f>MONTH(tblData[[#This Row],[Date]])</f>
        <v>6</v>
      </c>
      <c r="M814" t="str">
        <f>CHOOSE(tblData[[#This Row],[MonthNo]],"Jan","Feb","Mar","Apr","Mei","Jun","Jul","Agu","Sep","Okt","Nov","Des")</f>
        <v>Jun</v>
      </c>
      <c r="N814" t="str">
        <f>INDEX(tblCustomers[CustomerState],MATCH(tblData[[#This Row],[CustomerID]],tblCustomers[CustomerID],0))</f>
        <v>Texas</v>
      </c>
      <c r="O814" t="str">
        <f>IF(COUNTIF(tblData[CustomerID],tblData[[#This Row],[CustomerID]])&gt;1,"Repeat","One-time")</f>
        <v>One-time</v>
      </c>
    </row>
    <row r="815" spans="1:15">
      <c r="A815">
        <v>814</v>
      </c>
      <c r="B815" s="1">
        <v>44005</v>
      </c>
      <c r="C815">
        <v>739</v>
      </c>
      <c r="D815" t="s">
        <v>10859</v>
      </c>
      <c r="E815">
        <v>2</v>
      </c>
      <c r="F815" t="str">
        <f>INDEX(tblProduct[ProdName],MATCH(tblData[[#This Row],[ProdNumber]],tblProduct[ProdNumber],0))</f>
        <v>Cloud Computing</v>
      </c>
      <c r="G815">
        <f>INDEX(tblProduct[Price],MATCH(tblData[[#This Row],[ProdNumber]],tblProduct[ProdNumber],0))</f>
        <v>29.99</v>
      </c>
      <c r="H815">
        <f>INDEX(tblProduct[Category],MATCH(tblData[[#This Row],[ProdNumber]],tblProduct[ProdNumber],0))</f>
        <v>7</v>
      </c>
      <c r="I815" t="str">
        <f>INDEX(tblCategory[CategoryName],MATCH(tblData[[#This Row],[CategoryID]],tblCategory[CategoryID],0))</f>
        <v>Training Videos</v>
      </c>
      <c r="J815">
        <f>tblData[[#This Row],[Quantity]]*tblData[[#This Row],[Price]]</f>
        <v>59.98</v>
      </c>
      <c r="K815">
        <f>YEAR(tblData[[#This Row],[Date]])</f>
        <v>2020</v>
      </c>
      <c r="L815">
        <f>MONTH(tblData[[#This Row],[Date]])</f>
        <v>6</v>
      </c>
      <c r="M815" t="str">
        <f>CHOOSE(tblData[[#This Row],[MonthNo]],"Jan","Feb","Mar","Apr","Mei","Jun","Jul","Agu","Sep","Okt","Nov","Des")</f>
        <v>Jun</v>
      </c>
      <c r="N815" t="str">
        <f>INDEX(tblCustomers[CustomerState],MATCH(tblData[[#This Row],[CustomerID]],tblCustomers[CustomerID],0))</f>
        <v>Georgia</v>
      </c>
      <c r="O815" t="str">
        <f>IF(COUNTIF(tblData[CustomerID],tblData[[#This Row],[CustomerID]])&gt;1,"Repeat","One-time")</f>
        <v>One-time</v>
      </c>
    </row>
    <row r="816" spans="1:15">
      <c r="A816">
        <v>815</v>
      </c>
      <c r="B816" s="1">
        <v>44005</v>
      </c>
      <c r="C816">
        <v>1929</v>
      </c>
      <c r="D816" t="s">
        <v>10874</v>
      </c>
      <c r="E816">
        <v>3</v>
      </c>
      <c r="F816" t="str">
        <f>INDEX(tblProduct[ProdName],MATCH(tblData[[#This Row],[ProdNumber]],tblProduct[ProdNumber],0))</f>
        <v>Cat Robot Blueprint</v>
      </c>
      <c r="G816">
        <f>INDEX(tblProduct[Price],MATCH(tblData[[#This Row],[ProdNumber]],tblProduct[ProdNumber],0))</f>
        <v>4.99</v>
      </c>
      <c r="H816">
        <f>INDEX(tblProduct[Category],MATCH(tblData[[#This Row],[ProdNumber]],tblProduct[ProdNumber],0))</f>
        <v>1</v>
      </c>
      <c r="I816" t="str">
        <f>INDEX(tblCategory[CategoryName],MATCH(tblData[[#This Row],[CategoryID]],tblCategory[CategoryID],0))</f>
        <v>Blueprints</v>
      </c>
      <c r="J816">
        <f>tblData[[#This Row],[Quantity]]*tblData[[#This Row],[Price]]</f>
        <v>14.97</v>
      </c>
      <c r="K816">
        <f>YEAR(tblData[[#This Row],[Date]])</f>
        <v>2020</v>
      </c>
      <c r="L816">
        <f>MONTH(tblData[[#This Row],[Date]])</f>
        <v>6</v>
      </c>
      <c r="M816" t="str">
        <f>CHOOSE(tblData[[#This Row],[MonthNo]],"Jan","Feb","Mar","Apr","Mei","Jun","Jul","Agu","Sep","Okt","Nov","Des")</f>
        <v>Jun</v>
      </c>
      <c r="N816" t="str">
        <f>INDEX(tblCustomers[CustomerState],MATCH(tblData[[#This Row],[CustomerID]],tblCustomers[CustomerID],0))</f>
        <v>North Carolina</v>
      </c>
      <c r="O816" t="str">
        <f>IF(COUNTIF(tblData[CustomerID],tblData[[#This Row],[CustomerID]])&gt;1,"Repeat","One-time")</f>
        <v>Repeat</v>
      </c>
    </row>
    <row r="817" spans="1:15">
      <c r="A817">
        <v>816</v>
      </c>
      <c r="B817" s="1">
        <v>44005</v>
      </c>
      <c r="C817">
        <v>380</v>
      </c>
      <c r="D817" t="s">
        <v>10843</v>
      </c>
      <c r="E817">
        <v>3</v>
      </c>
      <c r="F817" t="str">
        <f>INDEX(tblProduct[ProdName],MATCH(tblData[[#This Row],[ProdNumber]],tblProduct[ProdNumber],0))</f>
        <v>BYOD-500</v>
      </c>
      <c r="G817">
        <f>INDEX(tblProduct[Price],MATCH(tblData[[#This Row],[ProdNumber]],tblProduct[ProdNumber],0))</f>
        <v>167</v>
      </c>
      <c r="H817">
        <f>INDEX(tblProduct[Category],MATCH(tblData[[#This Row],[ProdNumber]],tblProduct[ProdNumber],0))</f>
        <v>2</v>
      </c>
      <c r="I817" t="str">
        <f>INDEX(tblCategory[CategoryName],MATCH(tblData[[#This Row],[CategoryID]],tblCategory[CategoryID],0))</f>
        <v>Drone Kits</v>
      </c>
      <c r="J817">
        <f>tblData[[#This Row],[Quantity]]*tblData[[#This Row],[Price]]</f>
        <v>501</v>
      </c>
      <c r="K817">
        <f>YEAR(tblData[[#This Row],[Date]])</f>
        <v>2020</v>
      </c>
      <c r="L817">
        <f>MONTH(tblData[[#This Row],[Date]])</f>
        <v>6</v>
      </c>
      <c r="M817" t="str">
        <f>CHOOSE(tblData[[#This Row],[MonthNo]],"Jan","Feb","Mar","Apr","Mei","Jun","Jul","Agu","Sep","Okt","Nov","Des")</f>
        <v>Jun</v>
      </c>
      <c r="N817" t="str">
        <f>INDEX(tblCustomers[CustomerState],MATCH(tblData[[#This Row],[CustomerID]],tblCustomers[CustomerID],0))</f>
        <v>Kentucky</v>
      </c>
      <c r="O817" t="str">
        <f>IF(COUNTIF(tblData[CustomerID],tblData[[#This Row],[CustomerID]])&gt;1,"Repeat","One-time")</f>
        <v>Repeat</v>
      </c>
    </row>
    <row r="818" spans="1:15">
      <c r="A818">
        <v>817</v>
      </c>
      <c r="B818" s="1">
        <v>44005</v>
      </c>
      <c r="C818">
        <v>1332</v>
      </c>
      <c r="D818" t="s">
        <v>10876</v>
      </c>
      <c r="E818">
        <v>3</v>
      </c>
      <c r="F818" t="str">
        <f>INDEX(tblProduct[ProdName],MATCH(tblData[[#This Row],[ProdNumber]],tblProduct[ProdNumber],0))</f>
        <v>Delta Robots</v>
      </c>
      <c r="G818">
        <f>INDEX(tblProduct[Price],MATCH(tblData[[#This Row],[ProdNumber]],tblProduct[ProdNumber],0))</f>
        <v>16.989999999999998</v>
      </c>
      <c r="H818">
        <f>INDEX(tblProduct[Category],MATCH(tblData[[#This Row],[ProdNumber]],tblProduct[ProdNumber],0))</f>
        <v>4</v>
      </c>
      <c r="I818" t="str">
        <f>INDEX(tblCategory[CategoryName],MATCH(tblData[[#This Row],[CategoryID]],tblCategory[CategoryID],0))</f>
        <v>eBooks</v>
      </c>
      <c r="J818">
        <f>tblData[[#This Row],[Quantity]]*tblData[[#This Row],[Price]]</f>
        <v>50.97</v>
      </c>
      <c r="K818">
        <f>YEAR(tblData[[#This Row],[Date]])</f>
        <v>2020</v>
      </c>
      <c r="L818">
        <f>MONTH(tblData[[#This Row],[Date]])</f>
        <v>6</v>
      </c>
      <c r="M818" t="str">
        <f>CHOOSE(tblData[[#This Row],[MonthNo]],"Jan","Feb","Mar","Apr","Mei","Jun","Jul","Agu","Sep","Okt","Nov","Des")</f>
        <v>Jun</v>
      </c>
      <c r="N818" t="str">
        <f>INDEX(tblCustomers[CustomerState],MATCH(tblData[[#This Row],[CustomerID]],tblCustomers[CustomerID],0))</f>
        <v>Kansas</v>
      </c>
      <c r="O818" t="str">
        <f>IF(COUNTIF(tblData[CustomerID],tblData[[#This Row],[CustomerID]])&gt;1,"Repeat","One-time")</f>
        <v>Repeat</v>
      </c>
    </row>
    <row r="819" spans="1:15">
      <c r="A819">
        <v>818</v>
      </c>
      <c r="B819" s="1">
        <v>44005</v>
      </c>
      <c r="C819">
        <v>463</v>
      </c>
      <c r="D819" t="s">
        <v>10853</v>
      </c>
      <c r="E819">
        <v>4</v>
      </c>
      <c r="F819" t="str">
        <f>INDEX(tblProduct[ProdName],MATCH(tblData[[#This Row],[ProdNumber]],tblProduct[ProdNumber],0))</f>
        <v>BYOR-1500</v>
      </c>
      <c r="G819">
        <f>INDEX(tblProduct[Price],MATCH(tblData[[#This Row],[ProdNumber]],tblProduct[ProdNumber],0))</f>
        <v>189</v>
      </c>
      <c r="H819">
        <f>INDEX(tblProduct[Category],MATCH(tblData[[#This Row],[ProdNumber]],tblProduct[ProdNumber],0))</f>
        <v>5</v>
      </c>
      <c r="I819" t="str">
        <f>INDEX(tblCategory[CategoryName],MATCH(tblData[[#This Row],[CategoryID]],tblCategory[CategoryID],0))</f>
        <v>Robot Kits</v>
      </c>
      <c r="J819">
        <f>tblData[[#This Row],[Quantity]]*tblData[[#This Row],[Price]]</f>
        <v>756</v>
      </c>
      <c r="K819">
        <f>YEAR(tblData[[#This Row],[Date]])</f>
        <v>2020</v>
      </c>
      <c r="L819">
        <f>MONTH(tblData[[#This Row],[Date]])</f>
        <v>6</v>
      </c>
      <c r="M819" t="str">
        <f>CHOOSE(tblData[[#This Row],[MonthNo]],"Jan","Feb","Mar","Apr","Mei","Jun","Jul","Agu","Sep","Okt","Nov","Des")</f>
        <v>Jun</v>
      </c>
      <c r="N819" t="str">
        <f>INDEX(tblCustomers[CustomerState],MATCH(tblData[[#This Row],[CustomerID]],tblCustomers[CustomerID],0))</f>
        <v>Texas</v>
      </c>
      <c r="O819" t="str">
        <f>IF(COUNTIF(tblData[CustomerID],tblData[[#This Row],[CustomerID]])&gt;1,"Repeat","One-time")</f>
        <v>Repeat</v>
      </c>
    </row>
    <row r="820" spans="1:15">
      <c r="A820">
        <v>819</v>
      </c>
      <c r="B820" s="1">
        <v>44006</v>
      </c>
      <c r="C820">
        <v>1707</v>
      </c>
      <c r="D820" t="s">
        <v>10819</v>
      </c>
      <c r="E820">
        <v>3</v>
      </c>
      <c r="F820" t="str">
        <f>INDEX(tblProduct[ProdName],MATCH(tblData[[#This Row],[ProdNumber]],tblProduct[ProdNumber],0))</f>
        <v>Ladybug Robot Blueprint</v>
      </c>
      <c r="G820">
        <f>INDEX(tblProduct[Price],MATCH(tblData[[#This Row],[ProdNumber]],tblProduct[ProdNumber],0))</f>
        <v>12</v>
      </c>
      <c r="H820">
        <f>INDEX(tblProduct[Category],MATCH(tblData[[#This Row],[ProdNumber]],tblProduct[ProdNumber],0))</f>
        <v>1</v>
      </c>
      <c r="I820" t="str">
        <f>INDEX(tblCategory[CategoryName],MATCH(tblData[[#This Row],[CategoryID]],tblCategory[CategoryID],0))</f>
        <v>Blueprints</v>
      </c>
      <c r="J820">
        <f>tblData[[#This Row],[Quantity]]*tblData[[#This Row],[Price]]</f>
        <v>36</v>
      </c>
      <c r="K820">
        <f>YEAR(tblData[[#This Row],[Date]])</f>
        <v>2020</v>
      </c>
      <c r="L820">
        <f>MONTH(tblData[[#This Row],[Date]])</f>
        <v>6</v>
      </c>
      <c r="M820" t="str">
        <f>CHOOSE(tblData[[#This Row],[MonthNo]],"Jan","Feb","Mar","Apr","Mei","Jun","Jul","Agu","Sep","Okt","Nov","Des")</f>
        <v>Jun</v>
      </c>
      <c r="N820" t="str">
        <f>INDEX(tblCustomers[CustomerState],MATCH(tblData[[#This Row],[CustomerID]],tblCustomers[CustomerID],0))</f>
        <v>Missouri</v>
      </c>
      <c r="O820" t="str">
        <f>IF(COUNTIF(tblData[CustomerID],tblData[[#This Row],[CustomerID]])&gt;1,"Repeat","One-time")</f>
        <v>Repeat</v>
      </c>
    </row>
    <row r="821" spans="1:15">
      <c r="A821">
        <v>820</v>
      </c>
      <c r="B821" s="1">
        <v>44006</v>
      </c>
      <c r="C821">
        <v>56</v>
      </c>
      <c r="D821" t="s">
        <v>10844</v>
      </c>
      <c r="E821">
        <v>1</v>
      </c>
      <c r="F821" t="str">
        <f>INDEX(tblProduct[ProdName],MATCH(tblData[[#This Row],[ProdNumber]],tblProduct[ProdNumber],0))</f>
        <v>Industrial 3D Printing</v>
      </c>
      <c r="G821">
        <f>INDEX(tblProduct[Price],MATCH(tblData[[#This Row],[ProdNumber]],tblProduct[ProdNumber],0))</f>
        <v>49</v>
      </c>
      <c r="H821">
        <f>INDEX(tblProduct[Category],MATCH(tblData[[#This Row],[ProdNumber]],tblProduct[ProdNumber],0))</f>
        <v>7</v>
      </c>
      <c r="I821" t="str">
        <f>INDEX(tblCategory[CategoryName],MATCH(tblData[[#This Row],[CategoryID]],tblCategory[CategoryID],0))</f>
        <v>Training Videos</v>
      </c>
      <c r="J821">
        <f>tblData[[#This Row],[Quantity]]*tblData[[#This Row],[Price]]</f>
        <v>49</v>
      </c>
      <c r="K821">
        <f>YEAR(tblData[[#This Row],[Date]])</f>
        <v>2020</v>
      </c>
      <c r="L821">
        <f>MONTH(tblData[[#This Row],[Date]])</f>
        <v>6</v>
      </c>
      <c r="M821" t="str">
        <f>CHOOSE(tblData[[#This Row],[MonthNo]],"Jan","Feb","Mar","Apr","Mei","Jun","Jul","Agu","Sep","Okt","Nov","Des")</f>
        <v>Jun</v>
      </c>
      <c r="N821" t="str">
        <f>INDEX(tblCustomers[CustomerState],MATCH(tblData[[#This Row],[CustomerID]],tblCustomers[CustomerID],0))</f>
        <v>Oklahoma</v>
      </c>
      <c r="O821" t="str">
        <f>IF(COUNTIF(tblData[CustomerID],tblData[[#This Row],[CustomerID]])&gt;1,"Repeat","One-time")</f>
        <v>One-time</v>
      </c>
    </row>
    <row r="822" spans="1:15">
      <c r="A822">
        <v>821</v>
      </c>
      <c r="B822" s="1">
        <v>44007</v>
      </c>
      <c r="C822">
        <v>1852</v>
      </c>
      <c r="D822" t="s">
        <v>10820</v>
      </c>
      <c r="E822">
        <v>3</v>
      </c>
      <c r="F822" t="str">
        <f>INDEX(tblProduct[ProdName],MATCH(tblData[[#This Row],[ProdNumber]],tblProduct[ProdNumber],0))</f>
        <v>BYOR-3000</v>
      </c>
      <c r="G822">
        <f>INDEX(tblProduct[Price],MATCH(tblData[[#This Row],[ProdNumber]],tblProduct[ProdNumber],0))</f>
        <v>214</v>
      </c>
      <c r="H822">
        <f>INDEX(tblProduct[Category],MATCH(tblData[[#This Row],[ProdNumber]],tblProduct[ProdNumber],0))</f>
        <v>5</v>
      </c>
      <c r="I822" t="str">
        <f>INDEX(tblCategory[CategoryName],MATCH(tblData[[#This Row],[CategoryID]],tblCategory[CategoryID],0))</f>
        <v>Robot Kits</v>
      </c>
      <c r="J822">
        <f>tblData[[#This Row],[Quantity]]*tblData[[#This Row],[Price]]</f>
        <v>642</v>
      </c>
      <c r="K822">
        <f>YEAR(tblData[[#This Row],[Date]])</f>
        <v>2020</v>
      </c>
      <c r="L822">
        <f>MONTH(tblData[[#This Row],[Date]])</f>
        <v>6</v>
      </c>
      <c r="M822" t="str">
        <f>CHOOSE(tblData[[#This Row],[MonthNo]],"Jan","Feb","Mar","Apr","Mei","Jun","Jul","Agu","Sep","Okt","Nov","Des")</f>
        <v>Jun</v>
      </c>
      <c r="N822" t="str">
        <f>INDEX(tblCustomers[CustomerState],MATCH(tblData[[#This Row],[CustomerID]],tblCustomers[CustomerID],0))</f>
        <v>Texas</v>
      </c>
      <c r="O822" t="str">
        <f>IF(COUNTIF(tblData[CustomerID],tblData[[#This Row],[CustomerID]])&gt;1,"Repeat","One-time")</f>
        <v>One-time</v>
      </c>
    </row>
    <row r="823" spans="1:15">
      <c r="A823">
        <v>822</v>
      </c>
      <c r="B823" s="1">
        <v>44007</v>
      </c>
      <c r="C823">
        <v>669</v>
      </c>
      <c r="D823" t="s">
        <v>10843</v>
      </c>
      <c r="E823">
        <v>5</v>
      </c>
      <c r="F823" t="str">
        <f>INDEX(tblProduct[ProdName],MATCH(tblData[[#This Row],[ProdNumber]],tblProduct[ProdNumber],0))</f>
        <v>BYOD-500</v>
      </c>
      <c r="G823">
        <f>INDEX(tblProduct[Price],MATCH(tblData[[#This Row],[ProdNumber]],tblProduct[ProdNumber],0))</f>
        <v>167</v>
      </c>
      <c r="H823">
        <f>INDEX(tblProduct[Category],MATCH(tblData[[#This Row],[ProdNumber]],tblProduct[ProdNumber],0))</f>
        <v>2</v>
      </c>
      <c r="I823" t="str">
        <f>INDEX(tblCategory[CategoryName],MATCH(tblData[[#This Row],[CategoryID]],tblCategory[CategoryID],0))</f>
        <v>Drone Kits</v>
      </c>
      <c r="J823">
        <f>tblData[[#This Row],[Quantity]]*tblData[[#This Row],[Price]]</f>
        <v>835</v>
      </c>
      <c r="K823">
        <f>YEAR(tblData[[#This Row],[Date]])</f>
        <v>2020</v>
      </c>
      <c r="L823">
        <f>MONTH(tblData[[#This Row],[Date]])</f>
        <v>6</v>
      </c>
      <c r="M823" t="str">
        <f>CHOOSE(tblData[[#This Row],[MonthNo]],"Jan","Feb","Mar","Apr","Mei","Jun","Jul","Agu","Sep","Okt","Nov","Des")</f>
        <v>Jun</v>
      </c>
      <c r="N823" t="str">
        <f>INDEX(tblCustomers[CustomerState],MATCH(tblData[[#This Row],[CustomerID]],tblCustomers[CustomerID],0))</f>
        <v>Texas</v>
      </c>
      <c r="O823" t="str">
        <f>IF(COUNTIF(tblData[CustomerID],tblData[[#This Row],[CustomerID]])&gt;1,"Repeat","One-time")</f>
        <v>Repeat</v>
      </c>
    </row>
    <row r="824" spans="1:15">
      <c r="A824">
        <v>823</v>
      </c>
      <c r="B824" s="1">
        <v>44007</v>
      </c>
      <c r="C824">
        <v>2001</v>
      </c>
      <c r="D824" t="s">
        <v>10811</v>
      </c>
      <c r="E824">
        <v>4</v>
      </c>
      <c r="F824" t="str">
        <f>INDEX(tblProduct[ProdName],MATCH(tblData[[#This Row],[ProdNumber]],tblProduct[ProdNumber],0))</f>
        <v>BYOD-220</v>
      </c>
      <c r="G824">
        <f>INDEX(tblProduct[Price],MATCH(tblData[[#This Row],[ProdNumber]],tblProduct[ProdNumber],0))</f>
        <v>69</v>
      </c>
      <c r="H824">
        <f>INDEX(tblProduct[Category],MATCH(tblData[[#This Row],[ProdNumber]],tblProduct[ProdNumber],0))</f>
        <v>2</v>
      </c>
      <c r="I824" t="str">
        <f>INDEX(tblCategory[CategoryName],MATCH(tblData[[#This Row],[CategoryID]],tblCategory[CategoryID],0))</f>
        <v>Drone Kits</v>
      </c>
      <c r="J824">
        <f>tblData[[#This Row],[Quantity]]*tblData[[#This Row],[Price]]</f>
        <v>276</v>
      </c>
      <c r="K824">
        <f>YEAR(tblData[[#This Row],[Date]])</f>
        <v>2020</v>
      </c>
      <c r="L824">
        <f>MONTH(tblData[[#This Row],[Date]])</f>
        <v>6</v>
      </c>
      <c r="M824" t="str">
        <f>CHOOSE(tblData[[#This Row],[MonthNo]],"Jan","Feb","Mar","Apr","Mei","Jun","Jul","Agu","Sep","Okt","Nov","Des")</f>
        <v>Jun</v>
      </c>
      <c r="N824" t="str">
        <f>INDEX(tblCustomers[CustomerState],MATCH(tblData[[#This Row],[CustomerID]],tblCustomers[CustomerID],0))</f>
        <v>New York</v>
      </c>
      <c r="O824" t="str">
        <f>IF(COUNTIF(tblData[CustomerID],tblData[[#This Row],[CustomerID]])&gt;1,"Repeat","One-time")</f>
        <v>Repeat</v>
      </c>
    </row>
    <row r="825" spans="1:15">
      <c r="A825">
        <v>824</v>
      </c>
      <c r="B825" s="1">
        <v>44007</v>
      </c>
      <c r="C825">
        <v>510</v>
      </c>
      <c r="D825" t="s">
        <v>10822</v>
      </c>
      <c r="E825">
        <v>4</v>
      </c>
      <c r="F825" t="str">
        <f>INDEX(tblProduct[ProdName],MATCH(tblData[[#This Row],[ProdNumber]],tblProduct[ProdNumber],0))</f>
        <v>MICR-23K Robot</v>
      </c>
      <c r="G825">
        <f>INDEX(tblProduct[Price],MATCH(tblData[[#This Row],[ProdNumber]],tblProduct[ProdNumber],0))</f>
        <v>899</v>
      </c>
      <c r="H825">
        <f>INDEX(tblProduct[Category],MATCH(tblData[[#This Row],[ProdNumber]],tblProduct[ProdNumber],0))</f>
        <v>6</v>
      </c>
      <c r="I825" t="str">
        <f>INDEX(tblCategory[CategoryName],MATCH(tblData[[#This Row],[CategoryID]],tblCategory[CategoryID],0))</f>
        <v>Robots</v>
      </c>
      <c r="J825">
        <f>tblData[[#This Row],[Quantity]]*tblData[[#This Row],[Price]]</f>
        <v>3596</v>
      </c>
      <c r="K825">
        <f>YEAR(tblData[[#This Row],[Date]])</f>
        <v>2020</v>
      </c>
      <c r="L825">
        <f>MONTH(tblData[[#This Row],[Date]])</f>
        <v>6</v>
      </c>
      <c r="M825" t="str">
        <f>CHOOSE(tblData[[#This Row],[MonthNo]],"Jan","Feb","Mar","Apr","Mei","Jun","Jul","Agu","Sep","Okt","Nov","Des")</f>
        <v>Jun</v>
      </c>
      <c r="N825" t="str">
        <f>INDEX(tblCustomers[CustomerState],MATCH(tblData[[#This Row],[CustomerID]],tblCustomers[CustomerID],0))</f>
        <v>Virginia</v>
      </c>
      <c r="O825" t="str">
        <f>IF(COUNTIF(tblData[CustomerID],tblData[[#This Row],[CustomerID]])&gt;1,"Repeat","One-time")</f>
        <v>Repeat</v>
      </c>
    </row>
    <row r="826" spans="1:15">
      <c r="A826">
        <v>825</v>
      </c>
      <c r="B826" s="1">
        <v>44007</v>
      </c>
      <c r="C826">
        <v>651</v>
      </c>
      <c r="D826" t="s">
        <v>10821</v>
      </c>
      <c r="E826">
        <v>5</v>
      </c>
      <c r="F826" t="str">
        <f>INDEX(tblProduct[ProdName],MATCH(tblData[[#This Row],[ProdNumber]],tblProduct[ProdNumber],0))</f>
        <v>BYOD-350</v>
      </c>
      <c r="G826">
        <f>INDEX(tblProduct[Price],MATCH(tblData[[#This Row],[ProdNumber]],tblProduct[ProdNumber],0))</f>
        <v>89.95</v>
      </c>
      <c r="H826">
        <f>INDEX(tblProduct[Category],MATCH(tblData[[#This Row],[ProdNumber]],tblProduct[ProdNumber],0))</f>
        <v>2</v>
      </c>
      <c r="I826" t="str">
        <f>INDEX(tblCategory[CategoryName],MATCH(tblData[[#This Row],[CategoryID]],tblCategory[CategoryID],0))</f>
        <v>Drone Kits</v>
      </c>
      <c r="J826">
        <f>tblData[[#This Row],[Quantity]]*tblData[[#This Row],[Price]]</f>
        <v>449.75</v>
      </c>
      <c r="K826">
        <f>YEAR(tblData[[#This Row],[Date]])</f>
        <v>2020</v>
      </c>
      <c r="L826">
        <f>MONTH(tblData[[#This Row],[Date]])</f>
        <v>6</v>
      </c>
      <c r="M826" t="str">
        <f>CHOOSE(tblData[[#This Row],[MonthNo]],"Jan","Feb","Mar","Apr","Mei","Jun","Jul","Agu","Sep","Okt","Nov","Des")</f>
        <v>Jun</v>
      </c>
      <c r="N826" t="str">
        <f>INDEX(tblCustomers[CustomerState],MATCH(tblData[[#This Row],[CustomerID]],tblCustomers[CustomerID],0))</f>
        <v>Michigan</v>
      </c>
      <c r="O826" t="str">
        <f>IF(COUNTIF(tblData[CustomerID],tblData[[#This Row],[CustomerID]])&gt;1,"Repeat","One-time")</f>
        <v>Repeat</v>
      </c>
    </row>
    <row r="827" spans="1:15">
      <c r="A827">
        <v>826</v>
      </c>
      <c r="B827" s="1">
        <v>44007</v>
      </c>
      <c r="C827">
        <v>643</v>
      </c>
      <c r="D827" t="s">
        <v>10870</v>
      </c>
      <c r="E827">
        <v>5</v>
      </c>
      <c r="F827" t="str">
        <f>INDEX(tblProduct[ProdName],MATCH(tblData[[#This Row],[ProdNumber]],tblProduct[ProdNumber],0))</f>
        <v>Understanding Arduino</v>
      </c>
      <c r="G827">
        <f>INDEX(tblProduct[Price],MATCH(tblData[[#This Row],[ProdNumber]],tblProduct[ProdNumber],0))</f>
        <v>17.5</v>
      </c>
      <c r="H827">
        <f>INDEX(tblProduct[Category],MATCH(tblData[[#This Row],[ProdNumber]],tblProduct[ProdNumber],0))</f>
        <v>4</v>
      </c>
      <c r="I827" t="str">
        <f>INDEX(tblCategory[CategoryName],MATCH(tblData[[#This Row],[CategoryID]],tblCategory[CategoryID],0))</f>
        <v>eBooks</v>
      </c>
      <c r="J827">
        <f>tblData[[#This Row],[Quantity]]*tblData[[#This Row],[Price]]</f>
        <v>87.5</v>
      </c>
      <c r="K827">
        <f>YEAR(tblData[[#This Row],[Date]])</f>
        <v>2020</v>
      </c>
      <c r="L827">
        <f>MONTH(tblData[[#This Row],[Date]])</f>
        <v>6</v>
      </c>
      <c r="M827" t="str">
        <f>CHOOSE(tblData[[#This Row],[MonthNo]],"Jan","Feb","Mar","Apr","Mei","Jun","Jul","Agu","Sep","Okt","Nov","Des")</f>
        <v>Jun</v>
      </c>
      <c r="N827" t="str">
        <f>INDEX(tblCustomers[CustomerState],MATCH(tblData[[#This Row],[CustomerID]],tblCustomers[CustomerID],0))</f>
        <v>Kentucky</v>
      </c>
      <c r="O827" t="str">
        <f>IF(COUNTIF(tblData[CustomerID],tblData[[#This Row],[CustomerID]])&gt;1,"Repeat","One-time")</f>
        <v>Repeat</v>
      </c>
    </row>
    <row r="828" spans="1:15">
      <c r="A828">
        <v>827</v>
      </c>
      <c r="B828" s="1">
        <v>44007</v>
      </c>
      <c r="C828">
        <v>310</v>
      </c>
      <c r="D828" t="s">
        <v>10869</v>
      </c>
      <c r="E828">
        <v>4</v>
      </c>
      <c r="F828" t="str">
        <f>INDEX(tblProduct[ProdName],MATCH(tblData[[#This Row],[ProdNumber]],tblProduct[ProdNumber],0))</f>
        <v>Bsquare Robot Blueprint</v>
      </c>
      <c r="G828">
        <f>INDEX(tblProduct[Price],MATCH(tblData[[#This Row],[ProdNumber]],tblProduct[ProdNumber],0))</f>
        <v>8.99</v>
      </c>
      <c r="H828">
        <f>INDEX(tblProduct[Category],MATCH(tblData[[#This Row],[ProdNumber]],tblProduct[ProdNumber],0))</f>
        <v>1</v>
      </c>
      <c r="I828" t="str">
        <f>INDEX(tblCategory[CategoryName],MATCH(tblData[[#This Row],[CategoryID]],tblCategory[CategoryID],0))</f>
        <v>Blueprints</v>
      </c>
      <c r="J828">
        <f>tblData[[#This Row],[Quantity]]*tblData[[#This Row],[Price]]</f>
        <v>35.96</v>
      </c>
      <c r="K828">
        <f>YEAR(tblData[[#This Row],[Date]])</f>
        <v>2020</v>
      </c>
      <c r="L828">
        <f>MONTH(tblData[[#This Row],[Date]])</f>
        <v>6</v>
      </c>
      <c r="M828" t="str">
        <f>CHOOSE(tblData[[#This Row],[MonthNo]],"Jan","Feb","Mar","Apr","Mei","Jun","Jul","Agu","Sep","Okt","Nov","Des")</f>
        <v>Jun</v>
      </c>
      <c r="N828" t="str">
        <f>INDEX(tblCustomers[CustomerState],MATCH(tblData[[#This Row],[CustomerID]],tblCustomers[CustomerID],0))</f>
        <v>New Jersey</v>
      </c>
      <c r="O828" t="str">
        <f>IF(COUNTIF(tblData[CustomerID],tblData[[#This Row],[CustomerID]])&gt;1,"Repeat","One-time")</f>
        <v>Repeat</v>
      </c>
    </row>
    <row r="829" spans="1:15">
      <c r="A829">
        <v>828</v>
      </c>
      <c r="B829" s="1">
        <v>44008</v>
      </c>
      <c r="C829">
        <v>1075</v>
      </c>
      <c r="D829" t="s">
        <v>10861</v>
      </c>
      <c r="E829">
        <v>3</v>
      </c>
      <c r="F829" t="str">
        <f>INDEX(tblProduct[ProdName],MATCH(tblData[[#This Row],[ProdNumber]],tblProduct[ProdNumber],0))</f>
        <v>RCB-889 Robot</v>
      </c>
      <c r="G829">
        <f>INDEX(tblProduct[Price],MATCH(tblData[[#This Row],[ProdNumber]],tblProduct[ProdNumber],0))</f>
        <v>549</v>
      </c>
      <c r="H829">
        <f>INDEX(tblProduct[Category],MATCH(tblData[[#This Row],[ProdNumber]],tblProduct[ProdNumber],0))</f>
        <v>6</v>
      </c>
      <c r="I829" t="str">
        <f>INDEX(tblCategory[CategoryName],MATCH(tblData[[#This Row],[CategoryID]],tblCategory[CategoryID],0))</f>
        <v>Robots</v>
      </c>
      <c r="J829">
        <f>tblData[[#This Row],[Quantity]]*tblData[[#This Row],[Price]]</f>
        <v>1647</v>
      </c>
      <c r="K829">
        <f>YEAR(tblData[[#This Row],[Date]])</f>
        <v>2020</v>
      </c>
      <c r="L829">
        <f>MONTH(tblData[[#This Row],[Date]])</f>
        <v>6</v>
      </c>
      <c r="M829" t="str">
        <f>CHOOSE(tblData[[#This Row],[MonthNo]],"Jan","Feb","Mar","Apr","Mei","Jun","Jul","Agu","Sep","Okt","Nov","Des")</f>
        <v>Jun</v>
      </c>
      <c r="N829" t="str">
        <f>INDEX(tblCustomers[CustomerState],MATCH(tblData[[#This Row],[CustomerID]],tblCustomers[CustomerID],0))</f>
        <v>Florida</v>
      </c>
      <c r="O829" t="str">
        <f>IF(COUNTIF(tblData[CustomerID],tblData[[#This Row],[CustomerID]])&gt;1,"Repeat","One-time")</f>
        <v>One-time</v>
      </c>
    </row>
    <row r="830" spans="1:15">
      <c r="A830">
        <v>829</v>
      </c>
      <c r="B830" s="1">
        <v>44008</v>
      </c>
      <c r="C830">
        <v>1645</v>
      </c>
      <c r="D830" t="s">
        <v>10819</v>
      </c>
      <c r="E830">
        <v>5</v>
      </c>
      <c r="F830" t="str">
        <f>INDEX(tblProduct[ProdName],MATCH(tblData[[#This Row],[ProdNumber]],tblProduct[ProdNumber],0))</f>
        <v>Ladybug Robot Blueprint</v>
      </c>
      <c r="G830">
        <f>INDEX(tblProduct[Price],MATCH(tblData[[#This Row],[ProdNumber]],tblProduct[ProdNumber],0))</f>
        <v>12</v>
      </c>
      <c r="H830">
        <f>INDEX(tblProduct[Category],MATCH(tblData[[#This Row],[ProdNumber]],tblProduct[ProdNumber],0))</f>
        <v>1</v>
      </c>
      <c r="I830" t="str">
        <f>INDEX(tblCategory[CategoryName],MATCH(tblData[[#This Row],[CategoryID]],tblCategory[CategoryID],0))</f>
        <v>Blueprints</v>
      </c>
      <c r="J830">
        <f>tblData[[#This Row],[Quantity]]*tblData[[#This Row],[Price]]</f>
        <v>60</v>
      </c>
      <c r="K830">
        <f>YEAR(tblData[[#This Row],[Date]])</f>
        <v>2020</v>
      </c>
      <c r="L830">
        <f>MONTH(tblData[[#This Row],[Date]])</f>
        <v>6</v>
      </c>
      <c r="M830" t="str">
        <f>CHOOSE(tblData[[#This Row],[MonthNo]],"Jan","Feb","Mar","Apr","Mei","Jun","Jul","Agu","Sep","Okt","Nov","Des")</f>
        <v>Jun</v>
      </c>
      <c r="N830" t="str">
        <f>INDEX(tblCustomers[CustomerState],MATCH(tblData[[#This Row],[CustomerID]],tblCustomers[CustomerID],0))</f>
        <v>South Carolina</v>
      </c>
      <c r="O830" t="str">
        <f>IF(COUNTIF(tblData[CustomerID],tblData[[#This Row],[CustomerID]])&gt;1,"Repeat","One-time")</f>
        <v>Repeat</v>
      </c>
    </row>
    <row r="831" spans="1:15">
      <c r="A831">
        <v>830</v>
      </c>
      <c r="B831" s="1">
        <v>44008</v>
      </c>
      <c r="C831">
        <v>775</v>
      </c>
      <c r="D831" t="s">
        <v>10810</v>
      </c>
      <c r="E831">
        <v>6</v>
      </c>
      <c r="F831" t="str">
        <f>INDEX(tblProduct[ProdName],MATCH(tblData[[#This Row],[ProdNumber]],tblProduct[ProdNumber],0))</f>
        <v>Drone Video Techniques</v>
      </c>
      <c r="G831">
        <f>INDEX(tblProduct[Price],MATCH(tblData[[#This Row],[ProdNumber]],tblProduct[ProdNumber],0))</f>
        <v>37.99</v>
      </c>
      <c r="H831">
        <f>INDEX(tblProduct[Category],MATCH(tblData[[#This Row],[ProdNumber]],tblProduct[ProdNumber],0))</f>
        <v>7</v>
      </c>
      <c r="I831" t="str">
        <f>INDEX(tblCategory[CategoryName],MATCH(tblData[[#This Row],[CategoryID]],tblCategory[CategoryID],0))</f>
        <v>Training Videos</v>
      </c>
      <c r="J831">
        <f>tblData[[#This Row],[Quantity]]*tblData[[#This Row],[Price]]</f>
        <v>227.94</v>
      </c>
      <c r="K831">
        <f>YEAR(tblData[[#This Row],[Date]])</f>
        <v>2020</v>
      </c>
      <c r="L831">
        <f>MONTH(tblData[[#This Row],[Date]])</f>
        <v>6</v>
      </c>
      <c r="M831" t="str">
        <f>CHOOSE(tblData[[#This Row],[MonthNo]],"Jan","Feb","Mar","Apr","Mei","Jun","Jul","Agu","Sep","Okt","Nov","Des")</f>
        <v>Jun</v>
      </c>
      <c r="N831" t="str">
        <f>INDEX(tblCustomers[CustomerState],MATCH(tblData[[#This Row],[CustomerID]],tblCustomers[CustomerID],0))</f>
        <v>Texas</v>
      </c>
      <c r="O831" t="str">
        <f>IF(COUNTIF(tblData[CustomerID],tblData[[#This Row],[CustomerID]])&gt;1,"Repeat","One-time")</f>
        <v>Repeat</v>
      </c>
    </row>
    <row r="832" spans="1:15">
      <c r="A832">
        <v>831</v>
      </c>
      <c r="B832" s="1">
        <v>44008</v>
      </c>
      <c r="C832">
        <v>155</v>
      </c>
      <c r="D832" t="s">
        <v>10861</v>
      </c>
      <c r="E832">
        <v>2</v>
      </c>
      <c r="F832" t="str">
        <f>INDEX(tblProduct[ProdName],MATCH(tblData[[#This Row],[ProdNumber]],tblProduct[ProdNumber],0))</f>
        <v>RCB-889 Robot</v>
      </c>
      <c r="G832">
        <f>INDEX(tblProduct[Price],MATCH(tblData[[#This Row],[ProdNumber]],tblProduct[ProdNumber],0))</f>
        <v>549</v>
      </c>
      <c r="H832">
        <f>INDEX(tblProduct[Category],MATCH(tblData[[#This Row],[ProdNumber]],tblProduct[ProdNumber],0))</f>
        <v>6</v>
      </c>
      <c r="I832" t="str">
        <f>INDEX(tblCategory[CategoryName],MATCH(tblData[[#This Row],[CategoryID]],tblCategory[CategoryID],0))</f>
        <v>Robots</v>
      </c>
      <c r="J832">
        <f>tblData[[#This Row],[Quantity]]*tblData[[#This Row],[Price]]</f>
        <v>1098</v>
      </c>
      <c r="K832">
        <f>YEAR(tblData[[#This Row],[Date]])</f>
        <v>2020</v>
      </c>
      <c r="L832">
        <f>MONTH(tblData[[#This Row],[Date]])</f>
        <v>6</v>
      </c>
      <c r="M832" t="str">
        <f>CHOOSE(tblData[[#This Row],[MonthNo]],"Jan","Feb","Mar","Apr","Mei","Jun","Jul","Agu","Sep","Okt","Nov","Des")</f>
        <v>Jun</v>
      </c>
      <c r="N832" t="str">
        <f>INDEX(tblCustomers[CustomerState],MATCH(tblData[[#This Row],[CustomerID]],tblCustomers[CustomerID],0))</f>
        <v>Indiana</v>
      </c>
      <c r="O832" t="str">
        <f>IF(COUNTIF(tblData[CustomerID],tblData[[#This Row],[CustomerID]])&gt;1,"Repeat","One-time")</f>
        <v>Repeat</v>
      </c>
    </row>
    <row r="833" spans="1:15">
      <c r="A833">
        <v>832</v>
      </c>
      <c r="B833" s="1">
        <v>44009</v>
      </c>
      <c r="C833">
        <v>1084</v>
      </c>
      <c r="D833" t="s">
        <v>10860</v>
      </c>
      <c r="E833">
        <v>4</v>
      </c>
      <c r="F833" t="str">
        <f>INDEX(tblProduct[ProdName],MATCH(tblData[[#This Row],[ProdNumber]],tblProduct[ProdNumber],0))</f>
        <v>Multi Rotor Drones</v>
      </c>
      <c r="G833">
        <f>INDEX(tblProduct[Price],MATCH(tblData[[#This Row],[ProdNumber]],tblProduct[ProdNumber],0))</f>
        <v>24.95</v>
      </c>
      <c r="H833">
        <f>INDEX(tblProduct[Category],MATCH(tblData[[#This Row],[ProdNumber]],tblProduct[ProdNumber],0))</f>
        <v>4</v>
      </c>
      <c r="I833" t="str">
        <f>INDEX(tblCategory[CategoryName],MATCH(tblData[[#This Row],[CategoryID]],tblCategory[CategoryID],0))</f>
        <v>eBooks</v>
      </c>
      <c r="J833">
        <f>tblData[[#This Row],[Quantity]]*tblData[[#This Row],[Price]]</f>
        <v>99.8</v>
      </c>
      <c r="K833">
        <f>YEAR(tblData[[#This Row],[Date]])</f>
        <v>2020</v>
      </c>
      <c r="L833">
        <f>MONTH(tblData[[#This Row],[Date]])</f>
        <v>6</v>
      </c>
      <c r="M833" t="str">
        <f>CHOOSE(tblData[[#This Row],[MonthNo]],"Jan","Feb","Mar","Apr","Mei","Jun","Jul","Agu","Sep","Okt","Nov","Des")</f>
        <v>Jun</v>
      </c>
      <c r="N833" t="str">
        <f>INDEX(tblCustomers[CustomerState],MATCH(tblData[[#This Row],[CustomerID]],tblCustomers[CustomerID],0))</f>
        <v>Alabama</v>
      </c>
      <c r="O833" t="str">
        <f>IF(COUNTIF(tblData[CustomerID],tblData[[#This Row],[CustomerID]])&gt;1,"Repeat","One-time")</f>
        <v>Repeat</v>
      </c>
    </row>
    <row r="834" spans="1:15">
      <c r="A834">
        <v>833</v>
      </c>
      <c r="B834" s="1">
        <v>44009</v>
      </c>
      <c r="C834">
        <v>1069</v>
      </c>
      <c r="D834" t="s">
        <v>10825</v>
      </c>
      <c r="E834">
        <v>4</v>
      </c>
      <c r="F834" t="str">
        <f>INDEX(tblProduct[ProdName],MATCH(tblData[[#This Row],[ProdNumber]],tblProduct[ProdNumber],0))</f>
        <v>DC-304 Drone</v>
      </c>
      <c r="G834">
        <f>INDEX(tblProduct[Price],MATCH(tblData[[#This Row],[ProdNumber]],tblProduct[ProdNumber],0))</f>
        <v>395</v>
      </c>
      <c r="H834">
        <f>INDEX(tblProduct[Category],MATCH(tblData[[#This Row],[ProdNumber]],tblProduct[ProdNumber],0))</f>
        <v>3</v>
      </c>
      <c r="I834" t="str">
        <f>INDEX(tblCategory[CategoryName],MATCH(tblData[[#This Row],[CategoryID]],tblCategory[CategoryID],0))</f>
        <v>Drones</v>
      </c>
      <c r="J834">
        <f>tblData[[#This Row],[Quantity]]*tblData[[#This Row],[Price]]</f>
        <v>1580</v>
      </c>
      <c r="K834">
        <f>YEAR(tblData[[#This Row],[Date]])</f>
        <v>2020</v>
      </c>
      <c r="L834">
        <f>MONTH(tblData[[#This Row],[Date]])</f>
        <v>6</v>
      </c>
      <c r="M834" t="str">
        <f>CHOOSE(tblData[[#This Row],[MonthNo]],"Jan","Feb","Mar","Apr","Mei","Jun","Jul","Agu","Sep","Okt","Nov","Des")</f>
        <v>Jun</v>
      </c>
      <c r="N834" t="str">
        <f>INDEX(tblCustomers[CustomerState],MATCH(tblData[[#This Row],[CustomerID]],tblCustomers[CustomerID],0))</f>
        <v>District of Columbia</v>
      </c>
      <c r="O834" t="str">
        <f>IF(COUNTIF(tblData[CustomerID],tblData[[#This Row],[CustomerID]])&gt;1,"Repeat","One-time")</f>
        <v>Repeat</v>
      </c>
    </row>
    <row r="835" spans="1:15">
      <c r="A835">
        <v>834</v>
      </c>
      <c r="B835" s="1">
        <v>44009</v>
      </c>
      <c r="C835">
        <v>485</v>
      </c>
      <c r="D835" t="s">
        <v>10863</v>
      </c>
      <c r="E835">
        <v>4</v>
      </c>
      <c r="F835" t="str">
        <f>INDEX(tblProduct[ProdName],MATCH(tblData[[#This Row],[ProdNumber]],tblProduct[ProdNumber],0))</f>
        <v>BYOD-400</v>
      </c>
      <c r="G835">
        <f>INDEX(tblProduct[Price],MATCH(tblData[[#This Row],[ProdNumber]],tblProduct[ProdNumber],0))</f>
        <v>119</v>
      </c>
      <c r="H835">
        <f>INDEX(tblProduct[Category],MATCH(tblData[[#This Row],[ProdNumber]],tblProduct[ProdNumber],0))</f>
        <v>2</v>
      </c>
      <c r="I835" t="str">
        <f>INDEX(tblCategory[CategoryName],MATCH(tblData[[#This Row],[CategoryID]],tblCategory[CategoryID],0))</f>
        <v>Drone Kits</v>
      </c>
      <c r="J835">
        <f>tblData[[#This Row],[Quantity]]*tblData[[#This Row],[Price]]</f>
        <v>476</v>
      </c>
      <c r="K835">
        <f>YEAR(tblData[[#This Row],[Date]])</f>
        <v>2020</v>
      </c>
      <c r="L835">
        <f>MONTH(tblData[[#This Row],[Date]])</f>
        <v>6</v>
      </c>
      <c r="M835" t="str">
        <f>CHOOSE(tblData[[#This Row],[MonthNo]],"Jan","Feb","Mar","Apr","Mei","Jun","Jul","Agu","Sep","Okt","Nov","Des")</f>
        <v>Jun</v>
      </c>
      <c r="N835" t="str">
        <f>INDEX(tblCustomers[CustomerState],MATCH(tblData[[#This Row],[CustomerID]],tblCustomers[CustomerID],0))</f>
        <v>Maryland</v>
      </c>
      <c r="O835" t="str">
        <f>IF(COUNTIF(tblData[CustomerID],tblData[[#This Row],[CustomerID]])&gt;1,"Repeat","One-time")</f>
        <v>Repeat</v>
      </c>
    </row>
    <row r="836" spans="1:15">
      <c r="A836">
        <v>835</v>
      </c>
      <c r="B836" s="1">
        <v>44010</v>
      </c>
      <c r="C836">
        <v>1859</v>
      </c>
      <c r="D836" t="s">
        <v>10857</v>
      </c>
      <c r="E836">
        <v>3</v>
      </c>
      <c r="F836" t="str">
        <f>INDEX(tblProduct[ProdName],MATCH(tblData[[#This Row],[ProdNumber]],tblProduct[ProdNumber],0))</f>
        <v>DTI-84 Drone</v>
      </c>
      <c r="G836">
        <f>INDEX(tblProduct[Price],MATCH(tblData[[#This Row],[ProdNumber]],tblProduct[ProdNumber],0))</f>
        <v>455</v>
      </c>
      <c r="H836">
        <f>INDEX(tblProduct[Category],MATCH(tblData[[#This Row],[ProdNumber]],tblProduct[ProdNumber],0))</f>
        <v>3</v>
      </c>
      <c r="I836" t="str">
        <f>INDEX(tblCategory[CategoryName],MATCH(tblData[[#This Row],[CategoryID]],tblCategory[CategoryID],0))</f>
        <v>Drones</v>
      </c>
      <c r="J836">
        <f>tblData[[#This Row],[Quantity]]*tblData[[#This Row],[Price]]</f>
        <v>1365</v>
      </c>
      <c r="K836">
        <f>YEAR(tblData[[#This Row],[Date]])</f>
        <v>2020</v>
      </c>
      <c r="L836">
        <f>MONTH(tblData[[#This Row],[Date]])</f>
        <v>6</v>
      </c>
      <c r="M836" t="str">
        <f>CHOOSE(tblData[[#This Row],[MonthNo]],"Jan","Feb","Mar","Apr","Mei","Jun","Jul","Agu","Sep","Okt","Nov","Des")</f>
        <v>Jun</v>
      </c>
      <c r="N836" t="str">
        <f>INDEX(tblCustomers[CustomerState],MATCH(tblData[[#This Row],[CustomerID]],tblCustomers[CustomerID],0))</f>
        <v>California</v>
      </c>
      <c r="O836" t="str">
        <f>IF(COUNTIF(tblData[CustomerID],tblData[[#This Row],[CustomerID]])&gt;1,"Repeat","One-time")</f>
        <v>Repeat</v>
      </c>
    </row>
    <row r="837" spans="1:15">
      <c r="A837">
        <v>836</v>
      </c>
      <c r="B837" s="1">
        <v>44010</v>
      </c>
      <c r="C837">
        <v>886</v>
      </c>
      <c r="D837" t="s">
        <v>10851</v>
      </c>
      <c r="E837">
        <v>4</v>
      </c>
      <c r="F837" t="str">
        <f>INDEX(tblProduct[ProdName],MATCH(tblData[[#This Row],[ProdNumber]],tblProduct[ProdNumber],0))</f>
        <v>QuadroCopter Blueprint</v>
      </c>
      <c r="G837">
        <f>INDEX(tblProduct[Price],MATCH(tblData[[#This Row],[ProdNumber]],tblProduct[ProdNumber],0))</f>
        <v>10.99</v>
      </c>
      <c r="H837">
        <f>INDEX(tblProduct[Category],MATCH(tblData[[#This Row],[ProdNumber]],tblProduct[ProdNumber],0))</f>
        <v>1</v>
      </c>
      <c r="I837" t="str">
        <f>INDEX(tblCategory[CategoryName],MATCH(tblData[[#This Row],[CategoryID]],tblCategory[CategoryID],0))</f>
        <v>Blueprints</v>
      </c>
      <c r="J837">
        <f>tblData[[#This Row],[Quantity]]*tblData[[#This Row],[Price]]</f>
        <v>43.96</v>
      </c>
      <c r="K837">
        <f>YEAR(tblData[[#This Row],[Date]])</f>
        <v>2020</v>
      </c>
      <c r="L837">
        <f>MONTH(tblData[[#This Row],[Date]])</f>
        <v>6</v>
      </c>
      <c r="M837" t="str">
        <f>CHOOSE(tblData[[#This Row],[MonthNo]],"Jan","Feb","Mar","Apr","Mei","Jun","Jul","Agu","Sep","Okt","Nov","Des")</f>
        <v>Jun</v>
      </c>
      <c r="N837" t="str">
        <f>INDEX(tblCustomers[CustomerState],MATCH(tblData[[#This Row],[CustomerID]],tblCustomers[CustomerID],0))</f>
        <v>Texas</v>
      </c>
      <c r="O837" t="str">
        <f>IF(COUNTIF(tblData[CustomerID],tblData[[#This Row],[CustomerID]])&gt;1,"Repeat","One-time")</f>
        <v>Repeat</v>
      </c>
    </row>
    <row r="838" spans="1:15">
      <c r="A838">
        <v>837</v>
      </c>
      <c r="B838" s="1">
        <v>44010</v>
      </c>
      <c r="C838">
        <v>361</v>
      </c>
      <c r="D838" t="s">
        <v>10872</v>
      </c>
      <c r="E838">
        <v>3</v>
      </c>
      <c r="F838" t="str">
        <f>INDEX(tblProduct[ProdName],MATCH(tblData[[#This Row],[ProdNumber]],tblProduct[ProdNumber],0))</f>
        <v>Hexacopter Drone Blueprint</v>
      </c>
      <c r="G838">
        <f>INDEX(tblProduct[Price],MATCH(tblData[[#This Row],[ProdNumber]],tblProduct[ProdNumber],0))</f>
        <v>8.99</v>
      </c>
      <c r="H838">
        <f>INDEX(tblProduct[Category],MATCH(tblData[[#This Row],[ProdNumber]],tblProduct[ProdNumber],0))</f>
        <v>1</v>
      </c>
      <c r="I838" t="str">
        <f>INDEX(tblCategory[CategoryName],MATCH(tblData[[#This Row],[CategoryID]],tblCategory[CategoryID],0))</f>
        <v>Blueprints</v>
      </c>
      <c r="J838">
        <f>tblData[[#This Row],[Quantity]]*tblData[[#This Row],[Price]]</f>
        <v>26.97</v>
      </c>
      <c r="K838">
        <f>YEAR(tblData[[#This Row],[Date]])</f>
        <v>2020</v>
      </c>
      <c r="L838">
        <f>MONTH(tblData[[#This Row],[Date]])</f>
        <v>6</v>
      </c>
      <c r="M838" t="str">
        <f>CHOOSE(tblData[[#This Row],[MonthNo]],"Jan","Feb","Mar","Apr","Mei","Jun","Jul","Agu","Sep","Okt","Nov","Des")</f>
        <v>Jun</v>
      </c>
      <c r="N838" t="str">
        <f>INDEX(tblCustomers[CustomerState],MATCH(tblData[[#This Row],[CustomerID]],tblCustomers[CustomerID],0))</f>
        <v>Minnesota</v>
      </c>
      <c r="O838" t="str">
        <f>IF(COUNTIF(tblData[CustomerID],tblData[[#This Row],[CustomerID]])&gt;1,"Repeat","One-time")</f>
        <v>Repeat</v>
      </c>
    </row>
    <row r="839" spans="1:15">
      <c r="A839">
        <v>838</v>
      </c>
      <c r="B839" s="1">
        <v>44010</v>
      </c>
      <c r="C839">
        <v>240</v>
      </c>
      <c r="D839" t="s">
        <v>10866</v>
      </c>
      <c r="E839">
        <v>4</v>
      </c>
      <c r="F839" t="str">
        <f>INDEX(tblProduct[ProdName],MATCH(tblData[[#This Row],[ProdNumber]],tblProduct[ProdNumber],0))</f>
        <v>BYOR-4005</v>
      </c>
      <c r="G839">
        <f>INDEX(tblProduct[Price],MATCH(tblData[[#This Row],[ProdNumber]],tblProduct[ProdNumber],0))</f>
        <v>245</v>
      </c>
      <c r="H839">
        <f>INDEX(tblProduct[Category],MATCH(tblData[[#This Row],[ProdNumber]],tblProduct[ProdNumber],0))</f>
        <v>5</v>
      </c>
      <c r="I839" t="str">
        <f>INDEX(tblCategory[CategoryName],MATCH(tblData[[#This Row],[CategoryID]],tblCategory[CategoryID],0))</f>
        <v>Robot Kits</v>
      </c>
      <c r="J839">
        <f>tblData[[#This Row],[Quantity]]*tblData[[#This Row],[Price]]</f>
        <v>980</v>
      </c>
      <c r="K839">
        <f>YEAR(tblData[[#This Row],[Date]])</f>
        <v>2020</v>
      </c>
      <c r="L839">
        <f>MONTH(tblData[[#This Row],[Date]])</f>
        <v>6</v>
      </c>
      <c r="M839" t="str">
        <f>CHOOSE(tblData[[#This Row],[MonthNo]],"Jan","Feb","Mar","Apr","Mei","Jun","Jul","Agu","Sep","Okt","Nov","Des")</f>
        <v>Jun</v>
      </c>
      <c r="N839" t="str">
        <f>INDEX(tblCustomers[CustomerState],MATCH(tblData[[#This Row],[CustomerID]],tblCustomers[CustomerID],0))</f>
        <v>California</v>
      </c>
      <c r="O839" t="str">
        <f>IF(COUNTIF(tblData[CustomerID],tblData[[#This Row],[CustomerID]])&gt;1,"Repeat","One-time")</f>
        <v>Repeat</v>
      </c>
    </row>
    <row r="840" spans="1:15">
      <c r="A840">
        <v>839</v>
      </c>
      <c r="B840" s="1">
        <v>44010</v>
      </c>
      <c r="C840">
        <v>800</v>
      </c>
      <c r="D840" t="s">
        <v>10862</v>
      </c>
      <c r="E840">
        <v>4</v>
      </c>
      <c r="F840" t="str">
        <f>INDEX(tblProduct[ProdName],MATCH(tblData[[#This Row],[ProdNumber]],tblProduct[ProdNumber],0))</f>
        <v>All Eyes Drone Blueprint</v>
      </c>
      <c r="G840">
        <f>INDEX(tblProduct[Price],MATCH(tblData[[#This Row],[ProdNumber]],tblProduct[ProdNumber],0))</f>
        <v>9.99</v>
      </c>
      <c r="H840">
        <f>INDEX(tblProduct[Category],MATCH(tblData[[#This Row],[ProdNumber]],tblProduct[ProdNumber],0))</f>
        <v>1</v>
      </c>
      <c r="I840" t="str">
        <f>INDEX(tblCategory[CategoryName],MATCH(tblData[[#This Row],[CategoryID]],tblCategory[CategoryID],0))</f>
        <v>Blueprints</v>
      </c>
      <c r="J840">
        <f>tblData[[#This Row],[Quantity]]*tblData[[#This Row],[Price]]</f>
        <v>39.96</v>
      </c>
      <c r="K840">
        <f>YEAR(tblData[[#This Row],[Date]])</f>
        <v>2020</v>
      </c>
      <c r="L840">
        <f>MONTH(tblData[[#This Row],[Date]])</f>
        <v>6</v>
      </c>
      <c r="M840" t="str">
        <f>CHOOSE(tblData[[#This Row],[MonthNo]],"Jan","Feb","Mar","Apr","Mei","Jun","Jul","Agu","Sep","Okt","Nov","Des")</f>
        <v>Jun</v>
      </c>
      <c r="N840" t="str">
        <f>INDEX(tblCustomers[CustomerState],MATCH(tblData[[#This Row],[CustomerID]],tblCustomers[CustomerID],0))</f>
        <v>Colorado</v>
      </c>
      <c r="O840" t="str">
        <f>IF(COUNTIF(tblData[CustomerID],tblData[[#This Row],[CustomerID]])&gt;1,"Repeat","One-time")</f>
        <v>One-time</v>
      </c>
    </row>
    <row r="841" spans="1:15">
      <c r="A841">
        <v>840</v>
      </c>
      <c r="B841" s="1">
        <v>44011</v>
      </c>
      <c r="C841">
        <v>523</v>
      </c>
      <c r="D841" t="s">
        <v>10837</v>
      </c>
      <c r="E841">
        <v>4</v>
      </c>
      <c r="F841" t="str">
        <f>INDEX(tblProduct[ProdName],MATCH(tblData[[#This Row],[ProdNumber]],tblProduct[ProdNumber],0))</f>
        <v>BYOR-1000</v>
      </c>
      <c r="G841">
        <f>INDEX(tblProduct[Price],MATCH(tblData[[#This Row],[ProdNumber]],tblProduct[ProdNumber],0))</f>
        <v>189</v>
      </c>
      <c r="H841">
        <f>INDEX(tblProduct[Category],MATCH(tblData[[#This Row],[ProdNumber]],tblProduct[ProdNumber],0))</f>
        <v>5</v>
      </c>
      <c r="I841" t="str">
        <f>INDEX(tblCategory[CategoryName],MATCH(tblData[[#This Row],[CategoryID]],tblCategory[CategoryID],0))</f>
        <v>Robot Kits</v>
      </c>
      <c r="J841">
        <f>tblData[[#This Row],[Quantity]]*tblData[[#This Row],[Price]]</f>
        <v>756</v>
      </c>
      <c r="K841">
        <f>YEAR(tblData[[#This Row],[Date]])</f>
        <v>2020</v>
      </c>
      <c r="L841">
        <f>MONTH(tblData[[#This Row],[Date]])</f>
        <v>6</v>
      </c>
      <c r="M841" t="str">
        <f>CHOOSE(tblData[[#This Row],[MonthNo]],"Jan","Feb","Mar","Apr","Mei","Jun","Jul","Agu","Sep","Okt","Nov","Des")</f>
        <v>Jun</v>
      </c>
      <c r="N841" t="str">
        <f>INDEX(tblCustomers[CustomerState],MATCH(tblData[[#This Row],[CustomerID]],tblCustomers[CustomerID],0))</f>
        <v>Kentucky</v>
      </c>
      <c r="O841" t="str">
        <f>IF(COUNTIF(tblData[CustomerID],tblData[[#This Row],[CustomerID]])&gt;1,"Repeat","One-time")</f>
        <v>Repeat</v>
      </c>
    </row>
    <row r="842" spans="1:15">
      <c r="A842">
        <v>841</v>
      </c>
      <c r="B842" s="1">
        <v>44012</v>
      </c>
      <c r="C842">
        <v>1851</v>
      </c>
      <c r="D842" t="s">
        <v>10846</v>
      </c>
      <c r="E842">
        <v>3</v>
      </c>
      <c r="F842" t="str">
        <f>INDEX(tblProduct[ProdName],MATCH(tblData[[#This Row],[ProdNumber]],tblProduct[ProdNumber],0))</f>
        <v>Delivery Drones</v>
      </c>
      <c r="G842">
        <f>INDEX(tblProduct[Price],MATCH(tblData[[#This Row],[ProdNumber]],tblProduct[ProdNumber],0))</f>
        <v>14.99</v>
      </c>
      <c r="H842">
        <f>INDEX(tblProduct[Category],MATCH(tblData[[#This Row],[ProdNumber]],tblProduct[ProdNumber],0))</f>
        <v>4</v>
      </c>
      <c r="I842" t="str">
        <f>INDEX(tblCategory[CategoryName],MATCH(tblData[[#This Row],[CategoryID]],tblCategory[CategoryID],0))</f>
        <v>eBooks</v>
      </c>
      <c r="J842">
        <f>tblData[[#This Row],[Quantity]]*tblData[[#This Row],[Price]]</f>
        <v>44.97</v>
      </c>
      <c r="K842">
        <f>YEAR(tblData[[#This Row],[Date]])</f>
        <v>2020</v>
      </c>
      <c r="L842">
        <f>MONTH(tblData[[#This Row],[Date]])</f>
        <v>6</v>
      </c>
      <c r="M842" t="str">
        <f>CHOOSE(tblData[[#This Row],[MonthNo]],"Jan","Feb","Mar","Apr","Mei","Jun","Jul","Agu","Sep","Okt","Nov","Des")</f>
        <v>Jun</v>
      </c>
      <c r="N842" t="str">
        <f>INDEX(tblCustomers[CustomerState],MATCH(tblData[[#This Row],[CustomerID]],tblCustomers[CustomerID],0))</f>
        <v>Louisiana</v>
      </c>
      <c r="O842" t="str">
        <f>IF(COUNTIF(tblData[CustomerID],tblData[[#This Row],[CustomerID]])&gt;1,"Repeat","One-time")</f>
        <v>Repeat</v>
      </c>
    </row>
    <row r="843" spans="1:15">
      <c r="A843">
        <v>842</v>
      </c>
      <c r="B843" s="1">
        <v>44012</v>
      </c>
      <c r="C843">
        <v>217</v>
      </c>
      <c r="D843" t="s">
        <v>10814</v>
      </c>
      <c r="E843">
        <v>5</v>
      </c>
      <c r="F843" t="str">
        <f>INDEX(tblProduct[ProdName],MATCH(tblData[[#This Row],[ProdNumber]],tblProduct[ProdNumber],0))</f>
        <v>BYOR-2640S</v>
      </c>
      <c r="G843">
        <f>INDEX(tblProduct[Price],MATCH(tblData[[#This Row],[ProdNumber]],tblProduct[ProdNumber],0))</f>
        <v>189</v>
      </c>
      <c r="H843">
        <f>INDEX(tblProduct[Category],MATCH(tblData[[#This Row],[ProdNumber]],tblProduct[ProdNumber],0))</f>
        <v>5</v>
      </c>
      <c r="I843" t="str">
        <f>INDEX(tblCategory[CategoryName],MATCH(tblData[[#This Row],[CategoryID]],tblCategory[CategoryID],0))</f>
        <v>Robot Kits</v>
      </c>
      <c r="J843">
        <f>tblData[[#This Row],[Quantity]]*tblData[[#This Row],[Price]]</f>
        <v>945</v>
      </c>
      <c r="K843">
        <f>YEAR(tblData[[#This Row],[Date]])</f>
        <v>2020</v>
      </c>
      <c r="L843">
        <f>MONTH(tblData[[#This Row],[Date]])</f>
        <v>6</v>
      </c>
      <c r="M843" t="str">
        <f>CHOOSE(tblData[[#This Row],[MonthNo]],"Jan","Feb","Mar","Apr","Mei","Jun","Jul","Agu","Sep","Okt","Nov","Des")</f>
        <v>Jun</v>
      </c>
      <c r="N843" t="str">
        <f>INDEX(tblCustomers[CustomerState],MATCH(tblData[[#This Row],[CustomerID]],tblCustomers[CustomerID],0))</f>
        <v>Minnesota</v>
      </c>
      <c r="O843" t="str">
        <f>IF(COUNTIF(tblData[CustomerID],tblData[[#This Row],[CustomerID]])&gt;1,"Repeat","One-time")</f>
        <v>Repeat</v>
      </c>
    </row>
    <row r="844" spans="1:15">
      <c r="A844">
        <v>843</v>
      </c>
      <c r="B844" s="1">
        <v>44012</v>
      </c>
      <c r="C844">
        <v>626</v>
      </c>
      <c r="D844" t="s">
        <v>10809</v>
      </c>
      <c r="E844">
        <v>5</v>
      </c>
      <c r="F844" t="str">
        <f>INDEX(tblProduct[ProdName],MATCH(tblData[[#This Row],[ProdNumber]],tblProduct[ProdNumber],0))</f>
        <v>RWW-75 Robot</v>
      </c>
      <c r="G844">
        <f>INDEX(tblProduct[Price],MATCH(tblData[[#This Row],[ProdNumber]],tblProduct[ProdNumber],0))</f>
        <v>883</v>
      </c>
      <c r="H844">
        <f>INDEX(tblProduct[Category],MATCH(tblData[[#This Row],[ProdNumber]],tblProduct[ProdNumber],0))</f>
        <v>6</v>
      </c>
      <c r="I844" t="str">
        <f>INDEX(tblCategory[CategoryName],MATCH(tblData[[#This Row],[CategoryID]],tblCategory[CategoryID],0))</f>
        <v>Robots</v>
      </c>
      <c r="J844">
        <f>tblData[[#This Row],[Quantity]]*tblData[[#This Row],[Price]]</f>
        <v>4415</v>
      </c>
      <c r="K844">
        <f>YEAR(tblData[[#This Row],[Date]])</f>
        <v>2020</v>
      </c>
      <c r="L844">
        <f>MONTH(tblData[[#This Row],[Date]])</f>
        <v>6</v>
      </c>
      <c r="M844" t="str">
        <f>CHOOSE(tblData[[#This Row],[MonthNo]],"Jan","Feb","Mar","Apr","Mei","Jun","Jul","Agu","Sep","Okt","Nov","Des")</f>
        <v>Jun</v>
      </c>
      <c r="N844" t="str">
        <f>INDEX(tblCustomers[CustomerState],MATCH(tblData[[#This Row],[CustomerID]],tblCustomers[CustomerID],0))</f>
        <v>Pennsylvania</v>
      </c>
      <c r="O844" t="str">
        <f>IF(COUNTIF(tblData[CustomerID],tblData[[#This Row],[CustomerID]])&gt;1,"Repeat","One-time")</f>
        <v>Repeat</v>
      </c>
    </row>
    <row r="845" spans="1:15">
      <c r="A845">
        <v>844</v>
      </c>
      <c r="B845" s="1">
        <v>44013</v>
      </c>
      <c r="C845">
        <v>1356</v>
      </c>
      <c r="D845" t="s">
        <v>10837</v>
      </c>
      <c r="E845">
        <v>3</v>
      </c>
      <c r="F845" t="str">
        <f>INDEX(tblProduct[ProdName],MATCH(tblData[[#This Row],[ProdNumber]],tblProduct[ProdNumber],0))</f>
        <v>BYOR-1000</v>
      </c>
      <c r="G845">
        <f>INDEX(tblProduct[Price],MATCH(tblData[[#This Row],[ProdNumber]],tblProduct[ProdNumber],0))</f>
        <v>189</v>
      </c>
      <c r="H845">
        <f>INDEX(tblProduct[Category],MATCH(tblData[[#This Row],[ProdNumber]],tblProduct[ProdNumber],0))</f>
        <v>5</v>
      </c>
      <c r="I845" t="str">
        <f>INDEX(tblCategory[CategoryName],MATCH(tblData[[#This Row],[CategoryID]],tblCategory[CategoryID],0))</f>
        <v>Robot Kits</v>
      </c>
      <c r="J845">
        <f>tblData[[#This Row],[Quantity]]*tblData[[#This Row],[Price]]</f>
        <v>567</v>
      </c>
      <c r="K845">
        <f>YEAR(tblData[[#This Row],[Date]])</f>
        <v>2020</v>
      </c>
      <c r="L845">
        <f>MONTH(tblData[[#This Row],[Date]])</f>
        <v>7</v>
      </c>
      <c r="M845" t="str">
        <f>CHOOSE(tblData[[#This Row],[MonthNo]],"Jan","Feb","Mar","Apr","Mei","Jun","Jul","Agu","Sep","Okt","Nov","Des")</f>
        <v>Jul</v>
      </c>
      <c r="N845" t="str">
        <f>INDEX(tblCustomers[CustomerState],MATCH(tblData[[#This Row],[CustomerID]],tblCustomers[CustomerID],0))</f>
        <v>Virginia</v>
      </c>
      <c r="O845" t="str">
        <f>IF(COUNTIF(tblData[CustomerID],tblData[[#This Row],[CustomerID]])&gt;1,"Repeat","One-time")</f>
        <v>One-time</v>
      </c>
    </row>
    <row r="846" spans="1:15">
      <c r="A846">
        <v>845</v>
      </c>
      <c r="B846" s="1">
        <v>44013</v>
      </c>
      <c r="C846">
        <v>1397</v>
      </c>
      <c r="D846" t="s">
        <v>10837</v>
      </c>
      <c r="E846">
        <v>4</v>
      </c>
      <c r="F846" t="str">
        <f>INDEX(tblProduct[ProdName],MATCH(tblData[[#This Row],[ProdNumber]],tblProduct[ProdNumber],0))</f>
        <v>BYOR-1000</v>
      </c>
      <c r="G846">
        <f>INDEX(tblProduct[Price],MATCH(tblData[[#This Row],[ProdNumber]],tblProduct[ProdNumber],0))</f>
        <v>189</v>
      </c>
      <c r="H846">
        <f>INDEX(tblProduct[Category],MATCH(tblData[[#This Row],[ProdNumber]],tblProduct[ProdNumber],0))</f>
        <v>5</v>
      </c>
      <c r="I846" t="str">
        <f>INDEX(tblCategory[CategoryName],MATCH(tblData[[#This Row],[CategoryID]],tblCategory[CategoryID],0))</f>
        <v>Robot Kits</v>
      </c>
      <c r="J846">
        <f>tblData[[#This Row],[Quantity]]*tblData[[#This Row],[Price]]</f>
        <v>756</v>
      </c>
      <c r="K846">
        <f>YEAR(tblData[[#This Row],[Date]])</f>
        <v>2020</v>
      </c>
      <c r="L846">
        <f>MONTH(tblData[[#This Row],[Date]])</f>
        <v>7</v>
      </c>
      <c r="M846" t="str">
        <f>CHOOSE(tblData[[#This Row],[MonthNo]],"Jan","Feb","Mar","Apr","Mei","Jun","Jul","Agu","Sep","Okt","Nov","Des")</f>
        <v>Jul</v>
      </c>
      <c r="N846" t="str">
        <f>INDEX(tblCustomers[CustomerState],MATCH(tblData[[#This Row],[CustomerID]],tblCustomers[CustomerID],0))</f>
        <v>California</v>
      </c>
      <c r="O846" t="str">
        <f>IF(COUNTIF(tblData[CustomerID],tblData[[#This Row],[CustomerID]])&gt;1,"Repeat","One-time")</f>
        <v>Repeat</v>
      </c>
    </row>
    <row r="847" spans="1:15">
      <c r="A847">
        <v>846</v>
      </c>
      <c r="B847" s="1">
        <v>44013</v>
      </c>
      <c r="C847">
        <v>1235</v>
      </c>
      <c r="D847" t="s">
        <v>10846</v>
      </c>
      <c r="E847">
        <v>5</v>
      </c>
      <c r="F847" t="str">
        <f>INDEX(tblProduct[ProdName],MATCH(tblData[[#This Row],[ProdNumber]],tblProduct[ProdNumber],0))</f>
        <v>Delivery Drones</v>
      </c>
      <c r="G847">
        <f>INDEX(tblProduct[Price],MATCH(tblData[[#This Row],[ProdNumber]],tblProduct[ProdNumber],0))</f>
        <v>14.99</v>
      </c>
      <c r="H847">
        <f>INDEX(tblProduct[Category],MATCH(tblData[[#This Row],[ProdNumber]],tblProduct[ProdNumber],0))</f>
        <v>4</v>
      </c>
      <c r="I847" t="str">
        <f>INDEX(tblCategory[CategoryName],MATCH(tblData[[#This Row],[CategoryID]],tblCategory[CategoryID],0))</f>
        <v>eBooks</v>
      </c>
      <c r="J847">
        <f>tblData[[#This Row],[Quantity]]*tblData[[#This Row],[Price]]</f>
        <v>74.95</v>
      </c>
      <c r="K847">
        <f>YEAR(tblData[[#This Row],[Date]])</f>
        <v>2020</v>
      </c>
      <c r="L847">
        <f>MONTH(tblData[[#This Row],[Date]])</f>
        <v>7</v>
      </c>
      <c r="M847" t="str">
        <f>CHOOSE(tblData[[#This Row],[MonthNo]],"Jan","Feb","Mar","Apr","Mei","Jun","Jul","Agu","Sep","Okt","Nov","Des")</f>
        <v>Jul</v>
      </c>
      <c r="N847" t="str">
        <f>INDEX(tblCustomers[CustomerState],MATCH(tblData[[#This Row],[CustomerID]],tblCustomers[CustomerID],0))</f>
        <v>Washington</v>
      </c>
      <c r="O847" t="str">
        <f>IF(COUNTIF(tblData[CustomerID],tblData[[#This Row],[CustomerID]])&gt;1,"Repeat","One-time")</f>
        <v>Repeat</v>
      </c>
    </row>
    <row r="848" spans="1:15">
      <c r="A848">
        <v>847</v>
      </c>
      <c r="B848" s="1">
        <v>44013</v>
      </c>
      <c r="C848">
        <v>760</v>
      </c>
      <c r="D848" t="s">
        <v>10849</v>
      </c>
      <c r="E848">
        <v>4</v>
      </c>
      <c r="F848" t="str">
        <f>INDEX(tblProduct[ProdName],MATCH(tblData[[#This Row],[ProdNumber]],tblProduct[ProdNumber],0))</f>
        <v>BYOD-200</v>
      </c>
      <c r="G848">
        <f>INDEX(tblProduct[Price],MATCH(tblData[[#This Row],[ProdNumber]],tblProduct[ProdNumber],0))</f>
        <v>58.95</v>
      </c>
      <c r="H848">
        <f>INDEX(tblProduct[Category],MATCH(tblData[[#This Row],[ProdNumber]],tblProduct[ProdNumber],0))</f>
        <v>2</v>
      </c>
      <c r="I848" t="str">
        <f>INDEX(tblCategory[CategoryName],MATCH(tblData[[#This Row],[CategoryID]],tblCategory[CategoryID],0))</f>
        <v>Drone Kits</v>
      </c>
      <c r="J848">
        <f>tblData[[#This Row],[Quantity]]*tblData[[#This Row],[Price]]</f>
        <v>235.8</v>
      </c>
      <c r="K848">
        <f>YEAR(tblData[[#This Row],[Date]])</f>
        <v>2020</v>
      </c>
      <c r="L848">
        <f>MONTH(tblData[[#This Row],[Date]])</f>
        <v>7</v>
      </c>
      <c r="M848" t="str">
        <f>CHOOSE(tblData[[#This Row],[MonthNo]],"Jan","Feb","Mar","Apr","Mei","Jun","Jul","Agu","Sep","Okt","Nov","Des")</f>
        <v>Jul</v>
      </c>
      <c r="N848" t="str">
        <f>INDEX(tblCustomers[CustomerState],MATCH(tblData[[#This Row],[CustomerID]],tblCustomers[CustomerID],0))</f>
        <v>Washington</v>
      </c>
      <c r="O848" t="str">
        <f>IF(COUNTIF(tblData[CustomerID],tblData[[#This Row],[CustomerID]])&gt;1,"Repeat","One-time")</f>
        <v>Repeat</v>
      </c>
    </row>
    <row r="849" spans="1:15">
      <c r="A849">
        <v>848</v>
      </c>
      <c r="B849" s="1">
        <v>44013</v>
      </c>
      <c r="C849">
        <v>669</v>
      </c>
      <c r="D849" t="s">
        <v>10823</v>
      </c>
      <c r="E849">
        <v>6</v>
      </c>
      <c r="F849" t="str">
        <f>INDEX(tblProduct[ProdName],MATCH(tblData[[#This Row],[ProdNumber]],tblProduct[ProdNumber],0))</f>
        <v>DA-SA702 Drone</v>
      </c>
      <c r="G849">
        <f>INDEX(tblProduct[Price],MATCH(tblData[[#This Row],[ProdNumber]],tblProduct[ProdNumber],0))</f>
        <v>399</v>
      </c>
      <c r="H849">
        <f>INDEX(tblProduct[Category],MATCH(tblData[[#This Row],[ProdNumber]],tblProduct[ProdNumber],0))</f>
        <v>3</v>
      </c>
      <c r="I849" t="str">
        <f>INDEX(tblCategory[CategoryName],MATCH(tblData[[#This Row],[CategoryID]],tblCategory[CategoryID],0))</f>
        <v>Drones</v>
      </c>
      <c r="J849">
        <f>tblData[[#This Row],[Quantity]]*tblData[[#This Row],[Price]]</f>
        <v>2394</v>
      </c>
      <c r="K849">
        <f>YEAR(tblData[[#This Row],[Date]])</f>
        <v>2020</v>
      </c>
      <c r="L849">
        <f>MONTH(tblData[[#This Row],[Date]])</f>
        <v>7</v>
      </c>
      <c r="M849" t="str">
        <f>CHOOSE(tblData[[#This Row],[MonthNo]],"Jan","Feb","Mar","Apr","Mei","Jun","Jul","Agu","Sep","Okt","Nov","Des")</f>
        <v>Jul</v>
      </c>
      <c r="N849" t="str">
        <f>INDEX(tblCustomers[CustomerState],MATCH(tblData[[#This Row],[CustomerID]],tblCustomers[CustomerID],0))</f>
        <v>Texas</v>
      </c>
      <c r="O849" t="str">
        <f>IF(COUNTIF(tblData[CustomerID],tblData[[#This Row],[CustomerID]])&gt;1,"Repeat","One-time")</f>
        <v>Repeat</v>
      </c>
    </row>
    <row r="850" spans="1:15">
      <c r="A850">
        <v>849</v>
      </c>
      <c r="B850" s="1">
        <v>44013</v>
      </c>
      <c r="C850">
        <v>122</v>
      </c>
      <c r="D850" t="s">
        <v>10809</v>
      </c>
      <c r="E850">
        <v>4</v>
      </c>
      <c r="F850" t="str">
        <f>INDEX(tblProduct[ProdName],MATCH(tblData[[#This Row],[ProdNumber]],tblProduct[ProdNumber],0))</f>
        <v>RWW-75 Robot</v>
      </c>
      <c r="G850">
        <f>INDEX(tblProduct[Price],MATCH(tblData[[#This Row],[ProdNumber]],tblProduct[ProdNumber],0))</f>
        <v>883</v>
      </c>
      <c r="H850">
        <f>INDEX(tblProduct[Category],MATCH(tblData[[#This Row],[ProdNumber]],tblProduct[ProdNumber],0))</f>
        <v>6</v>
      </c>
      <c r="I850" t="str">
        <f>INDEX(tblCategory[CategoryName],MATCH(tblData[[#This Row],[CategoryID]],tblCategory[CategoryID],0))</f>
        <v>Robots</v>
      </c>
      <c r="J850">
        <f>tblData[[#This Row],[Quantity]]*tblData[[#This Row],[Price]]</f>
        <v>3532</v>
      </c>
      <c r="K850">
        <f>YEAR(tblData[[#This Row],[Date]])</f>
        <v>2020</v>
      </c>
      <c r="L850">
        <f>MONTH(tblData[[#This Row],[Date]])</f>
        <v>7</v>
      </c>
      <c r="M850" t="str">
        <f>CHOOSE(tblData[[#This Row],[MonthNo]],"Jan","Feb","Mar","Apr","Mei","Jun","Jul","Agu","Sep","Okt","Nov","Des")</f>
        <v>Jul</v>
      </c>
      <c r="N850" t="str">
        <f>INDEX(tblCustomers[CustomerState],MATCH(tblData[[#This Row],[CustomerID]],tblCustomers[CustomerID],0))</f>
        <v>Texas</v>
      </c>
      <c r="O850" t="str">
        <f>IF(COUNTIF(tblData[CustomerID],tblData[[#This Row],[CustomerID]])&gt;1,"Repeat","One-time")</f>
        <v>One-time</v>
      </c>
    </row>
    <row r="851" spans="1:15">
      <c r="A851">
        <v>850</v>
      </c>
      <c r="B851" s="1">
        <v>44014</v>
      </c>
      <c r="C851">
        <v>1813</v>
      </c>
      <c r="D851" t="s">
        <v>10872</v>
      </c>
      <c r="E851">
        <v>5</v>
      </c>
      <c r="F851" t="str">
        <f>INDEX(tblProduct[ProdName],MATCH(tblData[[#This Row],[ProdNumber]],tblProduct[ProdNumber],0))</f>
        <v>Hexacopter Drone Blueprint</v>
      </c>
      <c r="G851">
        <f>INDEX(tblProduct[Price],MATCH(tblData[[#This Row],[ProdNumber]],tblProduct[ProdNumber],0))</f>
        <v>8.99</v>
      </c>
      <c r="H851">
        <f>INDEX(tblProduct[Category],MATCH(tblData[[#This Row],[ProdNumber]],tblProduct[ProdNumber],0))</f>
        <v>1</v>
      </c>
      <c r="I851" t="str">
        <f>INDEX(tblCategory[CategoryName],MATCH(tblData[[#This Row],[CategoryID]],tblCategory[CategoryID],0))</f>
        <v>Blueprints</v>
      </c>
      <c r="J851">
        <f>tblData[[#This Row],[Quantity]]*tblData[[#This Row],[Price]]</f>
        <v>44.95</v>
      </c>
      <c r="K851">
        <f>YEAR(tblData[[#This Row],[Date]])</f>
        <v>2020</v>
      </c>
      <c r="L851">
        <f>MONTH(tblData[[#This Row],[Date]])</f>
        <v>7</v>
      </c>
      <c r="M851" t="str">
        <f>CHOOSE(tblData[[#This Row],[MonthNo]],"Jan","Feb","Mar","Apr","Mei","Jun","Jul","Agu","Sep","Okt","Nov","Des")</f>
        <v>Jul</v>
      </c>
      <c r="N851" t="str">
        <f>INDEX(tblCustomers[CustomerState],MATCH(tblData[[#This Row],[CustomerID]],tblCustomers[CustomerID],0))</f>
        <v>California</v>
      </c>
      <c r="O851" t="str">
        <f>IF(COUNTIF(tblData[CustomerID],tblData[[#This Row],[CustomerID]])&gt;1,"Repeat","One-time")</f>
        <v>Repeat</v>
      </c>
    </row>
    <row r="852" spans="1:15">
      <c r="A852">
        <v>851</v>
      </c>
      <c r="B852" s="1">
        <v>44014</v>
      </c>
      <c r="C852">
        <v>2073</v>
      </c>
      <c r="D852" t="s">
        <v>10808</v>
      </c>
      <c r="E852">
        <v>4</v>
      </c>
      <c r="F852" t="str">
        <f>INDEX(tblProduct[ProdName],MATCH(tblData[[#This Row],[ProdNumber]],tblProduct[ProdNumber],0))</f>
        <v>Polar Robots</v>
      </c>
      <c r="G852">
        <f>INDEX(tblProduct[Price],MATCH(tblData[[#This Row],[ProdNumber]],tblProduct[ProdNumber],0))</f>
        <v>23.99</v>
      </c>
      <c r="H852">
        <f>INDEX(tblProduct[Category],MATCH(tblData[[#This Row],[ProdNumber]],tblProduct[ProdNumber],0))</f>
        <v>4</v>
      </c>
      <c r="I852" t="str">
        <f>INDEX(tblCategory[CategoryName],MATCH(tblData[[#This Row],[CategoryID]],tblCategory[CategoryID],0))</f>
        <v>eBooks</v>
      </c>
      <c r="J852">
        <f>tblData[[#This Row],[Quantity]]*tblData[[#This Row],[Price]]</f>
        <v>95.96</v>
      </c>
      <c r="K852">
        <f>YEAR(tblData[[#This Row],[Date]])</f>
        <v>2020</v>
      </c>
      <c r="L852">
        <f>MONTH(tblData[[#This Row],[Date]])</f>
        <v>7</v>
      </c>
      <c r="M852" t="str">
        <f>CHOOSE(tblData[[#This Row],[MonthNo]],"Jan","Feb","Mar","Apr","Mei","Jun","Jul","Agu","Sep","Okt","Nov","Des")</f>
        <v>Jul</v>
      </c>
      <c r="N852" t="str">
        <f>INDEX(tblCustomers[CustomerState],MATCH(tblData[[#This Row],[CustomerID]],tblCustomers[CustomerID],0))</f>
        <v>Arizona</v>
      </c>
      <c r="O852" t="str">
        <f>IF(COUNTIF(tblData[CustomerID],tblData[[#This Row],[CustomerID]])&gt;1,"Repeat","One-time")</f>
        <v>Repeat</v>
      </c>
    </row>
    <row r="853" spans="1:15">
      <c r="A853">
        <v>852</v>
      </c>
      <c r="B853" s="1">
        <v>44014</v>
      </c>
      <c r="C853">
        <v>628</v>
      </c>
      <c r="D853" t="s">
        <v>10844</v>
      </c>
      <c r="E853">
        <v>5</v>
      </c>
      <c r="F853" t="str">
        <f>INDEX(tblProduct[ProdName],MATCH(tblData[[#This Row],[ProdNumber]],tblProduct[ProdNumber],0))</f>
        <v>Industrial 3D Printing</v>
      </c>
      <c r="G853">
        <f>INDEX(tblProduct[Price],MATCH(tblData[[#This Row],[ProdNumber]],tblProduct[ProdNumber],0))</f>
        <v>49</v>
      </c>
      <c r="H853">
        <f>INDEX(tblProduct[Category],MATCH(tblData[[#This Row],[ProdNumber]],tblProduct[ProdNumber],0))</f>
        <v>7</v>
      </c>
      <c r="I853" t="str">
        <f>INDEX(tblCategory[CategoryName],MATCH(tblData[[#This Row],[CategoryID]],tblCategory[CategoryID],0))</f>
        <v>Training Videos</v>
      </c>
      <c r="J853">
        <f>tblData[[#This Row],[Quantity]]*tblData[[#This Row],[Price]]</f>
        <v>245</v>
      </c>
      <c r="K853">
        <f>YEAR(tblData[[#This Row],[Date]])</f>
        <v>2020</v>
      </c>
      <c r="L853">
        <f>MONTH(tblData[[#This Row],[Date]])</f>
        <v>7</v>
      </c>
      <c r="M853" t="str">
        <f>CHOOSE(tblData[[#This Row],[MonthNo]],"Jan","Feb","Mar","Apr","Mei","Jun","Jul","Agu","Sep","Okt","Nov","Des")</f>
        <v>Jul</v>
      </c>
      <c r="N853" t="str">
        <f>INDEX(tblCustomers[CustomerState],MATCH(tblData[[#This Row],[CustomerID]],tblCustomers[CustomerID],0))</f>
        <v>Iowa</v>
      </c>
      <c r="O853" t="str">
        <f>IF(COUNTIF(tblData[CustomerID],tblData[[#This Row],[CustomerID]])&gt;1,"Repeat","One-time")</f>
        <v>Repeat</v>
      </c>
    </row>
    <row r="854" spans="1:15">
      <c r="A854">
        <v>853</v>
      </c>
      <c r="B854" s="1">
        <v>44014</v>
      </c>
      <c r="C854">
        <v>1531</v>
      </c>
      <c r="D854" t="s">
        <v>10862</v>
      </c>
      <c r="E854">
        <v>6</v>
      </c>
      <c r="F854" t="str">
        <f>INDEX(tblProduct[ProdName],MATCH(tblData[[#This Row],[ProdNumber]],tblProduct[ProdNumber],0))</f>
        <v>All Eyes Drone Blueprint</v>
      </c>
      <c r="G854">
        <f>INDEX(tblProduct[Price],MATCH(tblData[[#This Row],[ProdNumber]],tblProduct[ProdNumber],0))</f>
        <v>9.99</v>
      </c>
      <c r="H854">
        <f>INDEX(tblProduct[Category],MATCH(tblData[[#This Row],[ProdNumber]],tblProduct[ProdNumber],0))</f>
        <v>1</v>
      </c>
      <c r="I854" t="str">
        <f>INDEX(tblCategory[CategoryName],MATCH(tblData[[#This Row],[CategoryID]],tblCategory[CategoryID],0))</f>
        <v>Blueprints</v>
      </c>
      <c r="J854">
        <f>tblData[[#This Row],[Quantity]]*tblData[[#This Row],[Price]]</f>
        <v>59.94</v>
      </c>
      <c r="K854">
        <f>YEAR(tblData[[#This Row],[Date]])</f>
        <v>2020</v>
      </c>
      <c r="L854">
        <f>MONTH(tblData[[#This Row],[Date]])</f>
        <v>7</v>
      </c>
      <c r="M854" t="str">
        <f>CHOOSE(tblData[[#This Row],[MonthNo]],"Jan","Feb","Mar","Apr","Mei","Jun","Jul","Agu","Sep","Okt","Nov","Des")</f>
        <v>Jul</v>
      </c>
      <c r="N854" t="str">
        <f>INDEX(tblCustomers[CustomerState],MATCH(tblData[[#This Row],[CustomerID]],tblCustomers[CustomerID],0))</f>
        <v>Georgia</v>
      </c>
      <c r="O854" t="str">
        <f>IF(COUNTIF(tblData[CustomerID],tblData[[#This Row],[CustomerID]])&gt;1,"Repeat","One-time")</f>
        <v>Repeat</v>
      </c>
    </row>
    <row r="855" spans="1:15">
      <c r="A855">
        <v>854</v>
      </c>
      <c r="B855" s="1">
        <v>44014</v>
      </c>
      <c r="C855">
        <v>809</v>
      </c>
      <c r="D855" t="s">
        <v>10868</v>
      </c>
      <c r="E855">
        <v>4</v>
      </c>
      <c r="F855" t="str">
        <f>INDEX(tblProduct[ProdName],MATCH(tblData[[#This Row],[ProdNumber]],tblProduct[ProdNumber],0))</f>
        <v>Drone Building Essentials</v>
      </c>
      <c r="G855">
        <f>INDEX(tblProduct[Price],MATCH(tblData[[#This Row],[ProdNumber]],tblProduct[ProdNumber],0))</f>
        <v>13.99</v>
      </c>
      <c r="H855">
        <f>INDEX(tblProduct[Category],MATCH(tblData[[#This Row],[ProdNumber]],tblProduct[ProdNumber],0))</f>
        <v>4</v>
      </c>
      <c r="I855" t="str">
        <f>INDEX(tblCategory[CategoryName],MATCH(tblData[[#This Row],[CategoryID]],tblCategory[CategoryID],0))</f>
        <v>eBooks</v>
      </c>
      <c r="J855">
        <f>tblData[[#This Row],[Quantity]]*tblData[[#This Row],[Price]]</f>
        <v>55.96</v>
      </c>
      <c r="K855">
        <f>YEAR(tblData[[#This Row],[Date]])</f>
        <v>2020</v>
      </c>
      <c r="L855">
        <f>MONTH(tblData[[#This Row],[Date]])</f>
        <v>7</v>
      </c>
      <c r="M855" t="str">
        <f>CHOOSE(tblData[[#This Row],[MonthNo]],"Jan","Feb","Mar","Apr","Mei","Jun","Jul","Agu","Sep","Okt","Nov","Des")</f>
        <v>Jul</v>
      </c>
      <c r="N855" t="str">
        <f>INDEX(tblCustomers[CustomerState],MATCH(tblData[[#This Row],[CustomerID]],tblCustomers[CustomerID],0))</f>
        <v>Ohio</v>
      </c>
      <c r="O855" t="str">
        <f>IF(COUNTIF(tblData[CustomerID],tblData[[#This Row],[CustomerID]])&gt;1,"Repeat","One-time")</f>
        <v>Repeat</v>
      </c>
    </row>
    <row r="856" spans="1:15">
      <c r="A856">
        <v>855</v>
      </c>
      <c r="B856" s="1">
        <v>44015</v>
      </c>
      <c r="C856">
        <v>1843</v>
      </c>
      <c r="D856" t="s">
        <v>10813</v>
      </c>
      <c r="E856">
        <v>4</v>
      </c>
      <c r="F856" t="str">
        <f>INDEX(tblProduct[ProdName],MATCH(tblData[[#This Row],[ProdNumber]],tblProduct[ProdNumber],0))</f>
        <v>Spherical Robots</v>
      </c>
      <c r="G856">
        <f>INDEX(tblProduct[Price],MATCH(tblData[[#This Row],[ProdNumber]],tblProduct[ProdNumber],0))</f>
        <v>16.75</v>
      </c>
      <c r="H856">
        <f>INDEX(tblProduct[Category],MATCH(tblData[[#This Row],[ProdNumber]],tblProduct[ProdNumber],0))</f>
        <v>4</v>
      </c>
      <c r="I856" t="str">
        <f>INDEX(tblCategory[CategoryName],MATCH(tblData[[#This Row],[CategoryID]],tblCategory[CategoryID],0))</f>
        <v>eBooks</v>
      </c>
      <c r="J856">
        <f>tblData[[#This Row],[Quantity]]*tblData[[#This Row],[Price]]</f>
        <v>67</v>
      </c>
      <c r="K856">
        <f>YEAR(tblData[[#This Row],[Date]])</f>
        <v>2020</v>
      </c>
      <c r="L856">
        <f>MONTH(tblData[[#This Row],[Date]])</f>
        <v>7</v>
      </c>
      <c r="M856" t="str">
        <f>CHOOSE(tblData[[#This Row],[MonthNo]],"Jan","Feb","Mar","Apr","Mei","Jun","Jul","Agu","Sep","Okt","Nov","Des")</f>
        <v>Jul</v>
      </c>
      <c r="N856" t="str">
        <f>INDEX(tblCustomers[CustomerState],MATCH(tblData[[#This Row],[CustomerID]],tblCustomers[CustomerID],0))</f>
        <v>Wisconsin</v>
      </c>
      <c r="O856" t="str">
        <f>IF(COUNTIF(tblData[CustomerID],tblData[[#This Row],[CustomerID]])&gt;1,"Repeat","One-time")</f>
        <v>Repeat</v>
      </c>
    </row>
    <row r="857" spans="1:15">
      <c r="A857">
        <v>856</v>
      </c>
      <c r="B857" s="1">
        <v>44015</v>
      </c>
      <c r="C857">
        <v>310</v>
      </c>
      <c r="D857" t="s">
        <v>10858</v>
      </c>
      <c r="E857">
        <v>3</v>
      </c>
      <c r="F857" t="str">
        <f>INDEX(tblProduct[ProdName],MATCH(tblData[[#This Row],[ProdNumber]],tblProduct[ProdNumber],0))</f>
        <v>Virtual Reality Basics</v>
      </c>
      <c r="G857">
        <f>INDEX(tblProduct[Price],MATCH(tblData[[#This Row],[ProdNumber]],tblProduct[ProdNumber],0))</f>
        <v>29.99</v>
      </c>
      <c r="H857">
        <f>INDEX(tblProduct[Category],MATCH(tblData[[#This Row],[ProdNumber]],tblProduct[ProdNumber],0))</f>
        <v>7</v>
      </c>
      <c r="I857" t="str">
        <f>INDEX(tblCategory[CategoryName],MATCH(tblData[[#This Row],[CategoryID]],tblCategory[CategoryID],0))</f>
        <v>Training Videos</v>
      </c>
      <c r="J857">
        <f>tblData[[#This Row],[Quantity]]*tblData[[#This Row],[Price]]</f>
        <v>89.97</v>
      </c>
      <c r="K857">
        <f>YEAR(tblData[[#This Row],[Date]])</f>
        <v>2020</v>
      </c>
      <c r="L857">
        <f>MONTH(tblData[[#This Row],[Date]])</f>
        <v>7</v>
      </c>
      <c r="M857" t="str">
        <f>CHOOSE(tblData[[#This Row],[MonthNo]],"Jan","Feb","Mar","Apr","Mei","Jun","Jul","Agu","Sep","Okt","Nov","Des")</f>
        <v>Jul</v>
      </c>
      <c r="N857" t="str">
        <f>INDEX(tblCustomers[CustomerState],MATCH(tblData[[#This Row],[CustomerID]],tblCustomers[CustomerID],0))</f>
        <v>New Jersey</v>
      </c>
      <c r="O857" t="str">
        <f>IF(COUNTIF(tblData[CustomerID],tblData[[#This Row],[CustomerID]])&gt;1,"Repeat","One-time")</f>
        <v>Repeat</v>
      </c>
    </row>
    <row r="858" spans="1:15">
      <c r="A858">
        <v>857</v>
      </c>
      <c r="B858" s="1">
        <v>44015</v>
      </c>
      <c r="C858">
        <v>338</v>
      </c>
      <c r="D858" t="s">
        <v>10817</v>
      </c>
      <c r="E858">
        <v>6</v>
      </c>
      <c r="F858" t="str">
        <f>INDEX(tblProduct[ProdName],MATCH(tblData[[#This Row],[ProdNumber]],tblProduct[ProdNumber],0))</f>
        <v>BYOD-100</v>
      </c>
      <c r="G858">
        <f>INDEX(tblProduct[Price],MATCH(tblData[[#This Row],[ProdNumber]],tblProduct[ProdNumber],0))</f>
        <v>54</v>
      </c>
      <c r="H858">
        <f>INDEX(tblProduct[Category],MATCH(tblData[[#This Row],[ProdNumber]],tblProduct[ProdNumber],0))</f>
        <v>2</v>
      </c>
      <c r="I858" t="str">
        <f>INDEX(tblCategory[CategoryName],MATCH(tblData[[#This Row],[CategoryID]],tblCategory[CategoryID],0))</f>
        <v>Drone Kits</v>
      </c>
      <c r="J858">
        <f>tblData[[#This Row],[Quantity]]*tblData[[#This Row],[Price]]</f>
        <v>324</v>
      </c>
      <c r="K858">
        <f>YEAR(tblData[[#This Row],[Date]])</f>
        <v>2020</v>
      </c>
      <c r="L858">
        <f>MONTH(tblData[[#This Row],[Date]])</f>
        <v>7</v>
      </c>
      <c r="M858" t="str">
        <f>CHOOSE(tblData[[#This Row],[MonthNo]],"Jan","Feb","Mar","Apr","Mei","Jun","Jul","Agu","Sep","Okt","Nov","Des")</f>
        <v>Jul</v>
      </c>
      <c r="N858" t="str">
        <f>INDEX(tblCustomers[CustomerState],MATCH(tblData[[#This Row],[CustomerID]],tblCustomers[CustomerID],0))</f>
        <v>Georgia</v>
      </c>
      <c r="O858" t="str">
        <f>IF(COUNTIF(tblData[CustomerID],tblData[[#This Row],[CustomerID]])&gt;1,"Repeat","One-time")</f>
        <v>Repeat</v>
      </c>
    </row>
    <row r="859" spans="1:15">
      <c r="A859">
        <v>858</v>
      </c>
      <c r="B859" s="1">
        <v>44016</v>
      </c>
      <c r="C859">
        <v>1476</v>
      </c>
      <c r="D859" t="s">
        <v>10810</v>
      </c>
      <c r="E859">
        <v>6</v>
      </c>
      <c r="F859" t="str">
        <f>INDEX(tblProduct[ProdName],MATCH(tblData[[#This Row],[ProdNumber]],tblProduct[ProdNumber],0))</f>
        <v>Drone Video Techniques</v>
      </c>
      <c r="G859">
        <f>INDEX(tblProduct[Price],MATCH(tblData[[#This Row],[ProdNumber]],tblProduct[ProdNumber],0))</f>
        <v>37.99</v>
      </c>
      <c r="H859">
        <f>INDEX(tblProduct[Category],MATCH(tblData[[#This Row],[ProdNumber]],tblProduct[ProdNumber],0))</f>
        <v>7</v>
      </c>
      <c r="I859" t="str">
        <f>INDEX(tblCategory[CategoryName],MATCH(tblData[[#This Row],[CategoryID]],tblCategory[CategoryID],0))</f>
        <v>Training Videos</v>
      </c>
      <c r="J859">
        <f>tblData[[#This Row],[Quantity]]*tblData[[#This Row],[Price]]</f>
        <v>227.94</v>
      </c>
      <c r="K859">
        <f>YEAR(tblData[[#This Row],[Date]])</f>
        <v>2020</v>
      </c>
      <c r="L859">
        <f>MONTH(tblData[[#This Row],[Date]])</f>
        <v>7</v>
      </c>
      <c r="M859" t="str">
        <f>CHOOSE(tblData[[#This Row],[MonthNo]],"Jan","Feb","Mar","Apr","Mei","Jun","Jul","Agu","Sep","Okt","Nov","Des")</f>
        <v>Jul</v>
      </c>
      <c r="N859" t="str">
        <f>INDEX(tblCustomers[CustomerState],MATCH(tblData[[#This Row],[CustomerID]],tblCustomers[CustomerID],0))</f>
        <v>California</v>
      </c>
      <c r="O859" t="str">
        <f>IF(COUNTIF(tblData[CustomerID],tblData[[#This Row],[CustomerID]])&gt;1,"Repeat","One-time")</f>
        <v>One-time</v>
      </c>
    </row>
    <row r="860" spans="1:15">
      <c r="A860">
        <v>859</v>
      </c>
      <c r="B860" s="1">
        <v>44016</v>
      </c>
      <c r="C860">
        <v>1867</v>
      </c>
      <c r="D860" t="s">
        <v>10861</v>
      </c>
      <c r="E860">
        <v>3</v>
      </c>
      <c r="F860" t="str">
        <f>INDEX(tblProduct[ProdName],MATCH(tblData[[#This Row],[ProdNumber]],tblProduct[ProdNumber],0))</f>
        <v>RCB-889 Robot</v>
      </c>
      <c r="G860">
        <f>INDEX(tblProduct[Price],MATCH(tblData[[#This Row],[ProdNumber]],tblProduct[ProdNumber],0))</f>
        <v>549</v>
      </c>
      <c r="H860">
        <f>INDEX(tblProduct[Category],MATCH(tblData[[#This Row],[ProdNumber]],tblProduct[ProdNumber],0))</f>
        <v>6</v>
      </c>
      <c r="I860" t="str">
        <f>INDEX(tblCategory[CategoryName],MATCH(tblData[[#This Row],[CategoryID]],tblCategory[CategoryID],0))</f>
        <v>Robots</v>
      </c>
      <c r="J860">
        <f>tblData[[#This Row],[Quantity]]*tblData[[#This Row],[Price]]</f>
        <v>1647</v>
      </c>
      <c r="K860">
        <f>YEAR(tblData[[#This Row],[Date]])</f>
        <v>2020</v>
      </c>
      <c r="L860">
        <f>MONTH(tblData[[#This Row],[Date]])</f>
        <v>7</v>
      </c>
      <c r="M860" t="str">
        <f>CHOOSE(tblData[[#This Row],[MonthNo]],"Jan","Feb","Mar","Apr","Mei","Jun","Jul","Agu","Sep","Okt","Nov","Des")</f>
        <v>Jul</v>
      </c>
      <c r="N860" t="str">
        <f>INDEX(tblCustomers[CustomerState],MATCH(tblData[[#This Row],[CustomerID]],tblCustomers[CustomerID],0))</f>
        <v>Louisiana</v>
      </c>
      <c r="O860" t="str">
        <f>IF(COUNTIF(tblData[CustomerID],tblData[[#This Row],[CustomerID]])&gt;1,"Repeat","One-time")</f>
        <v>Repeat</v>
      </c>
    </row>
    <row r="861" spans="1:15">
      <c r="A861">
        <v>860</v>
      </c>
      <c r="B861" s="1">
        <v>44016</v>
      </c>
      <c r="C861">
        <v>1588</v>
      </c>
      <c r="D861" t="s">
        <v>10872</v>
      </c>
      <c r="E861">
        <v>4</v>
      </c>
      <c r="F861" t="str">
        <f>INDEX(tblProduct[ProdName],MATCH(tblData[[#This Row],[ProdNumber]],tblProduct[ProdNumber],0))</f>
        <v>Hexacopter Drone Blueprint</v>
      </c>
      <c r="G861">
        <f>INDEX(tblProduct[Price],MATCH(tblData[[#This Row],[ProdNumber]],tblProduct[ProdNumber],0))</f>
        <v>8.99</v>
      </c>
      <c r="H861">
        <f>INDEX(tblProduct[Category],MATCH(tblData[[#This Row],[ProdNumber]],tblProduct[ProdNumber],0))</f>
        <v>1</v>
      </c>
      <c r="I861" t="str">
        <f>INDEX(tblCategory[CategoryName],MATCH(tblData[[#This Row],[CategoryID]],tblCategory[CategoryID],0))</f>
        <v>Blueprints</v>
      </c>
      <c r="J861">
        <f>tblData[[#This Row],[Quantity]]*tblData[[#This Row],[Price]]</f>
        <v>35.96</v>
      </c>
      <c r="K861">
        <f>YEAR(tblData[[#This Row],[Date]])</f>
        <v>2020</v>
      </c>
      <c r="L861">
        <f>MONTH(tblData[[#This Row],[Date]])</f>
        <v>7</v>
      </c>
      <c r="M861" t="str">
        <f>CHOOSE(tblData[[#This Row],[MonthNo]],"Jan","Feb","Mar","Apr","Mei","Jun","Jul","Agu","Sep","Okt","Nov","Des")</f>
        <v>Jul</v>
      </c>
      <c r="N861" t="str">
        <f>INDEX(tblCustomers[CustomerState],MATCH(tblData[[#This Row],[CustomerID]],tblCustomers[CustomerID],0))</f>
        <v>Texas</v>
      </c>
      <c r="O861" t="str">
        <f>IF(COUNTIF(tblData[CustomerID],tblData[[#This Row],[CustomerID]])&gt;1,"Repeat","One-time")</f>
        <v>Repeat</v>
      </c>
    </row>
    <row r="862" spans="1:15">
      <c r="A862">
        <v>861</v>
      </c>
      <c r="B862" s="1">
        <v>44016</v>
      </c>
      <c r="C862">
        <v>1583</v>
      </c>
      <c r="D862" t="s">
        <v>10856</v>
      </c>
      <c r="E862">
        <v>3</v>
      </c>
      <c r="F862" t="str">
        <f>INDEX(tblProduct[ProdName],MATCH(tblData[[#This Row],[ProdNumber]],tblProduct[ProdNumber],0))</f>
        <v>RLK-9920 Robot</v>
      </c>
      <c r="G862">
        <f>INDEX(tblProduct[Price],MATCH(tblData[[#This Row],[ProdNumber]],tblProduct[ProdNumber],0))</f>
        <v>699</v>
      </c>
      <c r="H862">
        <f>INDEX(tblProduct[Category],MATCH(tblData[[#This Row],[ProdNumber]],tblProduct[ProdNumber],0))</f>
        <v>6</v>
      </c>
      <c r="I862" t="str">
        <f>INDEX(tblCategory[CategoryName],MATCH(tblData[[#This Row],[CategoryID]],tblCategory[CategoryID],0))</f>
        <v>Robots</v>
      </c>
      <c r="J862">
        <f>tblData[[#This Row],[Quantity]]*tblData[[#This Row],[Price]]</f>
        <v>2097</v>
      </c>
      <c r="K862">
        <f>YEAR(tblData[[#This Row],[Date]])</f>
        <v>2020</v>
      </c>
      <c r="L862">
        <f>MONTH(tblData[[#This Row],[Date]])</f>
        <v>7</v>
      </c>
      <c r="M862" t="str">
        <f>CHOOSE(tblData[[#This Row],[MonthNo]],"Jan","Feb","Mar","Apr","Mei","Jun","Jul","Agu","Sep","Okt","Nov","Des")</f>
        <v>Jul</v>
      </c>
      <c r="N862" t="str">
        <f>INDEX(tblCustomers[CustomerState],MATCH(tblData[[#This Row],[CustomerID]],tblCustomers[CustomerID],0))</f>
        <v>Florida</v>
      </c>
      <c r="O862" t="str">
        <f>IF(COUNTIF(tblData[CustomerID],tblData[[#This Row],[CustomerID]])&gt;1,"Repeat","One-time")</f>
        <v>One-time</v>
      </c>
    </row>
    <row r="863" spans="1:15">
      <c r="A863">
        <v>862</v>
      </c>
      <c r="B863" s="1">
        <v>44016</v>
      </c>
      <c r="C863">
        <v>1761</v>
      </c>
      <c r="D863" t="s">
        <v>10835</v>
      </c>
      <c r="E863">
        <v>3</v>
      </c>
      <c r="F863" t="str">
        <f>INDEX(tblProduct[ProdName],MATCH(tblData[[#This Row],[ProdNumber]],tblProduct[ProdNumber],0))</f>
        <v>Building Your First Robot</v>
      </c>
      <c r="G863">
        <f>INDEX(tblProduct[Price],MATCH(tblData[[#This Row],[ProdNumber]],tblProduct[ProdNumber],0))</f>
        <v>24.95</v>
      </c>
      <c r="H863">
        <f>INDEX(tblProduct[Category],MATCH(tblData[[#This Row],[ProdNumber]],tblProduct[ProdNumber],0))</f>
        <v>4</v>
      </c>
      <c r="I863" t="str">
        <f>INDEX(tblCategory[CategoryName],MATCH(tblData[[#This Row],[CategoryID]],tblCategory[CategoryID],0))</f>
        <v>eBooks</v>
      </c>
      <c r="J863">
        <f>tblData[[#This Row],[Quantity]]*tblData[[#This Row],[Price]]</f>
        <v>74.849999999999994</v>
      </c>
      <c r="K863">
        <f>YEAR(tblData[[#This Row],[Date]])</f>
        <v>2020</v>
      </c>
      <c r="L863">
        <f>MONTH(tblData[[#This Row],[Date]])</f>
        <v>7</v>
      </c>
      <c r="M863" t="str">
        <f>CHOOSE(tblData[[#This Row],[MonthNo]],"Jan","Feb","Mar","Apr","Mei","Jun","Jul","Agu","Sep","Okt","Nov","Des")</f>
        <v>Jul</v>
      </c>
      <c r="N863" t="str">
        <f>INDEX(tblCustomers[CustomerState],MATCH(tblData[[#This Row],[CustomerID]],tblCustomers[CustomerID],0))</f>
        <v>California</v>
      </c>
      <c r="O863" t="str">
        <f>IF(COUNTIF(tblData[CustomerID],tblData[[#This Row],[CustomerID]])&gt;1,"Repeat","One-time")</f>
        <v>Repeat</v>
      </c>
    </row>
    <row r="864" spans="1:15">
      <c r="A864">
        <v>863</v>
      </c>
      <c r="B864" s="1">
        <v>44016</v>
      </c>
      <c r="C864">
        <v>275</v>
      </c>
      <c r="D864" t="s">
        <v>10836</v>
      </c>
      <c r="E864">
        <v>1</v>
      </c>
      <c r="F864" t="str">
        <f>INDEX(tblProduct[ProdName],MATCH(tblData[[#This Row],[ProdNumber]],tblProduct[ProdNumber],0))</f>
        <v>Creature Robot Arms Blueprint</v>
      </c>
      <c r="G864">
        <f>INDEX(tblProduct[Price],MATCH(tblData[[#This Row],[ProdNumber]],tblProduct[ProdNumber],0))</f>
        <v>12</v>
      </c>
      <c r="H864">
        <f>INDEX(tblProduct[Category],MATCH(tblData[[#This Row],[ProdNumber]],tblProduct[ProdNumber],0))</f>
        <v>1</v>
      </c>
      <c r="I864" t="str">
        <f>INDEX(tblCategory[CategoryName],MATCH(tblData[[#This Row],[CategoryID]],tblCategory[CategoryID],0))</f>
        <v>Blueprints</v>
      </c>
      <c r="J864">
        <f>tblData[[#This Row],[Quantity]]*tblData[[#This Row],[Price]]</f>
        <v>12</v>
      </c>
      <c r="K864">
        <f>YEAR(tblData[[#This Row],[Date]])</f>
        <v>2020</v>
      </c>
      <c r="L864">
        <f>MONTH(tblData[[#This Row],[Date]])</f>
        <v>7</v>
      </c>
      <c r="M864" t="str">
        <f>CHOOSE(tblData[[#This Row],[MonthNo]],"Jan","Feb","Mar","Apr","Mei","Jun","Jul","Agu","Sep","Okt","Nov","Des")</f>
        <v>Jul</v>
      </c>
      <c r="N864" t="str">
        <f>INDEX(tblCustomers[CustomerState],MATCH(tblData[[#This Row],[CustomerID]],tblCustomers[CustomerID],0))</f>
        <v>New Jersey</v>
      </c>
      <c r="O864" t="str">
        <f>IF(COUNTIF(tblData[CustomerID],tblData[[#This Row],[CustomerID]])&gt;1,"Repeat","One-time")</f>
        <v>Repeat</v>
      </c>
    </row>
    <row r="865" spans="1:15">
      <c r="A865">
        <v>864</v>
      </c>
      <c r="B865" s="1">
        <v>44016</v>
      </c>
      <c r="C865">
        <v>1507</v>
      </c>
      <c r="D865" t="s">
        <v>10833</v>
      </c>
      <c r="E865">
        <v>4</v>
      </c>
      <c r="F865" t="str">
        <f>INDEX(tblProduct[ProdName],MATCH(tblData[[#This Row],[ProdNumber]],tblProduct[ProdNumber],0))</f>
        <v>DX-145 Drone</v>
      </c>
      <c r="G865">
        <f>INDEX(tblProduct[Price],MATCH(tblData[[#This Row],[ProdNumber]],tblProduct[ProdNumber],0))</f>
        <v>250</v>
      </c>
      <c r="H865">
        <f>INDEX(tblProduct[Category],MATCH(tblData[[#This Row],[ProdNumber]],tblProduct[ProdNumber],0))</f>
        <v>3</v>
      </c>
      <c r="I865" t="str">
        <f>INDEX(tblCategory[CategoryName],MATCH(tblData[[#This Row],[CategoryID]],tblCategory[CategoryID],0))</f>
        <v>Drones</v>
      </c>
      <c r="J865">
        <f>tblData[[#This Row],[Quantity]]*tblData[[#This Row],[Price]]</f>
        <v>1000</v>
      </c>
      <c r="K865">
        <f>YEAR(tblData[[#This Row],[Date]])</f>
        <v>2020</v>
      </c>
      <c r="L865">
        <f>MONTH(tblData[[#This Row],[Date]])</f>
        <v>7</v>
      </c>
      <c r="M865" t="str">
        <f>CHOOSE(tblData[[#This Row],[MonthNo]],"Jan","Feb","Mar","Apr","Mei","Jun","Jul","Agu","Sep","Okt","Nov","Des")</f>
        <v>Jul</v>
      </c>
      <c r="N865" t="str">
        <f>INDEX(tblCustomers[CustomerState],MATCH(tblData[[#This Row],[CustomerID]],tblCustomers[CustomerID],0))</f>
        <v>Pennsylvania</v>
      </c>
      <c r="O865" t="str">
        <f>IF(COUNTIF(tblData[CustomerID],tblData[[#This Row],[CustomerID]])&gt;1,"Repeat","One-time")</f>
        <v>One-time</v>
      </c>
    </row>
    <row r="866" spans="1:15">
      <c r="A866">
        <v>865</v>
      </c>
      <c r="B866" s="1">
        <v>44017</v>
      </c>
      <c r="C866">
        <v>708</v>
      </c>
      <c r="D866" t="s">
        <v>10845</v>
      </c>
      <c r="E866">
        <v>6</v>
      </c>
      <c r="F866" t="str">
        <f>INDEX(tblProduct[ProdName],MATCH(tblData[[#This Row],[ProdNumber]],tblProduct[ProdNumber],0))</f>
        <v>Sleepy Eye Blueprint</v>
      </c>
      <c r="G866">
        <f>INDEX(tblProduct[Price],MATCH(tblData[[#This Row],[ProdNumber]],tblProduct[ProdNumber],0))</f>
        <v>11.99</v>
      </c>
      <c r="H866">
        <f>INDEX(tblProduct[Category],MATCH(tblData[[#This Row],[ProdNumber]],tblProduct[ProdNumber],0))</f>
        <v>1</v>
      </c>
      <c r="I866" t="str">
        <f>INDEX(tblCategory[CategoryName],MATCH(tblData[[#This Row],[CategoryID]],tblCategory[CategoryID],0))</f>
        <v>Blueprints</v>
      </c>
      <c r="J866">
        <f>tblData[[#This Row],[Quantity]]*tblData[[#This Row],[Price]]</f>
        <v>71.94</v>
      </c>
      <c r="K866">
        <f>YEAR(tblData[[#This Row],[Date]])</f>
        <v>2020</v>
      </c>
      <c r="L866">
        <f>MONTH(tblData[[#This Row],[Date]])</f>
        <v>7</v>
      </c>
      <c r="M866" t="str">
        <f>CHOOSE(tblData[[#This Row],[MonthNo]],"Jan","Feb","Mar","Apr","Mei","Jun","Jul","Agu","Sep","Okt","Nov","Des")</f>
        <v>Jul</v>
      </c>
      <c r="N866" t="str">
        <f>INDEX(tblCustomers[CustomerState],MATCH(tblData[[#This Row],[CustomerID]],tblCustomers[CustomerID],0))</f>
        <v>Mississippi</v>
      </c>
      <c r="O866" t="str">
        <f>IF(COUNTIF(tblData[CustomerID],tblData[[#This Row],[CustomerID]])&gt;1,"Repeat","One-time")</f>
        <v>Repeat</v>
      </c>
    </row>
    <row r="867" spans="1:15">
      <c r="A867">
        <v>866</v>
      </c>
      <c r="B867" s="1">
        <v>44017</v>
      </c>
      <c r="C867">
        <v>1665</v>
      </c>
      <c r="D867" t="s">
        <v>10875</v>
      </c>
      <c r="E867">
        <v>3</v>
      </c>
      <c r="F867" t="str">
        <f>INDEX(tblProduct[ProdName],MATCH(tblData[[#This Row],[ProdNumber]],tblProduct[ProdNumber],0))</f>
        <v>Open Source Code</v>
      </c>
      <c r="G867">
        <f>INDEX(tblProduct[Price],MATCH(tblData[[#This Row],[ProdNumber]],tblProduct[ProdNumber],0))</f>
        <v>32.950000000000003</v>
      </c>
      <c r="H867">
        <f>INDEX(tblProduct[Category],MATCH(tblData[[#This Row],[ProdNumber]],tblProduct[ProdNumber],0))</f>
        <v>7</v>
      </c>
      <c r="I867" t="str">
        <f>INDEX(tblCategory[CategoryName],MATCH(tblData[[#This Row],[CategoryID]],tblCategory[CategoryID],0))</f>
        <v>Training Videos</v>
      </c>
      <c r="J867">
        <f>tblData[[#This Row],[Quantity]]*tblData[[#This Row],[Price]]</f>
        <v>98.850000000000009</v>
      </c>
      <c r="K867">
        <f>YEAR(tblData[[#This Row],[Date]])</f>
        <v>2020</v>
      </c>
      <c r="L867">
        <f>MONTH(tblData[[#This Row],[Date]])</f>
        <v>7</v>
      </c>
      <c r="M867" t="str">
        <f>CHOOSE(tblData[[#This Row],[MonthNo]],"Jan","Feb","Mar","Apr","Mei","Jun","Jul","Agu","Sep","Okt","Nov","Des")</f>
        <v>Jul</v>
      </c>
      <c r="N867" t="str">
        <f>INDEX(tblCustomers[CustomerState],MATCH(tblData[[#This Row],[CustomerID]],tblCustomers[CustomerID],0))</f>
        <v>Texas</v>
      </c>
      <c r="O867" t="str">
        <f>IF(COUNTIF(tblData[CustomerID],tblData[[#This Row],[CustomerID]])&gt;1,"Repeat","One-time")</f>
        <v>Repeat</v>
      </c>
    </row>
    <row r="868" spans="1:15">
      <c r="A868">
        <v>867</v>
      </c>
      <c r="B868" s="1">
        <v>44017</v>
      </c>
      <c r="C868">
        <v>1778</v>
      </c>
      <c r="D868" t="s">
        <v>10812</v>
      </c>
      <c r="E868">
        <v>4</v>
      </c>
      <c r="F868" t="str">
        <f>INDEX(tblProduct[ProdName],MATCH(tblData[[#This Row],[ProdNumber]],tblProduct[ProdNumber],0))</f>
        <v>SCARA Robots</v>
      </c>
      <c r="G868">
        <f>INDEX(tblProduct[Price],MATCH(tblData[[#This Row],[ProdNumber]],tblProduct[ProdNumber],0))</f>
        <v>19.5</v>
      </c>
      <c r="H868">
        <f>INDEX(tblProduct[Category],MATCH(tblData[[#This Row],[ProdNumber]],tblProduct[ProdNumber],0))</f>
        <v>4</v>
      </c>
      <c r="I868" t="str">
        <f>INDEX(tblCategory[CategoryName],MATCH(tblData[[#This Row],[CategoryID]],tblCategory[CategoryID],0))</f>
        <v>eBooks</v>
      </c>
      <c r="J868">
        <f>tblData[[#This Row],[Quantity]]*tblData[[#This Row],[Price]]</f>
        <v>78</v>
      </c>
      <c r="K868">
        <f>YEAR(tblData[[#This Row],[Date]])</f>
        <v>2020</v>
      </c>
      <c r="L868">
        <f>MONTH(tblData[[#This Row],[Date]])</f>
        <v>7</v>
      </c>
      <c r="M868" t="str">
        <f>CHOOSE(tblData[[#This Row],[MonthNo]],"Jan","Feb","Mar","Apr","Mei","Jun","Jul","Agu","Sep","Okt","Nov","Des")</f>
        <v>Jul</v>
      </c>
      <c r="N868" t="str">
        <f>INDEX(tblCustomers[CustomerState],MATCH(tblData[[#This Row],[CustomerID]],tblCustomers[CustomerID],0))</f>
        <v>Arkansas</v>
      </c>
      <c r="O868" t="str">
        <f>IF(COUNTIF(tblData[CustomerID],tblData[[#This Row],[CustomerID]])&gt;1,"Repeat","One-time")</f>
        <v>Repeat</v>
      </c>
    </row>
    <row r="869" spans="1:15">
      <c r="A869">
        <v>868</v>
      </c>
      <c r="B869" s="1">
        <v>44017</v>
      </c>
      <c r="C869">
        <v>1518</v>
      </c>
      <c r="D869" t="s">
        <v>10825</v>
      </c>
      <c r="E869">
        <v>3</v>
      </c>
      <c r="F869" t="str">
        <f>INDEX(tblProduct[ProdName],MATCH(tblData[[#This Row],[ProdNumber]],tblProduct[ProdNumber],0))</f>
        <v>DC-304 Drone</v>
      </c>
      <c r="G869">
        <f>INDEX(tblProduct[Price],MATCH(tblData[[#This Row],[ProdNumber]],tblProduct[ProdNumber],0))</f>
        <v>395</v>
      </c>
      <c r="H869">
        <f>INDEX(tblProduct[Category],MATCH(tblData[[#This Row],[ProdNumber]],tblProduct[ProdNumber],0))</f>
        <v>3</v>
      </c>
      <c r="I869" t="str">
        <f>INDEX(tblCategory[CategoryName],MATCH(tblData[[#This Row],[CategoryID]],tblCategory[CategoryID],0))</f>
        <v>Drones</v>
      </c>
      <c r="J869">
        <f>tblData[[#This Row],[Quantity]]*tblData[[#This Row],[Price]]</f>
        <v>1185</v>
      </c>
      <c r="K869">
        <f>YEAR(tblData[[#This Row],[Date]])</f>
        <v>2020</v>
      </c>
      <c r="L869">
        <f>MONTH(tblData[[#This Row],[Date]])</f>
        <v>7</v>
      </c>
      <c r="M869" t="str">
        <f>CHOOSE(tblData[[#This Row],[MonthNo]],"Jan","Feb","Mar","Apr","Mei","Jun","Jul","Agu","Sep","Okt","Nov","Des")</f>
        <v>Jul</v>
      </c>
      <c r="N869" t="str">
        <f>INDEX(tblCustomers[CustomerState],MATCH(tblData[[#This Row],[CustomerID]],tblCustomers[CustomerID],0))</f>
        <v>Illinois</v>
      </c>
      <c r="O869" t="str">
        <f>IF(COUNTIF(tblData[CustomerID],tblData[[#This Row],[CustomerID]])&gt;1,"Repeat","One-time")</f>
        <v>Repeat</v>
      </c>
    </row>
    <row r="870" spans="1:15">
      <c r="A870">
        <v>869</v>
      </c>
      <c r="B870" s="1">
        <v>44017</v>
      </c>
      <c r="C870">
        <v>1452</v>
      </c>
      <c r="D870" t="s">
        <v>10810</v>
      </c>
      <c r="E870">
        <v>6</v>
      </c>
      <c r="F870" t="str">
        <f>INDEX(tblProduct[ProdName],MATCH(tblData[[#This Row],[ProdNumber]],tblProduct[ProdNumber],0))</f>
        <v>Drone Video Techniques</v>
      </c>
      <c r="G870">
        <f>INDEX(tblProduct[Price],MATCH(tblData[[#This Row],[ProdNumber]],tblProduct[ProdNumber],0))</f>
        <v>37.99</v>
      </c>
      <c r="H870">
        <f>INDEX(tblProduct[Category],MATCH(tblData[[#This Row],[ProdNumber]],tblProduct[ProdNumber],0))</f>
        <v>7</v>
      </c>
      <c r="I870" t="str">
        <f>INDEX(tblCategory[CategoryName],MATCH(tblData[[#This Row],[CategoryID]],tblCategory[CategoryID],0))</f>
        <v>Training Videos</v>
      </c>
      <c r="J870">
        <f>tblData[[#This Row],[Quantity]]*tblData[[#This Row],[Price]]</f>
        <v>227.94</v>
      </c>
      <c r="K870">
        <f>YEAR(tblData[[#This Row],[Date]])</f>
        <v>2020</v>
      </c>
      <c r="L870">
        <f>MONTH(tblData[[#This Row],[Date]])</f>
        <v>7</v>
      </c>
      <c r="M870" t="str">
        <f>CHOOSE(tblData[[#This Row],[MonthNo]],"Jan","Feb","Mar","Apr","Mei","Jun","Jul","Agu","Sep","Okt","Nov","Des")</f>
        <v>Jul</v>
      </c>
      <c r="N870" t="str">
        <f>INDEX(tblCustomers[CustomerState],MATCH(tblData[[#This Row],[CustomerID]],tblCustomers[CustomerID],0))</f>
        <v>California</v>
      </c>
      <c r="O870" t="str">
        <f>IF(COUNTIF(tblData[CustomerID],tblData[[#This Row],[CustomerID]])&gt;1,"Repeat","One-time")</f>
        <v>One-time</v>
      </c>
    </row>
    <row r="871" spans="1:15">
      <c r="A871">
        <v>870</v>
      </c>
      <c r="B871" s="1">
        <v>44017</v>
      </c>
      <c r="C871">
        <v>755</v>
      </c>
      <c r="D871" t="s">
        <v>10827</v>
      </c>
      <c r="E871">
        <v>2</v>
      </c>
      <c r="F871" t="str">
        <f>INDEX(tblProduct[ProdName],MATCH(tblData[[#This Row],[ProdNumber]],tblProduct[ProdNumber],0))</f>
        <v>AI for Educators</v>
      </c>
      <c r="G871">
        <f>INDEX(tblProduct[Price],MATCH(tblData[[#This Row],[ProdNumber]],tblProduct[ProdNumber],0))</f>
        <v>49.95</v>
      </c>
      <c r="H871">
        <f>INDEX(tblProduct[Category],MATCH(tblData[[#This Row],[ProdNumber]],tblProduct[ProdNumber],0))</f>
        <v>7</v>
      </c>
      <c r="I871" t="str">
        <f>INDEX(tblCategory[CategoryName],MATCH(tblData[[#This Row],[CategoryID]],tblCategory[CategoryID],0))</f>
        <v>Training Videos</v>
      </c>
      <c r="J871">
        <f>tblData[[#This Row],[Quantity]]*tblData[[#This Row],[Price]]</f>
        <v>99.9</v>
      </c>
      <c r="K871">
        <f>YEAR(tblData[[#This Row],[Date]])</f>
        <v>2020</v>
      </c>
      <c r="L871">
        <f>MONTH(tblData[[#This Row],[Date]])</f>
        <v>7</v>
      </c>
      <c r="M871" t="str">
        <f>CHOOSE(tblData[[#This Row],[MonthNo]],"Jan","Feb","Mar","Apr","Mei","Jun","Jul","Agu","Sep","Okt","Nov","Des")</f>
        <v>Jul</v>
      </c>
      <c r="N871" t="str">
        <f>INDEX(tblCustomers[CustomerState],MATCH(tblData[[#This Row],[CustomerID]],tblCustomers[CustomerID],0))</f>
        <v>California</v>
      </c>
      <c r="O871" t="str">
        <f>IF(COUNTIF(tblData[CustomerID],tblData[[#This Row],[CustomerID]])&gt;1,"Repeat","One-time")</f>
        <v>Repeat</v>
      </c>
    </row>
    <row r="872" spans="1:15">
      <c r="A872">
        <v>871</v>
      </c>
      <c r="B872" s="1">
        <v>44018</v>
      </c>
      <c r="C872">
        <v>446</v>
      </c>
      <c r="D872" t="s">
        <v>10852</v>
      </c>
      <c r="E872">
        <v>4</v>
      </c>
      <c r="F872" t="str">
        <f>INDEX(tblProduct[ProdName],MATCH(tblData[[#This Row],[ProdNumber]],tblProduct[ProdNumber],0))</f>
        <v>Understanding Artificial Intelligence</v>
      </c>
      <c r="G872">
        <f>INDEX(tblProduct[Price],MATCH(tblData[[#This Row],[ProdNumber]],tblProduct[ProdNumber],0))</f>
        <v>19.5</v>
      </c>
      <c r="H872">
        <f>INDEX(tblProduct[Category],MATCH(tblData[[#This Row],[ProdNumber]],tblProduct[ProdNumber],0))</f>
        <v>4</v>
      </c>
      <c r="I872" t="str">
        <f>INDEX(tblCategory[CategoryName],MATCH(tblData[[#This Row],[CategoryID]],tblCategory[CategoryID],0))</f>
        <v>eBooks</v>
      </c>
      <c r="J872">
        <f>tblData[[#This Row],[Quantity]]*tblData[[#This Row],[Price]]</f>
        <v>78</v>
      </c>
      <c r="K872">
        <f>YEAR(tblData[[#This Row],[Date]])</f>
        <v>2020</v>
      </c>
      <c r="L872">
        <f>MONTH(tblData[[#This Row],[Date]])</f>
        <v>7</v>
      </c>
      <c r="M872" t="str">
        <f>CHOOSE(tblData[[#This Row],[MonthNo]],"Jan","Feb","Mar","Apr","Mei","Jun","Jul","Agu","Sep","Okt","Nov","Des")</f>
        <v>Jul</v>
      </c>
      <c r="N872" t="str">
        <f>INDEX(tblCustomers[CustomerState],MATCH(tblData[[#This Row],[CustomerID]],tblCustomers[CustomerID],0))</f>
        <v>Ohio</v>
      </c>
      <c r="O872" t="str">
        <f>IF(COUNTIF(tblData[CustomerID],tblData[[#This Row],[CustomerID]])&gt;1,"Repeat","One-time")</f>
        <v>Repeat</v>
      </c>
    </row>
    <row r="873" spans="1:15">
      <c r="A873">
        <v>872</v>
      </c>
      <c r="B873" s="1">
        <v>44018</v>
      </c>
      <c r="C873">
        <v>581</v>
      </c>
      <c r="D873" t="s">
        <v>10816</v>
      </c>
      <c r="E873">
        <v>3</v>
      </c>
      <c r="F873" t="str">
        <f>INDEX(tblProduct[ProdName],MATCH(tblData[[#This Row],[ProdNumber]],tblProduct[ProdNumber],0))</f>
        <v>DTE-QFN20 Drone</v>
      </c>
      <c r="G873">
        <f>INDEX(tblProduct[Price],MATCH(tblData[[#This Row],[ProdNumber]],tblProduct[ProdNumber],0))</f>
        <v>250</v>
      </c>
      <c r="H873">
        <f>INDEX(tblProduct[Category],MATCH(tblData[[#This Row],[ProdNumber]],tblProduct[ProdNumber],0))</f>
        <v>3</v>
      </c>
      <c r="I873" t="str">
        <f>INDEX(tblCategory[CategoryName],MATCH(tblData[[#This Row],[CategoryID]],tblCategory[CategoryID],0))</f>
        <v>Drones</v>
      </c>
      <c r="J873">
        <f>tblData[[#This Row],[Quantity]]*tblData[[#This Row],[Price]]</f>
        <v>750</v>
      </c>
      <c r="K873">
        <f>YEAR(tblData[[#This Row],[Date]])</f>
        <v>2020</v>
      </c>
      <c r="L873">
        <f>MONTH(tblData[[#This Row],[Date]])</f>
        <v>7</v>
      </c>
      <c r="M873" t="str">
        <f>CHOOSE(tblData[[#This Row],[MonthNo]],"Jan","Feb","Mar","Apr","Mei","Jun","Jul","Agu","Sep","Okt","Nov","Des")</f>
        <v>Jul</v>
      </c>
      <c r="N873" t="str">
        <f>INDEX(tblCustomers[CustomerState],MATCH(tblData[[#This Row],[CustomerID]],tblCustomers[CustomerID],0))</f>
        <v>Kentucky</v>
      </c>
      <c r="O873" t="str">
        <f>IF(COUNTIF(tblData[CustomerID],tblData[[#This Row],[CustomerID]])&gt;1,"Repeat","One-time")</f>
        <v>Repeat</v>
      </c>
    </row>
    <row r="874" spans="1:15">
      <c r="A874">
        <v>873</v>
      </c>
      <c r="B874" s="1">
        <v>44018</v>
      </c>
      <c r="C874">
        <v>1839</v>
      </c>
      <c r="D874" t="s">
        <v>10868</v>
      </c>
      <c r="E874">
        <v>4</v>
      </c>
      <c r="F874" t="str">
        <f>INDEX(tblProduct[ProdName],MATCH(tblData[[#This Row],[ProdNumber]],tblProduct[ProdNumber],0))</f>
        <v>Drone Building Essentials</v>
      </c>
      <c r="G874">
        <f>INDEX(tblProduct[Price],MATCH(tblData[[#This Row],[ProdNumber]],tblProduct[ProdNumber],0))</f>
        <v>13.99</v>
      </c>
      <c r="H874">
        <f>INDEX(tblProduct[Category],MATCH(tblData[[#This Row],[ProdNumber]],tblProduct[ProdNumber],0))</f>
        <v>4</v>
      </c>
      <c r="I874" t="str">
        <f>INDEX(tblCategory[CategoryName],MATCH(tblData[[#This Row],[CategoryID]],tblCategory[CategoryID],0))</f>
        <v>eBooks</v>
      </c>
      <c r="J874">
        <f>tblData[[#This Row],[Quantity]]*tblData[[#This Row],[Price]]</f>
        <v>55.96</v>
      </c>
      <c r="K874">
        <f>YEAR(tblData[[#This Row],[Date]])</f>
        <v>2020</v>
      </c>
      <c r="L874">
        <f>MONTH(tblData[[#This Row],[Date]])</f>
        <v>7</v>
      </c>
      <c r="M874" t="str">
        <f>CHOOSE(tblData[[#This Row],[MonthNo]],"Jan","Feb","Mar","Apr","Mei","Jun","Jul","Agu","Sep","Okt","Nov","Des")</f>
        <v>Jul</v>
      </c>
      <c r="N874" t="str">
        <f>INDEX(tblCustomers[CustomerState],MATCH(tblData[[#This Row],[CustomerID]],tblCustomers[CustomerID],0))</f>
        <v>Florida</v>
      </c>
      <c r="O874" t="str">
        <f>IF(COUNTIF(tblData[CustomerID],tblData[[#This Row],[CustomerID]])&gt;1,"Repeat","One-time")</f>
        <v>Repeat</v>
      </c>
    </row>
    <row r="875" spans="1:15">
      <c r="A875">
        <v>874</v>
      </c>
      <c r="B875" s="1">
        <v>44019</v>
      </c>
      <c r="C875">
        <v>244</v>
      </c>
      <c r="D875" t="s">
        <v>10842</v>
      </c>
      <c r="E875">
        <v>1</v>
      </c>
      <c r="F875" t="str">
        <f>INDEX(tblProduct[ProdName],MATCH(tblData[[#This Row],[ProdNumber]],tblProduct[ProdNumber],0))</f>
        <v>Understanding Raspberry PI</v>
      </c>
      <c r="G875">
        <f>INDEX(tblProduct[Price],MATCH(tblData[[#This Row],[ProdNumber]],tblProduct[ProdNumber],0))</f>
        <v>28.99</v>
      </c>
      <c r="H875">
        <f>INDEX(tblProduct[Category],MATCH(tblData[[#This Row],[ProdNumber]],tblProduct[ProdNumber],0))</f>
        <v>7</v>
      </c>
      <c r="I875" t="str">
        <f>INDEX(tblCategory[CategoryName],MATCH(tblData[[#This Row],[CategoryID]],tblCategory[CategoryID],0))</f>
        <v>Training Videos</v>
      </c>
      <c r="J875">
        <f>tblData[[#This Row],[Quantity]]*tblData[[#This Row],[Price]]</f>
        <v>28.99</v>
      </c>
      <c r="K875">
        <f>YEAR(tblData[[#This Row],[Date]])</f>
        <v>2020</v>
      </c>
      <c r="L875">
        <f>MONTH(tblData[[#This Row],[Date]])</f>
        <v>7</v>
      </c>
      <c r="M875" t="str">
        <f>CHOOSE(tblData[[#This Row],[MonthNo]],"Jan","Feb","Mar","Apr","Mei","Jun","Jul","Agu","Sep","Okt","Nov","Des")</f>
        <v>Jul</v>
      </c>
      <c r="N875" t="str">
        <f>INDEX(tblCustomers[CustomerState],MATCH(tblData[[#This Row],[CustomerID]],tblCustomers[CustomerID],0))</f>
        <v>Alabama</v>
      </c>
      <c r="O875" t="str">
        <f>IF(COUNTIF(tblData[CustomerID],tblData[[#This Row],[CustomerID]])&gt;1,"Repeat","One-time")</f>
        <v>Repeat</v>
      </c>
    </row>
    <row r="876" spans="1:15">
      <c r="A876">
        <v>875</v>
      </c>
      <c r="B876" s="1">
        <v>44019</v>
      </c>
      <c r="C876">
        <v>981</v>
      </c>
      <c r="D876" t="s">
        <v>10813</v>
      </c>
      <c r="E876">
        <v>4</v>
      </c>
      <c r="F876" t="str">
        <f>INDEX(tblProduct[ProdName],MATCH(tblData[[#This Row],[ProdNumber]],tblProduct[ProdNumber],0))</f>
        <v>Spherical Robots</v>
      </c>
      <c r="G876">
        <f>INDEX(tblProduct[Price],MATCH(tblData[[#This Row],[ProdNumber]],tblProduct[ProdNumber],0))</f>
        <v>16.75</v>
      </c>
      <c r="H876">
        <f>INDEX(tblProduct[Category],MATCH(tblData[[#This Row],[ProdNumber]],tblProduct[ProdNumber],0))</f>
        <v>4</v>
      </c>
      <c r="I876" t="str">
        <f>INDEX(tblCategory[CategoryName],MATCH(tblData[[#This Row],[CategoryID]],tblCategory[CategoryID],0))</f>
        <v>eBooks</v>
      </c>
      <c r="J876">
        <f>tblData[[#This Row],[Quantity]]*tblData[[#This Row],[Price]]</f>
        <v>67</v>
      </c>
      <c r="K876">
        <f>YEAR(tblData[[#This Row],[Date]])</f>
        <v>2020</v>
      </c>
      <c r="L876">
        <f>MONTH(tblData[[#This Row],[Date]])</f>
        <v>7</v>
      </c>
      <c r="M876" t="str">
        <f>CHOOSE(tblData[[#This Row],[MonthNo]],"Jan","Feb","Mar","Apr","Mei","Jun","Jul","Agu","Sep","Okt","Nov","Des")</f>
        <v>Jul</v>
      </c>
      <c r="N876" t="str">
        <f>INDEX(tblCustomers[CustomerState],MATCH(tblData[[#This Row],[CustomerID]],tblCustomers[CustomerID],0))</f>
        <v>Virginia</v>
      </c>
      <c r="O876" t="str">
        <f>IF(COUNTIF(tblData[CustomerID],tblData[[#This Row],[CustomerID]])&gt;1,"Repeat","One-time")</f>
        <v>Repeat</v>
      </c>
    </row>
    <row r="877" spans="1:15">
      <c r="A877">
        <v>876</v>
      </c>
      <c r="B877" s="1">
        <v>44019</v>
      </c>
      <c r="C877">
        <v>433</v>
      </c>
      <c r="D877" t="s">
        <v>10873</v>
      </c>
      <c r="E877">
        <v>6</v>
      </c>
      <c r="F877" t="str">
        <f>INDEX(tblProduct[ProdName],MATCH(tblData[[#This Row],[ProdNumber]],tblProduct[ProdNumber],0))</f>
        <v>BYOD-300</v>
      </c>
      <c r="G877">
        <f>INDEX(tblProduct[Price],MATCH(tblData[[#This Row],[ProdNumber]],tblProduct[ProdNumber],0))</f>
        <v>89</v>
      </c>
      <c r="H877">
        <f>INDEX(tblProduct[Category],MATCH(tblData[[#This Row],[ProdNumber]],tblProduct[ProdNumber],0))</f>
        <v>2</v>
      </c>
      <c r="I877" t="str">
        <f>INDEX(tblCategory[CategoryName],MATCH(tblData[[#This Row],[CategoryID]],tblCategory[CategoryID],0))</f>
        <v>Drone Kits</v>
      </c>
      <c r="J877">
        <f>tblData[[#This Row],[Quantity]]*tblData[[#This Row],[Price]]</f>
        <v>534</v>
      </c>
      <c r="K877">
        <f>YEAR(tblData[[#This Row],[Date]])</f>
        <v>2020</v>
      </c>
      <c r="L877">
        <f>MONTH(tblData[[#This Row],[Date]])</f>
        <v>7</v>
      </c>
      <c r="M877" t="str">
        <f>CHOOSE(tblData[[#This Row],[MonthNo]],"Jan","Feb","Mar","Apr","Mei","Jun","Jul","Agu","Sep","Okt","Nov","Des")</f>
        <v>Jul</v>
      </c>
      <c r="N877" t="str">
        <f>INDEX(tblCustomers[CustomerState],MATCH(tblData[[#This Row],[CustomerID]],tblCustomers[CustomerID],0))</f>
        <v>Nebraska</v>
      </c>
      <c r="O877" t="str">
        <f>IF(COUNTIF(tblData[CustomerID],tblData[[#This Row],[CustomerID]])&gt;1,"Repeat","One-time")</f>
        <v>One-time</v>
      </c>
    </row>
    <row r="878" spans="1:15">
      <c r="A878">
        <v>877</v>
      </c>
      <c r="B878" s="1">
        <v>44020</v>
      </c>
      <c r="C878">
        <v>2025</v>
      </c>
      <c r="D878" t="s">
        <v>10855</v>
      </c>
      <c r="E878">
        <v>2</v>
      </c>
      <c r="F878" t="str">
        <f>INDEX(tblProduct[ProdName],MATCH(tblData[[#This Row],[ProdNumber]],tblProduct[ProdNumber],0))</f>
        <v>DTD-7000 Drone</v>
      </c>
      <c r="G878">
        <f>INDEX(tblProduct[Price],MATCH(tblData[[#This Row],[ProdNumber]],tblProduct[ProdNumber],0))</f>
        <v>450</v>
      </c>
      <c r="H878">
        <f>INDEX(tblProduct[Category],MATCH(tblData[[#This Row],[ProdNumber]],tblProduct[ProdNumber],0))</f>
        <v>3</v>
      </c>
      <c r="I878" t="str">
        <f>INDEX(tblCategory[CategoryName],MATCH(tblData[[#This Row],[CategoryID]],tblCategory[CategoryID],0))</f>
        <v>Drones</v>
      </c>
      <c r="J878">
        <f>tblData[[#This Row],[Quantity]]*tblData[[#This Row],[Price]]</f>
        <v>900</v>
      </c>
      <c r="K878">
        <f>YEAR(tblData[[#This Row],[Date]])</f>
        <v>2020</v>
      </c>
      <c r="L878">
        <f>MONTH(tblData[[#This Row],[Date]])</f>
        <v>7</v>
      </c>
      <c r="M878" t="str">
        <f>CHOOSE(tblData[[#This Row],[MonthNo]],"Jan","Feb","Mar","Apr","Mei","Jun","Jul","Agu","Sep","Okt","Nov","Des")</f>
        <v>Jul</v>
      </c>
      <c r="N878" t="str">
        <f>INDEX(tblCustomers[CustomerState],MATCH(tblData[[#This Row],[CustomerID]],tblCustomers[CustomerID],0))</f>
        <v>California</v>
      </c>
      <c r="O878" t="str">
        <f>IF(COUNTIF(tblData[CustomerID],tblData[[#This Row],[CustomerID]])&gt;1,"Repeat","One-time")</f>
        <v>Repeat</v>
      </c>
    </row>
    <row r="879" spans="1:15">
      <c r="A879">
        <v>878</v>
      </c>
      <c r="B879" s="1">
        <v>44020</v>
      </c>
      <c r="C879">
        <v>1963</v>
      </c>
      <c r="D879" t="s">
        <v>10814</v>
      </c>
      <c r="E879">
        <v>5</v>
      </c>
      <c r="F879" t="str">
        <f>INDEX(tblProduct[ProdName],MATCH(tblData[[#This Row],[ProdNumber]],tblProduct[ProdNumber],0))</f>
        <v>BYOR-2640S</v>
      </c>
      <c r="G879">
        <f>INDEX(tblProduct[Price],MATCH(tblData[[#This Row],[ProdNumber]],tblProduct[ProdNumber],0))</f>
        <v>189</v>
      </c>
      <c r="H879">
        <f>INDEX(tblProduct[Category],MATCH(tblData[[#This Row],[ProdNumber]],tblProduct[ProdNumber],0))</f>
        <v>5</v>
      </c>
      <c r="I879" t="str">
        <f>INDEX(tblCategory[CategoryName],MATCH(tblData[[#This Row],[CategoryID]],tblCategory[CategoryID],0))</f>
        <v>Robot Kits</v>
      </c>
      <c r="J879">
        <f>tblData[[#This Row],[Quantity]]*tblData[[#This Row],[Price]]</f>
        <v>945</v>
      </c>
      <c r="K879">
        <f>YEAR(tblData[[#This Row],[Date]])</f>
        <v>2020</v>
      </c>
      <c r="L879">
        <f>MONTH(tblData[[#This Row],[Date]])</f>
        <v>7</v>
      </c>
      <c r="M879" t="str">
        <f>CHOOSE(tblData[[#This Row],[MonthNo]],"Jan","Feb","Mar","Apr","Mei","Jun","Jul","Agu","Sep","Okt","Nov","Des")</f>
        <v>Jul</v>
      </c>
      <c r="N879" t="str">
        <f>INDEX(tblCustomers[CustomerState],MATCH(tblData[[#This Row],[CustomerID]],tblCustomers[CustomerID],0))</f>
        <v>New York</v>
      </c>
      <c r="O879" t="str">
        <f>IF(COUNTIF(tblData[CustomerID],tblData[[#This Row],[CustomerID]])&gt;1,"Repeat","One-time")</f>
        <v>Repeat</v>
      </c>
    </row>
    <row r="880" spans="1:15">
      <c r="A880">
        <v>879</v>
      </c>
      <c r="B880" s="1">
        <v>44020</v>
      </c>
      <c r="C880">
        <v>1314</v>
      </c>
      <c r="D880" t="s">
        <v>10812</v>
      </c>
      <c r="E880">
        <v>5</v>
      </c>
      <c r="F880" t="str">
        <f>INDEX(tblProduct[ProdName],MATCH(tblData[[#This Row],[ProdNumber]],tblProduct[ProdNumber],0))</f>
        <v>SCARA Robots</v>
      </c>
      <c r="G880">
        <f>INDEX(tblProduct[Price],MATCH(tblData[[#This Row],[ProdNumber]],tblProduct[ProdNumber],0))</f>
        <v>19.5</v>
      </c>
      <c r="H880">
        <f>INDEX(tblProduct[Category],MATCH(tblData[[#This Row],[ProdNumber]],tblProduct[ProdNumber],0))</f>
        <v>4</v>
      </c>
      <c r="I880" t="str">
        <f>INDEX(tblCategory[CategoryName],MATCH(tblData[[#This Row],[CategoryID]],tblCategory[CategoryID],0))</f>
        <v>eBooks</v>
      </c>
      <c r="J880">
        <f>tblData[[#This Row],[Quantity]]*tblData[[#This Row],[Price]]</f>
        <v>97.5</v>
      </c>
      <c r="K880">
        <f>YEAR(tblData[[#This Row],[Date]])</f>
        <v>2020</v>
      </c>
      <c r="L880">
        <f>MONTH(tblData[[#This Row],[Date]])</f>
        <v>7</v>
      </c>
      <c r="M880" t="str">
        <f>CHOOSE(tblData[[#This Row],[MonthNo]],"Jan","Feb","Mar","Apr","Mei","Jun","Jul","Agu","Sep","Okt","Nov","Des")</f>
        <v>Jul</v>
      </c>
      <c r="N880" t="str">
        <f>INDEX(tblCustomers[CustomerState],MATCH(tblData[[#This Row],[CustomerID]],tblCustomers[CustomerID],0))</f>
        <v>Tennessee</v>
      </c>
      <c r="O880" t="str">
        <f>IF(COUNTIF(tblData[CustomerID],tblData[[#This Row],[CustomerID]])&gt;1,"Repeat","One-time")</f>
        <v>Repeat</v>
      </c>
    </row>
    <row r="881" spans="1:15">
      <c r="A881">
        <v>880</v>
      </c>
      <c r="B881" s="1">
        <v>44020</v>
      </c>
      <c r="C881">
        <v>1964</v>
      </c>
      <c r="D881" t="s">
        <v>10833</v>
      </c>
      <c r="E881">
        <v>5</v>
      </c>
      <c r="F881" t="str">
        <f>INDEX(tblProduct[ProdName],MATCH(tblData[[#This Row],[ProdNumber]],tblProduct[ProdNumber],0))</f>
        <v>DX-145 Drone</v>
      </c>
      <c r="G881">
        <f>INDEX(tblProduct[Price],MATCH(tblData[[#This Row],[ProdNumber]],tblProduct[ProdNumber],0))</f>
        <v>250</v>
      </c>
      <c r="H881">
        <f>INDEX(tblProduct[Category],MATCH(tblData[[#This Row],[ProdNumber]],tblProduct[ProdNumber],0))</f>
        <v>3</v>
      </c>
      <c r="I881" t="str">
        <f>INDEX(tblCategory[CategoryName],MATCH(tblData[[#This Row],[CategoryID]],tblCategory[CategoryID],0))</f>
        <v>Drones</v>
      </c>
      <c r="J881">
        <f>tblData[[#This Row],[Quantity]]*tblData[[#This Row],[Price]]</f>
        <v>1250</v>
      </c>
      <c r="K881">
        <f>YEAR(tblData[[#This Row],[Date]])</f>
        <v>2020</v>
      </c>
      <c r="L881">
        <f>MONTH(tblData[[#This Row],[Date]])</f>
        <v>7</v>
      </c>
      <c r="M881" t="str">
        <f>CHOOSE(tblData[[#This Row],[MonthNo]],"Jan","Feb","Mar","Apr","Mei","Jun","Jul","Agu","Sep","Okt","Nov","Des")</f>
        <v>Jul</v>
      </c>
      <c r="N881" t="str">
        <f>INDEX(tblCustomers[CustomerState],MATCH(tblData[[#This Row],[CustomerID]],tblCustomers[CustomerID],0))</f>
        <v>Virginia</v>
      </c>
      <c r="O881" t="str">
        <f>IF(COUNTIF(tblData[CustomerID],tblData[[#This Row],[CustomerID]])&gt;1,"Repeat","One-time")</f>
        <v>Repeat</v>
      </c>
    </row>
    <row r="882" spans="1:15">
      <c r="A882">
        <v>881</v>
      </c>
      <c r="B882" s="1">
        <v>44020</v>
      </c>
      <c r="C882">
        <v>218</v>
      </c>
      <c r="D882" t="s">
        <v>10859</v>
      </c>
      <c r="E882">
        <v>5</v>
      </c>
      <c r="F882" t="str">
        <f>INDEX(tblProduct[ProdName],MATCH(tblData[[#This Row],[ProdNumber]],tblProduct[ProdNumber],0))</f>
        <v>Cloud Computing</v>
      </c>
      <c r="G882">
        <f>INDEX(tblProduct[Price],MATCH(tblData[[#This Row],[ProdNumber]],tblProduct[ProdNumber],0))</f>
        <v>29.99</v>
      </c>
      <c r="H882">
        <f>INDEX(tblProduct[Category],MATCH(tblData[[#This Row],[ProdNumber]],tblProduct[ProdNumber],0))</f>
        <v>7</v>
      </c>
      <c r="I882" t="str">
        <f>INDEX(tblCategory[CategoryName],MATCH(tblData[[#This Row],[CategoryID]],tblCategory[CategoryID],0))</f>
        <v>Training Videos</v>
      </c>
      <c r="J882">
        <f>tblData[[#This Row],[Quantity]]*tblData[[#This Row],[Price]]</f>
        <v>149.94999999999999</v>
      </c>
      <c r="K882">
        <f>YEAR(tblData[[#This Row],[Date]])</f>
        <v>2020</v>
      </c>
      <c r="L882">
        <f>MONTH(tblData[[#This Row],[Date]])</f>
        <v>7</v>
      </c>
      <c r="M882" t="str">
        <f>CHOOSE(tblData[[#This Row],[MonthNo]],"Jan","Feb","Mar","Apr","Mei","Jun","Jul","Agu","Sep","Okt","Nov","Des")</f>
        <v>Jul</v>
      </c>
      <c r="N882" t="str">
        <f>INDEX(tblCustomers[CustomerState],MATCH(tblData[[#This Row],[CustomerID]],tblCustomers[CustomerID],0))</f>
        <v>Florida</v>
      </c>
      <c r="O882" t="str">
        <f>IF(COUNTIF(tblData[CustomerID],tblData[[#This Row],[CustomerID]])&gt;1,"Repeat","One-time")</f>
        <v>Repeat</v>
      </c>
    </row>
    <row r="883" spans="1:15">
      <c r="A883">
        <v>882</v>
      </c>
      <c r="B883" s="1">
        <v>44020</v>
      </c>
      <c r="C883">
        <v>2090</v>
      </c>
      <c r="D883" t="s">
        <v>10871</v>
      </c>
      <c r="E883">
        <v>5</v>
      </c>
      <c r="F883" t="str">
        <f>INDEX(tblProduct[ProdName],MATCH(tblData[[#This Row],[ProdNumber]],tblProduct[ProdNumber],0))</f>
        <v>Aerial Security</v>
      </c>
      <c r="G883">
        <f>INDEX(tblProduct[Price],MATCH(tblData[[#This Row],[ProdNumber]],tblProduct[ProdNumber],0))</f>
        <v>36.99</v>
      </c>
      <c r="H883">
        <f>INDEX(tblProduct[Category],MATCH(tblData[[#This Row],[ProdNumber]],tblProduct[ProdNumber],0))</f>
        <v>7</v>
      </c>
      <c r="I883" t="str">
        <f>INDEX(tblCategory[CategoryName],MATCH(tblData[[#This Row],[CategoryID]],tblCategory[CategoryID],0))</f>
        <v>Training Videos</v>
      </c>
      <c r="J883">
        <f>tblData[[#This Row],[Quantity]]*tblData[[#This Row],[Price]]</f>
        <v>184.95000000000002</v>
      </c>
      <c r="K883">
        <f>YEAR(tblData[[#This Row],[Date]])</f>
        <v>2020</v>
      </c>
      <c r="L883">
        <f>MONTH(tblData[[#This Row],[Date]])</f>
        <v>7</v>
      </c>
      <c r="M883" t="str">
        <f>CHOOSE(tblData[[#This Row],[MonthNo]],"Jan","Feb","Mar","Apr","Mei","Jun","Jul","Agu","Sep","Okt","Nov","Des")</f>
        <v>Jul</v>
      </c>
      <c r="N883" t="str">
        <f>INDEX(tblCustomers[CustomerState],MATCH(tblData[[#This Row],[CustomerID]],tblCustomers[CustomerID],0))</f>
        <v>Colorado</v>
      </c>
      <c r="O883" t="str">
        <f>IF(COUNTIF(tblData[CustomerID],tblData[[#This Row],[CustomerID]])&gt;1,"Repeat","One-time")</f>
        <v>Repeat</v>
      </c>
    </row>
    <row r="884" spans="1:15">
      <c r="A884">
        <v>883</v>
      </c>
      <c r="B884" s="1">
        <v>44020</v>
      </c>
      <c r="C884">
        <v>538</v>
      </c>
      <c r="D884" t="s">
        <v>10850</v>
      </c>
      <c r="E884">
        <v>3</v>
      </c>
      <c r="F884" t="str">
        <f>INDEX(tblProduct[ProdName],MATCH(tblData[[#This Row],[ProdNumber]],tblProduct[ProdNumber],0))</f>
        <v>Building Your Own Drone</v>
      </c>
      <c r="G884">
        <f>INDEX(tblProduct[Price],MATCH(tblData[[#This Row],[ProdNumber]],tblProduct[ProdNumber],0))</f>
        <v>24.99</v>
      </c>
      <c r="H884">
        <f>INDEX(tblProduct[Category],MATCH(tblData[[#This Row],[ProdNumber]],tblProduct[ProdNumber],0))</f>
        <v>4</v>
      </c>
      <c r="I884" t="str">
        <f>INDEX(tblCategory[CategoryName],MATCH(tblData[[#This Row],[CategoryID]],tblCategory[CategoryID],0))</f>
        <v>eBooks</v>
      </c>
      <c r="J884">
        <f>tblData[[#This Row],[Quantity]]*tblData[[#This Row],[Price]]</f>
        <v>74.97</v>
      </c>
      <c r="K884">
        <f>YEAR(tblData[[#This Row],[Date]])</f>
        <v>2020</v>
      </c>
      <c r="L884">
        <f>MONTH(tblData[[#This Row],[Date]])</f>
        <v>7</v>
      </c>
      <c r="M884" t="str">
        <f>CHOOSE(tblData[[#This Row],[MonthNo]],"Jan","Feb","Mar","Apr","Mei","Jun","Jul","Agu","Sep","Okt","Nov","Des")</f>
        <v>Jul</v>
      </c>
      <c r="N884" t="str">
        <f>INDEX(tblCustomers[CustomerState],MATCH(tblData[[#This Row],[CustomerID]],tblCustomers[CustomerID],0))</f>
        <v>Florida</v>
      </c>
      <c r="O884" t="str">
        <f>IF(COUNTIF(tblData[CustomerID],tblData[[#This Row],[CustomerID]])&gt;1,"Repeat","One-time")</f>
        <v>Repeat</v>
      </c>
    </row>
    <row r="885" spans="1:15">
      <c r="A885">
        <v>884</v>
      </c>
      <c r="B885" s="1">
        <v>44020</v>
      </c>
      <c r="C885">
        <v>764</v>
      </c>
      <c r="D885" t="s">
        <v>10810</v>
      </c>
      <c r="E885">
        <v>3</v>
      </c>
      <c r="F885" t="str">
        <f>INDEX(tblProduct[ProdName],MATCH(tblData[[#This Row],[ProdNumber]],tblProduct[ProdNumber],0))</f>
        <v>Drone Video Techniques</v>
      </c>
      <c r="G885">
        <f>INDEX(tblProduct[Price],MATCH(tblData[[#This Row],[ProdNumber]],tblProduct[ProdNumber],0))</f>
        <v>37.99</v>
      </c>
      <c r="H885">
        <f>INDEX(tblProduct[Category],MATCH(tblData[[#This Row],[ProdNumber]],tblProduct[ProdNumber],0))</f>
        <v>7</v>
      </c>
      <c r="I885" t="str">
        <f>INDEX(tblCategory[CategoryName],MATCH(tblData[[#This Row],[CategoryID]],tblCategory[CategoryID],0))</f>
        <v>Training Videos</v>
      </c>
      <c r="J885">
        <f>tblData[[#This Row],[Quantity]]*tblData[[#This Row],[Price]]</f>
        <v>113.97</v>
      </c>
      <c r="K885">
        <f>YEAR(tblData[[#This Row],[Date]])</f>
        <v>2020</v>
      </c>
      <c r="L885">
        <f>MONTH(tblData[[#This Row],[Date]])</f>
        <v>7</v>
      </c>
      <c r="M885" t="str">
        <f>CHOOSE(tblData[[#This Row],[MonthNo]],"Jan","Feb","Mar","Apr","Mei","Jun","Jul","Agu","Sep","Okt","Nov","Des")</f>
        <v>Jul</v>
      </c>
      <c r="N885" t="str">
        <f>INDEX(tblCustomers[CustomerState],MATCH(tblData[[#This Row],[CustomerID]],tblCustomers[CustomerID],0))</f>
        <v>Florida</v>
      </c>
      <c r="O885" t="str">
        <f>IF(COUNTIF(tblData[CustomerID],tblData[[#This Row],[CustomerID]])&gt;1,"Repeat","One-time")</f>
        <v>Repeat</v>
      </c>
    </row>
    <row r="886" spans="1:15">
      <c r="A886">
        <v>885</v>
      </c>
      <c r="B886" s="1">
        <v>44020</v>
      </c>
      <c r="C886">
        <v>828</v>
      </c>
      <c r="D886" t="s">
        <v>10859</v>
      </c>
      <c r="E886">
        <v>5</v>
      </c>
      <c r="F886" t="str">
        <f>INDEX(tblProduct[ProdName],MATCH(tblData[[#This Row],[ProdNumber]],tblProduct[ProdNumber],0))</f>
        <v>Cloud Computing</v>
      </c>
      <c r="G886">
        <f>INDEX(tblProduct[Price],MATCH(tblData[[#This Row],[ProdNumber]],tblProduct[ProdNumber],0))</f>
        <v>29.99</v>
      </c>
      <c r="H886">
        <f>INDEX(tblProduct[Category],MATCH(tblData[[#This Row],[ProdNumber]],tblProduct[ProdNumber],0))</f>
        <v>7</v>
      </c>
      <c r="I886" t="str">
        <f>INDEX(tblCategory[CategoryName],MATCH(tblData[[#This Row],[CategoryID]],tblCategory[CategoryID],0))</f>
        <v>Training Videos</v>
      </c>
      <c r="J886">
        <f>tblData[[#This Row],[Quantity]]*tblData[[#This Row],[Price]]</f>
        <v>149.94999999999999</v>
      </c>
      <c r="K886">
        <f>YEAR(tblData[[#This Row],[Date]])</f>
        <v>2020</v>
      </c>
      <c r="L886">
        <f>MONTH(tblData[[#This Row],[Date]])</f>
        <v>7</v>
      </c>
      <c r="M886" t="str">
        <f>CHOOSE(tblData[[#This Row],[MonthNo]],"Jan","Feb","Mar","Apr","Mei","Jun","Jul","Agu","Sep","Okt","Nov","Des")</f>
        <v>Jul</v>
      </c>
      <c r="N886" t="str">
        <f>INDEX(tblCustomers[CustomerState],MATCH(tblData[[#This Row],[CustomerID]],tblCustomers[CustomerID],0))</f>
        <v>Idaho</v>
      </c>
      <c r="O886" t="str">
        <f>IF(COUNTIF(tblData[CustomerID],tblData[[#This Row],[CustomerID]])&gt;1,"Repeat","One-time")</f>
        <v>Repeat</v>
      </c>
    </row>
    <row r="887" spans="1:15">
      <c r="A887">
        <v>886</v>
      </c>
      <c r="B887" s="1">
        <v>44020</v>
      </c>
      <c r="C887">
        <v>1240</v>
      </c>
      <c r="D887" t="s">
        <v>10833</v>
      </c>
      <c r="E887">
        <v>3</v>
      </c>
      <c r="F887" t="str">
        <f>INDEX(tblProduct[ProdName],MATCH(tblData[[#This Row],[ProdNumber]],tblProduct[ProdNumber],0))</f>
        <v>DX-145 Drone</v>
      </c>
      <c r="G887">
        <f>INDEX(tblProduct[Price],MATCH(tblData[[#This Row],[ProdNumber]],tblProduct[ProdNumber],0))</f>
        <v>250</v>
      </c>
      <c r="H887">
        <f>INDEX(tblProduct[Category],MATCH(tblData[[#This Row],[ProdNumber]],tblProduct[ProdNumber],0))</f>
        <v>3</v>
      </c>
      <c r="I887" t="str">
        <f>INDEX(tblCategory[CategoryName],MATCH(tblData[[#This Row],[CategoryID]],tblCategory[CategoryID],0))</f>
        <v>Drones</v>
      </c>
      <c r="J887">
        <f>tblData[[#This Row],[Quantity]]*tblData[[#This Row],[Price]]</f>
        <v>750</v>
      </c>
      <c r="K887">
        <f>YEAR(tblData[[#This Row],[Date]])</f>
        <v>2020</v>
      </c>
      <c r="L887">
        <f>MONTH(tblData[[#This Row],[Date]])</f>
        <v>7</v>
      </c>
      <c r="M887" t="str">
        <f>CHOOSE(tblData[[#This Row],[MonthNo]],"Jan","Feb","Mar","Apr","Mei","Jun","Jul","Agu","Sep","Okt","Nov","Des")</f>
        <v>Jul</v>
      </c>
      <c r="N887" t="str">
        <f>INDEX(tblCustomers[CustomerState],MATCH(tblData[[#This Row],[CustomerID]],tblCustomers[CustomerID],0))</f>
        <v>Georgia</v>
      </c>
      <c r="O887" t="str">
        <f>IF(COUNTIF(tblData[CustomerID],tblData[[#This Row],[CustomerID]])&gt;1,"Repeat","One-time")</f>
        <v>One-time</v>
      </c>
    </row>
    <row r="888" spans="1:15">
      <c r="A888">
        <v>887</v>
      </c>
      <c r="B888" s="1">
        <v>44021</v>
      </c>
      <c r="C888">
        <v>354</v>
      </c>
      <c r="D888" t="s">
        <v>10840</v>
      </c>
      <c r="E888">
        <v>4</v>
      </c>
      <c r="F888" t="str">
        <f>INDEX(tblProduct[ProdName],MATCH(tblData[[#This Row],[ProdNumber]],tblProduct[ProdNumber],0))</f>
        <v>Photograph Drones</v>
      </c>
      <c r="G888">
        <f>INDEX(tblProduct[Price],MATCH(tblData[[#This Row],[ProdNumber]],tblProduct[ProdNumber],0))</f>
        <v>14.99</v>
      </c>
      <c r="H888">
        <f>INDEX(tblProduct[Category],MATCH(tblData[[#This Row],[ProdNumber]],tblProduct[ProdNumber],0))</f>
        <v>4</v>
      </c>
      <c r="I888" t="str">
        <f>INDEX(tblCategory[CategoryName],MATCH(tblData[[#This Row],[CategoryID]],tblCategory[CategoryID],0))</f>
        <v>eBooks</v>
      </c>
      <c r="J888">
        <f>tblData[[#This Row],[Quantity]]*tblData[[#This Row],[Price]]</f>
        <v>59.96</v>
      </c>
      <c r="K888">
        <f>YEAR(tblData[[#This Row],[Date]])</f>
        <v>2020</v>
      </c>
      <c r="L888">
        <f>MONTH(tblData[[#This Row],[Date]])</f>
        <v>7</v>
      </c>
      <c r="M888" t="str">
        <f>CHOOSE(tblData[[#This Row],[MonthNo]],"Jan","Feb","Mar","Apr","Mei","Jun","Jul","Agu","Sep","Okt","Nov","Des")</f>
        <v>Jul</v>
      </c>
      <c r="N888" t="str">
        <f>INDEX(tblCustomers[CustomerState],MATCH(tblData[[#This Row],[CustomerID]],tblCustomers[CustomerID],0))</f>
        <v>Indiana</v>
      </c>
      <c r="O888" t="str">
        <f>IF(COUNTIF(tblData[CustomerID],tblData[[#This Row],[CustomerID]])&gt;1,"Repeat","One-time")</f>
        <v>Repeat</v>
      </c>
    </row>
    <row r="889" spans="1:15">
      <c r="A889">
        <v>888</v>
      </c>
      <c r="B889" s="1">
        <v>44021</v>
      </c>
      <c r="C889">
        <v>1408</v>
      </c>
      <c r="D889" t="s">
        <v>10816</v>
      </c>
      <c r="E889">
        <v>2</v>
      </c>
      <c r="F889" t="str">
        <f>INDEX(tblProduct[ProdName],MATCH(tblData[[#This Row],[ProdNumber]],tblProduct[ProdNumber],0))</f>
        <v>DTE-QFN20 Drone</v>
      </c>
      <c r="G889">
        <f>INDEX(tblProduct[Price],MATCH(tblData[[#This Row],[ProdNumber]],tblProduct[ProdNumber],0))</f>
        <v>250</v>
      </c>
      <c r="H889">
        <f>INDEX(tblProduct[Category],MATCH(tblData[[#This Row],[ProdNumber]],tblProduct[ProdNumber],0))</f>
        <v>3</v>
      </c>
      <c r="I889" t="str">
        <f>INDEX(tblCategory[CategoryName],MATCH(tblData[[#This Row],[CategoryID]],tblCategory[CategoryID],0))</f>
        <v>Drones</v>
      </c>
      <c r="J889">
        <f>tblData[[#This Row],[Quantity]]*tblData[[#This Row],[Price]]</f>
        <v>500</v>
      </c>
      <c r="K889">
        <f>YEAR(tblData[[#This Row],[Date]])</f>
        <v>2020</v>
      </c>
      <c r="L889">
        <f>MONTH(tblData[[#This Row],[Date]])</f>
        <v>7</v>
      </c>
      <c r="M889" t="str">
        <f>CHOOSE(tblData[[#This Row],[MonthNo]],"Jan","Feb","Mar","Apr","Mei","Jun","Jul","Agu","Sep","Okt","Nov","Des")</f>
        <v>Jul</v>
      </c>
      <c r="N889" t="str">
        <f>INDEX(tblCustomers[CustomerState],MATCH(tblData[[#This Row],[CustomerID]],tblCustomers[CustomerID],0))</f>
        <v>California</v>
      </c>
      <c r="O889" t="str">
        <f>IF(COUNTIF(tblData[CustomerID],tblData[[#This Row],[CustomerID]])&gt;1,"Repeat","One-time")</f>
        <v>Repeat</v>
      </c>
    </row>
    <row r="890" spans="1:15">
      <c r="A890">
        <v>889</v>
      </c>
      <c r="B890" s="1">
        <v>44021</v>
      </c>
      <c r="C890">
        <v>2115</v>
      </c>
      <c r="D890" t="s">
        <v>10869</v>
      </c>
      <c r="E890">
        <v>6</v>
      </c>
      <c r="F890" t="str">
        <f>INDEX(tblProduct[ProdName],MATCH(tblData[[#This Row],[ProdNumber]],tblProduct[ProdNumber],0))</f>
        <v>Bsquare Robot Blueprint</v>
      </c>
      <c r="G890">
        <f>INDEX(tblProduct[Price],MATCH(tblData[[#This Row],[ProdNumber]],tblProduct[ProdNumber],0))</f>
        <v>8.99</v>
      </c>
      <c r="H890">
        <f>INDEX(tblProduct[Category],MATCH(tblData[[#This Row],[ProdNumber]],tblProduct[ProdNumber],0))</f>
        <v>1</v>
      </c>
      <c r="I890" t="str">
        <f>INDEX(tblCategory[CategoryName],MATCH(tblData[[#This Row],[CategoryID]],tblCategory[CategoryID],0))</f>
        <v>Blueprints</v>
      </c>
      <c r="J890">
        <f>tblData[[#This Row],[Quantity]]*tblData[[#This Row],[Price]]</f>
        <v>53.94</v>
      </c>
      <c r="K890">
        <f>YEAR(tblData[[#This Row],[Date]])</f>
        <v>2020</v>
      </c>
      <c r="L890">
        <f>MONTH(tblData[[#This Row],[Date]])</f>
        <v>7</v>
      </c>
      <c r="M890" t="str">
        <f>CHOOSE(tblData[[#This Row],[MonthNo]],"Jan","Feb","Mar","Apr","Mei","Jun","Jul","Agu","Sep","Okt","Nov","Des")</f>
        <v>Jul</v>
      </c>
      <c r="N890" t="str">
        <f>INDEX(tblCustomers[CustomerState],MATCH(tblData[[#This Row],[CustomerID]],tblCustomers[CustomerID],0))</f>
        <v>Michigan</v>
      </c>
      <c r="O890" t="str">
        <f>IF(COUNTIF(tblData[CustomerID],tblData[[#This Row],[CustomerID]])&gt;1,"Repeat","One-time")</f>
        <v>Repeat</v>
      </c>
    </row>
    <row r="891" spans="1:15">
      <c r="A891">
        <v>890</v>
      </c>
      <c r="B891" s="1">
        <v>44021</v>
      </c>
      <c r="C891">
        <v>1916</v>
      </c>
      <c r="D891" t="s">
        <v>10868</v>
      </c>
      <c r="E891">
        <v>6</v>
      </c>
      <c r="F891" t="str">
        <f>INDEX(tblProduct[ProdName],MATCH(tblData[[#This Row],[ProdNumber]],tblProduct[ProdNumber],0))</f>
        <v>Drone Building Essentials</v>
      </c>
      <c r="G891">
        <f>INDEX(tblProduct[Price],MATCH(tblData[[#This Row],[ProdNumber]],tblProduct[ProdNumber],0))</f>
        <v>13.99</v>
      </c>
      <c r="H891">
        <f>INDEX(tblProduct[Category],MATCH(tblData[[#This Row],[ProdNumber]],tblProduct[ProdNumber],0))</f>
        <v>4</v>
      </c>
      <c r="I891" t="str">
        <f>INDEX(tblCategory[CategoryName],MATCH(tblData[[#This Row],[CategoryID]],tblCategory[CategoryID],0))</f>
        <v>eBooks</v>
      </c>
      <c r="J891">
        <f>tblData[[#This Row],[Quantity]]*tblData[[#This Row],[Price]]</f>
        <v>83.94</v>
      </c>
      <c r="K891">
        <f>YEAR(tblData[[#This Row],[Date]])</f>
        <v>2020</v>
      </c>
      <c r="L891">
        <f>MONTH(tblData[[#This Row],[Date]])</f>
        <v>7</v>
      </c>
      <c r="M891" t="str">
        <f>CHOOSE(tblData[[#This Row],[MonthNo]],"Jan","Feb","Mar","Apr","Mei","Jun","Jul","Agu","Sep","Okt","Nov","Des")</f>
        <v>Jul</v>
      </c>
      <c r="N891" t="str">
        <f>INDEX(tblCustomers[CustomerState],MATCH(tblData[[#This Row],[CustomerID]],tblCustomers[CustomerID],0))</f>
        <v>Ohio</v>
      </c>
      <c r="O891" t="str">
        <f>IF(COUNTIF(tblData[CustomerID],tblData[[#This Row],[CustomerID]])&gt;1,"Repeat","One-time")</f>
        <v>Repeat</v>
      </c>
    </row>
    <row r="892" spans="1:15">
      <c r="A892">
        <v>891</v>
      </c>
      <c r="B892" s="1">
        <v>44021</v>
      </c>
      <c r="C892">
        <v>1803</v>
      </c>
      <c r="D892" t="s">
        <v>10835</v>
      </c>
      <c r="E892">
        <v>2</v>
      </c>
      <c r="F892" t="str">
        <f>INDEX(tblProduct[ProdName],MATCH(tblData[[#This Row],[ProdNumber]],tblProduct[ProdNumber],0))</f>
        <v>Building Your First Robot</v>
      </c>
      <c r="G892">
        <f>INDEX(tblProduct[Price],MATCH(tblData[[#This Row],[ProdNumber]],tblProduct[ProdNumber],0))</f>
        <v>24.95</v>
      </c>
      <c r="H892">
        <f>INDEX(tblProduct[Category],MATCH(tblData[[#This Row],[ProdNumber]],tblProduct[ProdNumber],0))</f>
        <v>4</v>
      </c>
      <c r="I892" t="str">
        <f>INDEX(tblCategory[CategoryName],MATCH(tblData[[#This Row],[CategoryID]],tblCategory[CategoryID],0))</f>
        <v>eBooks</v>
      </c>
      <c r="J892">
        <f>tblData[[#This Row],[Quantity]]*tblData[[#This Row],[Price]]</f>
        <v>49.9</v>
      </c>
      <c r="K892">
        <f>YEAR(tblData[[#This Row],[Date]])</f>
        <v>2020</v>
      </c>
      <c r="L892">
        <f>MONTH(tblData[[#This Row],[Date]])</f>
        <v>7</v>
      </c>
      <c r="M892" t="str">
        <f>CHOOSE(tblData[[#This Row],[MonthNo]],"Jan","Feb","Mar","Apr","Mei","Jun","Jul","Agu","Sep","Okt","Nov","Des")</f>
        <v>Jul</v>
      </c>
      <c r="N892" t="str">
        <f>INDEX(tblCustomers[CustomerState],MATCH(tblData[[#This Row],[CustomerID]],tblCustomers[CustomerID],0))</f>
        <v>Washington</v>
      </c>
      <c r="O892" t="str">
        <f>IF(COUNTIF(tblData[CustomerID],tblData[[#This Row],[CustomerID]])&gt;1,"Repeat","One-time")</f>
        <v>Repeat</v>
      </c>
    </row>
    <row r="893" spans="1:15">
      <c r="A893">
        <v>892</v>
      </c>
      <c r="B893" s="1">
        <v>44022</v>
      </c>
      <c r="C893">
        <v>2006</v>
      </c>
      <c r="D893" t="s">
        <v>10873</v>
      </c>
      <c r="E893">
        <v>6</v>
      </c>
      <c r="F893" t="str">
        <f>INDEX(tblProduct[ProdName],MATCH(tblData[[#This Row],[ProdNumber]],tblProduct[ProdNumber],0))</f>
        <v>BYOD-300</v>
      </c>
      <c r="G893">
        <f>INDEX(tblProduct[Price],MATCH(tblData[[#This Row],[ProdNumber]],tblProduct[ProdNumber],0))</f>
        <v>89</v>
      </c>
      <c r="H893">
        <f>INDEX(tblProduct[Category],MATCH(tblData[[#This Row],[ProdNumber]],tblProduct[ProdNumber],0))</f>
        <v>2</v>
      </c>
      <c r="I893" t="str">
        <f>INDEX(tblCategory[CategoryName],MATCH(tblData[[#This Row],[CategoryID]],tblCategory[CategoryID],0))</f>
        <v>Drone Kits</v>
      </c>
      <c r="J893">
        <f>tblData[[#This Row],[Quantity]]*tblData[[#This Row],[Price]]</f>
        <v>534</v>
      </c>
      <c r="K893">
        <f>YEAR(tblData[[#This Row],[Date]])</f>
        <v>2020</v>
      </c>
      <c r="L893">
        <f>MONTH(tblData[[#This Row],[Date]])</f>
        <v>7</v>
      </c>
      <c r="M893" t="str">
        <f>CHOOSE(tblData[[#This Row],[MonthNo]],"Jan","Feb","Mar","Apr","Mei","Jun","Jul","Agu","Sep","Okt","Nov","Des")</f>
        <v>Jul</v>
      </c>
      <c r="N893" t="str">
        <f>INDEX(tblCustomers[CustomerState],MATCH(tblData[[#This Row],[CustomerID]],tblCustomers[CustomerID],0))</f>
        <v>New York</v>
      </c>
      <c r="O893" t="str">
        <f>IF(COUNTIF(tblData[CustomerID],tblData[[#This Row],[CustomerID]])&gt;1,"Repeat","One-time")</f>
        <v>One-time</v>
      </c>
    </row>
    <row r="894" spans="1:15">
      <c r="A894">
        <v>893</v>
      </c>
      <c r="B894" s="1">
        <v>44022</v>
      </c>
      <c r="C894">
        <v>854</v>
      </c>
      <c r="D894" t="s">
        <v>10829</v>
      </c>
      <c r="E894">
        <v>6</v>
      </c>
      <c r="F894" t="str">
        <f>INDEX(tblProduct[ProdName],MATCH(tblData[[#This Row],[ProdNumber]],tblProduct[ProdNumber],0))</f>
        <v>Single Rotor Drones</v>
      </c>
      <c r="G894">
        <f>INDEX(tblProduct[Price],MATCH(tblData[[#This Row],[ProdNumber]],tblProduct[ProdNumber],0))</f>
        <v>14.99</v>
      </c>
      <c r="H894">
        <f>INDEX(tblProduct[Category],MATCH(tblData[[#This Row],[ProdNumber]],tblProduct[ProdNumber],0))</f>
        <v>4</v>
      </c>
      <c r="I894" t="str">
        <f>INDEX(tblCategory[CategoryName],MATCH(tblData[[#This Row],[CategoryID]],tblCategory[CategoryID],0))</f>
        <v>eBooks</v>
      </c>
      <c r="J894">
        <f>tblData[[#This Row],[Quantity]]*tblData[[#This Row],[Price]]</f>
        <v>89.94</v>
      </c>
      <c r="K894">
        <f>YEAR(tblData[[#This Row],[Date]])</f>
        <v>2020</v>
      </c>
      <c r="L894">
        <f>MONTH(tblData[[#This Row],[Date]])</f>
        <v>7</v>
      </c>
      <c r="M894" t="str">
        <f>CHOOSE(tblData[[#This Row],[MonthNo]],"Jan","Feb","Mar","Apr","Mei","Jun","Jul","Agu","Sep","Okt","Nov","Des")</f>
        <v>Jul</v>
      </c>
      <c r="N894" t="str">
        <f>INDEX(tblCustomers[CustomerState],MATCH(tblData[[#This Row],[CustomerID]],tblCustomers[CustomerID],0))</f>
        <v>Washington</v>
      </c>
      <c r="O894" t="str">
        <f>IF(COUNTIF(tblData[CustomerID],tblData[[#This Row],[CustomerID]])&gt;1,"Repeat","One-time")</f>
        <v>Repeat</v>
      </c>
    </row>
    <row r="895" spans="1:15">
      <c r="A895">
        <v>894</v>
      </c>
      <c r="B895" s="1">
        <v>44022</v>
      </c>
      <c r="C895">
        <v>418</v>
      </c>
      <c r="D895" t="s">
        <v>10824</v>
      </c>
      <c r="E895">
        <v>5</v>
      </c>
      <c r="F895" t="str">
        <f>INDEX(tblProduct[ProdName],MATCH(tblData[[#This Row],[ProdNumber]],tblProduct[ProdNumber],0))</f>
        <v>BYOD-550</v>
      </c>
      <c r="G895">
        <f>INDEX(tblProduct[Price],MATCH(tblData[[#This Row],[ProdNumber]],tblProduct[ProdNumber],0))</f>
        <v>179</v>
      </c>
      <c r="H895">
        <f>INDEX(tblProduct[Category],MATCH(tblData[[#This Row],[ProdNumber]],tblProduct[ProdNumber],0))</f>
        <v>2</v>
      </c>
      <c r="I895" t="str">
        <f>INDEX(tblCategory[CategoryName],MATCH(tblData[[#This Row],[CategoryID]],tblCategory[CategoryID],0))</f>
        <v>Drone Kits</v>
      </c>
      <c r="J895">
        <f>tblData[[#This Row],[Quantity]]*tblData[[#This Row],[Price]]</f>
        <v>895</v>
      </c>
      <c r="K895">
        <f>YEAR(tblData[[#This Row],[Date]])</f>
        <v>2020</v>
      </c>
      <c r="L895">
        <f>MONTH(tblData[[#This Row],[Date]])</f>
        <v>7</v>
      </c>
      <c r="M895" t="str">
        <f>CHOOSE(tblData[[#This Row],[MonthNo]],"Jan","Feb","Mar","Apr","Mei","Jun","Jul","Agu","Sep","Okt","Nov","Des")</f>
        <v>Jul</v>
      </c>
      <c r="N895" t="str">
        <f>INDEX(tblCustomers[CustomerState],MATCH(tblData[[#This Row],[CustomerID]],tblCustomers[CustomerID],0))</f>
        <v>Florida</v>
      </c>
      <c r="O895" t="str">
        <f>IF(COUNTIF(tblData[CustomerID],tblData[[#This Row],[CustomerID]])&gt;1,"Repeat","One-time")</f>
        <v>One-time</v>
      </c>
    </row>
    <row r="896" spans="1:15">
      <c r="A896">
        <v>895</v>
      </c>
      <c r="B896" s="1">
        <v>44022</v>
      </c>
      <c r="C896">
        <v>1427</v>
      </c>
      <c r="D896" t="s">
        <v>10862</v>
      </c>
      <c r="E896">
        <v>3</v>
      </c>
      <c r="F896" t="str">
        <f>INDEX(tblProduct[ProdName],MATCH(tblData[[#This Row],[ProdNumber]],tblProduct[ProdNumber],0))</f>
        <v>All Eyes Drone Blueprint</v>
      </c>
      <c r="G896">
        <f>INDEX(tblProduct[Price],MATCH(tblData[[#This Row],[ProdNumber]],tblProduct[ProdNumber],0))</f>
        <v>9.99</v>
      </c>
      <c r="H896">
        <f>INDEX(tblProduct[Category],MATCH(tblData[[#This Row],[ProdNumber]],tblProduct[ProdNumber],0))</f>
        <v>1</v>
      </c>
      <c r="I896" t="str">
        <f>INDEX(tblCategory[CategoryName],MATCH(tblData[[#This Row],[CategoryID]],tblCategory[CategoryID],0))</f>
        <v>Blueprints</v>
      </c>
      <c r="J896">
        <f>tblData[[#This Row],[Quantity]]*tblData[[#This Row],[Price]]</f>
        <v>29.97</v>
      </c>
      <c r="K896">
        <f>YEAR(tblData[[#This Row],[Date]])</f>
        <v>2020</v>
      </c>
      <c r="L896">
        <f>MONTH(tblData[[#This Row],[Date]])</f>
        <v>7</v>
      </c>
      <c r="M896" t="str">
        <f>CHOOSE(tblData[[#This Row],[MonthNo]],"Jan","Feb","Mar","Apr","Mei","Jun","Jul","Agu","Sep","Okt","Nov","Des")</f>
        <v>Jul</v>
      </c>
      <c r="N896" t="str">
        <f>INDEX(tblCustomers[CustomerState],MATCH(tblData[[#This Row],[CustomerID]],tblCustomers[CustomerID],0))</f>
        <v>Mississippi</v>
      </c>
      <c r="O896" t="str">
        <f>IF(COUNTIF(tblData[CustomerID],tblData[[#This Row],[CustomerID]])&gt;1,"Repeat","One-time")</f>
        <v>One-time</v>
      </c>
    </row>
    <row r="897" spans="1:15">
      <c r="A897">
        <v>896</v>
      </c>
      <c r="B897" s="1">
        <v>44022</v>
      </c>
      <c r="C897">
        <v>1121</v>
      </c>
      <c r="D897" t="s">
        <v>10821</v>
      </c>
      <c r="E897">
        <v>3</v>
      </c>
      <c r="F897" t="str">
        <f>INDEX(tblProduct[ProdName],MATCH(tblData[[#This Row],[ProdNumber]],tblProduct[ProdNumber],0))</f>
        <v>BYOD-350</v>
      </c>
      <c r="G897">
        <f>INDEX(tblProduct[Price],MATCH(tblData[[#This Row],[ProdNumber]],tblProduct[ProdNumber],0))</f>
        <v>89.95</v>
      </c>
      <c r="H897">
        <f>INDEX(tblProduct[Category],MATCH(tblData[[#This Row],[ProdNumber]],tblProduct[ProdNumber],0))</f>
        <v>2</v>
      </c>
      <c r="I897" t="str">
        <f>INDEX(tblCategory[CategoryName],MATCH(tblData[[#This Row],[CategoryID]],tblCategory[CategoryID],0))</f>
        <v>Drone Kits</v>
      </c>
      <c r="J897">
        <f>tblData[[#This Row],[Quantity]]*tblData[[#This Row],[Price]]</f>
        <v>269.85000000000002</v>
      </c>
      <c r="K897">
        <f>YEAR(tblData[[#This Row],[Date]])</f>
        <v>2020</v>
      </c>
      <c r="L897">
        <f>MONTH(tblData[[#This Row],[Date]])</f>
        <v>7</v>
      </c>
      <c r="M897" t="str">
        <f>CHOOSE(tblData[[#This Row],[MonthNo]],"Jan","Feb","Mar","Apr","Mei","Jun","Jul","Agu","Sep","Okt","Nov","Des")</f>
        <v>Jul</v>
      </c>
      <c r="N897" t="str">
        <f>INDEX(tblCustomers[CustomerState],MATCH(tblData[[#This Row],[CustomerID]],tblCustomers[CustomerID],0))</f>
        <v>Florida</v>
      </c>
      <c r="O897" t="str">
        <f>IF(COUNTIF(tblData[CustomerID],tblData[[#This Row],[CustomerID]])&gt;1,"Repeat","One-time")</f>
        <v>Repeat</v>
      </c>
    </row>
    <row r="898" spans="1:15">
      <c r="A898">
        <v>897</v>
      </c>
      <c r="B898" s="1">
        <v>44022</v>
      </c>
      <c r="C898">
        <v>1067</v>
      </c>
      <c r="D898" t="s">
        <v>10847</v>
      </c>
      <c r="E898">
        <v>2</v>
      </c>
      <c r="F898" t="str">
        <f>INDEX(tblProduct[ProdName],MATCH(tblData[[#This Row],[ProdNumber]],tblProduct[ProdNumber],0))</f>
        <v>MICR-564K Drone</v>
      </c>
      <c r="G898">
        <f>INDEX(tblProduct[Price],MATCH(tblData[[#This Row],[ProdNumber]],tblProduct[ProdNumber],0))</f>
        <v>499</v>
      </c>
      <c r="H898">
        <f>INDEX(tblProduct[Category],MATCH(tblData[[#This Row],[ProdNumber]],tblProduct[ProdNumber],0))</f>
        <v>3</v>
      </c>
      <c r="I898" t="str">
        <f>INDEX(tblCategory[CategoryName],MATCH(tblData[[#This Row],[CategoryID]],tblCategory[CategoryID],0))</f>
        <v>Drones</v>
      </c>
      <c r="J898">
        <f>tblData[[#This Row],[Quantity]]*tblData[[#This Row],[Price]]</f>
        <v>998</v>
      </c>
      <c r="K898">
        <f>YEAR(tblData[[#This Row],[Date]])</f>
        <v>2020</v>
      </c>
      <c r="L898">
        <f>MONTH(tblData[[#This Row],[Date]])</f>
        <v>7</v>
      </c>
      <c r="M898" t="str">
        <f>CHOOSE(tblData[[#This Row],[MonthNo]],"Jan","Feb","Mar","Apr","Mei","Jun","Jul","Agu","Sep","Okt","Nov","Des")</f>
        <v>Jul</v>
      </c>
      <c r="N898" t="str">
        <f>INDEX(tblCustomers[CustomerState],MATCH(tblData[[#This Row],[CustomerID]],tblCustomers[CustomerID],0))</f>
        <v>Kansas</v>
      </c>
      <c r="O898" t="str">
        <f>IF(COUNTIF(tblData[CustomerID],tblData[[#This Row],[CustomerID]])&gt;1,"Repeat","One-time")</f>
        <v>One-time</v>
      </c>
    </row>
    <row r="899" spans="1:15">
      <c r="A899">
        <v>898</v>
      </c>
      <c r="B899" s="1">
        <v>44022</v>
      </c>
      <c r="C899">
        <v>1208</v>
      </c>
      <c r="D899" t="s">
        <v>10858</v>
      </c>
      <c r="E899">
        <v>5</v>
      </c>
      <c r="F899" t="str">
        <f>INDEX(tblProduct[ProdName],MATCH(tblData[[#This Row],[ProdNumber]],tblProduct[ProdNumber],0))</f>
        <v>Virtual Reality Basics</v>
      </c>
      <c r="G899">
        <f>INDEX(tblProduct[Price],MATCH(tblData[[#This Row],[ProdNumber]],tblProduct[ProdNumber],0))</f>
        <v>29.99</v>
      </c>
      <c r="H899">
        <f>INDEX(tblProduct[Category],MATCH(tblData[[#This Row],[ProdNumber]],tblProduct[ProdNumber],0))</f>
        <v>7</v>
      </c>
      <c r="I899" t="str">
        <f>INDEX(tblCategory[CategoryName],MATCH(tblData[[#This Row],[CategoryID]],tblCategory[CategoryID],0))</f>
        <v>Training Videos</v>
      </c>
      <c r="J899">
        <f>tblData[[#This Row],[Quantity]]*tblData[[#This Row],[Price]]</f>
        <v>149.94999999999999</v>
      </c>
      <c r="K899">
        <f>YEAR(tblData[[#This Row],[Date]])</f>
        <v>2020</v>
      </c>
      <c r="L899">
        <f>MONTH(tblData[[#This Row],[Date]])</f>
        <v>7</v>
      </c>
      <c r="M899" t="str">
        <f>CHOOSE(tblData[[#This Row],[MonthNo]],"Jan","Feb","Mar","Apr","Mei","Jun","Jul","Agu","Sep","Okt","Nov","Des")</f>
        <v>Jul</v>
      </c>
      <c r="N899" t="str">
        <f>INDEX(tblCustomers[CustomerState],MATCH(tblData[[#This Row],[CustomerID]],tblCustomers[CustomerID],0))</f>
        <v>Arkansas</v>
      </c>
      <c r="O899" t="str">
        <f>IF(COUNTIF(tblData[CustomerID],tblData[[#This Row],[CustomerID]])&gt;1,"Repeat","One-time")</f>
        <v>Repeat</v>
      </c>
    </row>
    <row r="900" spans="1:15">
      <c r="A900">
        <v>899</v>
      </c>
      <c r="B900" s="1">
        <v>44022</v>
      </c>
      <c r="C900">
        <v>1909</v>
      </c>
      <c r="D900" t="s">
        <v>10833</v>
      </c>
      <c r="E900">
        <v>3</v>
      </c>
      <c r="F900" t="str">
        <f>INDEX(tblProduct[ProdName],MATCH(tblData[[#This Row],[ProdNumber]],tblProduct[ProdNumber],0))</f>
        <v>DX-145 Drone</v>
      </c>
      <c r="G900">
        <f>INDEX(tblProduct[Price],MATCH(tblData[[#This Row],[ProdNumber]],tblProduct[ProdNumber],0))</f>
        <v>250</v>
      </c>
      <c r="H900">
        <f>INDEX(tblProduct[Category],MATCH(tblData[[#This Row],[ProdNumber]],tblProduct[ProdNumber],0))</f>
        <v>3</v>
      </c>
      <c r="I900" t="str">
        <f>INDEX(tblCategory[CategoryName],MATCH(tblData[[#This Row],[CategoryID]],tblCategory[CategoryID],0))</f>
        <v>Drones</v>
      </c>
      <c r="J900">
        <f>tblData[[#This Row],[Quantity]]*tblData[[#This Row],[Price]]</f>
        <v>750</v>
      </c>
      <c r="K900">
        <f>YEAR(tblData[[#This Row],[Date]])</f>
        <v>2020</v>
      </c>
      <c r="L900">
        <f>MONTH(tblData[[#This Row],[Date]])</f>
        <v>7</v>
      </c>
      <c r="M900" t="str">
        <f>CHOOSE(tblData[[#This Row],[MonthNo]],"Jan","Feb","Mar","Apr","Mei","Jun","Jul","Agu","Sep","Okt","Nov","Des")</f>
        <v>Jul</v>
      </c>
      <c r="N900" t="str">
        <f>INDEX(tblCustomers[CustomerState],MATCH(tblData[[#This Row],[CustomerID]],tblCustomers[CustomerID],0))</f>
        <v>Florida</v>
      </c>
      <c r="O900" t="str">
        <f>IF(COUNTIF(tblData[CustomerID],tblData[[#This Row],[CustomerID]])&gt;1,"Repeat","One-time")</f>
        <v>Repeat</v>
      </c>
    </row>
    <row r="901" spans="1:15">
      <c r="A901">
        <v>900</v>
      </c>
      <c r="B901" s="1">
        <v>44023</v>
      </c>
      <c r="C901">
        <v>1548</v>
      </c>
      <c r="D901" t="s">
        <v>10812</v>
      </c>
      <c r="E901">
        <v>5</v>
      </c>
      <c r="F901" t="str">
        <f>INDEX(tblProduct[ProdName],MATCH(tblData[[#This Row],[ProdNumber]],tblProduct[ProdNumber],0))</f>
        <v>SCARA Robots</v>
      </c>
      <c r="G901">
        <f>INDEX(tblProduct[Price],MATCH(tblData[[#This Row],[ProdNumber]],tblProduct[ProdNumber],0))</f>
        <v>19.5</v>
      </c>
      <c r="H901">
        <f>INDEX(tblProduct[Category],MATCH(tblData[[#This Row],[ProdNumber]],tblProduct[ProdNumber],0))</f>
        <v>4</v>
      </c>
      <c r="I901" t="str">
        <f>INDEX(tblCategory[CategoryName],MATCH(tblData[[#This Row],[CategoryID]],tblCategory[CategoryID],0))</f>
        <v>eBooks</v>
      </c>
      <c r="J901">
        <f>tblData[[#This Row],[Quantity]]*tblData[[#This Row],[Price]]</f>
        <v>97.5</v>
      </c>
      <c r="K901">
        <f>YEAR(tblData[[#This Row],[Date]])</f>
        <v>2020</v>
      </c>
      <c r="L901">
        <f>MONTH(tblData[[#This Row],[Date]])</f>
        <v>7</v>
      </c>
      <c r="M901" t="str">
        <f>CHOOSE(tblData[[#This Row],[MonthNo]],"Jan","Feb","Mar","Apr","Mei","Jun","Jul","Agu","Sep","Okt","Nov","Des")</f>
        <v>Jul</v>
      </c>
      <c r="N901" t="str">
        <f>INDEX(tblCustomers[CustomerState],MATCH(tblData[[#This Row],[CustomerID]],tblCustomers[CustomerID],0))</f>
        <v>New York</v>
      </c>
      <c r="O901" t="str">
        <f>IF(COUNTIF(tblData[CustomerID],tblData[[#This Row],[CustomerID]])&gt;1,"Repeat","One-time")</f>
        <v>Repeat</v>
      </c>
    </row>
    <row r="902" spans="1:15">
      <c r="A902">
        <v>901</v>
      </c>
      <c r="B902" s="1">
        <v>44023</v>
      </c>
      <c r="C902">
        <v>616</v>
      </c>
      <c r="D902" t="s">
        <v>10847</v>
      </c>
      <c r="E902">
        <v>3</v>
      </c>
      <c r="F902" t="str">
        <f>INDEX(tblProduct[ProdName],MATCH(tblData[[#This Row],[ProdNumber]],tblProduct[ProdNumber],0))</f>
        <v>MICR-564K Drone</v>
      </c>
      <c r="G902">
        <f>INDEX(tblProduct[Price],MATCH(tblData[[#This Row],[ProdNumber]],tblProduct[ProdNumber],0))</f>
        <v>499</v>
      </c>
      <c r="H902">
        <f>INDEX(tblProduct[Category],MATCH(tblData[[#This Row],[ProdNumber]],tblProduct[ProdNumber],0))</f>
        <v>3</v>
      </c>
      <c r="I902" t="str">
        <f>INDEX(tblCategory[CategoryName],MATCH(tblData[[#This Row],[CategoryID]],tblCategory[CategoryID],0))</f>
        <v>Drones</v>
      </c>
      <c r="J902">
        <f>tblData[[#This Row],[Quantity]]*tblData[[#This Row],[Price]]</f>
        <v>1497</v>
      </c>
      <c r="K902">
        <f>YEAR(tblData[[#This Row],[Date]])</f>
        <v>2020</v>
      </c>
      <c r="L902">
        <f>MONTH(tblData[[#This Row],[Date]])</f>
        <v>7</v>
      </c>
      <c r="M902" t="str">
        <f>CHOOSE(tblData[[#This Row],[MonthNo]],"Jan","Feb","Mar","Apr","Mei","Jun","Jul","Agu","Sep","Okt","Nov","Des")</f>
        <v>Jul</v>
      </c>
      <c r="N902" t="str">
        <f>INDEX(tblCustomers[CustomerState],MATCH(tblData[[#This Row],[CustomerID]],tblCustomers[CustomerID],0))</f>
        <v>Michigan</v>
      </c>
      <c r="O902" t="str">
        <f>IF(COUNTIF(tblData[CustomerID],tblData[[#This Row],[CustomerID]])&gt;1,"Repeat","One-time")</f>
        <v>Repeat</v>
      </c>
    </row>
    <row r="903" spans="1:15">
      <c r="A903">
        <v>902</v>
      </c>
      <c r="B903" s="1">
        <v>44023</v>
      </c>
      <c r="C903">
        <v>1343</v>
      </c>
      <c r="D903" t="s">
        <v>10827</v>
      </c>
      <c r="E903">
        <v>3</v>
      </c>
      <c r="F903" t="str">
        <f>INDEX(tblProduct[ProdName],MATCH(tblData[[#This Row],[ProdNumber]],tblProduct[ProdNumber],0))</f>
        <v>AI for Educators</v>
      </c>
      <c r="G903">
        <f>INDEX(tblProduct[Price],MATCH(tblData[[#This Row],[ProdNumber]],tblProduct[ProdNumber],0))</f>
        <v>49.95</v>
      </c>
      <c r="H903">
        <f>INDEX(tblProduct[Category],MATCH(tblData[[#This Row],[ProdNumber]],tblProduct[ProdNumber],0))</f>
        <v>7</v>
      </c>
      <c r="I903" t="str">
        <f>INDEX(tblCategory[CategoryName],MATCH(tblData[[#This Row],[CategoryID]],tblCategory[CategoryID],0))</f>
        <v>Training Videos</v>
      </c>
      <c r="J903">
        <f>tblData[[#This Row],[Quantity]]*tblData[[#This Row],[Price]]</f>
        <v>149.85000000000002</v>
      </c>
      <c r="K903">
        <f>YEAR(tblData[[#This Row],[Date]])</f>
        <v>2020</v>
      </c>
      <c r="L903">
        <f>MONTH(tblData[[#This Row],[Date]])</f>
        <v>7</v>
      </c>
      <c r="M903" t="str">
        <f>CHOOSE(tblData[[#This Row],[MonthNo]],"Jan","Feb","Mar","Apr","Mei","Jun","Jul","Agu","Sep","Okt","Nov","Des")</f>
        <v>Jul</v>
      </c>
      <c r="N903" t="str">
        <f>INDEX(tblCustomers[CustomerState],MATCH(tblData[[#This Row],[CustomerID]],tblCustomers[CustomerID],0))</f>
        <v>Georgia</v>
      </c>
      <c r="O903" t="str">
        <f>IF(COUNTIF(tblData[CustomerID],tblData[[#This Row],[CustomerID]])&gt;1,"Repeat","One-time")</f>
        <v>Repeat</v>
      </c>
    </row>
    <row r="904" spans="1:15">
      <c r="A904">
        <v>903</v>
      </c>
      <c r="B904" s="1">
        <v>44023</v>
      </c>
      <c r="C904">
        <v>1408</v>
      </c>
      <c r="D904" t="s">
        <v>10821</v>
      </c>
      <c r="E904">
        <v>3</v>
      </c>
      <c r="F904" t="str">
        <f>INDEX(tblProduct[ProdName],MATCH(tblData[[#This Row],[ProdNumber]],tblProduct[ProdNumber],0))</f>
        <v>BYOD-350</v>
      </c>
      <c r="G904">
        <f>INDEX(tblProduct[Price],MATCH(tblData[[#This Row],[ProdNumber]],tblProduct[ProdNumber],0))</f>
        <v>89.95</v>
      </c>
      <c r="H904">
        <f>INDEX(tblProduct[Category],MATCH(tblData[[#This Row],[ProdNumber]],tblProduct[ProdNumber],0))</f>
        <v>2</v>
      </c>
      <c r="I904" t="str">
        <f>INDEX(tblCategory[CategoryName],MATCH(tblData[[#This Row],[CategoryID]],tblCategory[CategoryID],0))</f>
        <v>Drone Kits</v>
      </c>
      <c r="J904">
        <f>tblData[[#This Row],[Quantity]]*tblData[[#This Row],[Price]]</f>
        <v>269.85000000000002</v>
      </c>
      <c r="K904">
        <f>YEAR(tblData[[#This Row],[Date]])</f>
        <v>2020</v>
      </c>
      <c r="L904">
        <f>MONTH(tblData[[#This Row],[Date]])</f>
        <v>7</v>
      </c>
      <c r="M904" t="str">
        <f>CHOOSE(tblData[[#This Row],[MonthNo]],"Jan","Feb","Mar","Apr","Mei","Jun","Jul","Agu","Sep","Okt","Nov","Des")</f>
        <v>Jul</v>
      </c>
      <c r="N904" t="str">
        <f>INDEX(tblCustomers[CustomerState],MATCH(tblData[[#This Row],[CustomerID]],tblCustomers[CustomerID],0))</f>
        <v>California</v>
      </c>
      <c r="O904" t="str">
        <f>IF(COUNTIF(tblData[CustomerID],tblData[[#This Row],[CustomerID]])&gt;1,"Repeat","One-time")</f>
        <v>Repeat</v>
      </c>
    </row>
    <row r="905" spans="1:15">
      <c r="A905">
        <v>904</v>
      </c>
      <c r="B905" s="1">
        <v>44023</v>
      </c>
      <c r="C905">
        <v>714</v>
      </c>
      <c r="D905" t="s">
        <v>10836</v>
      </c>
      <c r="E905">
        <v>2</v>
      </c>
      <c r="F905" t="str">
        <f>INDEX(tblProduct[ProdName],MATCH(tblData[[#This Row],[ProdNumber]],tblProduct[ProdNumber],0))</f>
        <v>Creature Robot Arms Blueprint</v>
      </c>
      <c r="G905">
        <f>INDEX(tblProduct[Price],MATCH(tblData[[#This Row],[ProdNumber]],tblProduct[ProdNumber],0))</f>
        <v>12</v>
      </c>
      <c r="H905">
        <f>INDEX(tblProduct[Category],MATCH(tblData[[#This Row],[ProdNumber]],tblProduct[ProdNumber],0))</f>
        <v>1</v>
      </c>
      <c r="I905" t="str">
        <f>INDEX(tblCategory[CategoryName],MATCH(tblData[[#This Row],[CategoryID]],tblCategory[CategoryID],0))</f>
        <v>Blueprints</v>
      </c>
      <c r="J905">
        <f>tblData[[#This Row],[Quantity]]*tblData[[#This Row],[Price]]</f>
        <v>24</v>
      </c>
      <c r="K905">
        <f>YEAR(tblData[[#This Row],[Date]])</f>
        <v>2020</v>
      </c>
      <c r="L905">
        <f>MONTH(tblData[[#This Row],[Date]])</f>
        <v>7</v>
      </c>
      <c r="M905" t="str">
        <f>CHOOSE(tblData[[#This Row],[MonthNo]],"Jan","Feb","Mar","Apr","Mei","Jun","Jul","Agu","Sep","Okt","Nov","Des")</f>
        <v>Jul</v>
      </c>
      <c r="N905" t="str">
        <f>INDEX(tblCustomers[CustomerState],MATCH(tblData[[#This Row],[CustomerID]],tblCustomers[CustomerID],0))</f>
        <v>Texas</v>
      </c>
      <c r="O905" t="str">
        <f>IF(COUNTIF(tblData[CustomerID],tblData[[#This Row],[CustomerID]])&gt;1,"Repeat","One-time")</f>
        <v>Repeat</v>
      </c>
    </row>
    <row r="906" spans="1:15">
      <c r="A906">
        <v>905</v>
      </c>
      <c r="B906" s="1">
        <v>44023</v>
      </c>
      <c r="C906">
        <v>742</v>
      </c>
      <c r="D906" t="s">
        <v>10835</v>
      </c>
      <c r="E906">
        <v>4</v>
      </c>
      <c r="F906" t="str">
        <f>INDEX(tblProduct[ProdName],MATCH(tblData[[#This Row],[ProdNumber]],tblProduct[ProdNumber],0))</f>
        <v>Building Your First Robot</v>
      </c>
      <c r="G906">
        <f>INDEX(tblProduct[Price],MATCH(tblData[[#This Row],[ProdNumber]],tblProduct[ProdNumber],0))</f>
        <v>24.95</v>
      </c>
      <c r="H906">
        <f>INDEX(tblProduct[Category],MATCH(tblData[[#This Row],[ProdNumber]],tblProduct[ProdNumber],0))</f>
        <v>4</v>
      </c>
      <c r="I906" t="str">
        <f>INDEX(tblCategory[CategoryName],MATCH(tblData[[#This Row],[CategoryID]],tblCategory[CategoryID],0))</f>
        <v>eBooks</v>
      </c>
      <c r="J906">
        <f>tblData[[#This Row],[Quantity]]*tblData[[#This Row],[Price]]</f>
        <v>99.8</v>
      </c>
      <c r="K906">
        <f>YEAR(tblData[[#This Row],[Date]])</f>
        <v>2020</v>
      </c>
      <c r="L906">
        <f>MONTH(tblData[[#This Row],[Date]])</f>
        <v>7</v>
      </c>
      <c r="M906" t="str">
        <f>CHOOSE(tblData[[#This Row],[MonthNo]],"Jan","Feb","Mar","Apr","Mei","Jun","Jul","Agu","Sep","Okt","Nov","Des")</f>
        <v>Jul</v>
      </c>
      <c r="N906" t="str">
        <f>INDEX(tblCustomers[CustomerState],MATCH(tblData[[#This Row],[CustomerID]],tblCustomers[CustomerID],0))</f>
        <v>Washington</v>
      </c>
      <c r="O906" t="str">
        <f>IF(COUNTIF(tblData[CustomerID],tblData[[#This Row],[CustomerID]])&gt;1,"Repeat","One-time")</f>
        <v>One-time</v>
      </c>
    </row>
    <row r="907" spans="1:15">
      <c r="A907">
        <v>906</v>
      </c>
      <c r="B907" s="1">
        <v>44024</v>
      </c>
      <c r="C907">
        <v>717</v>
      </c>
      <c r="D907" t="s">
        <v>10823</v>
      </c>
      <c r="E907">
        <v>2</v>
      </c>
      <c r="F907" t="str">
        <f>INDEX(tblProduct[ProdName],MATCH(tblData[[#This Row],[ProdNumber]],tblProduct[ProdNumber],0))</f>
        <v>DA-SA702 Drone</v>
      </c>
      <c r="G907">
        <f>INDEX(tblProduct[Price],MATCH(tblData[[#This Row],[ProdNumber]],tblProduct[ProdNumber],0))</f>
        <v>399</v>
      </c>
      <c r="H907">
        <f>INDEX(tblProduct[Category],MATCH(tblData[[#This Row],[ProdNumber]],tblProduct[ProdNumber],0))</f>
        <v>3</v>
      </c>
      <c r="I907" t="str">
        <f>INDEX(tblCategory[CategoryName],MATCH(tblData[[#This Row],[CategoryID]],tblCategory[CategoryID],0))</f>
        <v>Drones</v>
      </c>
      <c r="J907">
        <f>tblData[[#This Row],[Quantity]]*tblData[[#This Row],[Price]]</f>
        <v>798</v>
      </c>
      <c r="K907">
        <f>YEAR(tblData[[#This Row],[Date]])</f>
        <v>2020</v>
      </c>
      <c r="L907">
        <f>MONTH(tblData[[#This Row],[Date]])</f>
        <v>7</v>
      </c>
      <c r="M907" t="str">
        <f>CHOOSE(tblData[[#This Row],[MonthNo]],"Jan","Feb","Mar","Apr","Mei","Jun","Jul","Agu","Sep","Okt","Nov","Des")</f>
        <v>Jul</v>
      </c>
      <c r="N907" t="str">
        <f>INDEX(tblCustomers[CustomerState],MATCH(tblData[[#This Row],[CustomerID]],tblCustomers[CustomerID],0))</f>
        <v>New York</v>
      </c>
      <c r="O907" t="str">
        <f>IF(COUNTIF(tblData[CustomerID],tblData[[#This Row],[CustomerID]])&gt;1,"Repeat","One-time")</f>
        <v>Repeat</v>
      </c>
    </row>
    <row r="908" spans="1:15">
      <c r="A908">
        <v>907</v>
      </c>
      <c r="B908" s="1">
        <v>44024</v>
      </c>
      <c r="C908">
        <v>323</v>
      </c>
      <c r="D908" t="s">
        <v>10823</v>
      </c>
      <c r="E908">
        <v>2</v>
      </c>
      <c r="F908" t="str">
        <f>INDEX(tblProduct[ProdName],MATCH(tblData[[#This Row],[ProdNumber]],tblProduct[ProdNumber],0))</f>
        <v>DA-SA702 Drone</v>
      </c>
      <c r="G908">
        <f>INDEX(tblProduct[Price],MATCH(tblData[[#This Row],[ProdNumber]],tblProduct[ProdNumber],0))</f>
        <v>399</v>
      </c>
      <c r="H908">
        <f>INDEX(tblProduct[Category],MATCH(tblData[[#This Row],[ProdNumber]],tblProduct[ProdNumber],0))</f>
        <v>3</v>
      </c>
      <c r="I908" t="str">
        <f>INDEX(tblCategory[CategoryName],MATCH(tblData[[#This Row],[CategoryID]],tblCategory[CategoryID],0))</f>
        <v>Drones</v>
      </c>
      <c r="J908">
        <f>tblData[[#This Row],[Quantity]]*tblData[[#This Row],[Price]]</f>
        <v>798</v>
      </c>
      <c r="K908">
        <f>YEAR(tblData[[#This Row],[Date]])</f>
        <v>2020</v>
      </c>
      <c r="L908">
        <f>MONTH(tblData[[#This Row],[Date]])</f>
        <v>7</v>
      </c>
      <c r="M908" t="str">
        <f>CHOOSE(tblData[[#This Row],[MonthNo]],"Jan","Feb","Mar","Apr","Mei","Jun","Jul","Agu","Sep","Okt","Nov","Des")</f>
        <v>Jul</v>
      </c>
      <c r="N908" t="str">
        <f>INDEX(tblCustomers[CustomerState],MATCH(tblData[[#This Row],[CustomerID]],tblCustomers[CustomerID],0))</f>
        <v>Texas</v>
      </c>
      <c r="O908" t="str">
        <f>IF(COUNTIF(tblData[CustomerID],tblData[[#This Row],[CustomerID]])&gt;1,"Repeat","One-time")</f>
        <v>Repeat</v>
      </c>
    </row>
    <row r="909" spans="1:15">
      <c r="A909">
        <v>908</v>
      </c>
      <c r="B909" s="1">
        <v>44024</v>
      </c>
      <c r="C909">
        <v>1756</v>
      </c>
      <c r="D909" t="s">
        <v>10809</v>
      </c>
      <c r="E909">
        <v>1</v>
      </c>
      <c r="F909" t="str">
        <f>INDEX(tblProduct[ProdName],MATCH(tblData[[#This Row],[ProdNumber]],tblProduct[ProdNumber],0))</f>
        <v>RWW-75 Robot</v>
      </c>
      <c r="G909">
        <f>INDEX(tblProduct[Price],MATCH(tblData[[#This Row],[ProdNumber]],tblProduct[ProdNumber],0))</f>
        <v>883</v>
      </c>
      <c r="H909">
        <f>INDEX(tblProduct[Category],MATCH(tblData[[#This Row],[ProdNumber]],tblProduct[ProdNumber],0))</f>
        <v>6</v>
      </c>
      <c r="I909" t="str">
        <f>INDEX(tblCategory[CategoryName],MATCH(tblData[[#This Row],[CategoryID]],tblCategory[CategoryID],0))</f>
        <v>Robots</v>
      </c>
      <c r="J909">
        <f>tblData[[#This Row],[Quantity]]*tblData[[#This Row],[Price]]</f>
        <v>883</v>
      </c>
      <c r="K909">
        <f>YEAR(tblData[[#This Row],[Date]])</f>
        <v>2020</v>
      </c>
      <c r="L909">
        <f>MONTH(tblData[[#This Row],[Date]])</f>
        <v>7</v>
      </c>
      <c r="M909" t="str">
        <f>CHOOSE(tblData[[#This Row],[MonthNo]],"Jan","Feb","Mar","Apr","Mei","Jun","Jul","Agu","Sep","Okt","Nov","Des")</f>
        <v>Jul</v>
      </c>
      <c r="N909" t="str">
        <f>INDEX(tblCustomers[CustomerState],MATCH(tblData[[#This Row],[CustomerID]],tblCustomers[CustomerID],0))</f>
        <v>Iowa</v>
      </c>
      <c r="O909" t="str">
        <f>IF(COUNTIF(tblData[CustomerID],tblData[[#This Row],[CustomerID]])&gt;1,"Repeat","One-time")</f>
        <v>Repeat</v>
      </c>
    </row>
    <row r="910" spans="1:15">
      <c r="A910">
        <v>909</v>
      </c>
      <c r="B910" s="1">
        <v>44024</v>
      </c>
      <c r="C910">
        <v>1878</v>
      </c>
      <c r="D910" t="s">
        <v>10837</v>
      </c>
      <c r="E910">
        <v>5</v>
      </c>
      <c r="F910" t="str">
        <f>INDEX(tblProduct[ProdName],MATCH(tblData[[#This Row],[ProdNumber]],tblProduct[ProdNumber],0))</f>
        <v>BYOR-1000</v>
      </c>
      <c r="G910">
        <f>INDEX(tblProduct[Price],MATCH(tblData[[#This Row],[ProdNumber]],tblProduct[ProdNumber],0))</f>
        <v>189</v>
      </c>
      <c r="H910">
        <f>INDEX(tblProduct[Category],MATCH(tblData[[#This Row],[ProdNumber]],tblProduct[ProdNumber],0))</f>
        <v>5</v>
      </c>
      <c r="I910" t="str">
        <f>INDEX(tblCategory[CategoryName],MATCH(tblData[[#This Row],[CategoryID]],tblCategory[CategoryID],0))</f>
        <v>Robot Kits</v>
      </c>
      <c r="J910">
        <f>tblData[[#This Row],[Quantity]]*tblData[[#This Row],[Price]]</f>
        <v>945</v>
      </c>
      <c r="K910">
        <f>YEAR(tblData[[#This Row],[Date]])</f>
        <v>2020</v>
      </c>
      <c r="L910">
        <f>MONTH(tblData[[#This Row],[Date]])</f>
        <v>7</v>
      </c>
      <c r="M910" t="str">
        <f>CHOOSE(tblData[[#This Row],[MonthNo]],"Jan","Feb","Mar","Apr","Mei","Jun","Jul","Agu","Sep","Okt","Nov","Des")</f>
        <v>Jul</v>
      </c>
      <c r="N910" t="str">
        <f>INDEX(tblCustomers[CustomerState],MATCH(tblData[[#This Row],[CustomerID]],tblCustomers[CustomerID],0))</f>
        <v>Florida</v>
      </c>
      <c r="O910" t="str">
        <f>IF(COUNTIF(tblData[CustomerID],tblData[[#This Row],[CustomerID]])&gt;1,"Repeat","One-time")</f>
        <v>Repeat</v>
      </c>
    </row>
    <row r="911" spans="1:15">
      <c r="A911">
        <v>910</v>
      </c>
      <c r="B911" s="1">
        <v>44024</v>
      </c>
      <c r="C911">
        <v>1038</v>
      </c>
      <c r="D911" t="s">
        <v>10850</v>
      </c>
      <c r="E911">
        <v>3</v>
      </c>
      <c r="F911" t="str">
        <f>INDEX(tblProduct[ProdName],MATCH(tblData[[#This Row],[ProdNumber]],tblProduct[ProdNumber],0))</f>
        <v>Building Your Own Drone</v>
      </c>
      <c r="G911">
        <f>INDEX(tblProduct[Price],MATCH(tblData[[#This Row],[ProdNumber]],tblProduct[ProdNumber],0))</f>
        <v>24.99</v>
      </c>
      <c r="H911">
        <f>INDEX(tblProduct[Category],MATCH(tblData[[#This Row],[ProdNumber]],tblProduct[ProdNumber],0))</f>
        <v>4</v>
      </c>
      <c r="I911" t="str">
        <f>INDEX(tblCategory[CategoryName],MATCH(tblData[[#This Row],[CategoryID]],tblCategory[CategoryID],0))</f>
        <v>eBooks</v>
      </c>
      <c r="J911">
        <f>tblData[[#This Row],[Quantity]]*tblData[[#This Row],[Price]]</f>
        <v>74.97</v>
      </c>
      <c r="K911">
        <f>YEAR(tblData[[#This Row],[Date]])</f>
        <v>2020</v>
      </c>
      <c r="L911">
        <f>MONTH(tblData[[#This Row],[Date]])</f>
        <v>7</v>
      </c>
      <c r="M911" t="str">
        <f>CHOOSE(tblData[[#This Row],[MonthNo]],"Jan","Feb","Mar","Apr","Mei","Jun","Jul","Agu","Sep","Okt","Nov","Des")</f>
        <v>Jul</v>
      </c>
      <c r="N911" t="str">
        <f>INDEX(tblCustomers[CustomerState],MATCH(tblData[[#This Row],[CustomerID]],tblCustomers[CustomerID],0))</f>
        <v>Texas</v>
      </c>
      <c r="O911" t="str">
        <f>IF(COUNTIF(tblData[CustomerID],tblData[[#This Row],[CustomerID]])&gt;1,"Repeat","One-time")</f>
        <v>One-time</v>
      </c>
    </row>
    <row r="912" spans="1:15">
      <c r="A912">
        <v>911</v>
      </c>
      <c r="B912" s="1">
        <v>44025</v>
      </c>
      <c r="C912">
        <v>727</v>
      </c>
      <c r="D912" t="s">
        <v>10820</v>
      </c>
      <c r="E912">
        <v>2</v>
      </c>
      <c r="F912" t="str">
        <f>INDEX(tblProduct[ProdName],MATCH(tblData[[#This Row],[ProdNumber]],tblProduct[ProdNumber],0))</f>
        <v>BYOR-3000</v>
      </c>
      <c r="G912">
        <f>INDEX(tblProduct[Price],MATCH(tblData[[#This Row],[ProdNumber]],tblProduct[ProdNumber],0))</f>
        <v>214</v>
      </c>
      <c r="H912">
        <f>INDEX(tblProduct[Category],MATCH(tblData[[#This Row],[ProdNumber]],tblProduct[ProdNumber],0))</f>
        <v>5</v>
      </c>
      <c r="I912" t="str">
        <f>INDEX(tblCategory[CategoryName],MATCH(tblData[[#This Row],[CategoryID]],tblCategory[CategoryID],0))</f>
        <v>Robot Kits</v>
      </c>
      <c r="J912">
        <f>tblData[[#This Row],[Quantity]]*tblData[[#This Row],[Price]]</f>
        <v>428</v>
      </c>
      <c r="K912">
        <f>YEAR(tblData[[#This Row],[Date]])</f>
        <v>2020</v>
      </c>
      <c r="L912">
        <f>MONTH(tblData[[#This Row],[Date]])</f>
        <v>7</v>
      </c>
      <c r="M912" t="str">
        <f>CHOOSE(tblData[[#This Row],[MonthNo]],"Jan","Feb","Mar","Apr","Mei","Jun","Jul","Agu","Sep","Okt","Nov","Des")</f>
        <v>Jul</v>
      </c>
      <c r="N912" t="str">
        <f>INDEX(tblCustomers[CustomerState],MATCH(tblData[[#This Row],[CustomerID]],tblCustomers[CustomerID],0))</f>
        <v>West Virginia</v>
      </c>
      <c r="O912" t="str">
        <f>IF(COUNTIF(tblData[CustomerID],tblData[[#This Row],[CustomerID]])&gt;1,"Repeat","One-time")</f>
        <v>One-time</v>
      </c>
    </row>
    <row r="913" spans="1:15">
      <c r="A913">
        <v>912</v>
      </c>
      <c r="B913" s="1">
        <v>44025</v>
      </c>
      <c r="C913">
        <v>1159</v>
      </c>
      <c r="D913" t="s">
        <v>10835</v>
      </c>
      <c r="E913">
        <v>3</v>
      </c>
      <c r="F913" t="str">
        <f>INDEX(tblProduct[ProdName],MATCH(tblData[[#This Row],[ProdNumber]],tblProduct[ProdNumber],0))</f>
        <v>Building Your First Robot</v>
      </c>
      <c r="G913">
        <f>INDEX(tblProduct[Price],MATCH(tblData[[#This Row],[ProdNumber]],tblProduct[ProdNumber],0))</f>
        <v>24.95</v>
      </c>
      <c r="H913">
        <f>INDEX(tblProduct[Category],MATCH(tblData[[#This Row],[ProdNumber]],tblProduct[ProdNumber],0))</f>
        <v>4</v>
      </c>
      <c r="I913" t="str">
        <f>INDEX(tblCategory[CategoryName],MATCH(tblData[[#This Row],[CategoryID]],tblCategory[CategoryID],0))</f>
        <v>eBooks</v>
      </c>
      <c r="J913">
        <f>tblData[[#This Row],[Quantity]]*tblData[[#This Row],[Price]]</f>
        <v>74.849999999999994</v>
      </c>
      <c r="K913">
        <f>YEAR(tblData[[#This Row],[Date]])</f>
        <v>2020</v>
      </c>
      <c r="L913">
        <f>MONTH(tblData[[#This Row],[Date]])</f>
        <v>7</v>
      </c>
      <c r="M913" t="str">
        <f>CHOOSE(tblData[[#This Row],[MonthNo]],"Jan","Feb","Mar","Apr","Mei","Jun","Jul","Agu","Sep","Okt","Nov","Des")</f>
        <v>Jul</v>
      </c>
      <c r="N913" t="str">
        <f>INDEX(tblCustomers[CustomerState],MATCH(tblData[[#This Row],[CustomerID]],tblCustomers[CustomerID],0))</f>
        <v>Colorado</v>
      </c>
      <c r="O913" t="str">
        <f>IF(COUNTIF(tblData[CustomerID],tblData[[#This Row],[CustomerID]])&gt;1,"Repeat","One-time")</f>
        <v>One-time</v>
      </c>
    </row>
    <row r="914" spans="1:15">
      <c r="A914">
        <v>913</v>
      </c>
      <c r="B914" s="1">
        <v>44025</v>
      </c>
      <c r="C914">
        <v>397</v>
      </c>
      <c r="D914" t="s">
        <v>10875</v>
      </c>
      <c r="E914">
        <v>4</v>
      </c>
      <c r="F914" t="str">
        <f>INDEX(tblProduct[ProdName],MATCH(tblData[[#This Row],[ProdNumber]],tblProduct[ProdNumber],0))</f>
        <v>Open Source Code</v>
      </c>
      <c r="G914">
        <f>INDEX(tblProduct[Price],MATCH(tblData[[#This Row],[ProdNumber]],tblProduct[ProdNumber],0))</f>
        <v>32.950000000000003</v>
      </c>
      <c r="H914">
        <f>INDEX(tblProduct[Category],MATCH(tblData[[#This Row],[ProdNumber]],tblProduct[ProdNumber],0))</f>
        <v>7</v>
      </c>
      <c r="I914" t="str">
        <f>INDEX(tblCategory[CategoryName],MATCH(tblData[[#This Row],[CategoryID]],tblCategory[CategoryID],0))</f>
        <v>Training Videos</v>
      </c>
      <c r="J914">
        <f>tblData[[#This Row],[Quantity]]*tblData[[#This Row],[Price]]</f>
        <v>131.80000000000001</v>
      </c>
      <c r="K914">
        <f>YEAR(tblData[[#This Row],[Date]])</f>
        <v>2020</v>
      </c>
      <c r="L914">
        <f>MONTH(tblData[[#This Row],[Date]])</f>
        <v>7</v>
      </c>
      <c r="M914" t="str">
        <f>CHOOSE(tblData[[#This Row],[MonthNo]],"Jan","Feb","Mar","Apr","Mei","Jun","Jul","Agu","Sep","Okt","Nov","Des")</f>
        <v>Jul</v>
      </c>
      <c r="N914" t="str">
        <f>INDEX(tblCustomers[CustomerState],MATCH(tblData[[#This Row],[CustomerID]],tblCustomers[CustomerID],0))</f>
        <v>Ohio</v>
      </c>
      <c r="O914" t="str">
        <f>IF(COUNTIF(tblData[CustomerID],tblData[[#This Row],[CustomerID]])&gt;1,"Repeat","One-time")</f>
        <v>One-time</v>
      </c>
    </row>
    <row r="915" spans="1:15">
      <c r="A915">
        <v>914</v>
      </c>
      <c r="B915" s="1">
        <v>44025</v>
      </c>
      <c r="C915">
        <v>1120</v>
      </c>
      <c r="D915" t="s">
        <v>10865</v>
      </c>
      <c r="E915">
        <v>2</v>
      </c>
      <c r="F915" t="str">
        <f>INDEX(tblProduct[ProdName],MATCH(tblData[[#This Row],[ProdNumber]],tblProduct[ProdNumber],0))</f>
        <v>Robotic Essentials</v>
      </c>
      <c r="G915">
        <f>INDEX(tblProduct[Price],MATCH(tblData[[#This Row],[ProdNumber]],tblProduct[ProdNumber],0))</f>
        <v>34.99</v>
      </c>
      <c r="H915">
        <f>INDEX(tblProduct[Category],MATCH(tblData[[#This Row],[ProdNumber]],tblProduct[ProdNumber],0))</f>
        <v>7</v>
      </c>
      <c r="I915" t="str">
        <f>INDEX(tblCategory[CategoryName],MATCH(tblData[[#This Row],[CategoryID]],tblCategory[CategoryID],0))</f>
        <v>Training Videos</v>
      </c>
      <c r="J915">
        <f>tblData[[#This Row],[Quantity]]*tblData[[#This Row],[Price]]</f>
        <v>69.98</v>
      </c>
      <c r="K915">
        <f>YEAR(tblData[[#This Row],[Date]])</f>
        <v>2020</v>
      </c>
      <c r="L915">
        <f>MONTH(tblData[[#This Row],[Date]])</f>
        <v>7</v>
      </c>
      <c r="M915" t="str">
        <f>CHOOSE(tblData[[#This Row],[MonthNo]],"Jan","Feb","Mar","Apr","Mei","Jun","Jul","Agu","Sep","Okt","Nov","Des")</f>
        <v>Jul</v>
      </c>
      <c r="N915" t="str">
        <f>INDEX(tblCustomers[CustomerState],MATCH(tblData[[#This Row],[CustomerID]],tblCustomers[CustomerID],0))</f>
        <v>Illinois</v>
      </c>
      <c r="O915" t="str">
        <f>IF(COUNTIF(tblData[CustomerID],tblData[[#This Row],[CustomerID]])&gt;1,"Repeat","One-time")</f>
        <v>One-time</v>
      </c>
    </row>
    <row r="916" spans="1:15">
      <c r="A916">
        <v>915</v>
      </c>
      <c r="B916" s="1">
        <v>44025</v>
      </c>
      <c r="C916">
        <v>1370</v>
      </c>
      <c r="D916" t="s">
        <v>10841</v>
      </c>
      <c r="E916">
        <v>2</v>
      </c>
      <c r="F916" t="str">
        <f>INDEX(tblProduct[ProdName],MATCH(tblData[[#This Row],[ProdNumber]],tblProduct[ProdNumber],0))</f>
        <v>RQTE-554 Robot</v>
      </c>
      <c r="G916">
        <f>INDEX(tblProduct[Price],MATCH(tblData[[#This Row],[ProdNumber]],tblProduct[ProdNumber],0))</f>
        <v>684</v>
      </c>
      <c r="H916">
        <f>INDEX(tblProduct[Category],MATCH(tblData[[#This Row],[ProdNumber]],tblProduct[ProdNumber],0))</f>
        <v>6</v>
      </c>
      <c r="I916" t="str">
        <f>INDEX(tblCategory[CategoryName],MATCH(tblData[[#This Row],[CategoryID]],tblCategory[CategoryID],0))</f>
        <v>Robots</v>
      </c>
      <c r="J916">
        <f>tblData[[#This Row],[Quantity]]*tblData[[#This Row],[Price]]</f>
        <v>1368</v>
      </c>
      <c r="K916">
        <f>YEAR(tblData[[#This Row],[Date]])</f>
        <v>2020</v>
      </c>
      <c r="L916">
        <f>MONTH(tblData[[#This Row],[Date]])</f>
        <v>7</v>
      </c>
      <c r="M916" t="str">
        <f>CHOOSE(tblData[[#This Row],[MonthNo]],"Jan","Feb","Mar","Apr","Mei","Jun","Jul","Agu","Sep","Okt","Nov","Des")</f>
        <v>Jul</v>
      </c>
      <c r="N916" t="str">
        <f>INDEX(tblCustomers[CustomerState],MATCH(tblData[[#This Row],[CustomerID]],tblCustomers[CustomerID],0))</f>
        <v>Florida</v>
      </c>
      <c r="O916" t="str">
        <f>IF(COUNTIF(tblData[CustomerID],tblData[[#This Row],[CustomerID]])&gt;1,"Repeat","One-time")</f>
        <v>Repeat</v>
      </c>
    </row>
    <row r="917" spans="1:15">
      <c r="A917">
        <v>916</v>
      </c>
      <c r="B917" s="1">
        <v>44025</v>
      </c>
      <c r="C917">
        <v>430</v>
      </c>
      <c r="D917" t="s">
        <v>10827</v>
      </c>
      <c r="E917">
        <v>3</v>
      </c>
      <c r="F917" t="str">
        <f>INDEX(tblProduct[ProdName],MATCH(tblData[[#This Row],[ProdNumber]],tblProduct[ProdNumber],0))</f>
        <v>AI for Educators</v>
      </c>
      <c r="G917">
        <f>INDEX(tblProduct[Price],MATCH(tblData[[#This Row],[ProdNumber]],tblProduct[ProdNumber],0))</f>
        <v>49.95</v>
      </c>
      <c r="H917">
        <f>INDEX(tblProduct[Category],MATCH(tblData[[#This Row],[ProdNumber]],tblProduct[ProdNumber],0))</f>
        <v>7</v>
      </c>
      <c r="I917" t="str">
        <f>INDEX(tblCategory[CategoryName],MATCH(tblData[[#This Row],[CategoryID]],tblCategory[CategoryID],0))</f>
        <v>Training Videos</v>
      </c>
      <c r="J917">
        <f>tblData[[#This Row],[Quantity]]*tblData[[#This Row],[Price]]</f>
        <v>149.85000000000002</v>
      </c>
      <c r="K917">
        <f>YEAR(tblData[[#This Row],[Date]])</f>
        <v>2020</v>
      </c>
      <c r="L917">
        <f>MONTH(tblData[[#This Row],[Date]])</f>
        <v>7</v>
      </c>
      <c r="M917" t="str">
        <f>CHOOSE(tblData[[#This Row],[MonthNo]],"Jan","Feb","Mar","Apr","Mei","Jun","Jul","Agu","Sep","Okt","Nov","Des")</f>
        <v>Jul</v>
      </c>
      <c r="N917" t="str">
        <f>INDEX(tblCustomers[CustomerState],MATCH(tblData[[#This Row],[CustomerID]],tblCustomers[CustomerID],0))</f>
        <v>Texas</v>
      </c>
      <c r="O917" t="str">
        <f>IF(COUNTIF(tblData[CustomerID],tblData[[#This Row],[CustomerID]])&gt;1,"Repeat","One-time")</f>
        <v>Repeat</v>
      </c>
    </row>
    <row r="918" spans="1:15">
      <c r="A918">
        <v>917</v>
      </c>
      <c r="B918" s="1">
        <v>44026</v>
      </c>
      <c r="C918">
        <v>1814</v>
      </c>
      <c r="D918" t="s">
        <v>10848</v>
      </c>
      <c r="E918">
        <v>5</v>
      </c>
      <c r="F918" t="str">
        <f>INDEX(tblProduct[ProdName],MATCH(tblData[[#This Row],[ProdNumber]],tblProduct[ProdNumber],0))</f>
        <v>Panda Robot Blueprint</v>
      </c>
      <c r="G918">
        <f>INDEX(tblProduct[Price],MATCH(tblData[[#This Row],[ProdNumber]],tblProduct[ProdNumber],0))</f>
        <v>7.99</v>
      </c>
      <c r="H918">
        <f>INDEX(tblProduct[Category],MATCH(tblData[[#This Row],[ProdNumber]],tblProduct[ProdNumber],0))</f>
        <v>1</v>
      </c>
      <c r="I918" t="str">
        <f>INDEX(tblCategory[CategoryName],MATCH(tblData[[#This Row],[CategoryID]],tblCategory[CategoryID],0))</f>
        <v>Blueprints</v>
      </c>
      <c r="J918">
        <f>tblData[[#This Row],[Quantity]]*tblData[[#This Row],[Price]]</f>
        <v>39.950000000000003</v>
      </c>
      <c r="K918">
        <f>YEAR(tblData[[#This Row],[Date]])</f>
        <v>2020</v>
      </c>
      <c r="L918">
        <f>MONTH(tblData[[#This Row],[Date]])</f>
        <v>7</v>
      </c>
      <c r="M918" t="str">
        <f>CHOOSE(tblData[[#This Row],[MonthNo]],"Jan","Feb","Mar","Apr","Mei","Jun","Jul","Agu","Sep","Okt","Nov","Des")</f>
        <v>Jul</v>
      </c>
      <c r="N918" t="str">
        <f>INDEX(tblCustomers[CustomerState],MATCH(tblData[[#This Row],[CustomerID]],tblCustomers[CustomerID],0))</f>
        <v>West Virginia</v>
      </c>
      <c r="O918" t="str">
        <f>IF(COUNTIF(tblData[CustomerID],tblData[[#This Row],[CustomerID]])&gt;1,"Repeat","One-time")</f>
        <v>One-time</v>
      </c>
    </row>
    <row r="919" spans="1:15">
      <c r="A919">
        <v>918</v>
      </c>
      <c r="B919" s="1">
        <v>44026</v>
      </c>
      <c r="C919">
        <v>498</v>
      </c>
      <c r="D919" t="s">
        <v>10850</v>
      </c>
      <c r="E919">
        <v>2</v>
      </c>
      <c r="F919" t="str">
        <f>INDEX(tblProduct[ProdName],MATCH(tblData[[#This Row],[ProdNumber]],tblProduct[ProdNumber],0))</f>
        <v>Building Your Own Drone</v>
      </c>
      <c r="G919">
        <f>INDEX(tblProduct[Price],MATCH(tblData[[#This Row],[ProdNumber]],tblProduct[ProdNumber],0))</f>
        <v>24.99</v>
      </c>
      <c r="H919">
        <f>INDEX(tblProduct[Category],MATCH(tblData[[#This Row],[ProdNumber]],tblProduct[ProdNumber],0))</f>
        <v>4</v>
      </c>
      <c r="I919" t="str">
        <f>INDEX(tblCategory[CategoryName],MATCH(tblData[[#This Row],[CategoryID]],tblCategory[CategoryID],0))</f>
        <v>eBooks</v>
      </c>
      <c r="J919">
        <f>tblData[[#This Row],[Quantity]]*tblData[[#This Row],[Price]]</f>
        <v>49.98</v>
      </c>
      <c r="K919">
        <f>YEAR(tblData[[#This Row],[Date]])</f>
        <v>2020</v>
      </c>
      <c r="L919">
        <f>MONTH(tblData[[#This Row],[Date]])</f>
        <v>7</v>
      </c>
      <c r="M919" t="str">
        <f>CHOOSE(tblData[[#This Row],[MonthNo]],"Jan","Feb","Mar","Apr","Mei","Jun","Jul","Agu","Sep","Okt","Nov","Des")</f>
        <v>Jul</v>
      </c>
      <c r="N919" t="str">
        <f>INDEX(tblCustomers[CustomerState],MATCH(tblData[[#This Row],[CustomerID]],tblCustomers[CustomerID],0))</f>
        <v>Texas</v>
      </c>
      <c r="O919" t="str">
        <f>IF(COUNTIF(tblData[CustomerID],tblData[[#This Row],[CustomerID]])&gt;1,"Repeat","One-time")</f>
        <v>One-time</v>
      </c>
    </row>
    <row r="920" spans="1:15">
      <c r="A920">
        <v>919</v>
      </c>
      <c r="B920" s="1">
        <v>44026</v>
      </c>
      <c r="C920">
        <v>1406</v>
      </c>
      <c r="D920" t="s">
        <v>10873</v>
      </c>
      <c r="E920">
        <v>2</v>
      </c>
      <c r="F920" t="str">
        <f>INDEX(tblProduct[ProdName],MATCH(tblData[[#This Row],[ProdNumber]],tblProduct[ProdNumber],0))</f>
        <v>BYOD-300</v>
      </c>
      <c r="G920">
        <f>INDEX(tblProduct[Price],MATCH(tblData[[#This Row],[ProdNumber]],tblProduct[ProdNumber],0))</f>
        <v>89</v>
      </c>
      <c r="H920">
        <f>INDEX(tblProduct[Category],MATCH(tblData[[#This Row],[ProdNumber]],tblProduct[ProdNumber],0))</f>
        <v>2</v>
      </c>
      <c r="I920" t="str">
        <f>INDEX(tblCategory[CategoryName],MATCH(tblData[[#This Row],[CategoryID]],tblCategory[CategoryID],0))</f>
        <v>Drone Kits</v>
      </c>
      <c r="J920">
        <f>tblData[[#This Row],[Quantity]]*tblData[[#This Row],[Price]]</f>
        <v>178</v>
      </c>
      <c r="K920">
        <f>YEAR(tblData[[#This Row],[Date]])</f>
        <v>2020</v>
      </c>
      <c r="L920">
        <f>MONTH(tblData[[#This Row],[Date]])</f>
        <v>7</v>
      </c>
      <c r="M920" t="str">
        <f>CHOOSE(tblData[[#This Row],[MonthNo]],"Jan","Feb","Mar","Apr","Mei","Jun","Jul","Agu","Sep","Okt","Nov","Des")</f>
        <v>Jul</v>
      </c>
      <c r="N920" t="str">
        <f>INDEX(tblCustomers[CustomerState],MATCH(tblData[[#This Row],[CustomerID]],tblCustomers[CustomerID],0))</f>
        <v>North Carolina</v>
      </c>
      <c r="O920" t="str">
        <f>IF(COUNTIF(tblData[CustomerID],tblData[[#This Row],[CustomerID]])&gt;1,"Repeat","One-time")</f>
        <v>Repeat</v>
      </c>
    </row>
    <row r="921" spans="1:15">
      <c r="A921">
        <v>920</v>
      </c>
      <c r="B921" s="1">
        <v>44026</v>
      </c>
      <c r="C921">
        <v>950</v>
      </c>
      <c r="D921" t="s">
        <v>10868</v>
      </c>
      <c r="E921">
        <v>4</v>
      </c>
      <c r="F921" t="str">
        <f>INDEX(tblProduct[ProdName],MATCH(tblData[[#This Row],[ProdNumber]],tblProduct[ProdNumber],0))</f>
        <v>Drone Building Essentials</v>
      </c>
      <c r="G921">
        <f>INDEX(tblProduct[Price],MATCH(tblData[[#This Row],[ProdNumber]],tblProduct[ProdNumber],0))</f>
        <v>13.99</v>
      </c>
      <c r="H921">
        <f>INDEX(tblProduct[Category],MATCH(tblData[[#This Row],[ProdNumber]],tblProduct[ProdNumber],0))</f>
        <v>4</v>
      </c>
      <c r="I921" t="str">
        <f>INDEX(tblCategory[CategoryName],MATCH(tblData[[#This Row],[CategoryID]],tblCategory[CategoryID],0))</f>
        <v>eBooks</v>
      </c>
      <c r="J921">
        <f>tblData[[#This Row],[Quantity]]*tblData[[#This Row],[Price]]</f>
        <v>55.96</v>
      </c>
      <c r="K921">
        <f>YEAR(tblData[[#This Row],[Date]])</f>
        <v>2020</v>
      </c>
      <c r="L921">
        <f>MONTH(tblData[[#This Row],[Date]])</f>
        <v>7</v>
      </c>
      <c r="M921" t="str">
        <f>CHOOSE(tblData[[#This Row],[MonthNo]],"Jan","Feb","Mar","Apr","Mei","Jun","Jul","Agu","Sep","Okt","Nov","Des")</f>
        <v>Jul</v>
      </c>
      <c r="N921" t="str">
        <f>INDEX(tblCustomers[CustomerState],MATCH(tblData[[#This Row],[CustomerID]],tblCustomers[CustomerID],0))</f>
        <v>Ohio</v>
      </c>
      <c r="O921" t="str">
        <f>IF(COUNTIF(tblData[CustomerID],tblData[[#This Row],[CustomerID]])&gt;1,"Repeat","One-time")</f>
        <v>Repeat</v>
      </c>
    </row>
    <row r="922" spans="1:15">
      <c r="A922">
        <v>921</v>
      </c>
      <c r="B922" s="1">
        <v>44026</v>
      </c>
      <c r="C922">
        <v>1756</v>
      </c>
      <c r="D922" t="s">
        <v>10865</v>
      </c>
      <c r="E922">
        <v>5</v>
      </c>
      <c r="F922" t="str">
        <f>INDEX(tblProduct[ProdName],MATCH(tblData[[#This Row],[ProdNumber]],tblProduct[ProdNumber],0))</f>
        <v>Robotic Essentials</v>
      </c>
      <c r="G922">
        <f>INDEX(tblProduct[Price],MATCH(tblData[[#This Row],[ProdNumber]],tblProduct[ProdNumber],0))</f>
        <v>34.99</v>
      </c>
      <c r="H922">
        <f>INDEX(tblProduct[Category],MATCH(tblData[[#This Row],[ProdNumber]],tblProduct[ProdNumber],0))</f>
        <v>7</v>
      </c>
      <c r="I922" t="str">
        <f>INDEX(tblCategory[CategoryName],MATCH(tblData[[#This Row],[CategoryID]],tblCategory[CategoryID],0))</f>
        <v>Training Videos</v>
      </c>
      <c r="J922">
        <f>tblData[[#This Row],[Quantity]]*tblData[[#This Row],[Price]]</f>
        <v>174.95000000000002</v>
      </c>
      <c r="K922">
        <f>YEAR(tblData[[#This Row],[Date]])</f>
        <v>2020</v>
      </c>
      <c r="L922">
        <f>MONTH(tblData[[#This Row],[Date]])</f>
        <v>7</v>
      </c>
      <c r="M922" t="str">
        <f>CHOOSE(tblData[[#This Row],[MonthNo]],"Jan","Feb","Mar","Apr","Mei","Jun","Jul","Agu","Sep","Okt","Nov","Des")</f>
        <v>Jul</v>
      </c>
      <c r="N922" t="str">
        <f>INDEX(tblCustomers[CustomerState],MATCH(tblData[[#This Row],[CustomerID]],tblCustomers[CustomerID],0))</f>
        <v>Iowa</v>
      </c>
      <c r="O922" t="str">
        <f>IF(COUNTIF(tblData[CustomerID],tblData[[#This Row],[CustomerID]])&gt;1,"Repeat","One-time")</f>
        <v>Repeat</v>
      </c>
    </row>
    <row r="923" spans="1:15">
      <c r="A923">
        <v>922</v>
      </c>
      <c r="B923" s="1">
        <v>44026</v>
      </c>
      <c r="C923">
        <v>677</v>
      </c>
      <c r="D923" t="s">
        <v>10866</v>
      </c>
      <c r="E923">
        <v>3</v>
      </c>
      <c r="F923" t="str">
        <f>INDEX(tblProduct[ProdName],MATCH(tblData[[#This Row],[ProdNumber]],tblProduct[ProdNumber],0))</f>
        <v>BYOR-4005</v>
      </c>
      <c r="G923">
        <f>INDEX(tblProduct[Price],MATCH(tblData[[#This Row],[ProdNumber]],tblProduct[ProdNumber],0))</f>
        <v>245</v>
      </c>
      <c r="H923">
        <f>INDEX(tblProduct[Category],MATCH(tblData[[#This Row],[ProdNumber]],tblProduct[ProdNumber],0))</f>
        <v>5</v>
      </c>
      <c r="I923" t="str">
        <f>INDEX(tblCategory[CategoryName],MATCH(tblData[[#This Row],[CategoryID]],tblCategory[CategoryID],0))</f>
        <v>Robot Kits</v>
      </c>
      <c r="J923">
        <f>tblData[[#This Row],[Quantity]]*tblData[[#This Row],[Price]]</f>
        <v>735</v>
      </c>
      <c r="K923">
        <f>YEAR(tblData[[#This Row],[Date]])</f>
        <v>2020</v>
      </c>
      <c r="L923">
        <f>MONTH(tblData[[#This Row],[Date]])</f>
        <v>7</v>
      </c>
      <c r="M923" t="str">
        <f>CHOOSE(tblData[[#This Row],[MonthNo]],"Jan","Feb","Mar","Apr","Mei","Jun","Jul","Agu","Sep","Okt","Nov","Des")</f>
        <v>Jul</v>
      </c>
      <c r="N923" t="str">
        <f>INDEX(tblCustomers[CustomerState],MATCH(tblData[[#This Row],[CustomerID]],tblCustomers[CustomerID],0))</f>
        <v>Georgia</v>
      </c>
      <c r="O923" t="str">
        <f>IF(COUNTIF(tblData[CustomerID],tblData[[#This Row],[CustomerID]])&gt;1,"Repeat","One-time")</f>
        <v>Repeat</v>
      </c>
    </row>
    <row r="924" spans="1:15">
      <c r="A924">
        <v>923</v>
      </c>
      <c r="B924" s="1">
        <v>44027</v>
      </c>
      <c r="C924">
        <v>470</v>
      </c>
      <c r="D924" t="s">
        <v>10851</v>
      </c>
      <c r="E924">
        <v>3</v>
      </c>
      <c r="F924" t="str">
        <f>INDEX(tblProduct[ProdName],MATCH(tblData[[#This Row],[ProdNumber]],tblProduct[ProdNumber],0))</f>
        <v>QuadroCopter Blueprint</v>
      </c>
      <c r="G924">
        <f>INDEX(tblProduct[Price],MATCH(tblData[[#This Row],[ProdNumber]],tblProduct[ProdNumber],0))</f>
        <v>10.99</v>
      </c>
      <c r="H924">
        <f>INDEX(tblProduct[Category],MATCH(tblData[[#This Row],[ProdNumber]],tblProduct[ProdNumber],0))</f>
        <v>1</v>
      </c>
      <c r="I924" t="str">
        <f>INDEX(tblCategory[CategoryName],MATCH(tblData[[#This Row],[CategoryID]],tblCategory[CategoryID],0))</f>
        <v>Blueprints</v>
      </c>
      <c r="J924">
        <f>tblData[[#This Row],[Quantity]]*tblData[[#This Row],[Price]]</f>
        <v>32.97</v>
      </c>
      <c r="K924">
        <f>YEAR(tblData[[#This Row],[Date]])</f>
        <v>2020</v>
      </c>
      <c r="L924">
        <f>MONTH(tblData[[#This Row],[Date]])</f>
        <v>7</v>
      </c>
      <c r="M924" t="str">
        <f>CHOOSE(tblData[[#This Row],[MonthNo]],"Jan","Feb","Mar","Apr","Mei","Jun","Jul","Agu","Sep","Okt","Nov","Des")</f>
        <v>Jul</v>
      </c>
      <c r="N924" t="str">
        <f>INDEX(tblCustomers[CustomerState],MATCH(tblData[[#This Row],[CustomerID]],tblCustomers[CustomerID],0))</f>
        <v>Illinois</v>
      </c>
      <c r="O924" t="str">
        <f>IF(COUNTIF(tblData[CustomerID],tblData[[#This Row],[CustomerID]])&gt;1,"Repeat","One-time")</f>
        <v>Repeat</v>
      </c>
    </row>
    <row r="925" spans="1:15">
      <c r="A925">
        <v>924</v>
      </c>
      <c r="B925" s="1">
        <v>44027</v>
      </c>
      <c r="C925">
        <v>1209</v>
      </c>
      <c r="D925" t="s">
        <v>10842</v>
      </c>
      <c r="E925">
        <v>4</v>
      </c>
      <c r="F925" t="str">
        <f>INDEX(tblProduct[ProdName],MATCH(tblData[[#This Row],[ProdNumber]],tblProduct[ProdNumber],0))</f>
        <v>Understanding Raspberry PI</v>
      </c>
      <c r="G925">
        <f>INDEX(tblProduct[Price],MATCH(tblData[[#This Row],[ProdNumber]],tblProduct[ProdNumber],0))</f>
        <v>28.99</v>
      </c>
      <c r="H925">
        <f>INDEX(tblProduct[Category],MATCH(tblData[[#This Row],[ProdNumber]],tblProduct[ProdNumber],0))</f>
        <v>7</v>
      </c>
      <c r="I925" t="str">
        <f>INDEX(tblCategory[CategoryName],MATCH(tblData[[#This Row],[CategoryID]],tblCategory[CategoryID],0))</f>
        <v>Training Videos</v>
      </c>
      <c r="J925">
        <f>tblData[[#This Row],[Quantity]]*tblData[[#This Row],[Price]]</f>
        <v>115.96</v>
      </c>
      <c r="K925">
        <f>YEAR(tblData[[#This Row],[Date]])</f>
        <v>2020</v>
      </c>
      <c r="L925">
        <f>MONTH(tblData[[#This Row],[Date]])</f>
        <v>7</v>
      </c>
      <c r="M925" t="str">
        <f>CHOOSE(tblData[[#This Row],[MonthNo]],"Jan","Feb","Mar","Apr","Mei","Jun","Jul","Agu","Sep","Okt","Nov","Des")</f>
        <v>Jul</v>
      </c>
      <c r="N925" t="str">
        <f>INDEX(tblCustomers[CustomerState],MATCH(tblData[[#This Row],[CustomerID]],tblCustomers[CustomerID],0))</f>
        <v>New York</v>
      </c>
      <c r="O925" t="str">
        <f>IF(COUNTIF(tblData[CustomerID],tblData[[#This Row],[CustomerID]])&gt;1,"Repeat","One-time")</f>
        <v>Repeat</v>
      </c>
    </row>
    <row r="926" spans="1:15">
      <c r="A926">
        <v>925</v>
      </c>
      <c r="B926" s="1">
        <v>44027</v>
      </c>
      <c r="C926">
        <v>2102</v>
      </c>
      <c r="D926" t="s">
        <v>10821</v>
      </c>
      <c r="E926">
        <v>2</v>
      </c>
      <c r="F926" t="str">
        <f>INDEX(tblProduct[ProdName],MATCH(tblData[[#This Row],[ProdNumber]],tblProduct[ProdNumber],0))</f>
        <v>BYOD-350</v>
      </c>
      <c r="G926">
        <f>INDEX(tblProduct[Price],MATCH(tblData[[#This Row],[ProdNumber]],tblProduct[ProdNumber],0))</f>
        <v>89.95</v>
      </c>
      <c r="H926">
        <f>INDEX(tblProduct[Category],MATCH(tblData[[#This Row],[ProdNumber]],tblProduct[ProdNumber],0))</f>
        <v>2</v>
      </c>
      <c r="I926" t="str">
        <f>INDEX(tblCategory[CategoryName],MATCH(tblData[[#This Row],[CategoryID]],tblCategory[CategoryID],0))</f>
        <v>Drone Kits</v>
      </c>
      <c r="J926">
        <f>tblData[[#This Row],[Quantity]]*tblData[[#This Row],[Price]]</f>
        <v>179.9</v>
      </c>
      <c r="K926">
        <f>YEAR(tblData[[#This Row],[Date]])</f>
        <v>2020</v>
      </c>
      <c r="L926">
        <f>MONTH(tblData[[#This Row],[Date]])</f>
        <v>7</v>
      </c>
      <c r="M926" t="str">
        <f>CHOOSE(tblData[[#This Row],[MonthNo]],"Jan","Feb","Mar","Apr","Mei","Jun","Jul","Agu","Sep","Okt","Nov","Des")</f>
        <v>Jul</v>
      </c>
      <c r="N926" t="str">
        <f>INDEX(tblCustomers[CustomerState],MATCH(tblData[[#This Row],[CustomerID]],tblCustomers[CustomerID],0))</f>
        <v>Ohio</v>
      </c>
      <c r="O926" t="str">
        <f>IF(COUNTIF(tblData[CustomerID],tblData[[#This Row],[CustomerID]])&gt;1,"Repeat","One-time")</f>
        <v>One-time</v>
      </c>
    </row>
    <row r="927" spans="1:15">
      <c r="A927">
        <v>926</v>
      </c>
      <c r="B927" s="1">
        <v>44028</v>
      </c>
      <c r="C927">
        <v>1357</v>
      </c>
      <c r="D927" t="s">
        <v>10848</v>
      </c>
      <c r="E927">
        <v>6</v>
      </c>
      <c r="F927" t="str">
        <f>INDEX(tblProduct[ProdName],MATCH(tblData[[#This Row],[ProdNumber]],tblProduct[ProdNumber],0))</f>
        <v>Panda Robot Blueprint</v>
      </c>
      <c r="G927">
        <f>INDEX(tblProduct[Price],MATCH(tblData[[#This Row],[ProdNumber]],tblProduct[ProdNumber],0))</f>
        <v>7.99</v>
      </c>
      <c r="H927">
        <f>INDEX(tblProduct[Category],MATCH(tblData[[#This Row],[ProdNumber]],tblProduct[ProdNumber],0))</f>
        <v>1</v>
      </c>
      <c r="I927" t="str">
        <f>INDEX(tblCategory[CategoryName],MATCH(tblData[[#This Row],[CategoryID]],tblCategory[CategoryID],0))</f>
        <v>Blueprints</v>
      </c>
      <c r="J927">
        <f>tblData[[#This Row],[Quantity]]*tblData[[#This Row],[Price]]</f>
        <v>47.94</v>
      </c>
      <c r="K927">
        <f>YEAR(tblData[[#This Row],[Date]])</f>
        <v>2020</v>
      </c>
      <c r="L927">
        <f>MONTH(tblData[[#This Row],[Date]])</f>
        <v>7</v>
      </c>
      <c r="M927" t="str">
        <f>CHOOSE(tblData[[#This Row],[MonthNo]],"Jan","Feb","Mar","Apr","Mei","Jun","Jul","Agu","Sep","Okt","Nov","Des")</f>
        <v>Jul</v>
      </c>
      <c r="N927" t="str">
        <f>INDEX(tblCustomers[CustomerState],MATCH(tblData[[#This Row],[CustomerID]],tblCustomers[CustomerID],0))</f>
        <v>Texas</v>
      </c>
      <c r="O927" t="str">
        <f>IF(COUNTIF(tblData[CustomerID],tblData[[#This Row],[CustomerID]])&gt;1,"Repeat","One-time")</f>
        <v>Repeat</v>
      </c>
    </row>
    <row r="928" spans="1:15">
      <c r="A928">
        <v>927</v>
      </c>
      <c r="B928" s="1">
        <v>44028</v>
      </c>
      <c r="C928">
        <v>1538</v>
      </c>
      <c r="D928" t="s">
        <v>10872</v>
      </c>
      <c r="E928">
        <v>5</v>
      </c>
      <c r="F928" t="str">
        <f>INDEX(tblProduct[ProdName],MATCH(tblData[[#This Row],[ProdNumber]],tblProduct[ProdNumber],0))</f>
        <v>Hexacopter Drone Blueprint</v>
      </c>
      <c r="G928">
        <f>INDEX(tblProduct[Price],MATCH(tblData[[#This Row],[ProdNumber]],tblProduct[ProdNumber],0))</f>
        <v>8.99</v>
      </c>
      <c r="H928">
        <f>INDEX(tblProduct[Category],MATCH(tblData[[#This Row],[ProdNumber]],tblProduct[ProdNumber],0))</f>
        <v>1</v>
      </c>
      <c r="I928" t="str">
        <f>INDEX(tblCategory[CategoryName],MATCH(tblData[[#This Row],[CategoryID]],tblCategory[CategoryID],0))</f>
        <v>Blueprints</v>
      </c>
      <c r="J928">
        <f>tblData[[#This Row],[Quantity]]*tblData[[#This Row],[Price]]</f>
        <v>44.95</v>
      </c>
      <c r="K928">
        <f>YEAR(tblData[[#This Row],[Date]])</f>
        <v>2020</v>
      </c>
      <c r="L928">
        <f>MONTH(tblData[[#This Row],[Date]])</f>
        <v>7</v>
      </c>
      <c r="M928" t="str">
        <f>CHOOSE(tblData[[#This Row],[MonthNo]],"Jan","Feb","Mar","Apr","Mei","Jun","Jul","Agu","Sep","Okt","Nov","Des")</f>
        <v>Jul</v>
      </c>
      <c r="N928" t="str">
        <f>INDEX(tblCustomers[CustomerState],MATCH(tblData[[#This Row],[CustomerID]],tblCustomers[CustomerID],0))</f>
        <v>Florida</v>
      </c>
      <c r="O928" t="str">
        <f>IF(COUNTIF(tblData[CustomerID],tblData[[#This Row],[CustomerID]])&gt;1,"Repeat","One-time")</f>
        <v>Repeat</v>
      </c>
    </row>
    <row r="929" spans="1:15">
      <c r="A929">
        <v>928</v>
      </c>
      <c r="B929" s="1">
        <v>44029</v>
      </c>
      <c r="C929">
        <v>679</v>
      </c>
      <c r="D929" t="s">
        <v>10869</v>
      </c>
      <c r="E929">
        <v>2</v>
      </c>
      <c r="F929" t="str">
        <f>INDEX(tblProduct[ProdName],MATCH(tblData[[#This Row],[ProdNumber]],tblProduct[ProdNumber],0))</f>
        <v>Bsquare Robot Blueprint</v>
      </c>
      <c r="G929">
        <f>INDEX(tblProduct[Price],MATCH(tblData[[#This Row],[ProdNumber]],tblProduct[ProdNumber],0))</f>
        <v>8.99</v>
      </c>
      <c r="H929">
        <f>INDEX(tblProduct[Category],MATCH(tblData[[#This Row],[ProdNumber]],tblProduct[ProdNumber],0))</f>
        <v>1</v>
      </c>
      <c r="I929" t="str">
        <f>INDEX(tblCategory[CategoryName],MATCH(tblData[[#This Row],[CategoryID]],tblCategory[CategoryID],0))</f>
        <v>Blueprints</v>
      </c>
      <c r="J929">
        <f>tblData[[#This Row],[Quantity]]*tblData[[#This Row],[Price]]</f>
        <v>17.98</v>
      </c>
      <c r="K929">
        <f>YEAR(tblData[[#This Row],[Date]])</f>
        <v>2020</v>
      </c>
      <c r="L929">
        <f>MONTH(tblData[[#This Row],[Date]])</f>
        <v>7</v>
      </c>
      <c r="M929" t="str">
        <f>CHOOSE(tblData[[#This Row],[MonthNo]],"Jan","Feb","Mar","Apr","Mei","Jun","Jul","Agu","Sep","Okt","Nov","Des")</f>
        <v>Jul</v>
      </c>
      <c r="N929" t="str">
        <f>INDEX(tblCustomers[CustomerState],MATCH(tblData[[#This Row],[CustomerID]],tblCustomers[CustomerID],0))</f>
        <v>Oklahoma</v>
      </c>
      <c r="O929" t="str">
        <f>IF(COUNTIF(tblData[CustomerID],tblData[[#This Row],[CustomerID]])&gt;1,"Repeat","One-time")</f>
        <v>Repeat</v>
      </c>
    </row>
    <row r="930" spans="1:15">
      <c r="A930">
        <v>929</v>
      </c>
      <c r="B930" s="1">
        <v>44029</v>
      </c>
      <c r="C930">
        <v>1171</v>
      </c>
      <c r="D930" t="s">
        <v>10850</v>
      </c>
      <c r="E930">
        <v>4</v>
      </c>
      <c r="F930" t="str">
        <f>INDEX(tblProduct[ProdName],MATCH(tblData[[#This Row],[ProdNumber]],tblProduct[ProdNumber],0))</f>
        <v>Building Your Own Drone</v>
      </c>
      <c r="G930">
        <f>INDEX(tblProduct[Price],MATCH(tblData[[#This Row],[ProdNumber]],tblProduct[ProdNumber],0))</f>
        <v>24.99</v>
      </c>
      <c r="H930">
        <f>INDEX(tblProduct[Category],MATCH(tblData[[#This Row],[ProdNumber]],tblProduct[ProdNumber],0))</f>
        <v>4</v>
      </c>
      <c r="I930" t="str">
        <f>INDEX(tblCategory[CategoryName],MATCH(tblData[[#This Row],[CategoryID]],tblCategory[CategoryID],0))</f>
        <v>eBooks</v>
      </c>
      <c r="J930">
        <f>tblData[[#This Row],[Quantity]]*tblData[[#This Row],[Price]]</f>
        <v>99.96</v>
      </c>
      <c r="K930">
        <f>YEAR(tblData[[#This Row],[Date]])</f>
        <v>2020</v>
      </c>
      <c r="L930">
        <f>MONTH(tblData[[#This Row],[Date]])</f>
        <v>7</v>
      </c>
      <c r="M930" t="str">
        <f>CHOOSE(tblData[[#This Row],[MonthNo]],"Jan","Feb","Mar","Apr","Mei","Jun","Jul","Agu","Sep","Okt","Nov","Des")</f>
        <v>Jul</v>
      </c>
      <c r="N930" t="str">
        <f>INDEX(tblCustomers[CustomerState],MATCH(tblData[[#This Row],[CustomerID]],tblCustomers[CustomerID],0))</f>
        <v>Louisiana</v>
      </c>
      <c r="O930" t="str">
        <f>IF(COUNTIF(tblData[CustomerID],tblData[[#This Row],[CustomerID]])&gt;1,"Repeat","One-time")</f>
        <v>Repeat</v>
      </c>
    </row>
    <row r="931" spans="1:15">
      <c r="A931">
        <v>930</v>
      </c>
      <c r="B931" s="1">
        <v>44030</v>
      </c>
      <c r="C931">
        <v>935</v>
      </c>
      <c r="D931" t="s">
        <v>10848</v>
      </c>
      <c r="E931">
        <v>5</v>
      </c>
      <c r="F931" t="str">
        <f>INDEX(tblProduct[ProdName],MATCH(tblData[[#This Row],[ProdNumber]],tblProduct[ProdNumber],0))</f>
        <v>Panda Robot Blueprint</v>
      </c>
      <c r="G931">
        <f>INDEX(tblProduct[Price],MATCH(tblData[[#This Row],[ProdNumber]],tblProduct[ProdNumber],0))</f>
        <v>7.99</v>
      </c>
      <c r="H931">
        <f>INDEX(tblProduct[Category],MATCH(tblData[[#This Row],[ProdNumber]],tblProduct[ProdNumber],0))</f>
        <v>1</v>
      </c>
      <c r="I931" t="str">
        <f>INDEX(tblCategory[CategoryName],MATCH(tblData[[#This Row],[CategoryID]],tblCategory[CategoryID],0))</f>
        <v>Blueprints</v>
      </c>
      <c r="J931">
        <f>tblData[[#This Row],[Quantity]]*tblData[[#This Row],[Price]]</f>
        <v>39.950000000000003</v>
      </c>
      <c r="K931">
        <f>YEAR(tblData[[#This Row],[Date]])</f>
        <v>2020</v>
      </c>
      <c r="L931">
        <f>MONTH(tblData[[#This Row],[Date]])</f>
        <v>7</v>
      </c>
      <c r="M931" t="str">
        <f>CHOOSE(tblData[[#This Row],[MonthNo]],"Jan","Feb","Mar","Apr","Mei","Jun","Jul","Agu","Sep","Okt","Nov","Des")</f>
        <v>Jul</v>
      </c>
      <c r="N931" t="str">
        <f>INDEX(tblCustomers[CustomerState],MATCH(tblData[[#This Row],[CustomerID]],tblCustomers[CustomerID],0))</f>
        <v>Texas</v>
      </c>
      <c r="O931" t="str">
        <f>IF(COUNTIF(tblData[CustomerID],tblData[[#This Row],[CustomerID]])&gt;1,"Repeat","One-time")</f>
        <v>Repeat</v>
      </c>
    </row>
    <row r="932" spans="1:15">
      <c r="A932">
        <v>931</v>
      </c>
      <c r="B932" s="1">
        <v>44030</v>
      </c>
      <c r="C932">
        <v>1872</v>
      </c>
      <c r="D932" t="s">
        <v>10830</v>
      </c>
      <c r="E932">
        <v>5</v>
      </c>
      <c r="F932" t="str">
        <f>INDEX(tblProduct[ProdName],MATCH(tblData[[#This Row],[ProdNumber]],tblProduct[ProdNumber],0))</f>
        <v>Understanding 3D Printing</v>
      </c>
      <c r="G932">
        <f>INDEX(tblProduct[Price],MATCH(tblData[[#This Row],[ProdNumber]],tblProduct[ProdNumber],0))</f>
        <v>42.99</v>
      </c>
      <c r="H932">
        <f>INDEX(tblProduct[Category],MATCH(tblData[[#This Row],[ProdNumber]],tblProduct[ProdNumber],0))</f>
        <v>7</v>
      </c>
      <c r="I932" t="str">
        <f>INDEX(tblCategory[CategoryName],MATCH(tblData[[#This Row],[CategoryID]],tblCategory[CategoryID],0))</f>
        <v>Training Videos</v>
      </c>
      <c r="J932">
        <f>tblData[[#This Row],[Quantity]]*tblData[[#This Row],[Price]]</f>
        <v>214.95000000000002</v>
      </c>
      <c r="K932">
        <f>YEAR(tblData[[#This Row],[Date]])</f>
        <v>2020</v>
      </c>
      <c r="L932">
        <f>MONTH(tblData[[#This Row],[Date]])</f>
        <v>7</v>
      </c>
      <c r="M932" t="str">
        <f>CHOOSE(tblData[[#This Row],[MonthNo]],"Jan","Feb","Mar","Apr","Mei","Jun","Jul","Agu","Sep","Okt","Nov","Des")</f>
        <v>Jul</v>
      </c>
      <c r="N932" t="str">
        <f>INDEX(tblCustomers[CustomerState],MATCH(tblData[[#This Row],[CustomerID]],tblCustomers[CustomerID],0))</f>
        <v>Washington</v>
      </c>
      <c r="O932" t="str">
        <f>IF(COUNTIF(tblData[CustomerID],tblData[[#This Row],[CustomerID]])&gt;1,"Repeat","One-time")</f>
        <v>Repeat</v>
      </c>
    </row>
    <row r="933" spans="1:15">
      <c r="A933">
        <v>932</v>
      </c>
      <c r="B933" s="1">
        <v>44030</v>
      </c>
      <c r="C933">
        <v>1665</v>
      </c>
      <c r="D933" t="s">
        <v>10827</v>
      </c>
      <c r="E933">
        <v>3</v>
      </c>
      <c r="F933" t="str">
        <f>INDEX(tblProduct[ProdName],MATCH(tblData[[#This Row],[ProdNumber]],tblProduct[ProdNumber],0))</f>
        <v>AI for Educators</v>
      </c>
      <c r="G933">
        <f>INDEX(tblProduct[Price],MATCH(tblData[[#This Row],[ProdNumber]],tblProduct[ProdNumber],0))</f>
        <v>49.95</v>
      </c>
      <c r="H933">
        <f>INDEX(tblProduct[Category],MATCH(tblData[[#This Row],[ProdNumber]],tblProduct[ProdNumber],0))</f>
        <v>7</v>
      </c>
      <c r="I933" t="str">
        <f>INDEX(tblCategory[CategoryName],MATCH(tblData[[#This Row],[CategoryID]],tblCategory[CategoryID],0))</f>
        <v>Training Videos</v>
      </c>
      <c r="J933">
        <f>tblData[[#This Row],[Quantity]]*tblData[[#This Row],[Price]]</f>
        <v>149.85000000000002</v>
      </c>
      <c r="K933">
        <f>YEAR(tblData[[#This Row],[Date]])</f>
        <v>2020</v>
      </c>
      <c r="L933">
        <f>MONTH(tblData[[#This Row],[Date]])</f>
        <v>7</v>
      </c>
      <c r="M933" t="str">
        <f>CHOOSE(tblData[[#This Row],[MonthNo]],"Jan","Feb","Mar","Apr","Mei","Jun","Jul","Agu","Sep","Okt","Nov","Des")</f>
        <v>Jul</v>
      </c>
      <c r="N933" t="str">
        <f>INDEX(tblCustomers[CustomerState],MATCH(tblData[[#This Row],[CustomerID]],tblCustomers[CustomerID],0))</f>
        <v>Texas</v>
      </c>
      <c r="O933" t="str">
        <f>IF(COUNTIF(tblData[CustomerID],tblData[[#This Row],[CustomerID]])&gt;1,"Repeat","One-time")</f>
        <v>Repeat</v>
      </c>
    </row>
    <row r="934" spans="1:15">
      <c r="A934">
        <v>933</v>
      </c>
      <c r="B934" s="1">
        <v>44030</v>
      </c>
      <c r="C934">
        <v>614</v>
      </c>
      <c r="D934" t="s">
        <v>10858</v>
      </c>
      <c r="E934">
        <v>3</v>
      </c>
      <c r="F934" t="str">
        <f>INDEX(tblProduct[ProdName],MATCH(tblData[[#This Row],[ProdNumber]],tblProduct[ProdNumber],0))</f>
        <v>Virtual Reality Basics</v>
      </c>
      <c r="G934">
        <f>INDEX(tblProduct[Price],MATCH(tblData[[#This Row],[ProdNumber]],tblProduct[ProdNumber],0))</f>
        <v>29.99</v>
      </c>
      <c r="H934">
        <f>INDEX(tblProduct[Category],MATCH(tblData[[#This Row],[ProdNumber]],tblProduct[ProdNumber],0))</f>
        <v>7</v>
      </c>
      <c r="I934" t="str">
        <f>INDEX(tblCategory[CategoryName],MATCH(tblData[[#This Row],[CategoryID]],tblCategory[CategoryID],0))</f>
        <v>Training Videos</v>
      </c>
      <c r="J934">
        <f>tblData[[#This Row],[Quantity]]*tblData[[#This Row],[Price]]</f>
        <v>89.97</v>
      </c>
      <c r="K934">
        <f>YEAR(tblData[[#This Row],[Date]])</f>
        <v>2020</v>
      </c>
      <c r="L934">
        <f>MONTH(tblData[[#This Row],[Date]])</f>
        <v>7</v>
      </c>
      <c r="M934" t="str">
        <f>CHOOSE(tblData[[#This Row],[MonthNo]],"Jan","Feb","Mar","Apr","Mei","Jun","Jul","Agu","Sep","Okt","Nov","Des")</f>
        <v>Jul</v>
      </c>
      <c r="N934" t="str">
        <f>INDEX(tblCustomers[CustomerState],MATCH(tblData[[#This Row],[CustomerID]],tblCustomers[CustomerID],0))</f>
        <v>Texas</v>
      </c>
      <c r="O934" t="str">
        <f>IF(COUNTIF(tblData[CustomerID],tblData[[#This Row],[CustomerID]])&gt;1,"Repeat","One-time")</f>
        <v>Repeat</v>
      </c>
    </row>
    <row r="935" spans="1:15">
      <c r="A935">
        <v>934</v>
      </c>
      <c r="B935" s="1">
        <v>44030</v>
      </c>
      <c r="C935">
        <v>1794</v>
      </c>
      <c r="D935" t="s">
        <v>10812</v>
      </c>
      <c r="E935">
        <v>3</v>
      </c>
      <c r="F935" t="str">
        <f>INDEX(tblProduct[ProdName],MATCH(tblData[[#This Row],[ProdNumber]],tblProduct[ProdNumber],0))</f>
        <v>SCARA Robots</v>
      </c>
      <c r="G935">
        <f>INDEX(tblProduct[Price],MATCH(tblData[[#This Row],[ProdNumber]],tblProduct[ProdNumber],0))</f>
        <v>19.5</v>
      </c>
      <c r="H935">
        <f>INDEX(tblProduct[Category],MATCH(tblData[[#This Row],[ProdNumber]],tblProduct[ProdNumber],0))</f>
        <v>4</v>
      </c>
      <c r="I935" t="str">
        <f>INDEX(tblCategory[CategoryName],MATCH(tblData[[#This Row],[CategoryID]],tblCategory[CategoryID],0))</f>
        <v>eBooks</v>
      </c>
      <c r="J935">
        <f>tblData[[#This Row],[Quantity]]*tblData[[#This Row],[Price]]</f>
        <v>58.5</v>
      </c>
      <c r="K935">
        <f>YEAR(tblData[[#This Row],[Date]])</f>
        <v>2020</v>
      </c>
      <c r="L935">
        <f>MONTH(tblData[[#This Row],[Date]])</f>
        <v>7</v>
      </c>
      <c r="M935" t="str">
        <f>CHOOSE(tblData[[#This Row],[MonthNo]],"Jan","Feb","Mar","Apr","Mei","Jun","Jul","Agu","Sep","Okt","Nov","Des")</f>
        <v>Jul</v>
      </c>
      <c r="N935" t="str">
        <f>INDEX(tblCustomers[CustomerState],MATCH(tblData[[#This Row],[CustomerID]],tblCustomers[CustomerID],0))</f>
        <v>California</v>
      </c>
      <c r="O935" t="str">
        <f>IF(COUNTIF(tblData[CustomerID],tblData[[#This Row],[CustomerID]])&gt;1,"Repeat","One-time")</f>
        <v>Repeat</v>
      </c>
    </row>
    <row r="936" spans="1:15">
      <c r="A936">
        <v>935</v>
      </c>
      <c r="B936" s="1">
        <v>44031</v>
      </c>
      <c r="C936">
        <v>1139</v>
      </c>
      <c r="D936" t="s">
        <v>10815</v>
      </c>
      <c r="E936">
        <v>2</v>
      </c>
      <c r="F936" t="str">
        <f>INDEX(tblProduct[ProdName],MATCH(tblData[[#This Row],[ProdNumber]],tblProduct[ProdNumber],0))</f>
        <v>Understanding Automation</v>
      </c>
      <c r="G936">
        <f>INDEX(tblProduct[Price],MATCH(tblData[[#This Row],[ProdNumber]],tblProduct[ProdNumber],0))</f>
        <v>44.95</v>
      </c>
      <c r="H936">
        <f>INDEX(tblProduct[Category],MATCH(tblData[[#This Row],[ProdNumber]],tblProduct[ProdNumber],0))</f>
        <v>7</v>
      </c>
      <c r="I936" t="str">
        <f>INDEX(tblCategory[CategoryName],MATCH(tblData[[#This Row],[CategoryID]],tblCategory[CategoryID],0))</f>
        <v>Training Videos</v>
      </c>
      <c r="J936">
        <f>tblData[[#This Row],[Quantity]]*tblData[[#This Row],[Price]]</f>
        <v>89.9</v>
      </c>
      <c r="K936">
        <f>YEAR(tblData[[#This Row],[Date]])</f>
        <v>2020</v>
      </c>
      <c r="L936">
        <f>MONTH(tblData[[#This Row],[Date]])</f>
        <v>7</v>
      </c>
      <c r="M936" t="str">
        <f>CHOOSE(tblData[[#This Row],[MonthNo]],"Jan","Feb","Mar","Apr","Mei","Jun","Jul","Agu","Sep","Okt","Nov","Des")</f>
        <v>Jul</v>
      </c>
      <c r="N936" t="str">
        <f>INDEX(tblCustomers[CustomerState],MATCH(tblData[[#This Row],[CustomerID]],tblCustomers[CustomerID],0))</f>
        <v>Illinois</v>
      </c>
      <c r="O936" t="str">
        <f>IF(COUNTIF(tblData[CustomerID],tblData[[#This Row],[CustomerID]])&gt;1,"Repeat","One-time")</f>
        <v>Repeat</v>
      </c>
    </row>
    <row r="937" spans="1:15">
      <c r="A937">
        <v>936</v>
      </c>
      <c r="B937" s="1">
        <v>44031</v>
      </c>
      <c r="C937">
        <v>98</v>
      </c>
      <c r="D937" t="s">
        <v>10874</v>
      </c>
      <c r="E937">
        <v>6</v>
      </c>
      <c r="F937" t="str">
        <f>INDEX(tblProduct[ProdName],MATCH(tblData[[#This Row],[ProdNumber]],tblProduct[ProdNumber],0))</f>
        <v>Cat Robot Blueprint</v>
      </c>
      <c r="G937">
        <f>INDEX(tblProduct[Price],MATCH(tblData[[#This Row],[ProdNumber]],tblProduct[ProdNumber],0))</f>
        <v>4.99</v>
      </c>
      <c r="H937">
        <f>INDEX(tblProduct[Category],MATCH(tblData[[#This Row],[ProdNumber]],tblProduct[ProdNumber],0))</f>
        <v>1</v>
      </c>
      <c r="I937" t="str">
        <f>INDEX(tblCategory[CategoryName],MATCH(tblData[[#This Row],[CategoryID]],tblCategory[CategoryID],0))</f>
        <v>Blueprints</v>
      </c>
      <c r="J937">
        <f>tblData[[#This Row],[Quantity]]*tblData[[#This Row],[Price]]</f>
        <v>29.94</v>
      </c>
      <c r="K937">
        <f>YEAR(tblData[[#This Row],[Date]])</f>
        <v>2020</v>
      </c>
      <c r="L937">
        <f>MONTH(tblData[[#This Row],[Date]])</f>
        <v>7</v>
      </c>
      <c r="M937" t="str">
        <f>CHOOSE(tblData[[#This Row],[MonthNo]],"Jan","Feb","Mar","Apr","Mei","Jun","Jul","Agu","Sep","Okt","Nov","Des")</f>
        <v>Jul</v>
      </c>
      <c r="N937" t="str">
        <f>INDEX(tblCustomers[CustomerState],MATCH(tblData[[#This Row],[CustomerID]],tblCustomers[CustomerID],0))</f>
        <v>Iowa</v>
      </c>
      <c r="O937" t="str">
        <f>IF(COUNTIF(tblData[CustomerID],tblData[[#This Row],[CustomerID]])&gt;1,"Repeat","One-time")</f>
        <v>Repeat</v>
      </c>
    </row>
    <row r="938" spans="1:15">
      <c r="A938">
        <v>937</v>
      </c>
      <c r="B938" s="1">
        <v>44031</v>
      </c>
      <c r="C938">
        <v>1153</v>
      </c>
      <c r="D938" t="s">
        <v>10837</v>
      </c>
      <c r="E938">
        <v>4</v>
      </c>
      <c r="F938" t="str">
        <f>INDEX(tblProduct[ProdName],MATCH(tblData[[#This Row],[ProdNumber]],tblProduct[ProdNumber],0))</f>
        <v>BYOR-1000</v>
      </c>
      <c r="G938">
        <f>INDEX(tblProduct[Price],MATCH(tblData[[#This Row],[ProdNumber]],tblProduct[ProdNumber],0))</f>
        <v>189</v>
      </c>
      <c r="H938">
        <f>INDEX(tblProduct[Category],MATCH(tblData[[#This Row],[ProdNumber]],tblProduct[ProdNumber],0))</f>
        <v>5</v>
      </c>
      <c r="I938" t="str">
        <f>INDEX(tblCategory[CategoryName],MATCH(tblData[[#This Row],[CategoryID]],tblCategory[CategoryID],0))</f>
        <v>Robot Kits</v>
      </c>
      <c r="J938">
        <f>tblData[[#This Row],[Quantity]]*tblData[[#This Row],[Price]]</f>
        <v>756</v>
      </c>
      <c r="K938">
        <f>YEAR(tblData[[#This Row],[Date]])</f>
        <v>2020</v>
      </c>
      <c r="L938">
        <f>MONTH(tblData[[#This Row],[Date]])</f>
        <v>7</v>
      </c>
      <c r="M938" t="str">
        <f>CHOOSE(tblData[[#This Row],[MonthNo]],"Jan","Feb","Mar","Apr","Mei","Jun","Jul","Agu","Sep","Okt","Nov","Des")</f>
        <v>Jul</v>
      </c>
      <c r="N938" t="str">
        <f>INDEX(tblCustomers[CustomerState],MATCH(tblData[[#This Row],[CustomerID]],tblCustomers[CustomerID],0))</f>
        <v>Nevada</v>
      </c>
      <c r="O938" t="str">
        <f>IF(COUNTIF(tblData[CustomerID],tblData[[#This Row],[CustomerID]])&gt;1,"Repeat","One-time")</f>
        <v>Repeat</v>
      </c>
    </row>
    <row r="939" spans="1:15">
      <c r="A939">
        <v>938</v>
      </c>
      <c r="B939" s="1">
        <v>44031</v>
      </c>
      <c r="C939">
        <v>1809</v>
      </c>
      <c r="D939" t="s">
        <v>10822</v>
      </c>
      <c r="E939">
        <v>3</v>
      </c>
      <c r="F939" t="str">
        <f>INDEX(tblProduct[ProdName],MATCH(tblData[[#This Row],[ProdNumber]],tblProduct[ProdNumber],0))</f>
        <v>MICR-23K Robot</v>
      </c>
      <c r="G939">
        <f>INDEX(tblProduct[Price],MATCH(tblData[[#This Row],[ProdNumber]],tblProduct[ProdNumber],0))</f>
        <v>899</v>
      </c>
      <c r="H939">
        <f>INDEX(tblProduct[Category],MATCH(tblData[[#This Row],[ProdNumber]],tblProduct[ProdNumber],0))</f>
        <v>6</v>
      </c>
      <c r="I939" t="str">
        <f>INDEX(tblCategory[CategoryName],MATCH(tblData[[#This Row],[CategoryID]],tblCategory[CategoryID],0))</f>
        <v>Robots</v>
      </c>
      <c r="J939">
        <f>tblData[[#This Row],[Quantity]]*tblData[[#This Row],[Price]]</f>
        <v>2697</v>
      </c>
      <c r="K939">
        <f>YEAR(tblData[[#This Row],[Date]])</f>
        <v>2020</v>
      </c>
      <c r="L939">
        <f>MONTH(tblData[[#This Row],[Date]])</f>
        <v>7</v>
      </c>
      <c r="M939" t="str">
        <f>CHOOSE(tblData[[#This Row],[MonthNo]],"Jan","Feb","Mar","Apr","Mei","Jun","Jul","Agu","Sep","Okt","Nov","Des")</f>
        <v>Jul</v>
      </c>
      <c r="N939" t="str">
        <f>INDEX(tblCustomers[CustomerState],MATCH(tblData[[#This Row],[CustomerID]],tblCustomers[CustomerID],0))</f>
        <v>Pennsylvania</v>
      </c>
      <c r="O939" t="str">
        <f>IF(COUNTIF(tblData[CustomerID],tblData[[#This Row],[CustomerID]])&gt;1,"Repeat","One-time")</f>
        <v>Repeat</v>
      </c>
    </row>
    <row r="940" spans="1:15">
      <c r="A940">
        <v>939</v>
      </c>
      <c r="B940" s="1">
        <v>44031</v>
      </c>
      <c r="C940">
        <v>1225</v>
      </c>
      <c r="D940" t="s">
        <v>10819</v>
      </c>
      <c r="E940">
        <v>5</v>
      </c>
      <c r="F940" t="str">
        <f>INDEX(tblProduct[ProdName],MATCH(tblData[[#This Row],[ProdNumber]],tblProduct[ProdNumber],0))</f>
        <v>Ladybug Robot Blueprint</v>
      </c>
      <c r="G940">
        <f>INDEX(tblProduct[Price],MATCH(tblData[[#This Row],[ProdNumber]],tblProduct[ProdNumber],0))</f>
        <v>12</v>
      </c>
      <c r="H940">
        <f>INDEX(tblProduct[Category],MATCH(tblData[[#This Row],[ProdNumber]],tblProduct[ProdNumber],0))</f>
        <v>1</v>
      </c>
      <c r="I940" t="str">
        <f>INDEX(tblCategory[CategoryName],MATCH(tblData[[#This Row],[CategoryID]],tblCategory[CategoryID],0))</f>
        <v>Blueprints</v>
      </c>
      <c r="J940">
        <f>tblData[[#This Row],[Quantity]]*tblData[[#This Row],[Price]]</f>
        <v>60</v>
      </c>
      <c r="K940">
        <f>YEAR(tblData[[#This Row],[Date]])</f>
        <v>2020</v>
      </c>
      <c r="L940">
        <f>MONTH(tblData[[#This Row],[Date]])</f>
        <v>7</v>
      </c>
      <c r="M940" t="str">
        <f>CHOOSE(tblData[[#This Row],[MonthNo]],"Jan","Feb","Mar","Apr","Mei","Jun","Jul","Agu","Sep","Okt","Nov","Des")</f>
        <v>Jul</v>
      </c>
      <c r="N940" t="str">
        <f>INDEX(tblCustomers[CustomerState],MATCH(tblData[[#This Row],[CustomerID]],tblCustomers[CustomerID],0))</f>
        <v>Pennsylvania</v>
      </c>
      <c r="O940" t="str">
        <f>IF(COUNTIF(tblData[CustomerID],tblData[[#This Row],[CustomerID]])&gt;1,"Repeat","One-time")</f>
        <v>Repeat</v>
      </c>
    </row>
    <row r="941" spans="1:15">
      <c r="A941">
        <v>940</v>
      </c>
      <c r="B941" s="1">
        <v>44032</v>
      </c>
      <c r="C941">
        <v>66</v>
      </c>
      <c r="D941" t="s">
        <v>10848</v>
      </c>
      <c r="E941">
        <v>2</v>
      </c>
      <c r="F941" t="str">
        <f>INDEX(tblProduct[ProdName],MATCH(tblData[[#This Row],[ProdNumber]],tblProduct[ProdNumber],0))</f>
        <v>Panda Robot Blueprint</v>
      </c>
      <c r="G941">
        <f>INDEX(tblProduct[Price],MATCH(tblData[[#This Row],[ProdNumber]],tblProduct[ProdNumber],0))</f>
        <v>7.99</v>
      </c>
      <c r="H941">
        <f>INDEX(tblProduct[Category],MATCH(tblData[[#This Row],[ProdNumber]],tblProduct[ProdNumber],0))</f>
        <v>1</v>
      </c>
      <c r="I941" t="str">
        <f>INDEX(tblCategory[CategoryName],MATCH(tblData[[#This Row],[CategoryID]],tblCategory[CategoryID],0))</f>
        <v>Blueprints</v>
      </c>
      <c r="J941">
        <f>tblData[[#This Row],[Quantity]]*tblData[[#This Row],[Price]]</f>
        <v>15.98</v>
      </c>
      <c r="K941">
        <f>YEAR(tblData[[#This Row],[Date]])</f>
        <v>2020</v>
      </c>
      <c r="L941">
        <f>MONTH(tblData[[#This Row],[Date]])</f>
        <v>7</v>
      </c>
      <c r="M941" t="str">
        <f>CHOOSE(tblData[[#This Row],[MonthNo]],"Jan","Feb","Mar","Apr","Mei","Jun","Jul","Agu","Sep","Okt","Nov","Des")</f>
        <v>Jul</v>
      </c>
      <c r="N941" t="str">
        <f>INDEX(tblCustomers[CustomerState],MATCH(tblData[[#This Row],[CustomerID]],tblCustomers[CustomerID],0))</f>
        <v>California</v>
      </c>
      <c r="O941" t="str">
        <f>IF(COUNTIF(tblData[CustomerID],tblData[[#This Row],[CustomerID]])&gt;1,"Repeat","One-time")</f>
        <v>Repeat</v>
      </c>
    </row>
    <row r="942" spans="1:15">
      <c r="A942">
        <v>941</v>
      </c>
      <c r="B942" s="1">
        <v>44032</v>
      </c>
      <c r="C942">
        <v>1259</v>
      </c>
      <c r="D942" t="s">
        <v>10865</v>
      </c>
      <c r="E942">
        <v>3</v>
      </c>
      <c r="F942" t="str">
        <f>INDEX(tblProduct[ProdName],MATCH(tblData[[#This Row],[ProdNumber]],tblProduct[ProdNumber],0))</f>
        <v>Robotic Essentials</v>
      </c>
      <c r="G942">
        <f>INDEX(tblProduct[Price],MATCH(tblData[[#This Row],[ProdNumber]],tblProduct[ProdNumber],0))</f>
        <v>34.99</v>
      </c>
      <c r="H942">
        <f>INDEX(tblProduct[Category],MATCH(tblData[[#This Row],[ProdNumber]],tblProduct[ProdNumber],0))</f>
        <v>7</v>
      </c>
      <c r="I942" t="str">
        <f>INDEX(tblCategory[CategoryName],MATCH(tblData[[#This Row],[CategoryID]],tblCategory[CategoryID],0))</f>
        <v>Training Videos</v>
      </c>
      <c r="J942">
        <f>tblData[[#This Row],[Quantity]]*tblData[[#This Row],[Price]]</f>
        <v>104.97</v>
      </c>
      <c r="K942">
        <f>YEAR(tblData[[#This Row],[Date]])</f>
        <v>2020</v>
      </c>
      <c r="L942">
        <f>MONTH(tblData[[#This Row],[Date]])</f>
        <v>7</v>
      </c>
      <c r="M942" t="str">
        <f>CHOOSE(tblData[[#This Row],[MonthNo]],"Jan","Feb","Mar","Apr","Mei","Jun","Jul","Agu","Sep","Okt","Nov","Des")</f>
        <v>Jul</v>
      </c>
      <c r="N942" t="str">
        <f>INDEX(tblCustomers[CustomerState],MATCH(tblData[[#This Row],[CustomerID]],tblCustomers[CustomerID],0))</f>
        <v>New York</v>
      </c>
      <c r="O942" t="str">
        <f>IF(COUNTIF(tblData[CustomerID],tblData[[#This Row],[CustomerID]])&gt;1,"Repeat","One-time")</f>
        <v>Repeat</v>
      </c>
    </row>
    <row r="943" spans="1:15">
      <c r="A943">
        <v>942</v>
      </c>
      <c r="B943" s="1">
        <v>44032</v>
      </c>
      <c r="C943">
        <v>406</v>
      </c>
      <c r="D943" t="s">
        <v>10823</v>
      </c>
      <c r="E943">
        <v>3</v>
      </c>
      <c r="F943" t="str">
        <f>INDEX(tblProduct[ProdName],MATCH(tblData[[#This Row],[ProdNumber]],tblProduct[ProdNumber],0))</f>
        <v>DA-SA702 Drone</v>
      </c>
      <c r="G943">
        <f>INDEX(tblProduct[Price],MATCH(tblData[[#This Row],[ProdNumber]],tblProduct[ProdNumber],0))</f>
        <v>399</v>
      </c>
      <c r="H943">
        <f>INDEX(tblProduct[Category],MATCH(tblData[[#This Row],[ProdNumber]],tblProduct[ProdNumber],0))</f>
        <v>3</v>
      </c>
      <c r="I943" t="str">
        <f>INDEX(tblCategory[CategoryName],MATCH(tblData[[#This Row],[CategoryID]],tblCategory[CategoryID],0))</f>
        <v>Drones</v>
      </c>
      <c r="J943">
        <f>tblData[[#This Row],[Quantity]]*tblData[[#This Row],[Price]]</f>
        <v>1197</v>
      </c>
      <c r="K943">
        <f>YEAR(tblData[[#This Row],[Date]])</f>
        <v>2020</v>
      </c>
      <c r="L943">
        <f>MONTH(tblData[[#This Row],[Date]])</f>
        <v>7</v>
      </c>
      <c r="M943" t="str">
        <f>CHOOSE(tblData[[#This Row],[MonthNo]],"Jan","Feb","Mar","Apr","Mei","Jun","Jul","Agu","Sep","Okt","Nov","Des")</f>
        <v>Jul</v>
      </c>
      <c r="N943" t="str">
        <f>INDEX(tblCustomers[CustomerState],MATCH(tblData[[#This Row],[CustomerID]],tblCustomers[CustomerID],0))</f>
        <v>Georgia</v>
      </c>
      <c r="O943" t="str">
        <f>IF(COUNTIF(tblData[CustomerID],tblData[[#This Row],[CustomerID]])&gt;1,"Repeat","One-time")</f>
        <v>Repeat</v>
      </c>
    </row>
    <row r="944" spans="1:15">
      <c r="A944">
        <v>943</v>
      </c>
      <c r="B944" s="1">
        <v>44032</v>
      </c>
      <c r="C944">
        <v>648</v>
      </c>
      <c r="D944" t="s">
        <v>10868</v>
      </c>
      <c r="E944">
        <v>4</v>
      </c>
      <c r="F944" t="str">
        <f>INDEX(tblProduct[ProdName],MATCH(tblData[[#This Row],[ProdNumber]],tblProduct[ProdNumber],0))</f>
        <v>Drone Building Essentials</v>
      </c>
      <c r="G944">
        <f>INDEX(tblProduct[Price],MATCH(tblData[[#This Row],[ProdNumber]],tblProduct[ProdNumber],0))</f>
        <v>13.99</v>
      </c>
      <c r="H944">
        <f>INDEX(tblProduct[Category],MATCH(tblData[[#This Row],[ProdNumber]],tblProduct[ProdNumber],0))</f>
        <v>4</v>
      </c>
      <c r="I944" t="str">
        <f>INDEX(tblCategory[CategoryName],MATCH(tblData[[#This Row],[CategoryID]],tblCategory[CategoryID],0))</f>
        <v>eBooks</v>
      </c>
      <c r="J944">
        <f>tblData[[#This Row],[Quantity]]*tblData[[#This Row],[Price]]</f>
        <v>55.96</v>
      </c>
      <c r="K944">
        <f>YEAR(tblData[[#This Row],[Date]])</f>
        <v>2020</v>
      </c>
      <c r="L944">
        <f>MONTH(tblData[[#This Row],[Date]])</f>
        <v>7</v>
      </c>
      <c r="M944" t="str">
        <f>CHOOSE(tblData[[#This Row],[MonthNo]],"Jan","Feb","Mar","Apr","Mei","Jun","Jul","Agu","Sep","Okt","Nov","Des")</f>
        <v>Jul</v>
      </c>
      <c r="N944" t="str">
        <f>INDEX(tblCustomers[CustomerState],MATCH(tblData[[#This Row],[CustomerID]],tblCustomers[CustomerID],0))</f>
        <v>Texas</v>
      </c>
      <c r="O944" t="str">
        <f>IF(COUNTIF(tblData[CustomerID],tblData[[#This Row],[CustomerID]])&gt;1,"Repeat","One-time")</f>
        <v>Repeat</v>
      </c>
    </row>
    <row r="945" spans="1:15">
      <c r="A945">
        <v>944</v>
      </c>
      <c r="B945" s="1">
        <v>44032</v>
      </c>
      <c r="C945">
        <v>184</v>
      </c>
      <c r="D945" t="s">
        <v>10810</v>
      </c>
      <c r="E945">
        <v>4</v>
      </c>
      <c r="F945" t="str">
        <f>INDEX(tblProduct[ProdName],MATCH(tblData[[#This Row],[ProdNumber]],tblProduct[ProdNumber],0))</f>
        <v>Drone Video Techniques</v>
      </c>
      <c r="G945">
        <f>INDEX(tblProduct[Price],MATCH(tblData[[#This Row],[ProdNumber]],tblProduct[ProdNumber],0))</f>
        <v>37.99</v>
      </c>
      <c r="H945">
        <f>INDEX(tblProduct[Category],MATCH(tblData[[#This Row],[ProdNumber]],tblProduct[ProdNumber],0))</f>
        <v>7</v>
      </c>
      <c r="I945" t="str">
        <f>INDEX(tblCategory[CategoryName],MATCH(tblData[[#This Row],[CategoryID]],tblCategory[CategoryID],0))</f>
        <v>Training Videos</v>
      </c>
      <c r="J945">
        <f>tblData[[#This Row],[Quantity]]*tblData[[#This Row],[Price]]</f>
        <v>151.96</v>
      </c>
      <c r="K945">
        <f>YEAR(tblData[[#This Row],[Date]])</f>
        <v>2020</v>
      </c>
      <c r="L945">
        <f>MONTH(tblData[[#This Row],[Date]])</f>
        <v>7</v>
      </c>
      <c r="M945" t="str">
        <f>CHOOSE(tblData[[#This Row],[MonthNo]],"Jan","Feb","Mar","Apr","Mei","Jun","Jul","Agu","Sep","Okt","Nov","Des")</f>
        <v>Jul</v>
      </c>
      <c r="N945" t="str">
        <f>INDEX(tblCustomers[CustomerState],MATCH(tblData[[#This Row],[CustomerID]],tblCustomers[CustomerID],0))</f>
        <v>Minnesota</v>
      </c>
      <c r="O945" t="str">
        <f>IF(COUNTIF(tblData[CustomerID],tblData[[#This Row],[CustomerID]])&gt;1,"Repeat","One-time")</f>
        <v>Repeat</v>
      </c>
    </row>
    <row r="946" spans="1:15">
      <c r="A946">
        <v>945</v>
      </c>
      <c r="B946" s="1">
        <v>44033</v>
      </c>
      <c r="C946">
        <v>820</v>
      </c>
      <c r="D946" t="s">
        <v>10832</v>
      </c>
      <c r="E946">
        <v>3</v>
      </c>
      <c r="F946" t="str">
        <f>INDEX(tblProduct[ProdName],MATCH(tblData[[#This Row],[ProdNumber]],tblProduct[ProdNumber],0))</f>
        <v>Cartesian Robots</v>
      </c>
      <c r="G946">
        <f>INDEX(tblProduct[Price],MATCH(tblData[[#This Row],[ProdNumber]],tblProduct[ProdNumber],0))</f>
        <v>12.99</v>
      </c>
      <c r="H946">
        <f>INDEX(tblProduct[Category],MATCH(tblData[[#This Row],[ProdNumber]],tblProduct[ProdNumber],0))</f>
        <v>4</v>
      </c>
      <c r="I946" t="str">
        <f>INDEX(tblCategory[CategoryName],MATCH(tblData[[#This Row],[CategoryID]],tblCategory[CategoryID],0))</f>
        <v>eBooks</v>
      </c>
      <c r="J946">
        <f>tblData[[#This Row],[Quantity]]*tblData[[#This Row],[Price]]</f>
        <v>38.97</v>
      </c>
      <c r="K946">
        <f>YEAR(tblData[[#This Row],[Date]])</f>
        <v>2020</v>
      </c>
      <c r="L946">
        <f>MONTH(tblData[[#This Row],[Date]])</f>
        <v>7</v>
      </c>
      <c r="M946" t="str">
        <f>CHOOSE(tblData[[#This Row],[MonthNo]],"Jan","Feb","Mar","Apr","Mei","Jun","Jul","Agu","Sep","Okt","Nov","Des")</f>
        <v>Jul</v>
      </c>
      <c r="N946" t="str">
        <f>INDEX(tblCustomers[CustomerState],MATCH(tblData[[#This Row],[CustomerID]],tblCustomers[CustomerID],0))</f>
        <v>Alaska</v>
      </c>
      <c r="O946" t="str">
        <f>IF(COUNTIF(tblData[CustomerID],tblData[[#This Row],[CustomerID]])&gt;1,"Repeat","One-time")</f>
        <v>Repeat</v>
      </c>
    </row>
    <row r="947" spans="1:15">
      <c r="A947">
        <v>946</v>
      </c>
      <c r="B947" s="1">
        <v>44033</v>
      </c>
      <c r="C947">
        <v>654</v>
      </c>
      <c r="D947" t="s">
        <v>10817</v>
      </c>
      <c r="E947">
        <v>5</v>
      </c>
      <c r="F947" t="str">
        <f>INDEX(tblProduct[ProdName],MATCH(tblData[[#This Row],[ProdNumber]],tblProduct[ProdNumber],0))</f>
        <v>BYOD-100</v>
      </c>
      <c r="G947">
        <f>INDEX(tblProduct[Price],MATCH(tblData[[#This Row],[ProdNumber]],tblProduct[ProdNumber],0))</f>
        <v>54</v>
      </c>
      <c r="H947">
        <f>INDEX(tblProduct[Category],MATCH(tblData[[#This Row],[ProdNumber]],tblProduct[ProdNumber],0))</f>
        <v>2</v>
      </c>
      <c r="I947" t="str">
        <f>INDEX(tblCategory[CategoryName],MATCH(tblData[[#This Row],[CategoryID]],tblCategory[CategoryID],0))</f>
        <v>Drone Kits</v>
      </c>
      <c r="J947">
        <f>tblData[[#This Row],[Quantity]]*tblData[[#This Row],[Price]]</f>
        <v>270</v>
      </c>
      <c r="K947">
        <f>YEAR(tblData[[#This Row],[Date]])</f>
        <v>2020</v>
      </c>
      <c r="L947">
        <f>MONTH(tblData[[#This Row],[Date]])</f>
        <v>7</v>
      </c>
      <c r="M947" t="str">
        <f>CHOOSE(tblData[[#This Row],[MonthNo]],"Jan","Feb","Mar","Apr","Mei","Jun","Jul","Agu","Sep","Okt","Nov","Des")</f>
        <v>Jul</v>
      </c>
      <c r="N947" t="str">
        <f>INDEX(tblCustomers[CustomerState],MATCH(tblData[[#This Row],[CustomerID]],tblCustomers[CustomerID],0))</f>
        <v>North Carolina</v>
      </c>
      <c r="O947" t="str">
        <f>IF(COUNTIF(tblData[CustomerID],tblData[[#This Row],[CustomerID]])&gt;1,"Repeat","One-time")</f>
        <v>Repeat</v>
      </c>
    </row>
    <row r="948" spans="1:15">
      <c r="A948">
        <v>947</v>
      </c>
      <c r="B948" s="1">
        <v>44033</v>
      </c>
      <c r="C948">
        <v>1183</v>
      </c>
      <c r="D948" t="s">
        <v>10833</v>
      </c>
      <c r="E948">
        <v>2</v>
      </c>
      <c r="F948" t="str">
        <f>INDEX(tblProduct[ProdName],MATCH(tblData[[#This Row],[ProdNumber]],tblProduct[ProdNumber],0))</f>
        <v>DX-145 Drone</v>
      </c>
      <c r="G948">
        <f>INDEX(tblProduct[Price],MATCH(tblData[[#This Row],[ProdNumber]],tblProduct[ProdNumber],0))</f>
        <v>250</v>
      </c>
      <c r="H948">
        <f>INDEX(tblProduct[Category],MATCH(tblData[[#This Row],[ProdNumber]],tblProduct[ProdNumber],0))</f>
        <v>3</v>
      </c>
      <c r="I948" t="str">
        <f>INDEX(tblCategory[CategoryName],MATCH(tblData[[#This Row],[CategoryID]],tblCategory[CategoryID],0))</f>
        <v>Drones</v>
      </c>
      <c r="J948">
        <f>tblData[[#This Row],[Quantity]]*tblData[[#This Row],[Price]]</f>
        <v>500</v>
      </c>
      <c r="K948">
        <f>YEAR(tblData[[#This Row],[Date]])</f>
        <v>2020</v>
      </c>
      <c r="L948">
        <f>MONTH(tblData[[#This Row],[Date]])</f>
        <v>7</v>
      </c>
      <c r="M948" t="str">
        <f>CHOOSE(tblData[[#This Row],[MonthNo]],"Jan","Feb","Mar","Apr","Mei","Jun","Jul","Agu","Sep","Okt","Nov","Des")</f>
        <v>Jul</v>
      </c>
      <c r="N948" t="str">
        <f>INDEX(tblCustomers[CustomerState],MATCH(tblData[[#This Row],[CustomerID]],tblCustomers[CustomerID],0))</f>
        <v>Texas</v>
      </c>
      <c r="O948" t="str">
        <f>IF(COUNTIF(tblData[CustomerID],tblData[[#This Row],[CustomerID]])&gt;1,"Repeat","One-time")</f>
        <v>Repeat</v>
      </c>
    </row>
    <row r="949" spans="1:15">
      <c r="A949">
        <v>948</v>
      </c>
      <c r="B949" s="1">
        <v>44033</v>
      </c>
      <c r="C949">
        <v>1121</v>
      </c>
      <c r="D949" t="s">
        <v>10853</v>
      </c>
      <c r="E949">
        <v>4</v>
      </c>
      <c r="F949" t="str">
        <f>INDEX(tblProduct[ProdName],MATCH(tblData[[#This Row],[ProdNumber]],tblProduct[ProdNumber],0))</f>
        <v>BYOR-1500</v>
      </c>
      <c r="G949">
        <f>INDEX(tblProduct[Price],MATCH(tblData[[#This Row],[ProdNumber]],tblProduct[ProdNumber],0))</f>
        <v>189</v>
      </c>
      <c r="H949">
        <f>INDEX(tblProduct[Category],MATCH(tblData[[#This Row],[ProdNumber]],tblProduct[ProdNumber],0))</f>
        <v>5</v>
      </c>
      <c r="I949" t="str">
        <f>INDEX(tblCategory[CategoryName],MATCH(tblData[[#This Row],[CategoryID]],tblCategory[CategoryID],0))</f>
        <v>Robot Kits</v>
      </c>
      <c r="J949">
        <f>tblData[[#This Row],[Quantity]]*tblData[[#This Row],[Price]]</f>
        <v>756</v>
      </c>
      <c r="K949">
        <f>YEAR(tblData[[#This Row],[Date]])</f>
        <v>2020</v>
      </c>
      <c r="L949">
        <f>MONTH(tblData[[#This Row],[Date]])</f>
        <v>7</v>
      </c>
      <c r="M949" t="str">
        <f>CHOOSE(tblData[[#This Row],[MonthNo]],"Jan","Feb","Mar","Apr","Mei","Jun","Jul","Agu","Sep","Okt","Nov","Des")</f>
        <v>Jul</v>
      </c>
      <c r="N949" t="str">
        <f>INDEX(tblCustomers[CustomerState],MATCH(tblData[[#This Row],[CustomerID]],tblCustomers[CustomerID],0))</f>
        <v>Florida</v>
      </c>
      <c r="O949" t="str">
        <f>IF(COUNTIF(tblData[CustomerID],tblData[[#This Row],[CustomerID]])&gt;1,"Repeat","One-time")</f>
        <v>Repeat</v>
      </c>
    </row>
    <row r="950" spans="1:15">
      <c r="A950">
        <v>949</v>
      </c>
      <c r="B950" s="1">
        <v>44033</v>
      </c>
      <c r="C950">
        <v>652</v>
      </c>
      <c r="D950" t="s">
        <v>10846</v>
      </c>
      <c r="E950">
        <v>2</v>
      </c>
      <c r="F950" t="str">
        <f>INDEX(tblProduct[ProdName],MATCH(tblData[[#This Row],[ProdNumber]],tblProduct[ProdNumber],0))</f>
        <v>Delivery Drones</v>
      </c>
      <c r="G950">
        <f>INDEX(tblProduct[Price],MATCH(tblData[[#This Row],[ProdNumber]],tblProduct[ProdNumber],0))</f>
        <v>14.99</v>
      </c>
      <c r="H950">
        <f>INDEX(tblProduct[Category],MATCH(tblData[[#This Row],[ProdNumber]],tblProduct[ProdNumber],0))</f>
        <v>4</v>
      </c>
      <c r="I950" t="str">
        <f>INDEX(tblCategory[CategoryName],MATCH(tblData[[#This Row],[CategoryID]],tblCategory[CategoryID],0))</f>
        <v>eBooks</v>
      </c>
      <c r="J950">
        <f>tblData[[#This Row],[Quantity]]*tblData[[#This Row],[Price]]</f>
        <v>29.98</v>
      </c>
      <c r="K950">
        <f>YEAR(tblData[[#This Row],[Date]])</f>
        <v>2020</v>
      </c>
      <c r="L950">
        <f>MONTH(tblData[[#This Row],[Date]])</f>
        <v>7</v>
      </c>
      <c r="M950" t="str">
        <f>CHOOSE(tblData[[#This Row],[MonthNo]],"Jan","Feb","Mar","Apr","Mei","Jun","Jul","Agu","Sep","Okt","Nov","Des")</f>
        <v>Jul</v>
      </c>
      <c r="N950" t="str">
        <f>INDEX(tblCustomers[CustomerState],MATCH(tblData[[#This Row],[CustomerID]],tblCustomers[CustomerID],0))</f>
        <v>California</v>
      </c>
      <c r="O950" t="str">
        <f>IF(COUNTIF(tblData[CustomerID],tblData[[#This Row],[CustomerID]])&gt;1,"Repeat","One-time")</f>
        <v>Repeat</v>
      </c>
    </row>
    <row r="951" spans="1:15">
      <c r="A951">
        <v>950</v>
      </c>
      <c r="B951" s="1">
        <v>44033</v>
      </c>
      <c r="C951">
        <v>1284</v>
      </c>
      <c r="D951" t="s">
        <v>10808</v>
      </c>
      <c r="E951">
        <v>5</v>
      </c>
      <c r="F951" t="str">
        <f>INDEX(tblProduct[ProdName],MATCH(tblData[[#This Row],[ProdNumber]],tblProduct[ProdNumber],0))</f>
        <v>Polar Robots</v>
      </c>
      <c r="G951">
        <f>INDEX(tblProduct[Price],MATCH(tblData[[#This Row],[ProdNumber]],tblProduct[ProdNumber],0))</f>
        <v>23.99</v>
      </c>
      <c r="H951">
        <f>INDEX(tblProduct[Category],MATCH(tblData[[#This Row],[ProdNumber]],tblProduct[ProdNumber],0))</f>
        <v>4</v>
      </c>
      <c r="I951" t="str">
        <f>INDEX(tblCategory[CategoryName],MATCH(tblData[[#This Row],[CategoryID]],tblCategory[CategoryID],0))</f>
        <v>eBooks</v>
      </c>
      <c r="J951">
        <f>tblData[[#This Row],[Quantity]]*tblData[[#This Row],[Price]]</f>
        <v>119.94999999999999</v>
      </c>
      <c r="K951">
        <f>YEAR(tblData[[#This Row],[Date]])</f>
        <v>2020</v>
      </c>
      <c r="L951">
        <f>MONTH(tblData[[#This Row],[Date]])</f>
        <v>7</v>
      </c>
      <c r="M951" t="str">
        <f>CHOOSE(tblData[[#This Row],[MonthNo]],"Jan","Feb","Mar","Apr","Mei","Jun","Jul","Agu","Sep","Okt","Nov","Des")</f>
        <v>Jul</v>
      </c>
      <c r="N951" t="str">
        <f>INDEX(tblCustomers[CustomerState],MATCH(tblData[[#This Row],[CustomerID]],tblCustomers[CustomerID],0))</f>
        <v>District of Columbia</v>
      </c>
      <c r="O951" t="str">
        <f>IF(COUNTIF(tblData[CustomerID],tblData[[#This Row],[CustomerID]])&gt;1,"Repeat","One-time")</f>
        <v>Repeat</v>
      </c>
    </row>
    <row r="952" spans="1:15">
      <c r="A952">
        <v>951</v>
      </c>
      <c r="B952" s="1">
        <v>44033</v>
      </c>
      <c r="C952">
        <v>155</v>
      </c>
      <c r="D952" t="s">
        <v>10811</v>
      </c>
      <c r="E952">
        <v>4</v>
      </c>
      <c r="F952" t="str">
        <f>INDEX(tblProduct[ProdName],MATCH(tblData[[#This Row],[ProdNumber]],tblProduct[ProdNumber],0))</f>
        <v>BYOD-220</v>
      </c>
      <c r="G952">
        <f>INDEX(tblProduct[Price],MATCH(tblData[[#This Row],[ProdNumber]],tblProduct[ProdNumber],0))</f>
        <v>69</v>
      </c>
      <c r="H952">
        <f>INDEX(tblProduct[Category],MATCH(tblData[[#This Row],[ProdNumber]],tblProduct[ProdNumber],0))</f>
        <v>2</v>
      </c>
      <c r="I952" t="str">
        <f>INDEX(tblCategory[CategoryName],MATCH(tblData[[#This Row],[CategoryID]],tblCategory[CategoryID],0))</f>
        <v>Drone Kits</v>
      </c>
      <c r="J952">
        <f>tblData[[#This Row],[Quantity]]*tblData[[#This Row],[Price]]</f>
        <v>276</v>
      </c>
      <c r="K952">
        <f>YEAR(tblData[[#This Row],[Date]])</f>
        <v>2020</v>
      </c>
      <c r="L952">
        <f>MONTH(tblData[[#This Row],[Date]])</f>
        <v>7</v>
      </c>
      <c r="M952" t="str">
        <f>CHOOSE(tblData[[#This Row],[MonthNo]],"Jan","Feb","Mar","Apr","Mei","Jun","Jul","Agu","Sep","Okt","Nov","Des")</f>
        <v>Jul</v>
      </c>
      <c r="N952" t="str">
        <f>INDEX(tblCustomers[CustomerState],MATCH(tblData[[#This Row],[CustomerID]],tblCustomers[CustomerID],0))</f>
        <v>Indiana</v>
      </c>
      <c r="O952" t="str">
        <f>IF(COUNTIF(tblData[CustomerID],tblData[[#This Row],[CustomerID]])&gt;1,"Repeat","One-time")</f>
        <v>Repeat</v>
      </c>
    </row>
    <row r="953" spans="1:15">
      <c r="A953">
        <v>952</v>
      </c>
      <c r="B953" s="1">
        <v>44033</v>
      </c>
      <c r="C953">
        <v>1202</v>
      </c>
      <c r="D953" t="s">
        <v>10827</v>
      </c>
      <c r="E953">
        <v>4</v>
      </c>
      <c r="F953" t="str">
        <f>INDEX(tblProduct[ProdName],MATCH(tblData[[#This Row],[ProdNumber]],tblProduct[ProdNumber],0))</f>
        <v>AI for Educators</v>
      </c>
      <c r="G953">
        <f>INDEX(tblProduct[Price],MATCH(tblData[[#This Row],[ProdNumber]],tblProduct[ProdNumber],0))</f>
        <v>49.95</v>
      </c>
      <c r="H953">
        <f>INDEX(tblProduct[Category],MATCH(tblData[[#This Row],[ProdNumber]],tblProduct[ProdNumber],0))</f>
        <v>7</v>
      </c>
      <c r="I953" t="str">
        <f>INDEX(tblCategory[CategoryName],MATCH(tblData[[#This Row],[CategoryID]],tblCategory[CategoryID],0))</f>
        <v>Training Videos</v>
      </c>
      <c r="J953">
        <f>tblData[[#This Row],[Quantity]]*tblData[[#This Row],[Price]]</f>
        <v>199.8</v>
      </c>
      <c r="K953">
        <f>YEAR(tblData[[#This Row],[Date]])</f>
        <v>2020</v>
      </c>
      <c r="L953">
        <f>MONTH(tblData[[#This Row],[Date]])</f>
        <v>7</v>
      </c>
      <c r="M953" t="str">
        <f>CHOOSE(tblData[[#This Row],[MonthNo]],"Jan","Feb","Mar","Apr","Mei","Jun","Jul","Agu","Sep","Okt","Nov","Des")</f>
        <v>Jul</v>
      </c>
      <c r="N953" t="str">
        <f>INDEX(tblCustomers[CustomerState],MATCH(tblData[[#This Row],[CustomerID]],tblCustomers[CustomerID],0))</f>
        <v>Colorado</v>
      </c>
      <c r="O953" t="str">
        <f>IF(COUNTIF(tblData[CustomerID],tblData[[#This Row],[CustomerID]])&gt;1,"Repeat","One-time")</f>
        <v>Repeat</v>
      </c>
    </row>
    <row r="954" spans="1:15">
      <c r="A954">
        <v>953</v>
      </c>
      <c r="B954" s="1">
        <v>44033</v>
      </c>
      <c r="C954">
        <v>222</v>
      </c>
      <c r="D954" t="s">
        <v>10853</v>
      </c>
      <c r="E954">
        <v>3</v>
      </c>
      <c r="F954" t="str">
        <f>INDEX(tblProduct[ProdName],MATCH(tblData[[#This Row],[ProdNumber]],tblProduct[ProdNumber],0))</f>
        <v>BYOR-1500</v>
      </c>
      <c r="G954">
        <f>INDEX(tblProduct[Price],MATCH(tblData[[#This Row],[ProdNumber]],tblProduct[ProdNumber],0))</f>
        <v>189</v>
      </c>
      <c r="H954">
        <f>INDEX(tblProduct[Category],MATCH(tblData[[#This Row],[ProdNumber]],tblProduct[ProdNumber],0))</f>
        <v>5</v>
      </c>
      <c r="I954" t="str">
        <f>INDEX(tblCategory[CategoryName],MATCH(tblData[[#This Row],[CategoryID]],tblCategory[CategoryID],0))</f>
        <v>Robot Kits</v>
      </c>
      <c r="J954">
        <f>tblData[[#This Row],[Quantity]]*tblData[[#This Row],[Price]]</f>
        <v>567</v>
      </c>
      <c r="K954">
        <f>YEAR(tblData[[#This Row],[Date]])</f>
        <v>2020</v>
      </c>
      <c r="L954">
        <f>MONTH(tblData[[#This Row],[Date]])</f>
        <v>7</v>
      </c>
      <c r="M954" t="str">
        <f>CHOOSE(tblData[[#This Row],[MonthNo]],"Jan","Feb","Mar","Apr","Mei","Jun","Jul","Agu","Sep","Okt","Nov","Des")</f>
        <v>Jul</v>
      </c>
      <c r="N954" t="str">
        <f>INDEX(tblCustomers[CustomerState],MATCH(tblData[[#This Row],[CustomerID]],tblCustomers[CustomerID],0))</f>
        <v>Nevada</v>
      </c>
      <c r="O954" t="str">
        <f>IF(COUNTIF(tblData[CustomerID],tblData[[#This Row],[CustomerID]])&gt;1,"Repeat","One-time")</f>
        <v>Repeat</v>
      </c>
    </row>
    <row r="955" spans="1:15">
      <c r="A955">
        <v>954</v>
      </c>
      <c r="B955" s="1">
        <v>44034</v>
      </c>
      <c r="C955">
        <v>1806</v>
      </c>
      <c r="D955" t="s">
        <v>10855</v>
      </c>
      <c r="E955">
        <v>3</v>
      </c>
      <c r="F955" t="str">
        <f>INDEX(tblProduct[ProdName],MATCH(tblData[[#This Row],[ProdNumber]],tblProduct[ProdNumber],0))</f>
        <v>DTD-7000 Drone</v>
      </c>
      <c r="G955">
        <f>INDEX(tblProduct[Price],MATCH(tblData[[#This Row],[ProdNumber]],tblProduct[ProdNumber],0))</f>
        <v>450</v>
      </c>
      <c r="H955">
        <f>INDEX(tblProduct[Category],MATCH(tblData[[#This Row],[ProdNumber]],tblProduct[ProdNumber],0))</f>
        <v>3</v>
      </c>
      <c r="I955" t="str">
        <f>INDEX(tblCategory[CategoryName],MATCH(tblData[[#This Row],[CategoryID]],tblCategory[CategoryID],0))</f>
        <v>Drones</v>
      </c>
      <c r="J955">
        <f>tblData[[#This Row],[Quantity]]*tblData[[#This Row],[Price]]</f>
        <v>1350</v>
      </c>
      <c r="K955">
        <f>YEAR(tblData[[#This Row],[Date]])</f>
        <v>2020</v>
      </c>
      <c r="L955">
        <f>MONTH(tblData[[#This Row],[Date]])</f>
        <v>7</v>
      </c>
      <c r="M955" t="str">
        <f>CHOOSE(tblData[[#This Row],[MonthNo]],"Jan","Feb","Mar","Apr","Mei","Jun","Jul","Agu","Sep","Okt","Nov","Des")</f>
        <v>Jul</v>
      </c>
      <c r="N955" t="str">
        <f>INDEX(tblCustomers[CustomerState],MATCH(tblData[[#This Row],[CustomerID]],tblCustomers[CustomerID],0))</f>
        <v>Texas</v>
      </c>
      <c r="O955" t="str">
        <f>IF(COUNTIF(tblData[CustomerID],tblData[[#This Row],[CustomerID]])&gt;1,"Repeat","One-time")</f>
        <v>Repeat</v>
      </c>
    </row>
    <row r="956" spans="1:15">
      <c r="A956">
        <v>955</v>
      </c>
      <c r="B956" s="1">
        <v>44034</v>
      </c>
      <c r="C956">
        <v>1840</v>
      </c>
      <c r="D956" t="s">
        <v>10855</v>
      </c>
      <c r="E956">
        <v>4</v>
      </c>
      <c r="F956" t="str">
        <f>INDEX(tblProduct[ProdName],MATCH(tblData[[#This Row],[ProdNumber]],tblProduct[ProdNumber],0))</f>
        <v>DTD-7000 Drone</v>
      </c>
      <c r="G956">
        <f>INDEX(tblProduct[Price],MATCH(tblData[[#This Row],[ProdNumber]],tblProduct[ProdNumber],0))</f>
        <v>450</v>
      </c>
      <c r="H956">
        <f>INDEX(tblProduct[Category],MATCH(tblData[[#This Row],[ProdNumber]],tblProduct[ProdNumber],0))</f>
        <v>3</v>
      </c>
      <c r="I956" t="str">
        <f>INDEX(tblCategory[CategoryName],MATCH(tblData[[#This Row],[CategoryID]],tblCategory[CategoryID],0))</f>
        <v>Drones</v>
      </c>
      <c r="J956">
        <f>tblData[[#This Row],[Quantity]]*tblData[[#This Row],[Price]]</f>
        <v>1800</v>
      </c>
      <c r="K956">
        <f>YEAR(tblData[[#This Row],[Date]])</f>
        <v>2020</v>
      </c>
      <c r="L956">
        <f>MONTH(tblData[[#This Row],[Date]])</f>
        <v>7</v>
      </c>
      <c r="M956" t="str">
        <f>CHOOSE(tblData[[#This Row],[MonthNo]],"Jan","Feb","Mar","Apr","Mei","Jun","Jul","Agu","Sep","Okt","Nov","Des")</f>
        <v>Jul</v>
      </c>
      <c r="N956" t="str">
        <f>INDEX(tblCustomers[CustomerState],MATCH(tblData[[#This Row],[CustomerID]],tblCustomers[CustomerID],0))</f>
        <v>Florida</v>
      </c>
      <c r="O956" t="str">
        <f>IF(COUNTIF(tblData[CustomerID],tblData[[#This Row],[CustomerID]])&gt;1,"Repeat","One-time")</f>
        <v>Repeat</v>
      </c>
    </row>
    <row r="957" spans="1:15">
      <c r="A957">
        <v>956</v>
      </c>
      <c r="B957" s="1">
        <v>44034</v>
      </c>
      <c r="C957">
        <v>1108</v>
      </c>
      <c r="D957" t="s">
        <v>10823</v>
      </c>
      <c r="E957">
        <v>4</v>
      </c>
      <c r="F957" t="str">
        <f>INDEX(tblProduct[ProdName],MATCH(tblData[[#This Row],[ProdNumber]],tblProduct[ProdNumber],0))</f>
        <v>DA-SA702 Drone</v>
      </c>
      <c r="G957">
        <f>INDEX(tblProduct[Price],MATCH(tblData[[#This Row],[ProdNumber]],tblProduct[ProdNumber],0))</f>
        <v>399</v>
      </c>
      <c r="H957">
        <f>INDEX(tblProduct[Category],MATCH(tblData[[#This Row],[ProdNumber]],tblProduct[ProdNumber],0))</f>
        <v>3</v>
      </c>
      <c r="I957" t="str">
        <f>INDEX(tblCategory[CategoryName],MATCH(tblData[[#This Row],[CategoryID]],tblCategory[CategoryID],0))</f>
        <v>Drones</v>
      </c>
      <c r="J957">
        <f>tblData[[#This Row],[Quantity]]*tblData[[#This Row],[Price]]</f>
        <v>1596</v>
      </c>
      <c r="K957">
        <f>YEAR(tblData[[#This Row],[Date]])</f>
        <v>2020</v>
      </c>
      <c r="L957">
        <f>MONTH(tblData[[#This Row],[Date]])</f>
        <v>7</v>
      </c>
      <c r="M957" t="str">
        <f>CHOOSE(tblData[[#This Row],[MonthNo]],"Jan","Feb","Mar","Apr","Mei","Jun","Jul","Agu","Sep","Okt","Nov","Des")</f>
        <v>Jul</v>
      </c>
      <c r="N957" t="str">
        <f>INDEX(tblCustomers[CustomerState],MATCH(tblData[[#This Row],[CustomerID]],tblCustomers[CustomerID],0))</f>
        <v>Ohio</v>
      </c>
      <c r="O957" t="str">
        <f>IF(COUNTIF(tblData[CustomerID],tblData[[#This Row],[CustomerID]])&gt;1,"Repeat","One-time")</f>
        <v>Repeat</v>
      </c>
    </row>
    <row r="958" spans="1:15">
      <c r="A958">
        <v>957</v>
      </c>
      <c r="B958" s="1">
        <v>44034</v>
      </c>
      <c r="C958">
        <v>254</v>
      </c>
      <c r="D958" t="s">
        <v>10810</v>
      </c>
      <c r="E958">
        <v>1</v>
      </c>
      <c r="F958" t="str">
        <f>INDEX(tblProduct[ProdName],MATCH(tblData[[#This Row],[ProdNumber]],tblProduct[ProdNumber],0))</f>
        <v>Drone Video Techniques</v>
      </c>
      <c r="G958">
        <f>INDEX(tblProduct[Price],MATCH(tblData[[#This Row],[ProdNumber]],tblProduct[ProdNumber],0))</f>
        <v>37.99</v>
      </c>
      <c r="H958">
        <f>INDEX(tblProduct[Category],MATCH(tblData[[#This Row],[ProdNumber]],tblProduct[ProdNumber],0))</f>
        <v>7</v>
      </c>
      <c r="I958" t="str">
        <f>INDEX(tblCategory[CategoryName],MATCH(tblData[[#This Row],[CategoryID]],tblCategory[CategoryID],0))</f>
        <v>Training Videos</v>
      </c>
      <c r="J958">
        <f>tblData[[#This Row],[Quantity]]*tblData[[#This Row],[Price]]</f>
        <v>37.99</v>
      </c>
      <c r="K958">
        <f>YEAR(tblData[[#This Row],[Date]])</f>
        <v>2020</v>
      </c>
      <c r="L958">
        <f>MONTH(tblData[[#This Row],[Date]])</f>
        <v>7</v>
      </c>
      <c r="M958" t="str">
        <f>CHOOSE(tblData[[#This Row],[MonthNo]],"Jan","Feb","Mar","Apr","Mei","Jun","Jul","Agu","Sep","Okt","Nov","Des")</f>
        <v>Jul</v>
      </c>
      <c r="N958" t="str">
        <f>INDEX(tblCustomers[CustomerState],MATCH(tblData[[#This Row],[CustomerID]],tblCustomers[CustomerID],0))</f>
        <v>Ohio</v>
      </c>
      <c r="O958" t="str">
        <f>IF(COUNTIF(tblData[CustomerID],tblData[[#This Row],[CustomerID]])&gt;1,"Repeat","One-time")</f>
        <v>Repeat</v>
      </c>
    </row>
    <row r="959" spans="1:15">
      <c r="A959">
        <v>958</v>
      </c>
      <c r="B959" s="1">
        <v>44034</v>
      </c>
      <c r="C959">
        <v>134</v>
      </c>
      <c r="D959" t="s">
        <v>10866</v>
      </c>
      <c r="E959">
        <v>4</v>
      </c>
      <c r="F959" t="str">
        <f>INDEX(tblProduct[ProdName],MATCH(tblData[[#This Row],[ProdNumber]],tblProduct[ProdNumber],0))</f>
        <v>BYOR-4005</v>
      </c>
      <c r="G959">
        <f>INDEX(tblProduct[Price],MATCH(tblData[[#This Row],[ProdNumber]],tblProduct[ProdNumber],0))</f>
        <v>245</v>
      </c>
      <c r="H959">
        <f>INDEX(tblProduct[Category],MATCH(tblData[[#This Row],[ProdNumber]],tblProduct[ProdNumber],0))</f>
        <v>5</v>
      </c>
      <c r="I959" t="str">
        <f>INDEX(tblCategory[CategoryName],MATCH(tblData[[#This Row],[CategoryID]],tblCategory[CategoryID],0))</f>
        <v>Robot Kits</v>
      </c>
      <c r="J959">
        <f>tblData[[#This Row],[Quantity]]*tblData[[#This Row],[Price]]</f>
        <v>980</v>
      </c>
      <c r="K959">
        <f>YEAR(tblData[[#This Row],[Date]])</f>
        <v>2020</v>
      </c>
      <c r="L959">
        <f>MONTH(tblData[[#This Row],[Date]])</f>
        <v>7</v>
      </c>
      <c r="M959" t="str">
        <f>CHOOSE(tblData[[#This Row],[MonthNo]],"Jan","Feb","Mar","Apr","Mei","Jun","Jul","Agu","Sep","Okt","Nov","Des")</f>
        <v>Jul</v>
      </c>
      <c r="N959" t="str">
        <f>INDEX(tblCustomers[CustomerState],MATCH(tblData[[#This Row],[CustomerID]],tblCustomers[CustomerID],0))</f>
        <v>California</v>
      </c>
      <c r="O959" t="str">
        <f>IF(COUNTIF(tblData[CustomerID],tblData[[#This Row],[CustomerID]])&gt;1,"Repeat","One-time")</f>
        <v>Repeat</v>
      </c>
    </row>
    <row r="960" spans="1:15">
      <c r="A960">
        <v>959</v>
      </c>
      <c r="B960" s="1">
        <v>44034</v>
      </c>
      <c r="C960">
        <v>906</v>
      </c>
      <c r="D960" t="s">
        <v>10875</v>
      </c>
      <c r="E960">
        <v>5</v>
      </c>
      <c r="F960" t="str">
        <f>INDEX(tblProduct[ProdName],MATCH(tblData[[#This Row],[ProdNumber]],tblProduct[ProdNumber],0))</f>
        <v>Open Source Code</v>
      </c>
      <c r="G960">
        <f>INDEX(tblProduct[Price],MATCH(tblData[[#This Row],[ProdNumber]],tblProduct[ProdNumber],0))</f>
        <v>32.950000000000003</v>
      </c>
      <c r="H960">
        <f>INDEX(tblProduct[Category],MATCH(tblData[[#This Row],[ProdNumber]],tblProduct[ProdNumber],0))</f>
        <v>7</v>
      </c>
      <c r="I960" t="str">
        <f>INDEX(tblCategory[CategoryName],MATCH(tblData[[#This Row],[CategoryID]],tblCategory[CategoryID],0))</f>
        <v>Training Videos</v>
      </c>
      <c r="J960">
        <f>tblData[[#This Row],[Quantity]]*tblData[[#This Row],[Price]]</f>
        <v>164.75</v>
      </c>
      <c r="K960">
        <f>YEAR(tblData[[#This Row],[Date]])</f>
        <v>2020</v>
      </c>
      <c r="L960">
        <f>MONTH(tblData[[#This Row],[Date]])</f>
        <v>7</v>
      </c>
      <c r="M960" t="str">
        <f>CHOOSE(tblData[[#This Row],[MonthNo]],"Jan","Feb","Mar","Apr","Mei","Jun","Jul","Agu","Sep","Okt","Nov","Des")</f>
        <v>Jul</v>
      </c>
      <c r="N960" t="str">
        <f>INDEX(tblCustomers[CustomerState],MATCH(tblData[[#This Row],[CustomerID]],tblCustomers[CustomerID],0))</f>
        <v>Michigan</v>
      </c>
      <c r="O960" t="str">
        <f>IF(COUNTIF(tblData[CustomerID],tblData[[#This Row],[CustomerID]])&gt;1,"Repeat","One-time")</f>
        <v>Repeat</v>
      </c>
    </row>
    <row r="961" spans="1:15">
      <c r="A961">
        <v>960</v>
      </c>
      <c r="B961" s="1">
        <v>44034</v>
      </c>
      <c r="C961">
        <v>1226</v>
      </c>
      <c r="D961" t="s">
        <v>10850</v>
      </c>
      <c r="E961">
        <v>3</v>
      </c>
      <c r="F961" t="str">
        <f>INDEX(tblProduct[ProdName],MATCH(tblData[[#This Row],[ProdNumber]],tblProduct[ProdNumber],0))</f>
        <v>Building Your Own Drone</v>
      </c>
      <c r="G961">
        <f>INDEX(tblProduct[Price],MATCH(tblData[[#This Row],[ProdNumber]],tblProduct[ProdNumber],0))</f>
        <v>24.99</v>
      </c>
      <c r="H961">
        <f>INDEX(tblProduct[Category],MATCH(tblData[[#This Row],[ProdNumber]],tblProduct[ProdNumber],0))</f>
        <v>4</v>
      </c>
      <c r="I961" t="str">
        <f>INDEX(tblCategory[CategoryName],MATCH(tblData[[#This Row],[CategoryID]],tblCategory[CategoryID],0))</f>
        <v>eBooks</v>
      </c>
      <c r="J961">
        <f>tblData[[#This Row],[Quantity]]*tblData[[#This Row],[Price]]</f>
        <v>74.97</v>
      </c>
      <c r="K961">
        <f>YEAR(tblData[[#This Row],[Date]])</f>
        <v>2020</v>
      </c>
      <c r="L961">
        <f>MONTH(tblData[[#This Row],[Date]])</f>
        <v>7</v>
      </c>
      <c r="M961" t="str">
        <f>CHOOSE(tblData[[#This Row],[MonthNo]],"Jan","Feb","Mar","Apr","Mei","Jun","Jul","Agu","Sep","Okt","Nov","Des")</f>
        <v>Jul</v>
      </c>
      <c r="N961" t="str">
        <f>INDEX(tblCustomers[CustomerState],MATCH(tblData[[#This Row],[CustomerID]],tblCustomers[CustomerID],0))</f>
        <v>Nebraska</v>
      </c>
      <c r="O961" t="str">
        <f>IF(COUNTIF(tblData[CustomerID],tblData[[#This Row],[CustomerID]])&gt;1,"Repeat","One-time")</f>
        <v>Repeat</v>
      </c>
    </row>
    <row r="962" spans="1:15">
      <c r="A962">
        <v>961</v>
      </c>
      <c r="B962" s="1">
        <v>44034</v>
      </c>
      <c r="C962">
        <v>863</v>
      </c>
      <c r="D962" t="s">
        <v>10831</v>
      </c>
      <c r="E962">
        <v>6</v>
      </c>
      <c r="F962" t="str">
        <f>INDEX(tblProduct[ProdName],MATCH(tblData[[#This Row],[ProdNumber]],tblProduct[ProdNumber],0))</f>
        <v>BYOR-3535</v>
      </c>
      <c r="G962">
        <f>INDEX(tblProduct[Price],MATCH(tblData[[#This Row],[ProdNumber]],tblProduct[ProdNumber],0))</f>
        <v>225</v>
      </c>
      <c r="H962">
        <f>INDEX(tblProduct[Category],MATCH(tblData[[#This Row],[ProdNumber]],tblProduct[ProdNumber],0))</f>
        <v>5</v>
      </c>
      <c r="I962" t="str">
        <f>INDEX(tblCategory[CategoryName],MATCH(tblData[[#This Row],[CategoryID]],tblCategory[CategoryID],0))</f>
        <v>Robot Kits</v>
      </c>
      <c r="J962">
        <f>tblData[[#This Row],[Quantity]]*tblData[[#This Row],[Price]]</f>
        <v>1350</v>
      </c>
      <c r="K962">
        <f>YEAR(tblData[[#This Row],[Date]])</f>
        <v>2020</v>
      </c>
      <c r="L962">
        <f>MONTH(tblData[[#This Row],[Date]])</f>
        <v>7</v>
      </c>
      <c r="M962" t="str">
        <f>CHOOSE(tblData[[#This Row],[MonthNo]],"Jan","Feb","Mar","Apr","Mei","Jun","Jul","Agu","Sep","Okt","Nov","Des")</f>
        <v>Jul</v>
      </c>
      <c r="N962" t="str">
        <f>INDEX(tblCustomers[CustomerState],MATCH(tblData[[#This Row],[CustomerID]],tblCustomers[CustomerID],0))</f>
        <v>Texas</v>
      </c>
      <c r="O962" t="str">
        <f>IF(COUNTIF(tblData[CustomerID],tblData[[#This Row],[CustomerID]])&gt;1,"Repeat","One-time")</f>
        <v>Repeat</v>
      </c>
    </row>
    <row r="963" spans="1:15">
      <c r="A963">
        <v>962</v>
      </c>
      <c r="B963" s="1">
        <v>44035</v>
      </c>
      <c r="C963">
        <v>2107</v>
      </c>
      <c r="D963" t="s">
        <v>10815</v>
      </c>
      <c r="E963">
        <v>4</v>
      </c>
      <c r="F963" t="str">
        <f>INDEX(tblProduct[ProdName],MATCH(tblData[[#This Row],[ProdNumber]],tblProduct[ProdNumber],0))</f>
        <v>Understanding Automation</v>
      </c>
      <c r="G963">
        <f>INDEX(tblProduct[Price],MATCH(tblData[[#This Row],[ProdNumber]],tblProduct[ProdNumber],0))</f>
        <v>44.95</v>
      </c>
      <c r="H963">
        <f>INDEX(tblProduct[Category],MATCH(tblData[[#This Row],[ProdNumber]],tblProduct[ProdNumber],0))</f>
        <v>7</v>
      </c>
      <c r="I963" t="str">
        <f>INDEX(tblCategory[CategoryName],MATCH(tblData[[#This Row],[CategoryID]],tblCategory[CategoryID],0))</f>
        <v>Training Videos</v>
      </c>
      <c r="J963">
        <f>tblData[[#This Row],[Quantity]]*tblData[[#This Row],[Price]]</f>
        <v>179.8</v>
      </c>
      <c r="K963">
        <f>YEAR(tblData[[#This Row],[Date]])</f>
        <v>2020</v>
      </c>
      <c r="L963">
        <f>MONTH(tblData[[#This Row],[Date]])</f>
        <v>7</v>
      </c>
      <c r="M963" t="str">
        <f>CHOOSE(tblData[[#This Row],[MonthNo]],"Jan","Feb","Mar","Apr","Mei","Jun","Jul","Agu","Sep","Okt","Nov","Des")</f>
        <v>Jul</v>
      </c>
      <c r="N963" t="str">
        <f>INDEX(tblCustomers[CustomerState],MATCH(tblData[[#This Row],[CustomerID]],tblCustomers[CustomerID],0))</f>
        <v>Georgia</v>
      </c>
      <c r="O963" t="str">
        <f>IF(COUNTIF(tblData[CustomerID],tblData[[#This Row],[CustomerID]])&gt;1,"Repeat","One-time")</f>
        <v>One-time</v>
      </c>
    </row>
    <row r="964" spans="1:15">
      <c r="A964">
        <v>963</v>
      </c>
      <c r="B964" s="1">
        <v>44035</v>
      </c>
      <c r="C964">
        <v>75</v>
      </c>
      <c r="D964" t="s">
        <v>10839</v>
      </c>
      <c r="E964">
        <v>5</v>
      </c>
      <c r="F964" t="str">
        <f>INDEX(tblProduct[ProdName],MATCH(tblData[[#This Row],[ProdNumber]],tblProduct[ProdNumber],0))</f>
        <v>RXW-9807 Robot</v>
      </c>
      <c r="G964">
        <f>INDEX(tblProduct[Price],MATCH(tblData[[#This Row],[ProdNumber]],tblProduct[ProdNumber],0))</f>
        <v>599</v>
      </c>
      <c r="H964">
        <f>INDEX(tblProduct[Category],MATCH(tblData[[#This Row],[ProdNumber]],tblProduct[ProdNumber],0))</f>
        <v>6</v>
      </c>
      <c r="I964" t="str">
        <f>INDEX(tblCategory[CategoryName],MATCH(tblData[[#This Row],[CategoryID]],tblCategory[CategoryID],0))</f>
        <v>Robots</v>
      </c>
      <c r="J964">
        <f>tblData[[#This Row],[Quantity]]*tblData[[#This Row],[Price]]</f>
        <v>2995</v>
      </c>
      <c r="K964">
        <f>YEAR(tblData[[#This Row],[Date]])</f>
        <v>2020</v>
      </c>
      <c r="L964">
        <f>MONTH(tblData[[#This Row],[Date]])</f>
        <v>7</v>
      </c>
      <c r="M964" t="str">
        <f>CHOOSE(tblData[[#This Row],[MonthNo]],"Jan","Feb","Mar","Apr","Mei","Jun","Jul","Agu","Sep","Okt","Nov","Des")</f>
        <v>Jul</v>
      </c>
      <c r="N964" t="str">
        <f>INDEX(tblCustomers[CustomerState],MATCH(tblData[[#This Row],[CustomerID]],tblCustomers[CustomerID],0))</f>
        <v>Oklahoma</v>
      </c>
      <c r="O964" t="str">
        <f>IF(COUNTIF(tblData[CustomerID],tblData[[#This Row],[CustomerID]])&gt;1,"Repeat","One-time")</f>
        <v>One-time</v>
      </c>
    </row>
    <row r="965" spans="1:15">
      <c r="A965">
        <v>964</v>
      </c>
      <c r="B965" s="1">
        <v>44035</v>
      </c>
      <c r="C965">
        <v>1651</v>
      </c>
      <c r="D965" t="s">
        <v>10817</v>
      </c>
      <c r="E965">
        <v>2</v>
      </c>
      <c r="F965" t="str">
        <f>INDEX(tblProduct[ProdName],MATCH(tblData[[#This Row],[ProdNumber]],tblProduct[ProdNumber],0))</f>
        <v>BYOD-100</v>
      </c>
      <c r="G965">
        <f>INDEX(tblProduct[Price],MATCH(tblData[[#This Row],[ProdNumber]],tblProduct[ProdNumber],0))</f>
        <v>54</v>
      </c>
      <c r="H965">
        <f>INDEX(tblProduct[Category],MATCH(tblData[[#This Row],[ProdNumber]],tblProduct[ProdNumber],0))</f>
        <v>2</v>
      </c>
      <c r="I965" t="str">
        <f>INDEX(tblCategory[CategoryName],MATCH(tblData[[#This Row],[CategoryID]],tblCategory[CategoryID],0))</f>
        <v>Drone Kits</v>
      </c>
      <c r="J965">
        <f>tblData[[#This Row],[Quantity]]*tblData[[#This Row],[Price]]</f>
        <v>108</v>
      </c>
      <c r="K965">
        <f>YEAR(tblData[[#This Row],[Date]])</f>
        <v>2020</v>
      </c>
      <c r="L965">
        <f>MONTH(tblData[[#This Row],[Date]])</f>
        <v>7</v>
      </c>
      <c r="M965" t="str">
        <f>CHOOSE(tblData[[#This Row],[MonthNo]],"Jan","Feb","Mar","Apr","Mei","Jun","Jul","Agu","Sep","Okt","Nov","Des")</f>
        <v>Jul</v>
      </c>
      <c r="N965" t="str">
        <f>INDEX(tblCustomers[CustomerState],MATCH(tblData[[#This Row],[CustomerID]],tblCustomers[CustomerID],0))</f>
        <v>California</v>
      </c>
      <c r="O965" t="str">
        <f>IF(COUNTIF(tblData[CustomerID],tblData[[#This Row],[CustomerID]])&gt;1,"Repeat","One-time")</f>
        <v>One-time</v>
      </c>
    </row>
    <row r="966" spans="1:15">
      <c r="A966">
        <v>965</v>
      </c>
      <c r="B966" s="1">
        <v>44035</v>
      </c>
      <c r="C966">
        <v>1916</v>
      </c>
      <c r="D966" t="s">
        <v>10860</v>
      </c>
      <c r="E966">
        <v>2</v>
      </c>
      <c r="F966" t="str">
        <f>INDEX(tblProduct[ProdName],MATCH(tblData[[#This Row],[ProdNumber]],tblProduct[ProdNumber],0))</f>
        <v>Multi Rotor Drones</v>
      </c>
      <c r="G966">
        <f>INDEX(tblProduct[Price],MATCH(tblData[[#This Row],[ProdNumber]],tblProduct[ProdNumber],0))</f>
        <v>24.95</v>
      </c>
      <c r="H966">
        <f>INDEX(tblProduct[Category],MATCH(tblData[[#This Row],[ProdNumber]],tblProduct[ProdNumber],0))</f>
        <v>4</v>
      </c>
      <c r="I966" t="str">
        <f>INDEX(tblCategory[CategoryName],MATCH(tblData[[#This Row],[CategoryID]],tblCategory[CategoryID],0))</f>
        <v>eBooks</v>
      </c>
      <c r="J966">
        <f>tblData[[#This Row],[Quantity]]*tblData[[#This Row],[Price]]</f>
        <v>49.9</v>
      </c>
      <c r="K966">
        <f>YEAR(tblData[[#This Row],[Date]])</f>
        <v>2020</v>
      </c>
      <c r="L966">
        <f>MONTH(tblData[[#This Row],[Date]])</f>
        <v>7</v>
      </c>
      <c r="M966" t="str">
        <f>CHOOSE(tblData[[#This Row],[MonthNo]],"Jan","Feb","Mar","Apr","Mei","Jun","Jul","Agu","Sep","Okt","Nov","Des")</f>
        <v>Jul</v>
      </c>
      <c r="N966" t="str">
        <f>INDEX(tblCustomers[CustomerState],MATCH(tblData[[#This Row],[CustomerID]],tblCustomers[CustomerID],0))</f>
        <v>Ohio</v>
      </c>
      <c r="O966" t="str">
        <f>IF(COUNTIF(tblData[CustomerID],tblData[[#This Row],[CustomerID]])&gt;1,"Repeat","One-time")</f>
        <v>Repeat</v>
      </c>
    </row>
    <row r="967" spans="1:15">
      <c r="A967">
        <v>966</v>
      </c>
      <c r="B967" s="1">
        <v>44036</v>
      </c>
      <c r="C967">
        <v>603</v>
      </c>
      <c r="D967" t="s">
        <v>10818</v>
      </c>
      <c r="E967">
        <v>2</v>
      </c>
      <c r="F967" t="str">
        <f>INDEX(tblProduct[ProdName],MATCH(tblData[[#This Row],[ProdNumber]],tblProduct[ProdNumber],0))</f>
        <v>Fixed Wing Drones</v>
      </c>
      <c r="G967">
        <f>INDEX(tblProduct[Price],MATCH(tblData[[#This Row],[ProdNumber]],tblProduct[ProdNumber],0))</f>
        <v>15.5</v>
      </c>
      <c r="H967">
        <f>INDEX(tblProduct[Category],MATCH(tblData[[#This Row],[ProdNumber]],tblProduct[ProdNumber],0))</f>
        <v>4</v>
      </c>
      <c r="I967" t="str">
        <f>INDEX(tblCategory[CategoryName],MATCH(tblData[[#This Row],[CategoryID]],tblCategory[CategoryID],0))</f>
        <v>eBooks</v>
      </c>
      <c r="J967">
        <f>tblData[[#This Row],[Quantity]]*tblData[[#This Row],[Price]]</f>
        <v>31</v>
      </c>
      <c r="K967">
        <f>YEAR(tblData[[#This Row],[Date]])</f>
        <v>2020</v>
      </c>
      <c r="L967">
        <f>MONTH(tblData[[#This Row],[Date]])</f>
        <v>7</v>
      </c>
      <c r="M967" t="str">
        <f>CHOOSE(tblData[[#This Row],[MonthNo]],"Jan","Feb","Mar","Apr","Mei","Jun","Jul","Agu","Sep","Okt","Nov","Des")</f>
        <v>Jul</v>
      </c>
      <c r="N967" t="str">
        <f>INDEX(tblCustomers[CustomerState],MATCH(tblData[[#This Row],[CustomerID]],tblCustomers[CustomerID],0))</f>
        <v>Delaware</v>
      </c>
      <c r="O967" t="str">
        <f>IF(COUNTIF(tblData[CustomerID],tblData[[#This Row],[CustomerID]])&gt;1,"Repeat","One-time")</f>
        <v>Repeat</v>
      </c>
    </row>
    <row r="968" spans="1:15">
      <c r="A968">
        <v>967</v>
      </c>
      <c r="B968" s="1">
        <v>44036</v>
      </c>
      <c r="C968">
        <v>1184</v>
      </c>
      <c r="D968" t="s">
        <v>10865</v>
      </c>
      <c r="E968">
        <v>3</v>
      </c>
      <c r="F968" t="str">
        <f>INDEX(tblProduct[ProdName],MATCH(tblData[[#This Row],[ProdNumber]],tblProduct[ProdNumber],0))</f>
        <v>Robotic Essentials</v>
      </c>
      <c r="G968">
        <f>INDEX(tblProduct[Price],MATCH(tblData[[#This Row],[ProdNumber]],tblProduct[ProdNumber],0))</f>
        <v>34.99</v>
      </c>
      <c r="H968">
        <f>INDEX(tblProduct[Category],MATCH(tblData[[#This Row],[ProdNumber]],tblProduct[ProdNumber],0))</f>
        <v>7</v>
      </c>
      <c r="I968" t="str">
        <f>INDEX(tblCategory[CategoryName],MATCH(tblData[[#This Row],[CategoryID]],tblCategory[CategoryID],0))</f>
        <v>Training Videos</v>
      </c>
      <c r="J968">
        <f>tblData[[#This Row],[Quantity]]*tblData[[#This Row],[Price]]</f>
        <v>104.97</v>
      </c>
      <c r="K968">
        <f>YEAR(tblData[[#This Row],[Date]])</f>
        <v>2020</v>
      </c>
      <c r="L968">
        <f>MONTH(tblData[[#This Row],[Date]])</f>
        <v>7</v>
      </c>
      <c r="M968" t="str">
        <f>CHOOSE(tblData[[#This Row],[MonthNo]],"Jan","Feb","Mar","Apr","Mei","Jun","Jul","Agu","Sep","Okt","Nov","Des")</f>
        <v>Jul</v>
      </c>
      <c r="N968" t="str">
        <f>INDEX(tblCustomers[CustomerState],MATCH(tblData[[#This Row],[CustomerID]],tblCustomers[CustomerID],0))</f>
        <v>California</v>
      </c>
      <c r="O968" t="str">
        <f>IF(COUNTIF(tblData[CustomerID],tblData[[#This Row],[CustomerID]])&gt;1,"Repeat","One-time")</f>
        <v>One-time</v>
      </c>
    </row>
    <row r="969" spans="1:15">
      <c r="A969">
        <v>968</v>
      </c>
      <c r="B969" s="1">
        <v>44037</v>
      </c>
      <c r="C969">
        <v>575</v>
      </c>
      <c r="D969" t="s">
        <v>10845</v>
      </c>
      <c r="E969">
        <v>5</v>
      </c>
      <c r="F969" t="str">
        <f>INDEX(tblProduct[ProdName],MATCH(tblData[[#This Row],[ProdNumber]],tblProduct[ProdNumber],0))</f>
        <v>Sleepy Eye Blueprint</v>
      </c>
      <c r="G969">
        <f>INDEX(tblProduct[Price],MATCH(tblData[[#This Row],[ProdNumber]],tblProduct[ProdNumber],0))</f>
        <v>11.99</v>
      </c>
      <c r="H969">
        <f>INDEX(tblProduct[Category],MATCH(tblData[[#This Row],[ProdNumber]],tblProduct[ProdNumber],0))</f>
        <v>1</v>
      </c>
      <c r="I969" t="str">
        <f>INDEX(tblCategory[CategoryName],MATCH(tblData[[#This Row],[CategoryID]],tblCategory[CategoryID],0))</f>
        <v>Blueprints</v>
      </c>
      <c r="J969">
        <f>tblData[[#This Row],[Quantity]]*tblData[[#This Row],[Price]]</f>
        <v>59.95</v>
      </c>
      <c r="K969">
        <f>YEAR(tblData[[#This Row],[Date]])</f>
        <v>2020</v>
      </c>
      <c r="L969">
        <f>MONTH(tblData[[#This Row],[Date]])</f>
        <v>7</v>
      </c>
      <c r="M969" t="str">
        <f>CHOOSE(tblData[[#This Row],[MonthNo]],"Jan","Feb","Mar","Apr","Mei","Jun","Jul","Agu","Sep","Okt","Nov","Des")</f>
        <v>Jul</v>
      </c>
      <c r="N969" t="str">
        <f>INDEX(tblCustomers[CustomerState],MATCH(tblData[[#This Row],[CustomerID]],tblCustomers[CustomerID],0))</f>
        <v>Virginia</v>
      </c>
      <c r="O969" t="str">
        <f>IF(COUNTIF(tblData[CustomerID],tblData[[#This Row],[CustomerID]])&gt;1,"Repeat","One-time")</f>
        <v>Repeat</v>
      </c>
    </row>
    <row r="970" spans="1:15">
      <c r="A970">
        <v>969</v>
      </c>
      <c r="B970" s="1">
        <v>44038</v>
      </c>
      <c r="C970">
        <v>2000</v>
      </c>
      <c r="D970" t="s">
        <v>10833</v>
      </c>
      <c r="E970">
        <v>1</v>
      </c>
      <c r="F970" t="str">
        <f>INDEX(tblProduct[ProdName],MATCH(tblData[[#This Row],[ProdNumber]],tblProduct[ProdNumber],0))</f>
        <v>DX-145 Drone</v>
      </c>
      <c r="G970">
        <f>INDEX(tblProduct[Price],MATCH(tblData[[#This Row],[ProdNumber]],tblProduct[ProdNumber],0))</f>
        <v>250</v>
      </c>
      <c r="H970">
        <f>INDEX(tblProduct[Category],MATCH(tblData[[#This Row],[ProdNumber]],tblProduct[ProdNumber],0))</f>
        <v>3</v>
      </c>
      <c r="I970" t="str">
        <f>INDEX(tblCategory[CategoryName],MATCH(tblData[[#This Row],[CategoryID]],tblCategory[CategoryID],0))</f>
        <v>Drones</v>
      </c>
      <c r="J970">
        <f>tblData[[#This Row],[Quantity]]*tblData[[#This Row],[Price]]</f>
        <v>250</v>
      </c>
      <c r="K970">
        <f>YEAR(tblData[[#This Row],[Date]])</f>
        <v>2020</v>
      </c>
      <c r="L970">
        <f>MONTH(tblData[[#This Row],[Date]])</f>
        <v>7</v>
      </c>
      <c r="M970" t="str">
        <f>CHOOSE(tblData[[#This Row],[MonthNo]],"Jan","Feb","Mar","Apr","Mei","Jun","Jul","Agu","Sep","Okt","Nov","Des")</f>
        <v>Jul</v>
      </c>
      <c r="N970" t="str">
        <f>INDEX(tblCustomers[CustomerState],MATCH(tblData[[#This Row],[CustomerID]],tblCustomers[CustomerID],0))</f>
        <v>Minnesota</v>
      </c>
      <c r="O970" t="str">
        <f>IF(COUNTIF(tblData[CustomerID],tblData[[#This Row],[CustomerID]])&gt;1,"Repeat","One-time")</f>
        <v>Repeat</v>
      </c>
    </row>
    <row r="971" spans="1:15">
      <c r="A971">
        <v>970</v>
      </c>
      <c r="B971" s="1">
        <v>44038</v>
      </c>
      <c r="C971">
        <v>1672</v>
      </c>
      <c r="D971" t="s">
        <v>10857</v>
      </c>
      <c r="E971">
        <v>5</v>
      </c>
      <c r="F971" t="str">
        <f>INDEX(tblProduct[ProdName],MATCH(tblData[[#This Row],[ProdNumber]],tblProduct[ProdNumber],0))</f>
        <v>DTI-84 Drone</v>
      </c>
      <c r="G971">
        <f>INDEX(tblProduct[Price],MATCH(tblData[[#This Row],[ProdNumber]],tblProduct[ProdNumber],0))</f>
        <v>455</v>
      </c>
      <c r="H971">
        <f>INDEX(tblProduct[Category],MATCH(tblData[[#This Row],[ProdNumber]],tblProduct[ProdNumber],0))</f>
        <v>3</v>
      </c>
      <c r="I971" t="str">
        <f>INDEX(tblCategory[CategoryName],MATCH(tblData[[#This Row],[CategoryID]],tblCategory[CategoryID],0))</f>
        <v>Drones</v>
      </c>
      <c r="J971">
        <f>tblData[[#This Row],[Quantity]]*tblData[[#This Row],[Price]]</f>
        <v>2275</v>
      </c>
      <c r="K971">
        <f>YEAR(tblData[[#This Row],[Date]])</f>
        <v>2020</v>
      </c>
      <c r="L971">
        <f>MONTH(tblData[[#This Row],[Date]])</f>
        <v>7</v>
      </c>
      <c r="M971" t="str">
        <f>CHOOSE(tblData[[#This Row],[MonthNo]],"Jan","Feb","Mar","Apr","Mei","Jun","Jul","Agu","Sep","Okt","Nov","Des")</f>
        <v>Jul</v>
      </c>
      <c r="N971" t="str">
        <f>INDEX(tblCustomers[CustomerState],MATCH(tblData[[#This Row],[CustomerID]],tblCustomers[CustomerID],0))</f>
        <v>New Hampshire</v>
      </c>
      <c r="O971" t="str">
        <f>IF(COUNTIF(tblData[CustomerID],tblData[[#This Row],[CustomerID]])&gt;1,"Repeat","One-time")</f>
        <v>Repeat</v>
      </c>
    </row>
    <row r="972" spans="1:15">
      <c r="A972">
        <v>971</v>
      </c>
      <c r="B972" s="1">
        <v>44038</v>
      </c>
      <c r="C972">
        <v>576</v>
      </c>
      <c r="D972" t="s">
        <v>10825</v>
      </c>
      <c r="E972">
        <v>6</v>
      </c>
      <c r="F972" t="str">
        <f>INDEX(tblProduct[ProdName],MATCH(tblData[[#This Row],[ProdNumber]],tblProduct[ProdNumber],0))</f>
        <v>DC-304 Drone</v>
      </c>
      <c r="G972">
        <f>INDEX(tblProduct[Price],MATCH(tblData[[#This Row],[ProdNumber]],tblProduct[ProdNumber],0))</f>
        <v>395</v>
      </c>
      <c r="H972">
        <f>INDEX(tblProduct[Category],MATCH(tblData[[#This Row],[ProdNumber]],tblProduct[ProdNumber],0))</f>
        <v>3</v>
      </c>
      <c r="I972" t="str">
        <f>INDEX(tblCategory[CategoryName],MATCH(tblData[[#This Row],[CategoryID]],tblCategory[CategoryID],0))</f>
        <v>Drones</v>
      </c>
      <c r="J972">
        <f>tblData[[#This Row],[Quantity]]*tblData[[#This Row],[Price]]</f>
        <v>2370</v>
      </c>
      <c r="K972">
        <f>YEAR(tblData[[#This Row],[Date]])</f>
        <v>2020</v>
      </c>
      <c r="L972">
        <f>MONTH(tblData[[#This Row],[Date]])</f>
        <v>7</v>
      </c>
      <c r="M972" t="str">
        <f>CHOOSE(tblData[[#This Row],[MonthNo]],"Jan","Feb","Mar","Apr","Mei","Jun","Jul","Agu","Sep","Okt","Nov","Des")</f>
        <v>Jul</v>
      </c>
      <c r="N972" t="str">
        <f>INDEX(tblCustomers[CustomerState],MATCH(tblData[[#This Row],[CustomerID]],tblCustomers[CustomerID],0))</f>
        <v>Florida</v>
      </c>
      <c r="O972" t="str">
        <f>IF(COUNTIF(tblData[CustomerID],tblData[[#This Row],[CustomerID]])&gt;1,"Repeat","One-time")</f>
        <v>Repeat</v>
      </c>
    </row>
    <row r="973" spans="1:15">
      <c r="A973">
        <v>972</v>
      </c>
      <c r="B973" s="1">
        <v>44038</v>
      </c>
      <c r="C973">
        <v>1055</v>
      </c>
      <c r="D973" t="s">
        <v>10834</v>
      </c>
      <c r="E973">
        <v>5</v>
      </c>
      <c r="F973" t="str">
        <f>INDEX(tblProduct[ProdName],MATCH(tblData[[#This Row],[ProdNumber]],tblProduct[ProdNumber],0))</f>
        <v>Articulated Robots</v>
      </c>
      <c r="G973">
        <f>INDEX(tblProduct[Price],MATCH(tblData[[#This Row],[ProdNumber]],tblProduct[ProdNumber],0))</f>
        <v>23.99</v>
      </c>
      <c r="H973">
        <f>INDEX(tblProduct[Category],MATCH(tblData[[#This Row],[ProdNumber]],tblProduct[ProdNumber],0))</f>
        <v>4</v>
      </c>
      <c r="I973" t="str">
        <f>INDEX(tblCategory[CategoryName],MATCH(tblData[[#This Row],[CategoryID]],tblCategory[CategoryID],0))</f>
        <v>eBooks</v>
      </c>
      <c r="J973">
        <f>tblData[[#This Row],[Quantity]]*tblData[[#This Row],[Price]]</f>
        <v>119.94999999999999</v>
      </c>
      <c r="K973">
        <f>YEAR(tblData[[#This Row],[Date]])</f>
        <v>2020</v>
      </c>
      <c r="L973">
        <f>MONTH(tblData[[#This Row],[Date]])</f>
        <v>7</v>
      </c>
      <c r="M973" t="str">
        <f>CHOOSE(tblData[[#This Row],[MonthNo]],"Jan","Feb","Mar","Apr","Mei","Jun","Jul","Agu","Sep","Okt","Nov","Des")</f>
        <v>Jul</v>
      </c>
      <c r="N973" t="str">
        <f>INDEX(tblCustomers[CustomerState],MATCH(tblData[[#This Row],[CustomerID]],tblCustomers[CustomerID],0))</f>
        <v>California</v>
      </c>
      <c r="O973" t="str">
        <f>IF(COUNTIF(tblData[CustomerID],tblData[[#This Row],[CustomerID]])&gt;1,"Repeat","One-time")</f>
        <v>One-time</v>
      </c>
    </row>
    <row r="974" spans="1:15">
      <c r="A974">
        <v>973</v>
      </c>
      <c r="B974" s="1">
        <v>44039</v>
      </c>
      <c r="C974">
        <v>1303</v>
      </c>
      <c r="D974" t="s">
        <v>10827</v>
      </c>
      <c r="E974">
        <v>1</v>
      </c>
      <c r="F974" t="str">
        <f>INDEX(tblProduct[ProdName],MATCH(tblData[[#This Row],[ProdNumber]],tblProduct[ProdNumber],0))</f>
        <v>AI for Educators</v>
      </c>
      <c r="G974">
        <f>INDEX(tblProduct[Price],MATCH(tblData[[#This Row],[ProdNumber]],tblProduct[ProdNumber],0))</f>
        <v>49.95</v>
      </c>
      <c r="H974">
        <f>INDEX(tblProduct[Category],MATCH(tblData[[#This Row],[ProdNumber]],tblProduct[ProdNumber],0))</f>
        <v>7</v>
      </c>
      <c r="I974" t="str">
        <f>INDEX(tblCategory[CategoryName],MATCH(tblData[[#This Row],[CategoryID]],tblCategory[CategoryID],0))</f>
        <v>Training Videos</v>
      </c>
      <c r="J974">
        <f>tblData[[#This Row],[Quantity]]*tblData[[#This Row],[Price]]</f>
        <v>49.95</v>
      </c>
      <c r="K974">
        <f>YEAR(tblData[[#This Row],[Date]])</f>
        <v>2020</v>
      </c>
      <c r="L974">
        <f>MONTH(tblData[[#This Row],[Date]])</f>
        <v>7</v>
      </c>
      <c r="M974" t="str">
        <f>CHOOSE(tblData[[#This Row],[MonthNo]],"Jan","Feb","Mar","Apr","Mei","Jun","Jul","Agu","Sep","Okt","Nov","Des")</f>
        <v>Jul</v>
      </c>
      <c r="N974" t="str">
        <f>INDEX(tblCustomers[CustomerState],MATCH(tblData[[#This Row],[CustomerID]],tblCustomers[CustomerID],0))</f>
        <v>Maryland</v>
      </c>
      <c r="O974" t="str">
        <f>IF(COUNTIF(tblData[CustomerID],tblData[[#This Row],[CustomerID]])&gt;1,"Repeat","One-time")</f>
        <v>Repeat</v>
      </c>
    </row>
    <row r="975" spans="1:15">
      <c r="A975">
        <v>974</v>
      </c>
      <c r="B975" s="1">
        <v>44039</v>
      </c>
      <c r="C975">
        <v>27</v>
      </c>
      <c r="D975" t="s">
        <v>10836</v>
      </c>
      <c r="E975">
        <v>5</v>
      </c>
      <c r="F975" t="str">
        <f>INDEX(tblProduct[ProdName],MATCH(tblData[[#This Row],[ProdNumber]],tblProduct[ProdNumber],0))</f>
        <v>Creature Robot Arms Blueprint</v>
      </c>
      <c r="G975">
        <f>INDEX(tblProduct[Price],MATCH(tblData[[#This Row],[ProdNumber]],tblProduct[ProdNumber],0))</f>
        <v>12</v>
      </c>
      <c r="H975">
        <f>INDEX(tblProduct[Category],MATCH(tblData[[#This Row],[ProdNumber]],tblProduct[ProdNumber],0))</f>
        <v>1</v>
      </c>
      <c r="I975" t="str">
        <f>INDEX(tblCategory[CategoryName],MATCH(tblData[[#This Row],[CategoryID]],tblCategory[CategoryID],0))</f>
        <v>Blueprints</v>
      </c>
      <c r="J975">
        <f>tblData[[#This Row],[Quantity]]*tblData[[#This Row],[Price]]</f>
        <v>60</v>
      </c>
      <c r="K975">
        <f>YEAR(tblData[[#This Row],[Date]])</f>
        <v>2020</v>
      </c>
      <c r="L975">
        <f>MONTH(tblData[[#This Row],[Date]])</f>
        <v>7</v>
      </c>
      <c r="M975" t="str">
        <f>CHOOSE(tblData[[#This Row],[MonthNo]],"Jan","Feb","Mar","Apr","Mei","Jun","Jul","Agu","Sep","Okt","Nov","Des")</f>
        <v>Jul</v>
      </c>
      <c r="N975" t="str">
        <f>INDEX(tblCustomers[CustomerState],MATCH(tblData[[#This Row],[CustomerID]],tblCustomers[CustomerID],0))</f>
        <v>Arizona</v>
      </c>
      <c r="O975" t="str">
        <f>IF(COUNTIF(tblData[CustomerID],tblData[[#This Row],[CustomerID]])&gt;1,"Repeat","One-time")</f>
        <v>Repeat</v>
      </c>
    </row>
    <row r="976" spans="1:15">
      <c r="A976">
        <v>975</v>
      </c>
      <c r="B976" s="1">
        <v>44040</v>
      </c>
      <c r="C976">
        <v>881</v>
      </c>
      <c r="D976" t="s">
        <v>10820</v>
      </c>
      <c r="E976">
        <v>4</v>
      </c>
      <c r="F976" t="str">
        <f>INDEX(tblProduct[ProdName],MATCH(tblData[[#This Row],[ProdNumber]],tblProduct[ProdNumber],0))</f>
        <v>BYOR-3000</v>
      </c>
      <c r="G976">
        <f>INDEX(tblProduct[Price],MATCH(tblData[[#This Row],[ProdNumber]],tblProduct[ProdNumber],0))</f>
        <v>214</v>
      </c>
      <c r="H976">
        <f>INDEX(tblProduct[Category],MATCH(tblData[[#This Row],[ProdNumber]],tblProduct[ProdNumber],0))</f>
        <v>5</v>
      </c>
      <c r="I976" t="str">
        <f>INDEX(tblCategory[CategoryName],MATCH(tblData[[#This Row],[CategoryID]],tblCategory[CategoryID],0))</f>
        <v>Robot Kits</v>
      </c>
      <c r="J976">
        <f>tblData[[#This Row],[Quantity]]*tblData[[#This Row],[Price]]</f>
        <v>856</v>
      </c>
      <c r="K976">
        <f>YEAR(tblData[[#This Row],[Date]])</f>
        <v>2020</v>
      </c>
      <c r="L976">
        <f>MONTH(tblData[[#This Row],[Date]])</f>
        <v>7</v>
      </c>
      <c r="M976" t="str">
        <f>CHOOSE(tblData[[#This Row],[MonthNo]],"Jan","Feb","Mar","Apr","Mei","Jun","Jul","Agu","Sep","Okt","Nov","Des")</f>
        <v>Jul</v>
      </c>
      <c r="N976" t="str">
        <f>INDEX(tblCustomers[CustomerState],MATCH(tblData[[#This Row],[CustomerID]],tblCustomers[CustomerID],0))</f>
        <v>Washington</v>
      </c>
      <c r="O976" t="str">
        <f>IF(COUNTIF(tblData[CustomerID],tblData[[#This Row],[CustomerID]])&gt;1,"Repeat","One-time")</f>
        <v>Repeat</v>
      </c>
    </row>
    <row r="977" spans="1:15">
      <c r="A977">
        <v>976</v>
      </c>
      <c r="B977" s="1">
        <v>44040</v>
      </c>
      <c r="C977">
        <v>1661</v>
      </c>
      <c r="D977" t="s">
        <v>10841</v>
      </c>
      <c r="E977">
        <v>2</v>
      </c>
      <c r="F977" t="str">
        <f>INDEX(tblProduct[ProdName],MATCH(tblData[[#This Row],[ProdNumber]],tblProduct[ProdNumber],0))</f>
        <v>RQTE-554 Robot</v>
      </c>
      <c r="G977">
        <f>INDEX(tblProduct[Price],MATCH(tblData[[#This Row],[ProdNumber]],tblProduct[ProdNumber],0))</f>
        <v>684</v>
      </c>
      <c r="H977">
        <f>INDEX(tblProduct[Category],MATCH(tblData[[#This Row],[ProdNumber]],tblProduct[ProdNumber],0))</f>
        <v>6</v>
      </c>
      <c r="I977" t="str">
        <f>INDEX(tblCategory[CategoryName],MATCH(tblData[[#This Row],[CategoryID]],tblCategory[CategoryID],0))</f>
        <v>Robots</v>
      </c>
      <c r="J977">
        <f>tblData[[#This Row],[Quantity]]*tblData[[#This Row],[Price]]</f>
        <v>1368</v>
      </c>
      <c r="K977">
        <f>YEAR(tblData[[#This Row],[Date]])</f>
        <v>2020</v>
      </c>
      <c r="L977">
        <f>MONTH(tblData[[#This Row],[Date]])</f>
        <v>7</v>
      </c>
      <c r="M977" t="str">
        <f>CHOOSE(tblData[[#This Row],[MonthNo]],"Jan","Feb","Mar","Apr","Mei","Jun","Jul","Agu","Sep","Okt","Nov","Des")</f>
        <v>Jul</v>
      </c>
      <c r="N977" t="str">
        <f>INDEX(tblCustomers[CustomerState],MATCH(tblData[[#This Row],[CustomerID]],tblCustomers[CustomerID],0))</f>
        <v>New Mexico</v>
      </c>
      <c r="O977" t="str">
        <f>IF(COUNTIF(tblData[CustomerID],tblData[[#This Row],[CustomerID]])&gt;1,"Repeat","One-time")</f>
        <v>Repeat</v>
      </c>
    </row>
    <row r="978" spans="1:15">
      <c r="A978">
        <v>977</v>
      </c>
      <c r="B978" s="1">
        <v>44040</v>
      </c>
      <c r="C978">
        <v>591</v>
      </c>
      <c r="D978" t="s">
        <v>10813</v>
      </c>
      <c r="E978">
        <v>5</v>
      </c>
      <c r="F978" t="str">
        <f>INDEX(tblProduct[ProdName],MATCH(tblData[[#This Row],[ProdNumber]],tblProduct[ProdNumber],0))</f>
        <v>Spherical Robots</v>
      </c>
      <c r="G978">
        <f>INDEX(tblProduct[Price],MATCH(tblData[[#This Row],[ProdNumber]],tblProduct[ProdNumber],0))</f>
        <v>16.75</v>
      </c>
      <c r="H978">
        <f>INDEX(tblProduct[Category],MATCH(tblData[[#This Row],[ProdNumber]],tblProduct[ProdNumber],0))</f>
        <v>4</v>
      </c>
      <c r="I978" t="str">
        <f>INDEX(tblCategory[CategoryName],MATCH(tblData[[#This Row],[CategoryID]],tblCategory[CategoryID],0))</f>
        <v>eBooks</v>
      </c>
      <c r="J978">
        <f>tblData[[#This Row],[Quantity]]*tblData[[#This Row],[Price]]</f>
        <v>83.75</v>
      </c>
      <c r="K978">
        <f>YEAR(tblData[[#This Row],[Date]])</f>
        <v>2020</v>
      </c>
      <c r="L978">
        <f>MONTH(tblData[[#This Row],[Date]])</f>
        <v>7</v>
      </c>
      <c r="M978" t="str">
        <f>CHOOSE(tblData[[#This Row],[MonthNo]],"Jan","Feb","Mar","Apr","Mei","Jun","Jul","Agu","Sep","Okt","Nov","Des")</f>
        <v>Jul</v>
      </c>
      <c r="N978" t="str">
        <f>INDEX(tblCustomers[CustomerState],MATCH(tblData[[#This Row],[CustomerID]],tblCustomers[CustomerID],0))</f>
        <v>North Carolina</v>
      </c>
      <c r="O978" t="str">
        <f>IF(COUNTIF(tblData[CustomerID],tblData[[#This Row],[CustomerID]])&gt;1,"Repeat","One-time")</f>
        <v>Repeat</v>
      </c>
    </row>
    <row r="979" spans="1:15">
      <c r="A979">
        <v>978</v>
      </c>
      <c r="B979" s="1">
        <v>44040</v>
      </c>
      <c r="C979">
        <v>1353</v>
      </c>
      <c r="D979" t="s">
        <v>10840</v>
      </c>
      <c r="E979">
        <v>3</v>
      </c>
      <c r="F979" t="str">
        <f>INDEX(tblProduct[ProdName],MATCH(tblData[[#This Row],[ProdNumber]],tblProduct[ProdNumber],0))</f>
        <v>Photograph Drones</v>
      </c>
      <c r="G979">
        <f>INDEX(tblProduct[Price],MATCH(tblData[[#This Row],[ProdNumber]],tblProduct[ProdNumber],0))</f>
        <v>14.99</v>
      </c>
      <c r="H979">
        <f>INDEX(tblProduct[Category],MATCH(tblData[[#This Row],[ProdNumber]],tblProduct[ProdNumber],0))</f>
        <v>4</v>
      </c>
      <c r="I979" t="str">
        <f>INDEX(tblCategory[CategoryName],MATCH(tblData[[#This Row],[CategoryID]],tblCategory[CategoryID],0))</f>
        <v>eBooks</v>
      </c>
      <c r="J979">
        <f>tblData[[#This Row],[Quantity]]*tblData[[#This Row],[Price]]</f>
        <v>44.97</v>
      </c>
      <c r="K979">
        <f>YEAR(tblData[[#This Row],[Date]])</f>
        <v>2020</v>
      </c>
      <c r="L979">
        <f>MONTH(tblData[[#This Row],[Date]])</f>
        <v>7</v>
      </c>
      <c r="M979" t="str">
        <f>CHOOSE(tblData[[#This Row],[MonthNo]],"Jan","Feb","Mar","Apr","Mei","Jun","Jul","Agu","Sep","Okt","Nov","Des")</f>
        <v>Jul</v>
      </c>
      <c r="N979" t="str">
        <f>INDEX(tblCustomers[CustomerState],MATCH(tblData[[#This Row],[CustomerID]],tblCustomers[CustomerID],0))</f>
        <v>Oklahoma</v>
      </c>
      <c r="O979" t="str">
        <f>IF(COUNTIF(tblData[CustomerID],tblData[[#This Row],[CustomerID]])&gt;1,"Repeat","One-time")</f>
        <v>One-time</v>
      </c>
    </row>
    <row r="980" spans="1:15">
      <c r="A980">
        <v>979</v>
      </c>
      <c r="B980" s="1">
        <v>44041</v>
      </c>
      <c r="C980">
        <v>1179</v>
      </c>
      <c r="D980" t="s">
        <v>10830</v>
      </c>
      <c r="E980">
        <v>1</v>
      </c>
      <c r="F980" t="str">
        <f>INDEX(tblProduct[ProdName],MATCH(tblData[[#This Row],[ProdNumber]],tblProduct[ProdNumber],0))</f>
        <v>Understanding 3D Printing</v>
      </c>
      <c r="G980">
        <f>INDEX(tblProduct[Price],MATCH(tblData[[#This Row],[ProdNumber]],tblProduct[ProdNumber],0))</f>
        <v>42.99</v>
      </c>
      <c r="H980">
        <f>INDEX(tblProduct[Category],MATCH(tblData[[#This Row],[ProdNumber]],tblProduct[ProdNumber],0))</f>
        <v>7</v>
      </c>
      <c r="I980" t="str">
        <f>INDEX(tblCategory[CategoryName],MATCH(tblData[[#This Row],[CategoryID]],tblCategory[CategoryID],0))</f>
        <v>Training Videos</v>
      </c>
      <c r="J980">
        <f>tblData[[#This Row],[Quantity]]*tblData[[#This Row],[Price]]</f>
        <v>42.99</v>
      </c>
      <c r="K980">
        <f>YEAR(tblData[[#This Row],[Date]])</f>
        <v>2020</v>
      </c>
      <c r="L980">
        <f>MONTH(tblData[[#This Row],[Date]])</f>
        <v>7</v>
      </c>
      <c r="M980" t="str">
        <f>CHOOSE(tblData[[#This Row],[MonthNo]],"Jan","Feb","Mar","Apr","Mei","Jun","Jul","Agu","Sep","Okt","Nov","Des")</f>
        <v>Jul</v>
      </c>
      <c r="N980" t="str">
        <f>INDEX(tblCustomers[CustomerState],MATCH(tblData[[#This Row],[CustomerID]],tblCustomers[CustomerID],0))</f>
        <v>Arizona</v>
      </c>
      <c r="O980" t="str">
        <f>IF(COUNTIF(tblData[CustomerID],tblData[[#This Row],[CustomerID]])&gt;1,"Repeat","One-time")</f>
        <v>Repeat</v>
      </c>
    </row>
    <row r="981" spans="1:15">
      <c r="A981">
        <v>980</v>
      </c>
      <c r="B981" s="1">
        <v>44041</v>
      </c>
      <c r="C981">
        <v>351</v>
      </c>
      <c r="D981" t="s">
        <v>10839</v>
      </c>
      <c r="E981">
        <v>6</v>
      </c>
      <c r="F981" t="str">
        <f>INDEX(tblProduct[ProdName],MATCH(tblData[[#This Row],[ProdNumber]],tblProduct[ProdNumber],0))</f>
        <v>RXW-9807 Robot</v>
      </c>
      <c r="G981">
        <f>INDEX(tblProduct[Price],MATCH(tblData[[#This Row],[ProdNumber]],tblProduct[ProdNumber],0))</f>
        <v>599</v>
      </c>
      <c r="H981">
        <f>INDEX(tblProduct[Category],MATCH(tblData[[#This Row],[ProdNumber]],tblProduct[ProdNumber],0))</f>
        <v>6</v>
      </c>
      <c r="I981" t="str">
        <f>INDEX(tblCategory[CategoryName],MATCH(tblData[[#This Row],[CategoryID]],tblCategory[CategoryID],0))</f>
        <v>Robots</v>
      </c>
      <c r="J981">
        <f>tblData[[#This Row],[Quantity]]*tblData[[#This Row],[Price]]</f>
        <v>3594</v>
      </c>
      <c r="K981">
        <f>YEAR(tblData[[#This Row],[Date]])</f>
        <v>2020</v>
      </c>
      <c r="L981">
        <f>MONTH(tblData[[#This Row],[Date]])</f>
        <v>7</v>
      </c>
      <c r="M981" t="str">
        <f>CHOOSE(tblData[[#This Row],[MonthNo]],"Jan","Feb","Mar","Apr","Mei","Jun","Jul","Agu","Sep","Okt","Nov","Des")</f>
        <v>Jul</v>
      </c>
      <c r="N981" t="str">
        <f>INDEX(tblCustomers[CustomerState],MATCH(tblData[[#This Row],[CustomerID]],tblCustomers[CustomerID],0))</f>
        <v>Massachusetts</v>
      </c>
      <c r="O981" t="str">
        <f>IF(COUNTIF(tblData[CustomerID],tblData[[#This Row],[CustomerID]])&gt;1,"Repeat","One-time")</f>
        <v>Repeat</v>
      </c>
    </row>
    <row r="982" spans="1:15">
      <c r="A982">
        <v>981</v>
      </c>
      <c r="B982" s="1">
        <v>44041</v>
      </c>
      <c r="C982">
        <v>228</v>
      </c>
      <c r="D982" t="s">
        <v>10830</v>
      </c>
      <c r="E982">
        <v>4</v>
      </c>
      <c r="F982" t="str">
        <f>INDEX(tblProduct[ProdName],MATCH(tblData[[#This Row],[ProdNumber]],tblProduct[ProdNumber],0))</f>
        <v>Understanding 3D Printing</v>
      </c>
      <c r="G982">
        <f>INDEX(tblProduct[Price],MATCH(tblData[[#This Row],[ProdNumber]],tblProduct[ProdNumber],0))</f>
        <v>42.99</v>
      </c>
      <c r="H982">
        <f>INDEX(tblProduct[Category],MATCH(tblData[[#This Row],[ProdNumber]],tblProduct[ProdNumber],0))</f>
        <v>7</v>
      </c>
      <c r="I982" t="str">
        <f>INDEX(tblCategory[CategoryName],MATCH(tblData[[#This Row],[CategoryID]],tblCategory[CategoryID],0))</f>
        <v>Training Videos</v>
      </c>
      <c r="J982">
        <f>tblData[[#This Row],[Quantity]]*tblData[[#This Row],[Price]]</f>
        <v>171.96</v>
      </c>
      <c r="K982">
        <f>YEAR(tblData[[#This Row],[Date]])</f>
        <v>2020</v>
      </c>
      <c r="L982">
        <f>MONTH(tblData[[#This Row],[Date]])</f>
        <v>7</v>
      </c>
      <c r="M982" t="str">
        <f>CHOOSE(tblData[[#This Row],[MonthNo]],"Jan","Feb","Mar","Apr","Mei","Jun","Jul","Agu","Sep","Okt","Nov","Des")</f>
        <v>Jul</v>
      </c>
      <c r="N982" t="str">
        <f>INDEX(tblCustomers[CustomerState],MATCH(tblData[[#This Row],[CustomerID]],tblCustomers[CustomerID],0))</f>
        <v>District of Columbia</v>
      </c>
      <c r="O982" t="str">
        <f>IF(COUNTIF(tblData[CustomerID],tblData[[#This Row],[CustomerID]])&gt;1,"Repeat","One-time")</f>
        <v>Repeat</v>
      </c>
    </row>
    <row r="983" spans="1:15">
      <c r="A983">
        <v>982</v>
      </c>
      <c r="B983" s="1">
        <v>44041</v>
      </c>
      <c r="C983">
        <v>1060</v>
      </c>
      <c r="D983" t="s">
        <v>10851</v>
      </c>
      <c r="E983">
        <v>5</v>
      </c>
      <c r="F983" t="str">
        <f>INDEX(tblProduct[ProdName],MATCH(tblData[[#This Row],[ProdNumber]],tblProduct[ProdNumber],0))</f>
        <v>QuadroCopter Blueprint</v>
      </c>
      <c r="G983">
        <f>INDEX(tblProduct[Price],MATCH(tblData[[#This Row],[ProdNumber]],tblProduct[ProdNumber],0))</f>
        <v>10.99</v>
      </c>
      <c r="H983">
        <f>INDEX(tblProduct[Category],MATCH(tblData[[#This Row],[ProdNumber]],tblProduct[ProdNumber],0))</f>
        <v>1</v>
      </c>
      <c r="I983" t="str">
        <f>INDEX(tblCategory[CategoryName],MATCH(tblData[[#This Row],[CategoryID]],tblCategory[CategoryID],0))</f>
        <v>Blueprints</v>
      </c>
      <c r="J983">
        <f>tblData[[#This Row],[Quantity]]*tblData[[#This Row],[Price]]</f>
        <v>54.95</v>
      </c>
      <c r="K983">
        <f>YEAR(tblData[[#This Row],[Date]])</f>
        <v>2020</v>
      </c>
      <c r="L983">
        <f>MONTH(tblData[[#This Row],[Date]])</f>
        <v>7</v>
      </c>
      <c r="M983" t="str">
        <f>CHOOSE(tblData[[#This Row],[MonthNo]],"Jan","Feb","Mar","Apr","Mei","Jun","Jul","Agu","Sep","Okt","Nov","Des")</f>
        <v>Jul</v>
      </c>
      <c r="N983" t="str">
        <f>INDEX(tblCustomers[CustomerState],MATCH(tblData[[#This Row],[CustomerID]],tblCustomers[CustomerID],0))</f>
        <v>District of Columbia</v>
      </c>
      <c r="O983" t="str">
        <f>IF(COUNTIF(tblData[CustomerID],tblData[[#This Row],[CustomerID]])&gt;1,"Repeat","One-time")</f>
        <v>One-time</v>
      </c>
    </row>
    <row r="984" spans="1:15">
      <c r="A984">
        <v>983</v>
      </c>
      <c r="B984" s="1">
        <v>44041</v>
      </c>
      <c r="C984">
        <v>10</v>
      </c>
      <c r="D984" t="s">
        <v>10845</v>
      </c>
      <c r="E984">
        <v>4</v>
      </c>
      <c r="F984" t="str">
        <f>INDEX(tblProduct[ProdName],MATCH(tblData[[#This Row],[ProdNumber]],tblProduct[ProdNumber],0))</f>
        <v>Sleepy Eye Blueprint</v>
      </c>
      <c r="G984">
        <f>INDEX(tblProduct[Price],MATCH(tblData[[#This Row],[ProdNumber]],tblProduct[ProdNumber],0))</f>
        <v>11.99</v>
      </c>
      <c r="H984">
        <f>INDEX(tblProduct[Category],MATCH(tblData[[#This Row],[ProdNumber]],tblProduct[ProdNumber],0))</f>
        <v>1</v>
      </c>
      <c r="I984" t="str">
        <f>INDEX(tblCategory[CategoryName],MATCH(tblData[[#This Row],[CategoryID]],tblCategory[CategoryID],0))</f>
        <v>Blueprints</v>
      </c>
      <c r="J984">
        <f>tblData[[#This Row],[Quantity]]*tblData[[#This Row],[Price]]</f>
        <v>47.96</v>
      </c>
      <c r="K984">
        <f>YEAR(tblData[[#This Row],[Date]])</f>
        <v>2020</v>
      </c>
      <c r="L984">
        <f>MONTH(tblData[[#This Row],[Date]])</f>
        <v>7</v>
      </c>
      <c r="M984" t="str">
        <f>CHOOSE(tblData[[#This Row],[MonthNo]],"Jan","Feb","Mar","Apr","Mei","Jun","Jul","Agu","Sep","Okt","Nov","Des")</f>
        <v>Jul</v>
      </c>
      <c r="N984" t="str">
        <f>INDEX(tblCustomers[CustomerState],MATCH(tblData[[#This Row],[CustomerID]],tblCustomers[CustomerID],0))</f>
        <v>New York</v>
      </c>
      <c r="O984" t="str">
        <f>IF(COUNTIF(tblData[CustomerID],tblData[[#This Row],[CustomerID]])&gt;1,"Repeat","One-time")</f>
        <v>Repeat</v>
      </c>
    </row>
    <row r="985" spans="1:15">
      <c r="A985">
        <v>984</v>
      </c>
      <c r="B985" s="1">
        <v>44041</v>
      </c>
      <c r="C985">
        <v>674</v>
      </c>
      <c r="D985" t="s">
        <v>10830</v>
      </c>
      <c r="E985">
        <v>3</v>
      </c>
      <c r="F985" t="str">
        <f>INDEX(tblProduct[ProdName],MATCH(tblData[[#This Row],[ProdNumber]],tblProduct[ProdNumber],0))</f>
        <v>Understanding 3D Printing</v>
      </c>
      <c r="G985">
        <f>INDEX(tblProduct[Price],MATCH(tblData[[#This Row],[ProdNumber]],tblProduct[ProdNumber],0))</f>
        <v>42.99</v>
      </c>
      <c r="H985">
        <f>INDEX(tblProduct[Category],MATCH(tblData[[#This Row],[ProdNumber]],tblProduct[ProdNumber],0))</f>
        <v>7</v>
      </c>
      <c r="I985" t="str">
        <f>INDEX(tblCategory[CategoryName],MATCH(tblData[[#This Row],[CategoryID]],tblCategory[CategoryID],0))</f>
        <v>Training Videos</v>
      </c>
      <c r="J985">
        <f>tblData[[#This Row],[Quantity]]*tblData[[#This Row],[Price]]</f>
        <v>128.97</v>
      </c>
      <c r="K985">
        <f>YEAR(tblData[[#This Row],[Date]])</f>
        <v>2020</v>
      </c>
      <c r="L985">
        <f>MONTH(tblData[[#This Row],[Date]])</f>
        <v>7</v>
      </c>
      <c r="M985" t="str">
        <f>CHOOSE(tblData[[#This Row],[MonthNo]],"Jan","Feb","Mar","Apr","Mei","Jun","Jul","Agu","Sep","Okt","Nov","Des")</f>
        <v>Jul</v>
      </c>
      <c r="N985" t="str">
        <f>INDEX(tblCustomers[CustomerState],MATCH(tblData[[#This Row],[CustomerID]],tblCustomers[CustomerID],0))</f>
        <v>New York</v>
      </c>
      <c r="O985" t="str">
        <f>IF(COUNTIF(tblData[CustomerID],tblData[[#This Row],[CustomerID]])&gt;1,"Repeat","One-time")</f>
        <v>One-time</v>
      </c>
    </row>
    <row r="986" spans="1:15">
      <c r="A986">
        <v>985</v>
      </c>
      <c r="B986" s="1">
        <v>44041</v>
      </c>
      <c r="C986">
        <v>1834</v>
      </c>
      <c r="D986" t="s">
        <v>10866</v>
      </c>
      <c r="E986">
        <v>3</v>
      </c>
      <c r="F986" t="str">
        <f>INDEX(tblProduct[ProdName],MATCH(tblData[[#This Row],[ProdNumber]],tblProduct[ProdNumber],0))</f>
        <v>BYOR-4005</v>
      </c>
      <c r="G986">
        <f>INDEX(tblProduct[Price],MATCH(tblData[[#This Row],[ProdNumber]],tblProduct[ProdNumber],0))</f>
        <v>245</v>
      </c>
      <c r="H986">
        <f>INDEX(tblProduct[Category],MATCH(tblData[[#This Row],[ProdNumber]],tblProduct[ProdNumber],0))</f>
        <v>5</v>
      </c>
      <c r="I986" t="str">
        <f>INDEX(tblCategory[CategoryName],MATCH(tblData[[#This Row],[CategoryID]],tblCategory[CategoryID],0))</f>
        <v>Robot Kits</v>
      </c>
      <c r="J986">
        <f>tblData[[#This Row],[Quantity]]*tblData[[#This Row],[Price]]</f>
        <v>735</v>
      </c>
      <c r="K986">
        <f>YEAR(tblData[[#This Row],[Date]])</f>
        <v>2020</v>
      </c>
      <c r="L986">
        <f>MONTH(tblData[[#This Row],[Date]])</f>
        <v>7</v>
      </c>
      <c r="M986" t="str">
        <f>CHOOSE(tblData[[#This Row],[MonthNo]],"Jan","Feb","Mar","Apr","Mei","Jun","Jul","Agu","Sep","Okt","Nov","Des")</f>
        <v>Jul</v>
      </c>
      <c r="N986" t="str">
        <f>INDEX(tblCustomers[CustomerState],MATCH(tblData[[#This Row],[CustomerID]],tblCustomers[CustomerID],0))</f>
        <v>Florida</v>
      </c>
      <c r="O986" t="str">
        <f>IF(COUNTIF(tblData[CustomerID],tblData[[#This Row],[CustomerID]])&gt;1,"Repeat","One-time")</f>
        <v>Repeat</v>
      </c>
    </row>
    <row r="987" spans="1:15">
      <c r="A987">
        <v>986</v>
      </c>
      <c r="B987" s="1">
        <v>44042</v>
      </c>
      <c r="C987">
        <v>1411</v>
      </c>
      <c r="D987" t="s">
        <v>10843</v>
      </c>
      <c r="E987">
        <v>5</v>
      </c>
      <c r="F987" t="str">
        <f>INDEX(tblProduct[ProdName],MATCH(tblData[[#This Row],[ProdNumber]],tblProduct[ProdNumber],0))</f>
        <v>BYOD-500</v>
      </c>
      <c r="G987">
        <f>INDEX(tblProduct[Price],MATCH(tblData[[#This Row],[ProdNumber]],tblProduct[ProdNumber],0))</f>
        <v>167</v>
      </c>
      <c r="H987">
        <f>INDEX(tblProduct[Category],MATCH(tblData[[#This Row],[ProdNumber]],tblProduct[ProdNumber],0))</f>
        <v>2</v>
      </c>
      <c r="I987" t="str">
        <f>INDEX(tblCategory[CategoryName],MATCH(tblData[[#This Row],[CategoryID]],tblCategory[CategoryID],0))</f>
        <v>Drone Kits</v>
      </c>
      <c r="J987">
        <f>tblData[[#This Row],[Quantity]]*tblData[[#This Row],[Price]]</f>
        <v>835</v>
      </c>
      <c r="K987">
        <f>YEAR(tblData[[#This Row],[Date]])</f>
        <v>2020</v>
      </c>
      <c r="L987">
        <f>MONTH(tblData[[#This Row],[Date]])</f>
        <v>7</v>
      </c>
      <c r="M987" t="str">
        <f>CHOOSE(tblData[[#This Row],[MonthNo]],"Jan","Feb","Mar","Apr","Mei","Jun","Jul","Agu","Sep","Okt","Nov","Des")</f>
        <v>Jul</v>
      </c>
      <c r="N987" t="str">
        <f>INDEX(tblCustomers[CustomerState],MATCH(tblData[[#This Row],[CustomerID]],tblCustomers[CustomerID],0))</f>
        <v>Minnesota</v>
      </c>
      <c r="O987" t="str">
        <f>IF(COUNTIF(tblData[CustomerID],tblData[[#This Row],[CustomerID]])&gt;1,"Repeat","One-time")</f>
        <v>Repeat</v>
      </c>
    </row>
    <row r="988" spans="1:15">
      <c r="A988">
        <v>987</v>
      </c>
      <c r="B988" s="1">
        <v>44042</v>
      </c>
      <c r="C988">
        <v>914</v>
      </c>
      <c r="D988" t="s">
        <v>10861</v>
      </c>
      <c r="E988">
        <v>5</v>
      </c>
      <c r="F988" t="str">
        <f>INDEX(tblProduct[ProdName],MATCH(tblData[[#This Row],[ProdNumber]],tblProduct[ProdNumber],0))</f>
        <v>RCB-889 Robot</v>
      </c>
      <c r="G988">
        <f>INDEX(tblProduct[Price],MATCH(tblData[[#This Row],[ProdNumber]],tblProduct[ProdNumber],0))</f>
        <v>549</v>
      </c>
      <c r="H988">
        <f>INDEX(tblProduct[Category],MATCH(tblData[[#This Row],[ProdNumber]],tblProduct[ProdNumber],0))</f>
        <v>6</v>
      </c>
      <c r="I988" t="str">
        <f>INDEX(tblCategory[CategoryName],MATCH(tblData[[#This Row],[CategoryID]],tblCategory[CategoryID],0))</f>
        <v>Robots</v>
      </c>
      <c r="J988">
        <f>tblData[[#This Row],[Quantity]]*tblData[[#This Row],[Price]]</f>
        <v>2745</v>
      </c>
      <c r="K988">
        <f>YEAR(tblData[[#This Row],[Date]])</f>
        <v>2020</v>
      </c>
      <c r="L988">
        <f>MONTH(tblData[[#This Row],[Date]])</f>
        <v>7</v>
      </c>
      <c r="M988" t="str">
        <f>CHOOSE(tblData[[#This Row],[MonthNo]],"Jan","Feb","Mar","Apr","Mei","Jun","Jul","Agu","Sep","Okt","Nov","Des")</f>
        <v>Jul</v>
      </c>
      <c r="N988" t="str">
        <f>INDEX(tblCustomers[CustomerState],MATCH(tblData[[#This Row],[CustomerID]],tblCustomers[CustomerID],0))</f>
        <v>California</v>
      </c>
      <c r="O988" t="str">
        <f>IF(COUNTIF(tblData[CustomerID],tblData[[#This Row],[CustomerID]])&gt;1,"Repeat","One-time")</f>
        <v>Repeat</v>
      </c>
    </row>
    <row r="989" spans="1:15">
      <c r="A989">
        <v>988</v>
      </c>
      <c r="B989" s="1">
        <v>44042</v>
      </c>
      <c r="C989">
        <v>499</v>
      </c>
      <c r="D989" t="s">
        <v>10851</v>
      </c>
      <c r="E989">
        <v>2</v>
      </c>
      <c r="F989" t="str">
        <f>INDEX(tblProduct[ProdName],MATCH(tblData[[#This Row],[ProdNumber]],tblProduct[ProdNumber],0))</f>
        <v>QuadroCopter Blueprint</v>
      </c>
      <c r="G989">
        <f>INDEX(tblProduct[Price],MATCH(tblData[[#This Row],[ProdNumber]],tblProduct[ProdNumber],0))</f>
        <v>10.99</v>
      </c>
      <c r="H989">
        <f>INDEX(tblProduct[Category],MATCH(tblData[[#This Row],[ProdNumber]],tblProduct[ProdNumber],0))</f>
        <v>1</v>
      </c>
      <c r="I989" t="str">
        <f>INDEX(tblCategory[CategoryName],MATCH(tblData[[#This Row],[CategoryID]],tblCategory[CategoryID],0))</f>
        <v>Blueprints</v>
      </c>
      <c r="J989">
        <f>tblData[[#This Row],[Quantity]]*tblData[[#This Row],[Price]]</f>
        <v>21.98</v>
      </c>
      <c r="K989">
        <f>YEAR(tblData[[#This Row],[Date]])</f>
        <v>2020</v>
      </c>
      <c r="L989">
        <f>MONTH(tblData[[#This Row],[Date]])</f>
        <v>7</v>
      </c>
      <c r="M989" t="str">
        <f>CHOOSE(tblData[[#This Row],[MonthNo]],"Jan","Feb","Mar","Apr","Mei","Jun","Jul","Agu","Sep","Okt","Nov","Des")</f>
        <v>Jul</v>
      </c>
      <c r="N989" t="str">
        <f>INDEX(tblCustomers[CustomerState],MATCH(tblData[[#This Row],[CustomerID]],tblCustomers[CustomerID],0))</f>
        <v>Florida</v>
      </c>
      <c r="O989" t="str">
        <f>IF(COUNTIF(tblData[CustomerID],tblData[[#This Row],[CustomerID]])&gt;1,"Repeat","One-time")</f>
        <v>Repeat</v>
      </c>
    </row>
    <row r="990" spans="1:15">
      <c r="A990">
        <v>989</v>
      </c>
      <c r="B990" s="1">
        <v>44042</v>
      </c>
      <c r="C990">
        <v>1524</v>
      </c>
      <c r="D990" t="s">
        <v>10830</v>
      </c>
      <c r="E990">
        <v>4</v>
      </c>
      <c r="F990" t="str">
        <f>INDEX(tblProduct[ProdName],MATCH(tblData[[#This Row],[ProdNumber]],tblProduct[ProdNumber],0))</f>
        <v>Understanding 3D Printing</v>
      </c>
      <c r="G990">
        <f>INDEX(tblProduct[Price],MATCH(tblData[[#This Row],[ProdNumber]],tblProduct[ProdNumber],0))</f>
        <v>42.99</v>
      </c>
      <c r="H990">
        <f>INDEX(tblProduct[Category],MATCH(tblData[[#This Row],[ProdNumber]],tblProduct[ProdNumber],0))</f>
        <v>7</v>
      </c>
      <c r="I990" t="str">
        <f>INDEX(tblCategory[CategoryName],MATCH(tblData[[#This Row],[CategoryID]],tblCategory[CategoryID],0))</f>
        <v>Training Videos</v>
      </c>
      <c r="J990">
        <f>tblData[[#This Row],[Quantity]]*tblData[[#This Row],[Price]]</f>
        <v>171.96</v>
      </c>
      <c r="K990">
        <f>YEAR(tblData[[#This Row],[Date]])</f>
        <v>2020</v>
      </c>
      <c r="L990">
        <f>MONTH(tblData[[#This Row],[Date]])</f>
        <v>7</v>
      </c>
      <c r="M990" t="str">
        <f>CHOOSE(tblData[[#This Row],[MonthNo]],"Jan","Feb","Mar","Apr","Mei","Jun","Jul","Agu","Sep","Okt","Nov","Des")</f>
        <v>Jul</v>
      </c>
      <c r="N990" t="str">
        <f>INDEX(tblCustomers[CustomerState],MATCH(tblData[[#This Row],[CustomerID]],tblCustomers[CustomerID],0))</f>
        <v>Indiana</v>
      </c>
      <c r="O990" t="str">
        <f>IF(COUNTIF(tblData[CustomerID],tblData[[#This Row],[CustomerID]])&gt;1,"Repeat","One-time")</f>
        <v>Repeat</v>
      </c>
    </row>
    <row r="991" spans="1:15">
      <c r="A991">
        <v>990</v>
      </c>
      <c r="B991" s="1">
        <v>44042</v>
      </c>
      <c r="C991">
        <v>2110</v>
      </c>
      <c r="D991" t="s">
        <v>10817</v>
      </c>
      <c r="E991">
        <v>4</v>
      </c>
      <c r="F991" t="str">
        <f>INDEX(tblProduct[ProdName],MATCH(tblData[[#This Row],[ProdNumber]],tblProduct[ProdNumber],0))</f>
        <v>BYOD-100</v>
      </c>
      <c r="G991">
        <f>INDEX(tblProduct[Price],MATCH(tblData[[#This Row],[ProdNumber]],tblProduct[ProdNumber],0))</f>
        <v>54</v>
      </c>
      <c r="H991">
        <f>INDEX(tblProduct[Category],MATCH(tblData[[#This Row],[ProdNumber]],tblProduct[ProdNumber],0))</f>
        <v>2</v>
      </c>
      <c r="I991" t="str">
        <f>INDEX(tblCategory[CategoryName],MATCH(tblData[[#This Row],[CategoryID]],tblCategory[CategoryID],0))</f>
        <v>Drone Kits</v>
      </c>
      <c r="J991">
        <f>tblData[[#This Row],[Quantity]]*tblData[[#This Row],[Price]]</f>
        <v>216</v>
      </c>
      <c r="K991">
        <f>YEAR(tblData[[#This Row],[Date]])</f>
        <v>2020</v>
      </c>
      <c r="L991">
        <f>MONTH(tblData[[#This Row],[Date]])</f>
        <v>7</v>
      </c>
      <c r="M991" t="str">
        <f>CHOOSE(tblData[[#This Row],[MonthNo]],"Jan","Feb","Mar","Apr","Mei","Jun","Jul","Agu","Sep","Okt","Nov","Des")</f>
        <v>Jul</v>
      </c>
      <c r="N991" t="str">
        <f>INDEX(tblCustomers[CustomerState],MATCH(tblData[[#This Row],[CustomerID]],tblCustomers[CustomerID],0))</f>
        <v>Texas</v>
      </c>
      <c r="O991" t="str">
        <f>IF(COUNTIF(tblData[CustomerID],tblData[[#This Row],[CustomerID]])&gt;1,"Repeat","One-time")</f>
        <v>Repeat</v>
      </c>
    </row>
    <row r="992" spans="1:15">
      <c r="A992">
        <v>991</v>
      </c>
      <c r="B992" s="1">
        <v>44042</v>
      </c>
      <c r="C992">
        <v>673</v>
      </c>
      <c r="D992" t="s">
        <v>10854</v>
      </c>
      <c r="E992">
        <v>3</v>
      </c>
      <c r="F992" t="str">
        <f>INDEX(tblProduct[ProdName],MATCH(tblData[[#This Row],[ProdNumber]],tblProduct[ProdNumber],0))</f>
        <v>BYOD-400S</v>
      </c>
      <c r="G992">
        <f>INDEX(tblProduct[Price],MATCH(tblData[[#This Row],[ProdNumber]],tblProduct[ProdNumber],0))</f>
        <v>129.94999999999999</v>
      </c>
      <c r="H992">
        <f>INDEX(tblProduct[Category],MATCH(tblData[[#This Row],[ProdNumber]],tblProduct[ProdNumber],0))</f>
        <v>2</v>
      </c>
      <c r="I992" t="str">
        <f>INDEX(tblCategory[CategoryName],MATCH(tblData[[#This Row],[CategoryID]],tblCategory[CategoryID],0))</f>
        <v>Drone Kits</v>
      </c>
      <c r="J992">
        <f>tblData[[#This Row],[Quantity]]*tblData[[#This Row],[Price]]</f>
        <v>389.84999999999997</v>
      </c>
      <c r="K992">
        <f>YEAR(tblData[[#This Row],[Date]])</f>
        <v>2020</v>
      </c>
      <c r="L992">
        <f>MONTH(tblData[[#This Row],[Date]])</f>
        <v>7</v>
      </c>
      <c r="M992" t="str">
        <f>CHOOSE(tblData[[#This Row],[MonthNo]],"Jan","Feb","Mar","Apr","Mei","Jun","Jul","Agu","Sep","Okt","Nov","Des")</f>
        <v>Jul</v>
      </c>
      <c r="N992" t="str">
        <f>INDEX(tblCustomers[CustomerState],MATCH(tblData[[#This Row],[CustomerID]],tblCustomers[CustomerID],0))</f>
        <v>New York</v>
      </c>
      <c r="O992" t="str">
        <f>IF(COUNTIF(tblData[CustomerID],tblData[[#This Row],[CustomerID]])&gt;1,"Repeat","One-time")</f>
        <v>Repeat</v>
      </c>
    </row>
    <row r="993" spans="1:15">
      <c r="A993">
        <v>992</v>
      </c>
      <c r="B993" s="1">
        <v>44043</v>
      </c>
      <c r="C993">
        <v>382</v>
      </c>
      <c r="D993" t="s">
        <v>10867</v>
      </c>
      <c r="E993">
        <v>2</v>
      </c>
      <c r="F993" t="str">
        <f>INDEX(tblProduct[ProdName],MATCH(tblData[[#This Row],[ProdNumber]],tblProduct[ProdNumber],0))</f>
        <v>Mapping with Drones</v>
      </c>
      <c r="G993">
        <f>INDEX(tblProduct[Price],MATCH(tblData[[#This Row],[ProdNumber]],tblProduct[ProdNumber],0))</f>
        <v>49</v>
      </c>
      <c r="H993">
        <f>INDEX(tblProduct[Category],MATCH(tblData[[#This Row],[ProdNumber]],tblProduct[ProdNumber],0))</f>
        <v>7</v>
      </c>
      <c r="I993" t="str">
        <f>INDEX(tblCategory[CategoryName],MATCH(tblData[[#This Row],[CategoryID]],tblCategory[CategoryID],0))</f>
        <v>Training Videos</v>
      </c>
      <c r="J993">
        <f>tblData[[#This Row],[Quantity]]*tblData[[#This Row],[Price]]</f>
        <v>98</v>
      </c>
      <c r="K993">
        <f>YEAR(tblData[[#This Row],[Date]])</f>
        <v>2020</v>
      </c>
      <c r="L993">
        <f>MONTH(tblData[[#This Row],[Date]])</f>
        <v>7</v>
      </c>
      <c r="M993" t="str">
        <f>CHOOSE(tblData[[#This Row],[MonthNo]],"Jan","Feb","Mar","Apr","Mei","Jun","Jul","Agu","Sep","Okt","Nov","Des")</f>
        <v>Jul</v>
      </c>
      <c r="N993" t="str">
        <f>INDEX(tblCustomers[CustomerState],MATCH(tblData[[#This Row],[CustomerID]],tblCustomers[CustomerID],0))</f>
        <v>Pennsylvania</v>
      </c>
      <c r="O993" t="str">
        <f>IF(COUNTIF(tblData[CustomerID],tblData[[#This Row],[CustomerID]])&gt;1,"Repeat","One-time")</f>
        <v>Repeat</v>
      </c>
    </row>
    <row r="994" spans="1:15">
      <c r="A994">
        <v>993</v>
      </c>
      <c r="B994" s="1">
        <v>44043</v>
      </c>
      <c r="C994">
        <v>437</v>
      </c>
      <c r="D994" t="s">
        <v>10821</v>
      </c>
      <c r="E994">
        <v>4</v>
      </c>
      <c r="F994" t="str">
        <f>INDEX(tblProduct[ProdName],MATCH(tblData[[#This Row],[ProdNumber]],tblProduct[ProdNumber],0))</f>
        <v>BYOD-350</v>
      </c>
      <c r="G994">
        <f>INDEX(tblProduct[Price],MATCH(tblData[[#This Row],[ProdNumber]],tblProduct[ProdNumber],0))</f>
        <v>89.95</v>
      </c>
      <c r="H994">
        <f>INDEX(tblProduct[Category],MATCH(tblData[[#This Row],[ProdNumber]],tblProduct[ProdNumber],0))</f>
        <v>2</v>
      </c>
      <c r="I994" t="str">
        <f>INDEX(tblCategory[CategoryName],MATCH(tblData[[#This Row],[CategoryID]],tblCategory[CategoryID],0))</f>
        <v>Drone Kits</v>
      </c>
      <c r="J994">
        <f>tblData[[#This Row],[Quantity]]*tblData[[#This Row],[Price]]</f>
        <v>359.8</v>
      </c>
      <c r="K994">
        <f>YEAR(tblData[[#This Row],[Date]])</f>
        <v>2020</v>
      </c>
      <c r="L994">
        <f>MONTH(tblData[[#This Row],[Date]])</f>
        <v>7</v>
      </c>
      <c r="M994" t="str">
        <f>CHOOSE(tblData[[#This Row],[MonthNo]],"Jan","Feb","Mar","Apr","Mei","Jun","Jul","Agu","Sep","Okt","Nov","Des")</f>
        <v>Jul</v>
      </c>
      <c r="N994" t="str">
        <f>INDEX(tblCustomers[CustomerState],MATCH(tblData[[#This Row],[CustomerID]],tblCustomers[CustomerID],0))</f>
        <v>Florida</v>
      </c>
      <c r="O994" t="str">
        <f>IF(COUNTIF(tblData[CustomerID],tblData[[#This Row],[CustomerID]])&gt;1,"Repeat","One-time")</f>
        <v>Repeat</v>
      </c>
    </row>
    <row r="995" spans="1:15">
      <c r="A995">
        <v>994</v>
      </c>
      <c r="B995" s="1">
        <v>44043</v>
      </c>
      <c r="C995">
        <v>483</v>
      </c>
      <c r="D995" t="s">
        <v>10866</v>
      </c>
      <c r="E995">
        <v>3</v>
      </c>
      <c r="F995" t="str">
        <f>INDEX(tblProduct[ProdName],MATCH(tblData[[#This Row],[ProdNumber]],tblProduct[ProdNumber],0))</f>
        <v>BYOR-4005</v>
      </c>
      <c r="G995">
        <f>INDEX(tblProduct[Price],MATCH(tblData[[#This Row],[ProdNumber]],tblProduct[ProdNumber],0))</f>
        <v>245</v>
      </c>
      <c r="H995">
        <f>INDEX(tblProduct[Category],MATCH(tblData[[#This Row],[ProdNumber]],tblProduct[ProdNumber],0))</f>
        <v>5</v>
      </c>
      <c r="I995" t="str">
        <f>INDEX(tblCategory[CategoryName],MATCH(tblData[[#This Row],[CategoryID]],tblCategory[CategoryID],0))</f>
        <v>Robot Kits</v>
      </c>
      <c r="J995">
        <f>tblData[[#This Row],[Quantity]]*tblData[[#This Row],[Price]]</f>
        <v>735</v>
      </c>
      <c r="K995">
        <f>YEAR(tblData[[#This Row],[Date]])</f>
        <v>2020</v>
      </c>
      <c r="L995">
        <f>MONTH(tblData[[#This Row],[Date]])</f>
        <v>7</v>
      </c>
      <c r="M995" t="str">
        <f>CHOOSE(tblData[[#This Row],[MonthNo]],"Jan","Feb","Mar","Apr","Mei","Jun","Jul","Agu","Sep","Okt","Nov","Des")</f>
        <v>Jul</v>
      </c>
      <c r="N995" t="str">
        <f>INDEX(tblCustomers[CustomerState],MATCH(tblData[[#This Row],[CustomerID]],tblCustomers[CustomerID],0))</f>
        <v>Illinois</v>
      </c>
      <c r="O995" t="str">
        <f>IF(COUNTIF(tblData[CustomerID],tblData[[#This Row],[CustomerID]])&gt;1,"Repeat","One-time")</f>
        <v>One-time</v>
      </c>
    </row>
    <row r="996" spans="1:15">
      <c r="A996">
        <v>995</v>
      </c>
      <c r="B996" s="1">
        <v>44043</v>
      </c>
      <c r="C996">
        <v>575</v>
      </c>
      <c r="D996" t="s">
        <v>10856</v>
      </c>
      <c r="E996">
        <v>5</v>
      </c>
      <c r="F996" t="str">
        <f>INDEX(tblProduct[ProdName],MATCH(tblData[[#This Row],[ProdNumber]],tblProduct[ProdNumber],0))</f>
        <v>RLK-9920 Robot</v>
      </c>
      <c r="G996">
        <f>INDEX(tblProduct[Price],MATCH(tblData[[#This Row],[ProdNumber]],tblProduct[ProdNumber],0))</f>
        <v>699</v>
      </c>
      <c r="H996">
        <f>INDEX(tblProduct[Category],MATCH(tblData[[#This Row],[ProdNumber]],tblProduct[ProdNumber],0))</f>
        <v>6</v>
      </c>
      <c r="I996" t="str">
        <f>INDEX(tblCategory[CategoryName],MATCH(tblData[[#This Row],[CategoryID]],tblCategory[CategoryID],0))</f>
        <v>Robots</v>
      </c>
      <c r="J996">
        <f>tblData[[#This Row],[Quantity]]*tblData[[#This Row],[Price]]</f>
        <v>3495</v>
      </c>
      <c r="K996">
        <f>YEAR(tblData[[#This Row],[Date]])</f>
        <v>2020</v>
      </c>
      <c r="L996">
        <f>MONTH(tblData[[#This Row],[Date]])</f>
        <v>7</v>
      </c>
      <c r="M996" t="str">
        <f>CHOOSE(tblData[[#This Row],[MonthNo]],"Jan","Feb","Mar","Apr","Mei","Jun","Jul","Agu","Sep","Okt","Nov","Des")</f>
        <v>Jul</v>
      </c>
      <c r="N996" t="str">
        <f>INDEX(tblCustomers[CustomerState],MATCH(tblData[[#This Row],[CustomerID]],tblCustomers[CustomerID],0))</f>
        <v>Virginia</v>
      </c>
      <c r="O996" t="str">
        <f>IF(COUNTIF(tblData[CustomerID],tblData[[#This Row],[CustomerID]])&gt;1,"Repeat","One-time")</f>
        <v>Repeat</v>
      </c>
    </row>
    <row r="997" spans="1:15">
      <c r="A997">
        <v>996</v>
      </c>
      <c r="B997" s="1">
        <v>44044</v>
      </c>
      <c r="C997">
        <v>1943</v>
      </c>
      <c r="D997" t="s">
        <v>10857</v>
      </c>
      <c r="E997">
        <v>3</v>
      </c>
      <c r="F997" t="str">
        <f>INDEX(tblProduct[ProdName],MATCH(tblData[[#This Row],[ProdNumber]],tblProduct[ProdNumber],0))</f>
        <v>DTI-84 Drone</v>
      </c>
      <c r="G997">
        <f>INDEX(tblProduct[Price],MATCH(tblData[[#This Row],[ProdNumber]],tblProduct[ProdNumber],0))</f>
        <v>455</v>
      </c>
      <c r="H997">
        <f>INDEX(tblProduct[Category],MATCH(tblData[[#This Row],[ProdNumber]],tblProduct[ProdNumber],0))</f>
        <v>3</v>
      </c>
      <c r="I997" t="str">
        <f>INDEX(tblCategory[CategoryName],MATCH(tblData[[#This Row],[CategoryID]],tblCategory[CategoryID],0))</f>
        <v>Drones</v>
      </c>
      <c r="J997">
        <f>tblData[[#This Row],[Quantity]]*tblData[[#This Row],[Price]]</f>
        <v>1365</v>
      </c>
      <c r="K997">
        <f>YEAR(tblData[[#This Row],[Date]])</f>
        <v>2020</v>
      </c>
      <c r="L997">
        <f>MONTH(tblData[[#This Row],[Date]])</f>
        <v>8</v>
      </c>
      <c r="M997" t="str">
        <f>CHOOSE(tblData[[#This Row],[MonthNo]],"Jan","Feb","Mar","Apr","Mei","Jun","Jul","Agu","Sep","Okt","Nov","Des")</f>
        <v>Agu</v>
      </c>
      <c r="N997" t="str">
        <f>INDEX(tblCustomers[CustomerState],MATCH(tblData[[#This Row],[CustomerID]],tblCustomers[CustomerID],0))</f>
        <v>New York</v>
      </c>
      <c r="O997" t="str">
        <f>IF(COUNTIF(tblData[CustomerID],tblData[[#This Row],[CustomerID]])&gt;1,"Repeat","One-time")</f>
        <v>Repeat</v>
      </c>
    </row>
    <row r="998" spans="1:15">
      <c r="A998">
        <v>997</v>
      </c>
      <c r="B998" s="1">
        <v>44044</v>
      </c>
      <c r="C998">
        <v>1310</v>
      </c>
      <c r="D998" t="s">
        <v>10819</v>
      </c>
      <c r="E998">
        <v>2</v>
      </c>
      <c r="F998" t="str">
        <f>INDEX(tblProduct[ProdName],MATCH(tblData[[#This Row],[ProdNumber]],tblProduct[ProdNumber],0))</f>
        <v>Ladybug Robot Blueprint</v>
      </c>
      <c r="G998">
        <f>INDEX(tblProduct[Price],MATCH(tblData[[#This Row],[ProdNumber]],tblProduct[ProdNumber],0))</f>
        <v>12</v>
      </c>
      <c r="H998">
        <f>INDEX(tblProduct[Category],MATCH(tblData[[#This Row],[ProdNumber]],tblProduct[ProdNumber],0))</f>
        <v>1</v>
      </c>
      <c r="I998" t="str">
        <f>INDEX(tblCategory[CategoryName],MATCH(tblData[[#This Row],[CategoryID]],tblCategory[CategoryID],0))</f>
        <v>Blueprints</v>
      </c>
      <c r="J998">
        <f>tblData[[#This Row],[Quantity]]*tblData[[#This Row],[Price]]</f>
        <v>24</v>
      </c>
      <c r="K998">
        <f>YEAR(tblData[[#This Row],[Date]])</f>
        <v>2020</v>
      </c>
      <c r="L998">
        <f>MONTH(tblData[[#This Row],[Date]])</f>
        <v>8</v>
      </c>
      <c r="M998" t="str">
        <f>CHOOSE(tblData[[#This Row],[MonthNo]],"Jan","Feb","Mar","Apr","Mei","Jun","Jul","Agu","Sep","Okt","Nov","Des")</f>
        <v>Agu</v>
      </c>
      <c r="N998" t="str">
        <f>INDEX(tblCustomers[CustomerState],MATCH(tblData[[#This Row],[CustomerID]],tblCustomers[CustomerID],0))</f>
        <v>Washington</v>
      </c>
      <c r="O998" t="str">
        <f>IF(COUNTIF(tblData[CustomerID],tblData[[#This Row],[CustomerID]])&gt;1,"Repeat","One-time")</f>
        <v>Repeat</v>
      </c>
    </row>
    <row r="999" spans="1:15">
      <c r="A999">
        <v>998</v>
      </c>
      <c r="B999" s="1">
        <v>44045</v>
      </c>
      <c r="C999">
        <v>1012</v>
      </c>
      <c r="D999" t="s">
        <v>10836</v>
      </c>
      <c r="E999">
        <v>4</v>
      </c>
      <c r="F999" t="str">
        <f>INDEX(tblProduct[ProdName],MATCH(tblData[[#This Row],[ProdNumber]],tblProduct[ProdNumber],0))</f>
        <v>Creature Robot Arms Blueprint</v>
      </c>
      <c r="G999">
        <f>INDEX(tblProduct[Price],MATCH(tblData[[#This Row],[ProdNumber]],tblProduct[ProdNumber],0))</f>
        <v>12</v>
      </c>
      <c r="H999">
        <f>INDEX(tblProduct[Category],MATCH(tblData[[#This Row],[ProdNumber]],tblProduct[ProdNumber],0))</f>
        <v>1</v>
      </c>
      <c r="I999" t="str">
        <f>INDEX(tblCategory[CategoryName],MATCH(tblData[[#This Row],[CategoryID]],tblCategory[CategoryID],0))</f>
        <v>Blueprints</v>
      </c>
      <c r="J999">
        <f>tblData[[#This Row],[Quantity]]*tblData[[#This Row],[Price]]</f>
        <v>48</v>
      </c>
      <c r="K999">
        <f>YEAR(tblData[[#This Row],[Date]])</f>
        <v>2020</v>
      </c>
      <c r="L999">
        <f>MONTH(tblData[[#This Row],[Date]])</f>
        <v>8</v>
      </c>
      <c r="M999" t="str">
        <f>CHOOSE(tblData[[#This Row],[MonthNo]],"Jan","Feb","Mar","Apr","Mei","Jun","Jul","Agu","Sep","Okt","Nov","Des")</f>
        <v>Agu</v>
      </c>
      <c r="N999" t="str">
        <f>INDEX(tblCustomers[CustomerState],MATCH(tblData[[#This Row],[CustomerID]],tblCustomers[CustomerID],0))</f>
        <v>Louisiana</v>
      </c>
      <c r="O999" t="str">
        <f>IF(COUNTIF(tblData[CustomerID],tblData[[#This Row],[CustomerID]])&gt;1,"Repeat","One-time")</f>
        <v>Repeat</v>
      </c>
    </row>
    <row r="1000" spans="1:15">
      <c r="A1000">
        <v>999</v>
      </c>
      <c r="B1000" s="1">
        <v>44045</v>
      </c>
      <c r="C1000">
        <v>504</v>
      </c>
      <c r="D1000" t="s">
        <v>10843</v>
      </c>
      <c r="E1000">
        <v>3</v>
      </c>
      <c r="F1000" t="str">
        <f>INDEX(tblProduct[ProdName],MATCH(tblData[[#This Row],[ProdNumber]],tblProduct[ProdNumber],0))</f>
        <v>BYOD-500</v>
      </c>
      <c r="G1000">
        <f>INDEX(tblProduct[Price],MATCH(tblData[[#This Row],[ProdNumber]],tblProduct[ProdNumber],0))</f>
        <v>167</v>
      </c>
      <c r="H1000">
        <f>INDEX(tblProduct[Category],MATCH(tblData[[#This Row],[ProdNumber]],tblProduct[ProdNumber],0))</f>
        <v>2</v>
      </c>
      <c r="I1000" t="str">
        <f>INDEX(tblCategory[CategoryName],MATCH(tblData[[#This Row],[CategoryID]],tblCategory[CategoryID],0))</f>
        <v>Drone Kits</v>
      </c>
      <c r="J1000">
        <f>tblData[[#This Row],[Quantity]]*tblData[[#This Row],[Price]]</f>
        <v>501</v>
      </c>
      <c r="K1000">
        <f>YEAR(tblData[[#This Row],[Date]])</f>
        <v>2020</v>
      </c>
      <c r="L1000">
        <f>MONTH(tblData[[#This Row],[Date]])</f>
        <v>8</v>
      </c>
      <c r="M1000" t="str">
        <f>CHOOSE(tblData[[#This Row],[MonthNo]],"Jan","Feb","Mar","Apr","Mei","Jun","Jul","Agu","Sep","Okt","Nov","Des")</f>
        <v>Agu</v>
      </c>
      <c r="N1000" t="str">
        <f>INDEX(tblCustomers[CustomerState],MATCH(tblData[[#This Row],[CustomerID]],tblCustomers[CustomerID],0))</f>
        <v>Washington</v>
      </c>
      <c r="O1000" t="str">
        <f>IF(COUNTIF(tblData[CustomerID],tblData[[#This Row],[CustomerID]])&gt;1,"Repeat","One-time")</f>
        <v>Repeat</v>
      </c>
    </row>
    <row r="1001" spans="1:15">
      <c r="A1001">
        <v>1000</v>
      </c>
      <c r="B1001" s="1">
        <v>44046</v>
      </c>
      <c r="C1001">
        <v>1342</v>
      </c>
      <c r="D1001" t="s">
        <v>10864</v>
      </c>
      <c r="E1001">
        <v>4</v>
      </c>
      <c r="F1001" t="str">
        <f>INDEX(tblProduct[ProdName],MATCH(tblData[[#This Row],[ProdNumber]],tblProduct[ProdNumber],0))</f>
        <v>Understanding Drone Regulations</v>
      </c>
      <c r="G1001">
        <f>INDEX(tblProduct[Price],MATCH(tblData[[#This Row],[ProdNumber]],tblProduct[ProdNumber],0))</f>
        <v>27.5</v>
      </c>
      <c r="H1001">
        <f>INDEX(tblProduct[Category],MATCH(tblData[[#This Row],[ProdNumber]],tblProduct[ProdNumber],0))</f>
        <v>7</v>
      </c>
      <c r="I1001" t="str">
        <f>INDEX(tblCategory[CategoryName],MATCH(tblData[[#This Row],[CategoryID]],tblCategory[CategoryID],0))</f>
        <v>Training Videos</v>
      </c>
      <c r="J1001">
        <f>tblData[[#This Row],[Quantity]]*tblData[[#This Row],[Price]]</f>
        <v>110</v>
      </c>
      <c r="K1001">
        <f>YEAR(tblData[[#This Row],[Date]])</f>
        <v>2020</v>
      </c>
      <c r="L1001">
        <f>MONTH(tblData[[#This Row],[Date]])</f>
        <v>8</v>
      </c>
      <c r="M1001" t="str">
        <f>CHOOSE(tblData[[#This Row],[MonthNo]],"Jan","Feb","Mar","Apr","Mei","Jun","Jul","Agu","Sep","Okt","Nov","Des")</f>
        <v>Agu</v>
      </c>
      <c r="N1001" t="str">
        <f>INDEX(tblCustomers[CustomerState],MATCH(tblData[[#This Row],[CustomerID]],tblCustomers[CustomerID],0))</f>
        <v>Mississippi</v>
      </c>
      <c r="O1001" t="str">
        <f>IF(COUNTIF(tblData[CustomerID],tblData[[#This Row],[CustomerID]])&gt;1,"Repeat","One-time")</f>
        <v>Repeat</v>
      </c>
    </row>
    <row r="1002" spans="1:15">
      <c r="A1002">
        <v>1001</v>
      </c>
      <c r="B1002" s="1">
        <v>44046</v>
      </c>
      <c r="C1002">
        <v>1923</v>
      </c>
      <c r="D1002" t="s">
        <v>10866</v>
      </c>
      <c r="E1002">
        <v>4</v>
      </c>
      <c r="F1002" t="str">
        <f>INDEX(tblProduct[ProdName],MATCH(tblData[[#This Row],[ProdNumber]],tblProduct[ProdNumber],0))</f>
        <v>BYOR-4005</v>
      </c>
      <c r="G1002">
        <f>INDEX(tblProduct[Price],MATCH(tblData[[#This Row],[ProdNumber]],tblProduct[ProdNumber],0))</f>
        <v>245</v>
      </c>
      <c r="H1002">
        <f>INDEX(tblProduct[Category],MATCH(tblData[[#This Row],[ProdNumber]],tblProduct[ProdNumber],0))</f>
        <v>5</v>
      </c>
      <c r="I1002" t="str">
        <f>INDEX(tblCategory[CategoryName],MATCH(tblData[[#This Row],[CategoryID]],tblCategory[CategoryID],0))</f>
        <v>Robot Kits</v>
      </c>
      <c r="J1002">
        <f>tblData[[#This Row],[Quantity]]*tblData[[#This Row],[Price]]</f>
        <v>980</v>
      </c>
      <c r="K1002">
        <f>YEAR(tblData[[#This Row],[Date]])</f>
        <v>2020</v>
      </c>
      <c r="L1002">
        <f>MONTH(tblData[[#This Row],[Date]])</f>
        <v>8</v>
      </c>
      <c r="M1002" t="str">
        <f>CHOOSE(tblData[[#This Row],[MonthNo]],"Jan","Feb","Mar","Apr","Mei","Jun","Jul","Agu","Sep","Okt","Nov","Des")</f>
        <v>Agu</v>
      </c>
      <c r="N1002" t="str">
        <f>INDEX(tblCustomers[CustomerState],MATCH(tblData[[#This Row],[CustomerID]],tblCustomers[CustomerID],0))</f>
        <v>Arizona</v>
      </c>
      <c r="O1002" t="str">
        <f>IF(COUNTIF(tblData[CustomerID],tblData[[#This Row],[CustomerID]])&gt;1,"Repeat","One-time")</f>
        <v>Repeat</v>
      </c>
    </row>
    <row r="1003" spans="1:15">
      <c r="A1003">
        <v>1002</v>
      </c>
      <c r="B1003" s="1">
        <v>44046</v>
      </c>
      <c r="C1003">
        <v>1292</v>
      </c>
      <c r="D1003" t="s">
        <v>10845</v>
      </c>
      <c r="E1003">
        <v>2</v>
      </c>
      <c r="F1003" t="str">
        <f>INDEX(tblProduct[ProdName],MATCH(tblData[[#This Row],[ProdNumber]],tblProduct[ProdNumber],0))</f>
        <v>Sleepy Eye Blueprint</v>
      </c>
      <c r="G1003">
        <f>INDEX(tblProduct[Price],MATCH(tblData[[#This Row],[ProdNumber]],tblProduct[ProdNumber],0))</f>
        <v>11.99</v>
      </c>
      <c r="H1003">
        <f>INDEX(tblProduct[Category],MATCH(tblData[[#This Row],[ProdNumber]],tblProduct[ProdNumber],0))</f>
        <v>1</v>
      </c>
      <c r="I1003" t="str">
        <f>INDEX(tblCategory[CategoryName],MATCH(tblData[[#This Row],[CategoryID]],tblCategory[CategoryID],0))</f>
        <v>Blueprints</v>
      </c>
      <c r="J1003">
        <f>tblData[[#This Row],[Quantity]]*tblData[[#This Row],[Price]]</f>
        <v>23.98</v>
      </c>
      <c r="K1003">
        <f>YEAR(tblData[[#This Row],[Date]])</f>
        <v>2020</v>
      </c>
      <c r="L1003">
        <f>MONTH(tblData[[#This Row],[Date]])</f>
        <v>8</v>
      </c>
      <c r="M1003" t="str">
        <f>CHOOSE(tblData[[#This Row],[MonthNo]],"Jan","Feb","Mar","Apr","Mei","Jun","Jul","Agu","Sep","Okt","Nov","Des")</f>
        <v>Agu</v>
      </c>
      <c r="N1003" t="str">
        <f>INDEX(tblCustomers[CustomerState],MATCH(tblData[[#This Row],[CustomerID]],tblCustomers[CustomerID],0))</f>
        <v>Pennsylvania</v>
      </c>
      <c r="O1003" t="str">
        <f>IF(COUNTIF(tblData[CustomerID],tblData[[#This Row],[CustomerID]])&gt;1,"Repeat","One-time")</f>
        <v>Repeat</v>
      </c>
    </row>
    <row r="1004" spans="1:15">
      <c r="A1004">
        <v>1003</v>
      </c>
      <c r="B1004" s="1">
        <v>44046</v>
      </c>
      <c r="C1004">
        <v>1257</v>
      </c>
      <c r="D1004" t="s">
        <v>10874</v>
      </c>
      <c r="E1004">
        <v>2</v>
      </c>
      <c r="F1004" t="str">
        <f>INDEX(tblProduct[ProdName],MATCH(tblData[[#This Row],[ProdNumber]],tblProduct[ProdNumber],0))</f>
        <v>Cat Robot Blueprint</v>
      </c>
      <c r="G1004">
        <f>INDEX(tblProduct[Price],MATCH(tblData[[#This Row],[ProdNumber]],tblProduct[ProdNumber],0))</f>
        <v>4.99</v>
      </c>
      <c r="H1004">
        <f>INDEX(tblProduct[Category],MATCH(tblData[[#This Row],[ProdNumber]],tblProduct[ProdNumber],0))</f>
        <v>1</v>
      </c>
      <c r="I1004" t="str">
        <f>INDEX(tblCategory[CategoryName],MATCH(tblData[[#This Row],[CategoryID]],tblCategory[CategoryID],0))</f>
        <v>Blueprints</v>
      </c>
      <c r="J1004">
        <f>tblData[[#This Row],[Quantity]]*tblData[[#This Row],[Price]]</f>
        <v>9.98</v>
      </c>
      <c r="K1004">
        <f>YEAR(tblData[[#This Row],[Date]])</f>
        <v>2020</v>
      </c>
      <c r="L1004">
        <f>MONTH(tblData[[#This Row],[Date]])</f>
        <v>8</v>
      </c>
      <c r="M1004" t="str">
        <f>CHOOSE(tblData[[#This Row],[MonthNo]],"Jan","Feb","Mar","Apr","Mei","Jun","Jul","Agu","Sep","Okt","Nov","Des")</f>
        <v>Agu</v>
      </c>
      <c r="N1004" t="str">
        <f>INDEX(tblCustomers[CustomerState],MATCH(tblData[[#This Row],[CustomerID]],tblCustomers[CustomerID],0))</f>
        <v>West Virginia</v>
      </c>
      <c r="O1004" t="str">
        <f>IF(COUNTIF(tblData[CustomerID],tblData[[#This Row],[CustomerID]])&gt;1,"Repeat","One-time")</f>
        <v>One-time</v>
      </c>
    </row>
    <row r="1005" spans="1:15">
      <c r="A1005">
        <v>1004</v>
      </c>
      <c r="B1005" s="1">
        <v>44046</v>
      </c>
      <c r="C1005">
        <v>1435</v>
      </c>
      <c r="D1005" t="s">
        <v>10820</v>
      </c>
      <c r="E1005">
        <v>4</v>
      </c>
      <c r="F1005" t="str">
        <f>INDEX(tblProduct[ProdName],MATCH(tblData[[#This Row],[ProdNumber]],tblProduct[ProdNumber],0))</f>
        <v>BYOR-3000</v>
      </c>
      <c r="G1005">
        <f>INDEX(tblProduct[Price],MATCH(tblData[[#This Row],[ProdNumber]],tblProduct[ProdNumber],0))</f>
        <v>214</v>
      </c>
      <c r="H1005">
        <f>INDEX(tblProduct[Category],MATCH(tblData[[#This Row],[ProdNumber]],tblProduct[ProdNumber],0))</f>
        <v>5</v>
      </c>
      <c r="I1005" t="str">
        <f>INDEX(tblCategory[CategoryName],MATCH(tblData[[#This Row],[CategoryID]],tblCategory[CategoryID],0))</f>
        <v>Robot Kits</v>
      </c>
      <c r="J1005">
        <f>tblData[[#This Row],[Quantity]]*tblData[[#This Row],[Price]]</f>
        <v>856</v>
      </c>
      <c r="K1005">
        <f>YEAR(tblData[[#This Row],[Date]])</f>
        <v>2020</v>
      </c>
      <c r="L1005">
        <f>MONTH(tblData[[#This Row],[Date]])</f>
        <v>8</v>
      </c>
      <c r="M1005" t="str">
        <f>CHOOSE(tblData[[#This Row],[MonthNo]],"Jan","Feb","Mar","Apr","Mei","Jun","Jul","Agu","Sep","Okt","Nov","Des")</f>
        <v>Agu</v>
      </c>
      <c r="N1005" t="str">
        <f>INDEX(tblCustomers[CustomerState],MATCH(tblData[[#This Row],[CustomerID]],tblCustomers[CustomerID],0))</f>
        <v>New Jersey</v>
      </c>
      <c r="O1005" t="str">
        <f>IF(COUNTIF(tblData[CustomerID],tblData[[#This Row],[CustomerID]])&gt;1,"Repeat","One-time")</f>
        <v>One-time</v>
      </c>
    </row>
    <row r="1006" spans="1:15">
      <c r="A1006">
        <v>1005</v>
      </c>
      <c r="B1006" s="1">
        <v>44046</v>
      </c>
      <c r="C1006">
        <v>1746</v>
      </c>
      <c r="D1006" t="s">
        <v>10872</v>
      </c>
      <c r="E1006">
        <v>3</v>
      </c>
      <c r="F1006" t="str">
        <f>INDEX(tblProduct[ProdName],MATCH(tblData[[#This Row],[ProdNumber]],tblProduct[ProdNumber],0))</f>
        <v>Hexacopter Drone Blueprint</v>
      </c>
      <c r="G1006">
        <f>INDEX(tblProduct[Price],MATCH(tblData[[#This Row],[ProdNumber]],tblProduct[ProdNumber],0))</f>
        <v>8.99</v>
      </c>
      <c r="H1006">
        <f>INDEX(tblProduct[Category],MATCH(tblData[[#This Row],[ProdNumber]],tblProduct[ProdNumber],0))</f>
        <v>1</v>
      </c>
      <c r="I1006" t="str">
        <f>INDEX(tblCategory[CategoryName],MATCH(tblData[[#This Row],[CategoryID]],tblCategory[CategoryID],0))</f>
        <v>Blueprints</v>
      </c>
      <c r="J1006">
        <f>tblData[[#This Row],[Quantity]]*tblData[[#This Row],[Price]]</f>
        <v>26.97</v>
      </c>
      <c r="K1006">
        <f>YEAR(tblData[[#This Row],[Date]])</f>
        <v>2020</v>
      </c>
      <c r="L1006">
        <f>MONTH(tblData[[#This Row],[Date]])</f>
        <v>8</v>
      </c>
      <c r="M1006" t="str">
        <f>CHOOSE(tblData[[#This Row],[MonthNo]],"Jan","Feb","Mar","Apr","Mei","Jun","Jul","Agu","Sep","Okt","Nov","Des")</f>
        <v>Agu</v>
      </c>
      <c r="N1006" t="str">
        <f>INDEX(tblCustomers[CustomerState],MATCH(tblData[[#This Row],[CustomerID]],tblCustomers[CustomerID],0))</f>
        <v>California</v>
      </c>
      <c r="O1006" t="str">
        <f>IF(COUNTIF(tblData[CustomerID],tblData[[#This Row],[CustomerID]])&gt;1,"Repeat","One-time")</f>
        <v>Repeat</v>
      </c>
    </row>
    <row r="1007" spans="1:15">
      <c r="A1007">
        <v>1006</v>
      </c>
      <c r="B1007" s="1">
        <v>44046</v>
      </c>
      <c r="C1007">
        <v>1450</v>
      </c>
      <c r="D1007" t="s">
        <v>10854</v>
      </c>
      <c r="E1007">
        <v>3</v>
      </c>
      <c r="F1007" t="str">
        <f>INDEX(tblProduct[ProdName],MATCH(tblData[[#This Row],[ProdNumber]],tblProduct[ProdNumber],0))</f>
        <v>BYOD-400S</v>
      </c>
      <c r="G1007">
        <f>INDEX(tblProduct[Price],MATCH(tblData[[#This Row],[ProdNumber]],tblProduct[ProdNumber],0))</f>
        <v>129.94999999999999</v>
      </c>
      <c r="H1007">
        <f>INDEX(tblProduct[Category],MATCH(tblData[[#This Row],[ProdNumber]],tblProduct[ProdNumber],0))</f>
        <v>2</v>
      </c>
      <c r="I1007" t="str">
        <f>INDEX(tblCategory[CategoryName],MATCH(tblData[[#This Row],[CategoryID]],tblCategory[CategoryID],0))</f>
        <v>Drone Kits</v>
      </c>
      <c r="J1007">
        <f>tblData[[#This Row],[Quantity]]*tblData[[#This Row],[Price]]</f>
        <v>389.84999999999997</v>
      </c>
      <c r="K1007">
        <f>YEAR(tblData[[#This Row],[Date]])</f>
        <v>2020</v>
      </c>
      <c r="L1007">
        <f>MONTH(tblData[[#This Row],[Date]])</f>
        <v>8</v>
      </c>
      <c r="M1007" t="str">
        <f>CHOOSE(tblData[[#This Row],[MonthNo]],"Jan","Feb","Mar","Apr","Mei","Jun","Jul","Agu","Sep","Okt","Nov","Des")</f>
        <v>Agu</v>
      </c>
      <c r="N1007" t="str">
        <f>INDEX(tblCustomers[CustomerState],MATCH(tblData[[#This Row],[CustomerID]],tblCustomers[CustomerID],0))</f>
        <v>Tennessee</v>
      </c>
      <c r="O1007" t="str">
        <f>IF(COUNTIF(tblData[CustomerID],tblData[[#This Row],[CustomerID]])&gt;1,"Repeat","One-time")</f>
        <v>Repeat</v>
      </c>
    </row>
    <row r="1008" spans="1:15">
      <c r="A1008">
        <v>1007</v>
      </c>
      <c r="B1008" s="1">
        <v>44046</v>
      </c>
      <c r="C1008">
        <v>1371</v>
      </c>
      <c r="D1008" t="s">
        <v>10846</v>
      </c>
      <c r="E1008">
        <v>4</v>
      </c>
      <c r="F1008" t="str">
        <f>INDEX(tblProduct[ProdName],MATCH(tblData[[#This Row],[ProdNumber]],tblProduct[ProdNumber],0))</f>
        <v>Delivery Drones</v>
      </c>
      <c r="G1008">
        <f>INDEX(tblProduct[Price],MATCH(tblData[[#This Row],[ProdNumber]],tblProduct[ProdNumber],0))</f>
        <v>14.99</v>
      </c>
      <c r="H1008">
        <f>INDEX(tblProduct[Category],MATCH(tblData[[#This Row],[ProdNumber]],tblProduct[ProdNumber],0))</f>
        <v>4</v>
      </c>
      <c r="I1008" t="str">
        <f>INDEX(tblCategory[CategoryName],MATCH(tblData[[#This Row],[CategoryID]],tblCategory[CategoryID],0))</f>
        <v>eBooks</v>
      </c>
      <c r="J1008">
        <f>tblData[[#This Row],[Quantity]]*tblData[[#This Row],[Price]]</f>
        <v>59.96</v>
      </c>
      <c r="K1008">
        <f>YEAR(tblData[[#This Row],[Date]])</f>
        <v>2020</v>
      </c>
      <c r="L1008">
        <f>MONTH(tblData[[#This Row],[Date]])</f>
        <v>8</v>
      </c>
      <c r="M1008" t="str">
        <f>CHOOSE(tblData[[#This Row],[MonthNo]],"Jan","Feb","Mar","Apr","Mei","Jun","Jul","Agu","Sep","Okt","Nov","Des")</f>
        <v>Agu</v>
      </c>
      <c r="N1008" t="str">
        <f>INDEX(tblCustomers[CustomerState],MATCH(tblData[[#This Row],[CustomerID]],tblCustomers[CustomerID],0))</f>
        <v>California</v>
      </c>
      <c r="O1008" t="str">
        <f>IF(COUNTIF(tblData[CustomerID],tblData[[#This Row],[CustomerID]])&gt;1,"Repeat","One-time")</f>
        <v>Repeat</v>
      </c>
    </row>
    <row r="1009" spans="1:15">
      <c r="A1009">
        <v>1008</v>
      </c>
      <c r="B1009" s="1">
        <v>44046</v>
      </c>
      <c r="C1009">
        <v>695</v>
      </c>
      <c r="D1009" t="s">
        <v>10847</v>
      </c>
      <c r="E1009">
        <v>5</v>
      </c>
      <c r="F1009" t="str">
        <f>INDEX(tblProduct[ProdName],MATCH(tblData[[#This Row],[ProdNumber]],tblProduct[ProdNumber],0))</f>
        <v>MICR-564K Drone</v>
      </c>
      <c r="G1009">
        <f>INDEX(tblProduct[Price],MATCH(tblData[[#This Row],[ProdNumber]],tblProduct[ProdNumber],0))</f>
        <v>499</v>
      </c>
      <c r="H1009">
        <f>INDEX(tblProduct[Category],MATCH(tblData[[#This Row],[ProdNumber]],tblProduct[ProdNumber],0))</f>
        <v>3</v>
      </c>
      <c r="I1009" t="str">
        <f>INDEX(tblCategory[CategoryName],MATCH(tblData[[#This Row],[CategoryID]],tblCategory[CategoryID],0))</f>
        <v>Drones</v>
      </c>
      <c r="J1009">
        <f>tblData[[#This Row],[Quantity]]*tblData[[#This Row],[Price]]</f>
        <v>2495</v>
      </c>
      <c r="K1009">
        <f>YEAR(tblData[[#This Row],[Date]])</f>
        <v>2020</v>
      </c>
      <c r="L1009">
        <f>MONTH(tblData[[#This Row],[Date]])</f>
        <v>8</v>
      </c>
      <c r="M1009" t="str">
        <f>CHOOSE(tblData[[#This Row],[MonthNo]],"Jan","Feb","Mar","Apr","Mei","Jun","Jul","Agu","Sep","Okt","Nov","Des")</f>
        <v>Agu</v>
      </c>
      <c r="N1009" t="str">
        <f>INDEX(tblCustomers[CustomerState],MATCH(tblData[[#This Row],[CustomerID]],tblCustomers[CustomerID],0))</f>
        <v>Colorado</v>
      </c>
      <c r="O1009" t="str">
        <f>IF(COUNTIF(tblData[CustomerID],tblData[[#This Row],[CustomerID]])&gt;1,"Repeat","One-time")</f>
        <v>One-time</v>
      </c>
    </row>
    <row r="1010" spans="1:15">
      <c r="A1010">
        <v>1009</v>
      </c>
      <c r="B1010" s="1">
        <v>44047</v>
      </c>
      <c r="C1010">
        <v>1461</v>
      </c>
      <c r="D1010" t="s">
        <v>10813</v>
      </c>
      <c r="E1010">
        <v>6</v>
      </c>
      <c r="F1010" t="str">
        <f>INDEX(tblProduct[ProdName],MATCH(tblData[[#This Row],[ProdNumber]],tblProduct[ProdNumber],0))</f>
        <v>Spherical Robots</v>
      </c>
      <c r="G1010">
        <f>INDEX(tblProduct[Price],MATCH(tblData[[#This Row],[ProdNumber]],tblProduct[ProdNumber],0))</f>
        <v>16.75</v>
      </c>
      <c r="H1010">
        <f>INDEX(tblProduct[Category],MATCH(tblData[[#This Row],[ProdNumber]],tblProduct[ProdNumber],0))</f>
        <v>4</v>
      </c>
      <c r="I1010" t="str">
        <f>INDEX(tblCategory[CategoryName],MATCH(tblData[[#This Row],[CategoryID]],tblCategory[CategoryID],0))</f>
        <v>eBooks</v>
      </c>
      <c r="J1010">
        <f>tblData[[#This Row],[Quantity]]*tblData[[#This Row],[Price]]</f>
        <v>100.5</v>
      </c>
      <c r="K1010">
        <f>YEAR(tblData[[#This Row],[Date]])</f>
        <v>2020</v>
      </c>
      <c r="L1010">
        <f>MONTH(tblData[[#This Row],[Date]])</f>
        <v>8</v>
      </c>
      <c r="M1010" t="str">
        <f>CHOOSE(tblData[[#This Row],[MonthNo]],"Jan","Feb","Mar","Apr","Mei","Jun","Jul","Agu","Sep","Okt","Nov","Des")</f>
        <v>Agu</v>
      </c>
      <c r="N1010" t="str">
        <f>INDEX(tblCustomers[CustomerState],MATCH(tblData[[#This Row],[CustomerID]],tblCustomers[CustomerID],0))</f>
        <v>Virginia</v>
      </c>
      <c r="O1010" t="str">
        <f>IF(COUNTIF(tblData[CustomerID],tblData[[#This Row],[CustomerID]])&gt;1,"Repeat","One-time")</f>
        <v>Repeat</v>
      </c>
    </row>
    <row r="1011" spans="1:15">
      <c r="A1011">
        <v>1010</v>
      </c>
      <c r="B1011" s="1">
        <v>44047</v>
      </c>
      <c r="C1011">
        <v>143</v>
      </c>
      <c r="D1011" t="s">
        <v>10811</v>
      </c>
      <c r="E1011">
        <v>5</v>
      </c>
      <c r="F1011" t="str">
        <f>INDEX(tblProduct[ProdName],MATCH(tblData[[#This Row],[ProdNumber]],tblProduct[ProdNumber],0))</f>
        <v>BYOD-220</v>
      </c>
      <c r="G1011">
        <f>INDEX(tblProduct[Price],MATCH(tblData[[#This Row],[ProdNumber]],tblProduct[ProdNumber],0))</f>
        <v>69</v>
      </c>
      <c r="H1011">
        <f>INDEX(tblProduct[Category],MATCH(tblData[[#This Row],[ProdNumber]],tblProduct[ProdNumber],0))</f>
        <v>2</v>
      </c>
      <c r="I1011" t="str">
        <f>INDEX(tblCategory[CategoryName],MATCH(tblData[[#This Row],[CategoryID]],tblCategory[CategoryID],0))</f>
        <v>Drone Kits</v>
      </c>
      <c r="J1011">
        <f>tblData[[#This Row],[Quantity]]*tblData[[#This Row],[Price]]</f>
        <v>345</v>
      </c>
      <c r="K1011">
        <f>YEAR(tblData[[#This Row],[Date]])</f>
        <v>2020</v>
      </c>
      <c r="L1011">
        <f>MONTH(tblData[[#This Row],[Date]])</f>
        <v>8</v>
      </c>
      <c r="M1011" t="str">
        <f>CHOOSE(tblData[[#This Row],[MonthNo]],"Jan","Feb","Mar","Apr","Mei","Jun","Jul","Agu","Sep","Okt","Nov","Des")</f>
        <v>Agu</v>
      </c>
      <c r="N1011" t="str">
        <f>INDEX(tblCustomers[CustomerState],MATCH(tblData[[#This Row],[CustomerID]],tblCustomers[CustomerID],0))</f>
        <v>Florida</v>
      </c>
      <c r="O1011" t="str">
        <f>IF(COUNTIF(tblData[CustomerID],tblData[[#This Row],[CustomerID]])&gt;1,"Repeat","One-time")</f>
        <v>Repeat</v>
      </c>
    </row>
    <row r="1012" spans="1:15">
      <c r="A1012">
        <v>1011</v>
      </c>
      <c r="B1012" s="1">
        <v>44047</v>
      </c>
      <c r="C1012">
        <v>720</v>
      </c>
      <c r="D1012" t="s">
        <v>10812</v>
      </c>
      <c r="E1012">
        <v>4</v>
      </c>
      <c r="F1012" t="str">
        <f>INDEX(tblProduct[ProdName],MATCH(tblData[[#This Row],[ProdNumber]],tblProduct[ProdNumber],0))</f>
        <v>SCARA Robots</v>
      </c>
      <c r="G1012">
        <f>INDEX(tblProduct[Price],MATCH(tblData[[#This Row],[ProdNumber]],tblProduct[ProdNumber],0))</f>
        <v>19.5</v>
      </c>
      <c r="H1012">
        <f>INDEX(tblProduct[Category],MATCH(tblData[[#This Row],[ProdNumber]],tblProduct[ProdNumber],0))</f>
        <v>4</v>
      </c>
      <c r="I1012" t="str">
        <f>INDEX(tblCategory[CategoryName],MATCH(tblData[[#This Row],[CategoryID]],tblCategory[CategoryID],0))</f>
        <v>eBooks</v>
      </c>
      <c r="J1012">
        <f>tblData[[#This Row],[Quantity]]*tblData[[#This Row],[Price]]</f>
        <v>78</v>
      </c>
      <c r="K1012">
        <f>YEAR(tblData[[#This Row],[Date]])</f>
        <v>2020</v>
      </c>
      <c r="L1012">
        <f>MONTH(tblData[[#This Row],[Date]])</f>
        <v>8</v>
      </c>
      <c r="M1012" t="str">
        <f>CHOOSE(tblData[[#This Row],[MonthNo]],"Jan","Feb","Mar","Apr","Mei","Jun","Jul","Agu","Sep","Okt","Nov","Des")</f>
        <v>Agu</v>
      </c>
      <c r="N1012" t="str">
        <f>INDEX(tblCustomers[CustomerState],MATCH(tblData[[#This Row],[CustomerID]],tblCustomers[CustomerID],0))</f>
        <v>Missouri</v>
      </c>
      <c r="O1012" t="str">
        <f>IF(COUNTIF(tblData[CustomerID],tblData[[#This Row],[CustomerID]])&gt;1,"Repeat","One-time")</f>
        <v>Repeat</v>
      </c>
    </row>
    <row r="1013" spans="1:15">
      <c r="A1013">
        <v>1012</v>
      </c>
      <c r="B1013" s="1">
        <v>44047</v>
      </c>
      <c r="C1013">
        <v>787</v>
      </c>
      <c r="D1013" t="s">
        <v>10843</v>
      </c>
      <c r="E1013">
        <v>5</v>
      </c>
      <c r="F1013" t="str">
        <f>INDEX(tblProduct[ProdName],MATCH(tblData[[#This Row],[ProdNumber]],tblProduct[ProdNumber],0))</f>
        <v>BYOD-500</v>
      </c>
      <c r="G1013">
        <f>INDEX(tblProduct[Price],MATCH(tblData[[#This Row],[ProdNumber]],tblProduct[ProdNumber],0))</f>
        <v>167</v>
      </c>
      <c r="H1013">
        <f>INDEX(tblProduct[Category],MATCH(tblData[[#This Row],[ProdNumber]],tblProduct[ProdNumber],0))</f>
        <v>2</v>
      </c>
      <c r="I1013" t="str">
        <f>INDEX(tblCategory[CategoryName],MATCH(tblData[[#This Row],[CategoryID]],tblCategory[CategoryID],0))</f>
        <v>Drone Kits</v>
      </c>
      <c r="J1013">
        <f>tblData[[#This Row],[Quantity]]*tblData[[#This Row],[Price]]</f>
        <v>835</v>
      </c>
      <c r="K1013">
        <f>YEAR(tblData[[#This Row],[Date]])</f>
        <v>2020</v>
      </c>
      <c r="L1013">
        <f>MONTH(tblData[[#This Row],[Date]])</f>
        <v>8</v>
      </c>
      <c r="M1013" t="str">
        <f>CHOOSE(tblData[[#This Row],[MonthNo]],"Jan","Feb","Mar","Apr","Mei","Jun","Jul","Agu","Sep","Okt","Nov","Des")</f>
        <v>Agu</v>
      </c>
      <c r="N1013" t="str">
        <f>INDEX(tblCustomers[CustomerState],MATCH(tblData[[#This Row],[CustomerID]],tblCustomers[CustomerID],0))</f>
        <v>Iowa</v>
      </c>
      <c r="O1013" t="str">
        <f>IF(COUNTIF(tblData[CustomerID],tblData[[#This Row],[CustomerID]])&gt;1,"Repeat","One-time")</f>
        <v>Repeat</v>
      </c>
    </row>
    <row r="1014" spans="1:15">
      <c r="A1014">
        <v>1013</v>
      </c>
      <c r="B1014" s="1">
        <v>44047</v>
      </c>
      <c r="C1014">
        <v>1468</v>
      </c>
      <c r="D1014" t="s">
        <v>10843</v>
      </c>
      <c r="E1014">
        <v>3</v>
      </c>
      <c r="F1014" t="str">
        <f>INDEX(tblProduct[ProdName],MATCH(tblData[[#This Row],[ProdNumber]],tblProduct[ProdNumber],0))</f>
        <v>BYOD-500</v>
      </c>
      <c r="G1014">
        <f>INDEX(tblProduct[Price],MATCH(tblData[[#This Row],[ProdNumber]],tblProduct[ProdNumber],0))</f>
        <v>167</v>
      </c>
      <c r="H1014">
        <f>INDEX(tblProduct[Category],MATCH(tblData[[#This Row],[ProdNumber]],tblProduct[ProdNumber],0))</f>
        <v>2</v>
      </c>
      <c r="I1014" t="str">
        <f>INDEX(tblCategory[CategoryName],MATCH(tblData[[#This Row],[CategoryID]],tblCategory[CategoryID],0))</f>
        <v>Drone Kits</v>
      </c>
      <c r="J1014">
        <f>tblData[[#This Row],[Quantity]]*tblData[[#This Row],[Price]]</f>
        <v>501</v>
      </c>
      <c r="K1014">
        <f>YEAR(tblData[[#This Row],[Date]])</f>
        <v>2020</v>
      </c>
      <c r="L1014">
        <f>MONTH(tblData[[#This Row],[Date]])</f>
        <v>8</v>
      </c>
      <c r="M1014" t="str">
        <f>CHOOSE(tblData[[#This Row],[MonthNo]],"Jan","Feb","Mar","Apr","Mei","Jun","Jul","Agu","Sep","Okt","Nov","Des")</f>
        <v>Agu</v>
      </c>
      <c r="N1014" t="str">
        <f>INDEX(tblCustomers[CustomerState],MATCH(tblData[[#This Row],[CustomerID]],tblCustomers[CustomerID],0))</f>
        <v>California</v>
      </c>
      <c r="O1014" t="str">
        <f>IF(COUNTIF(tblData[CustomerID],tblData[[#This Row],[CustomerID]])&gt;1,"Repeat","One-time")</f>
        <v>Repeat</v>
      </c>
    </row>
    <row r="1015" spans="1:15">
      <c r="A1015">
        <v>1014</v>
      </c>
      <c r="B1015" s="1">
        <v>44048</v>
      </c>
      <c r="C1015">
        <v>728</v>
      </c>
      <c r="D1015" t="s">
        <v>10816</v>
      </c>
      <c r="E1015">
        <v>4</v>
      </c>
      <c r="F1015" t="str">
        <f>INDEX(tblProduct[ProdName],MATCH(tblData[[#This Row],[ProdNumber]],tblProduct[ProdNumber],0))</f>
        <v>DTE-QFN20 Drone</v>
      </c>
      <c r="G1015">
        <f>INDEX(tblProduct[Price],MATCH(tblData[[#This Row],[ProdNumber]],tblProduct[ProdNumber],0))</f>
        <v>250</v>
      </c>
      <c r="H1015">
        <f>INDEX(tblProduct[Category],MATCH(tblData[[#This Row],[ProdNumber]],tblProduct[ProdNumber],0))</f>
        <v>3</v>
      </c>
      <c r="I1015" t="str">
        <f>INDEX(tblCategory[CategoryName],MATCH(tblData[[#This Row],[CategoryID]],tblCategory[CategoryID],0))</f>
        <v>Drones</v>
      </c>
      <c r="J1015">
        <f>tblData[[#This Row],[Quantity]]*tblData[[#This Row],[Price]]</f>
        <v>1000</v>
      </c>
      <c r="K1015">
        <f>YEAR(tblData[[#This Row],[Date]])</f>
        <v>2020</v>
      </c>
      <c r="L1015">
        <f>MONTH(tblData[[#This Row],[Date]])</f>
        <v>8</v>
      </c>
      <c r="M1015" t="str">
        <f>CHOOSE(tblData[[#This Row],[MonthNo]],"Jan","Feb","Mar","Apr","Mei","Jun","Jul","Agu","Sep","Okt","Nov","Des")</f>
        <v>Agu</v>
      </c>
      <c r="N1015" t="str">
        <f>INDEX(tblCustomers[CustomerState],MATCH(tblData[[#This Row],[CustomerID]],tblCustomers[CustomerID],0))</f>
        <v>Illinois</v>
      </c>
      <c r="O1015" t="str">
        <f>IF(COUNTIF(tblData[CustomerID],tblData[[#This Row],[CustomerID]])&gt;1,"Repeat","One-time")</f>
        <v>Repeat</v>
      </c>
    </row>
    <row r="1016" spans="1:15">
      <c r="A1016">
        <v>1015</v>
      </c>
      <c r="B1016" s="1">
        <v>44049</v>
      </c>
      <c r="C1016">
        <v>181</v>
      </c>
      <c r="D1016" t="s">
        <v>10876</v>
      </c>
      <c r="E1016">
        <v>5</v>
      </c>
      <c r="F1016" t="str">
        <f>INDEX(tblProduct[ProdName],MATCH(tblData[[#This Row],[ProdNumber]],tblProduct[ProdNumber],0))</f>
        <v>Delta Robots</v>
      </c>
      <c r="G1016">
        <f>INDEX(tblProduct[Price],MATCH(tblData[[#This Row],[ProdNumber]],tblProduct[ProdNumber],0))</f>
        <v>16.989999999999998</v>
      </c>
      <c r="H1016">
        <f>INDEX(tblProduct[Category],MATCH(tblData[[#This Row],[ProdNumber]],tblProduct[ProdNumber],0))</f>
        <v>4</v>
      </c>
      <c r="I1016" t="str">
        <f>INDEX(tblCategory[CategoryName],MATCH(tblData[[#This Row],[CategoryID]],tblCategory[CategoryID],0))</f>
        <v>eBooks</v>
      </c>
      <c r="J1016">
        <f>tblData[[#This Row],[Quantity]]*tblData[[#This Row],[Price]]</f>
        <v>84.949999999999989</v>
      </c>
      <c r="K1016">
        <f>YEAR(tblData[[#This Row],[Date]])</f>
        <v>2020</v>
      </c>
      <c r="L1016">
        <f>MONTH(tblData[[#This Row],[Date]])</f>
        <v>8</v>
      </c>
      <c r="M1016" t="str">
        <f>CHOOSE(tblData[[#This Row],[MonthNo]],"Jan","Feb","Mar","Apr","Mei","Jun","Jul","Agu","Sep","Okt","Nov","Des")</f>
        <v>Agu</v>
      </c>
      <c r="N1016" t="str">
        <f>INDEX(tblCustomers[CustomerState],MATCH(tblData[[#This Row],[CustomerID]],tblCustomers[CustomerID],0))</f>
        <v>Michigan</v>
      </c>
      <c r="O1016" t="str">
        <f>IF(COUNTIF(tblData[CustomerID],tblData[[#This Row],[CustomerID]])&gt;1,"Repeat","One-time")</f>
        <v>Repeat</v>
      </c>
    </row>
    <row r="1017" spans="1:15">
      <c r="A1017">
        <v>1016</v>
      </c>
      <c r="B1017" s="1">
        <v>44049</v>
      </c>
      <c r="C1017">
        <v>931</v>
      </c>
      <c r="D1017" t="s">
        <v>10853</v>
      </c>
      <c r="E1017">
        <v>2</v>
      </c>
      <c r="F1017" t="str">
        <f>INDEX(tblProduct[ProdName],MATCH(tblData[[#This Row],[ProdNumber]],tblProduct[ProdNumber],0))</f>
        <v>BYOR-1500</v>
      </c>
      <c r="G1017">
        <f>INDEX(tblProduct[Price],MATCH(tblData[[#This Row],[ProdNumber]],tblProduct[ProdNumber],0))</f>
        <v>189</v>
      </c>
      <c r="H1017">
        <f>INDEX(tblProduct[Category],MATCH(tblData[[#This Row],[ProdNumber]],tblProduct[ProdNumber],0))</f>
        <v>5</v>
      </c>
      <c r="I1017" t="str">
        <f>INDEX(tblCategory[CategoryName],MATCH(tblData[[#This Row],[CategoryID]],tblCategory[CategoryID],0))</f>
        <v>Robot Kits</v>
      </c>
      <c r="J1017">
        <f>tblData[[#This Row],[Quantity]]*tblData[[#This Row],[Price]]</f>
        <v>378</v>
      </c>
      <c r="K1017">
        <f>YEAR(tblData[[#This Row],[Date]])</f>
        <v>2020</v>
      </c>
      <c r="L1017">
        <f>MONTH(tblData[[#This Row],[Date]])</f>
        <v>8</v>
      </c>
      <c r="M1017" t="str">
        <f>CHOOSE(tblData[[#This Row],[MonthNo]],"Jan","Feb","Mar","Apr","Mei","Jun","Jul","Agu","Sep","Okt","Nov","Des")</f>
        <v>Agu</v>
      </c>
      <c r="N1017" t="str">
        <f>INDEX(tblCustomers[CustomerState],MATCH(tblData[[#This Row],[CustomerID]],tblCustomers[CustomerID],0))</f>
        <v>Texas</v>
      </c>
      <c r="O1017" t="str">
        <f>IF(COUNTIF(tblData[CustomerID],tblData[[#This Row],[CustomerID]])&gt;1,"Repeat","One-time")</f>
        <v>Repeat</v>
      </c>
    </row>
    <row r="1018" spans="1:15">
      <c r="A1018">
        <v>1017</v>
      </c>
      <c r="B1018" s="1">
        <v>44049</v>
      </c>
      <c r="C1018">
        <v>1786</v>
      </c>
      <c r="D1018" t="s">
        <v>10839</v>
      </c>
      <c r="E1018">
        <v>1</v>
      </c>
      <c r="F1018" t="str">
        <f>INDEX(tblProduct[ProdName],MATCH(tblData[[#This Row],[ProdNumber]],tblProduct[ProdNumber],0))</f>
        <v>RXW-9807 Robot</v>
      </c>
      <c r="G1018">
        <f>INDEX(tblProduct[Price],MATCH(tblData[[#This Row],[ProdNumber]],tblProduct[ProdNumber],0))</f>
        <v>599</v>
      </c>
      <c r="H1018">
        <f>INDEX(tblProduct[Category],MATCH(tblData[[#This Row],[ProdNumber]],tblProduct[ProdNumber],0))</f>
        <v>6</v>
      </c>
      <c r="I1018" t="str">
        <f>INDEX(tblCategory[CategoryName],MATCH(tblData[[#This Row],[CategoryID]],tblCategory[CategoryID],0))</f>
        <v>Robots</v>
      </c>
      <c r="J1018">
        <f>tblData[[#This Row],[Quantity]]*tblData[[#This Row],[Price]]</f>
        <v>599</v>
      </c>
      <c r="K1018">
        <f>YEAR(tblData[[#This Row],[Date]])</f>
        <v>2020</v>
      </c>
      <c r="L1018">
        <f>MONTH(tblData[[#This Row],[Date]])</f>
        <v>8</v>
      </c>
      <c r="M1018" t="str">
        <f>CHOOSE(tblData[[#This Row],[MonthNo]],"Jan","Feb","Mar","Apr","Mei","Jun","Jul","Agu","Sep","Okt","Nov","Des")</f>
        <v>Agu</v>
      </c>
      <c r="N1018" t="str">
        <f>INDEX(tblCustomers[CustomerState],MATCH(tblData[[#This Row],[CustomerID]],tblCustomers[CustomerID],0))</f>
        <v>Arizona</v>
      </c>
      <c r="O1018" t="str">
        <f>IF(COUNTIF(tblData[CustomerID],tblData[[#This Row],[CustomerID]])&gt;1,"Repeat","One-time")</f>
        <v>One-time</v>
      </c>
    </row>
    <row r="1019" spans="1:15">
      <c r="A1019">
        <v>1018</v>
      </c>
      <c r="B1019" s="1">
        <v>44049</v>
      </c>
      <c r="C1019">
        <v>1851</v>
      </c>
      <c r="D1019" t="s">
        <v>10840</v>
      </c>
      <c r="E1019">
        <v>4</v>
      </c>
      <c r="F1019" t="str">
        <f>INDEX(tblProduct[ProdName],MATCH(tblData[[#This Row],[ProdNumber]],tblProduct[ProdNumber],0))</f>
        <v>Photograph Drones</v>
      </c>
      <c r="G1019">
        <f>INDEX(tblProduct[Price],MATCH(tblData[[#This Row],[ProdNumber]],tblProduct[ProdNumber],0))</f>
        <v>14.99</v>
      </c>
      <c r="H1019">
        <f>INDEX(tblProduct[Category],MATCH(tblData[[#This Row],[ProdNumber]],tblProduct[ProdNumber],0))</f>
        <v>4</v>
      </c>
      <c r="I1019" t="str">
        <f>INDEX(tblCategory[CategoryName],MATCH(tblData[[#This Row],[CategoryID]],tblCategory[CategoryID],0))</f>
        <v>eBooks</v>
      </c>
      <c r="J1019">
        <f>tblData[[#This Row],[Quantity]]*tblData[[#This Row],[Price]]</f>
        <v>59.96</v>
      </c>
      <c r="K1019">
        <f>YEAR(tblData[[#This Row],[Date]])</f>
        <v>2020</v>
      </c>
      <c r="L1019">
        <f>MONTH(tblData[[#This Row],[Date]])</f>
        <v>8</v>
      </c>
      <c r="M1019" t="str">
        <f>CHOOSE(tblData[[#This Row],[MonthNo]],"Jan","Feb","Mar","Apr","Mei","Jun","Jul","Agu","Sep","Okt","Nov","Des")</f>
        <v>Agu</v>
      </c>
      <c r="N1019" t="str">
        <f>INDEX(tblCustomers[CustomerState],MATCH(tblData[[#This Row],[CustomerID]],tblCustomers[CustomerID],0))</f>
        <v>Louisiana</v>
      </c>
      <c r="O1019" t="str">
        <f>IF(COUNTIF(tblData[CustomerID],tblData[[#This Row],[CustomerID]])&gt;1,"Repeat","One-time")</f>
        <v>Repeat</v>
      </c>
    </row>
    <row r="1020" spans="1:15">
      <c r="A1020">
        <v>1019</v>
      </c>
      <c r="B1020" s="1">
        <v>44049</v>
      </c>
      <c r="C1020">
        <v>736</v>
      </c>
      <c r="D1020" t="s">
        <v>10863</v>
      </c>
      <c r="E1020">
        <v>2</v>
      </c>
      <c r="F1020" t="str">
        <f>INDEX(tblProduct[ProdName],MATCH(tblData[[#This Row],[ProdNumber]],tblProduct[ProdNumber],0))</f>
        <v>BYOD-400</v>
      </c>
      <c r="G1020">
        <f>INDEX(tblProduct[Price],MATCH(tblData[[#This Row],[ProdNumber]],tblProduct[ProdNumber],0))</f>
        <v>119</v>
      </c>
      <c r="H1020">
        <f>INDEX(tblProduct[Category],MATCH(tblData[[#This Row],[ProdNumber]],tblProduct[ProdNumber],0))</f>
        <v>2</v>
      </c>
      <c r="I1020" t="str">
        <f>INDEX(tblCategory[CategoryName],MATCH(tblData[[#This Row],[CategoryID]],tblCategory[CategoryID],0))</f>
        <v>Drone Kits</v>
      </c>
      <c r="J1020">
        <f>tblData[[#This Row],[Quantity]]*tblData[[#This Row],[Price]]</f>
        <v>238</v>
      </c>
      <c r="K1020">
        <f>YEAR(tblData[[#This Row],[Date]])</f>
        <v>2020</v>
      </c>
      <c r="L1020">
        <f>MONTH(tblData[[#This Row],[Date]])</f>
        <v>8</v>
      </c>
      <c r="M1020" t="str">
        <f>CHOOSE(tblData[[#This Row],[MonthNo]],"Jan","Feb","Mar","Apr","Mei","Jun","Jul","Agu","Sep","Okt","Nov","Des")</f>
        <v>Agu</v>
      </c>
      <c r="N1020" t="str">
        <f>INDEX(tblCustomers[CustomerState],MATCH(tblData[[#This Row],[CustomerID]],tblCustomers[CustomerID],0))</f>
        <v>District of Columbia</v>
      </c>
      <c r="O1020" t="str">
        <f>IF(COUNTIF(tblData[CustomerID],tblData[[#This Row],[CustomerID]])&gt;1,"Repeat","One-time")</f>
        <v>One-time</v>
      </c>
    </row>
    <row r="1021" spans="1:15">
      <c r="A1021">
        <v>1020</v>
      </c>
      <c r="B1021" s="1">
        <v>44049</v>
      </c>
      <c r="C1021">
        <v>1042</v>
      </c>
      <c r="D1021" t="s">
        <v>10823</v>
      </c>
      <c r="E1021">
        <v>2</v>
      </c>
      <c r="F1021" t="str">
        <f>INDEX(tblProduct[ProdName],MATCH(tblData[[#This Row],[ProdNumber]],tblProduct[ProdNumber],0))</f>
        <v>DA-SA702 Drone</v>
      </c>
      <c r="G1021">
        <f>INDEX(tblProduct[Price],MATCH(tblData[[#This Row],[ProdNumber]],tblProduct[ProdNumber],0))</f>
        <v>399</v>
      </c>
      <c r="H1021">
        <f>INDEX(tblProduct[Category],MATCH(tblData[[#This Row],[ProdNumber]],tblProduct[ProdNumber],0))</f>
        <v>3</v>
      </c>
      <c r="I1021" t="str">
        <f>INDEX(tblCategory[CategoryName],MATCH(tblData[[#This Row],[CategoryID]],tblCategory[CategoryID],0))</f>
        <v>Drones</v>
      </c>
      <c r="J1021">
        <f>tblData[[#This Row],[Quantity]]*tblData[[#This Row],[Price]]</f>
        <v>798</v>
      </c>
      <c r="K1021">
        <f>YEAR(tblData[[#This Row],[Date]])</f>
        <v>2020</v>
      </c>
      <c r="L1021">
        <f>MONTH(tblData[[#This Row],[Date]])</f>
        <v>8</v>
      </c>
      <c r="M1021" t="str">
        <f>CHOOSE(tblData[[#This Row],[MonthNo]],"Jan","Feb","Mar","Apr","Mei","Jun","Jul","Agu","Sep","Okt","Nov","Des")</f>
        <v>Agu</v>
      </c>
      <c r="N1021" t="str">
        <f>INDEX(tblCustomers[CustomerState],MATCH(tblData[[#This Row],[CustomerID]],tblCustomers[CustomerID],0))</f>
        <v>Kentucky</v>
      </c>
      <c r="O1021" t="str">
        <f>IF(COUNTIF(tblData[CustomerID],tblData[[#This Row],[CustomerID]])&gt;1,"Repeat","One-time")</f>
        <v>Repeat</v>
      </c>
    </row>
    <row r="1022" spans="1:15">
      <c r="A1022">
        <v>1021</v>
      </c>
      <c r="B1022" s="1">
        <v>44050</v>
      </c>
      <c r="C1022">
        <v>1636</v>
      </c>
      <c r="D1022" t="s">
        <v>10860</v>
      </c>
      <c r="E1022">
        <v>4</v>
      </c>
      <c r="F1022" t="str">
        <f>INDEX(tblProduct[ProdName],MATCH(tblData[[#This Row],[ProdNumber]],tblProduct[ProdNumber],0))</f>
        <v>Multi Rotor Drones</v>
      </c>
      <c r="G1022">
        <f>INDEX(tblProduct[Price],MATCH(tblData[[#This Row],[ProdNumber]],tblProduct[ProdNumber],0))</f>
        <v>24.95</v>
      </c>
      <c r="H1022">
        <f>INDEX(tblProduct[Category],MATCH(tblData[[#This Row],[ProdNumber]],tblProduct[ProdNumber],0))</f>
        <v>4</v>
      </c>
      <c r="I1022" t="str">
        <f>INDEX(tblCategory[CategoryName],MATCH(tblData[[#This Row],[CategoryID]],tblCategory[CategoryID],0))</f>
        <v>eBooks</v>
      </c>
      <c r="J1022">
        <f>tblData[[#This Row],[Quantity]]*tblData[[#This Row],[Price]]</f>
        <v>99.8</v>
      </c>
      <c r="K1022">
        <f>YEAR(tblData[[#This Row],[Date]])</f>
        <v>2020</v>
      </c>
      <c r="L1022">
        <f>MONTH(tblData[[#This Row],[Date]])</f>
        <v>8</v>
      </c>
      <c r="M1022" t="str">
        <f>CHOOSE(tblData[[#This Row],[MonthNo]],"Jan","Feb","Mar","Apr","Mei","Jun","Jul","Agu","Sep","Okt","Nov","Des")</f>
        <v>Agu</v>
      </c>
      <c r="N1022" t="str">
        <f>INDEX(tblCustomers[CustomerState],MATCH(tblData[[#This Row],[CustomerID]],tblCustomers[CustomerID],0))</f>
        <v>Utah</v>
      </c>
      <c r="O1022" t="str">
        <f>IF(COUNTIF(tblData[CustomerID],tblData[[#This Row],[CustomerID]])&gt;1,"Repeat","One-time")</f>
        <v>Repeat</v>
      </c>
    </row>
    <row r="1023" spans="1:15">
      <c r="A1023">
        <v>1022</v>
      </c>
      <c r="B1023" s="1">
        <v>44050</v>
      </c>
      <c r="C1023">
        <v>2073</v>
      </c>
      <c r="D1023" t="s">
        <v>10861</v>
      </c>
      <c r="E1023">
        <v>2</v>
      </c>
      <c r="F1023" t="str">
        <f>INDEX(tblProduct[ProdName],MATCH(tblData[[#This Row],[ProdNumber]],tblProduct[ProdNumber],0))</f>
        <v>RCB-889 Robot</v>
      </c>
      <c r="G1023">
        <f>INDEX(tblProduct[Price],MATCH(tblData[[#This Row],[ProdNumber]],tblProduct[ProdNumber],0))</f>
        <v>549</v>
      </c>
      <c r="H1023">
        <f>INDEX(tblProduct[Category],MATCH(tblData[[#This Row],[ProdNumber]],tblProduct[ProdNumber],0))</f>
        <v>6</v>
      </c>
      <c r="I1023" t="str">
        <f>INDEX(tblCategory[CategoryName],MATCH(tblData[[#This Row],[CategoryID]],tblCategory[CategoryID],0))</f>
        <v>Robots</v>
      </c>
      <c r="J1023">
        <f>tblData[[#This Row],[Quantity]]*tblData[[#This Row],[Price]]</f>
        <v>1098</v>
      </c>
      <c r="K1023">
        <f>YEAR(tblData[[#This Row],[Date]])</f>
        <v>2020</v>
      </c>
      <c r="L1023">
        <f>MONTH(tblData[[#This Row],[Date]])</f>
        <v>8</v>
      </c>
      <c r="M1023" t="str">
        <f>CHOOSE(tblData[[#This Row],[MonthNo]],"Jan","Feb","Mar","Apr","Mei","Jun","Jul","Agu","Sep","Okt","Nov","Des")</f>
        <v>Agu</v>
      </c>
      <c r="N1023" t="str">
        <f>INDEX(tblCustomers[CustomerState],MATCH(tblData[[#This Row],[CustomerID]],tblCustomers[CustomerID],0))</f>
        <v>Arizona</v>
      </c>
      <c r="O1023" t="str">
        <f>IF(COUNTIF(tblData[CustomerID],tblData[[#This Row],[CustomerID]])&gt;1,"Repeat","One-time")</f>
        <v>Repeat</v>
      </c>
    </row>
    <row r="1024" spans="1:15">
      <c r="A1024">
        <v>1023</v>
      </c>
      <c r="B1024" s="1">
        <v>44050</v>
      </c>
      <c r="C1024">
        <v>274</v>
      </c>
      <c r="D1024" t="s">
        <v>10809</v>
      </c>
      <c r="E1024">
        <v>5</v>
      </c>
      <c r="F1024" t="str">
        <f>INDEX(tblProduct[ProdName],MATCH(tblData[[#This Row],[ProdNumber]],tblProduct[ProdNumber],0))</f>
        <v>RWW-75 Robot</v>
      </c>
      <c r="G1024">
        <f>INDEX(tblProduct[Price],MATCH(tblData[[#This Row],[ProdNumber]],tblProduct[ProdNumber],0))</f>
        <v>883</v>
      </c>
      <c r="H1024">
        <f>INDEX(tblProduct[Category],MATCH(tblData[[#This Row],[ProdNumber]],tblProduct[ProdNumber],0))</f>
        <v>6</v>
      </c>
      <c r="I1024" t="str">
        <f>INDEX(tblCategory[CategoryName],MATCH(tblData[[#This Row],[CategoryID]],tblCategory[CategoryID],0))</f>
        <v>Robots</v>
      </c>
      <c r="J1024">
        <f>tblData[[#This Row],[Quantity]]*tblData[[#This Row],[Price]]</f>
        <v>4415</v>
      </c>
      <c r="K1024">
        <f>YEAR(tblData[[#This Row],[Date]])</f>
        <v>2020</v>
      </c>
      <c r="L1024">
        <f>MONTH(tblData[[#This Row],[Date]])</f>
        <v>8</v>
      </c>
      <c r="M1024" t="str">
        <f>CHOOSE(tblData[[#This Row],[MonthNo]],"Jan","Feb","Mar","Apr","Mei","Jun","Jul","Agu","Sep","Okt","Nov","Des")</f>
        <v>Agu</v>
      </c>
      <c r="N1024" t="str">
        <f>INDEX(tblCustomers[CustomerState],MATCH(tblData[[#This Row],[CustomerID]],tblCustomers[CustomerID],0))</f>
        <v>California</v>
      </c>
      <c r="O1024" t="str">
        <f>IF(COUNTIF(tblData[CustomerID],tblData[[#This Row],[CustomerID]])&gt;1,"Repeat","One-time")</f>
        <v>Repeat</v>
      </c>
    </row>
    <row r="1025" spans="1:15">
      <c r="A1025">
        <v>1024</v>
      </c>
      <c r="B1025" s="1">
        <v>44050</v>
      </c>
      <c r="C1025">
        <v>465</v>
      </c>
      <c r="D1025" t="s">
        <v>10834</v>
      </c>
      <c r="E1025">
        <v>4</v>
      </c>
      <c r="F1025" t="str">
        <f>INDEX(tblProduct[ProdName],MATCH(tblData[[#This Row],[ProdNumber]],tblProduct[ProdNumber],0))</f>
        <v>Articulated Robots</v>
      </c>
      <c r="G1025">
        <f>INDEX(tblProduct[Price],MATCH(tblData[[#This Row],[ProdNumber]],tblProduct[ProdNumber],0))</f>
        <v>23.99</v>
      </c>
      <c r="H1025">
        <f>INDEX(tblProduct[Category],MATCH(tblData[[#This Row],[ProdNumber]],tblProduct[ProdNumber],0))</f>
        <v>4</v>
      </c>
      <c r="I1025" t="str">
        <f>INDEX(tblCategory[CategoryName],MATCH(tblData[[#This Row],[CategoryID]],tblCategory[CategoryID],0))</f>
        <v>eBooks</v>
      </c>
      <c r="J1025">
        <f>tblData[[#This Row],[Quantity]]*tblData[[#This Row],[Price]]</f>
        <v>95.96</v>
      </c>
      <c r="K1025">
        <f>YEAR(tblData[[#This Row],[Date]])</f>
        <v>2020</v>
      </c>
      <c r="L1025">
        <f>MONTH(tblData[[#This Row],[Date]])</f>
        <v>8</v>
      </c>
      <c r="M1025" t="str">
        <f>CHOOSE(tblData[[#This Row],[MonthNo]],"Jan","Feb","Mar","Apr","Mei","Jun","Jul","Agu","Sep","Okt","Nov","Des")</f>
        <v>Agu</v>
      </c>
      <c r="N1025" t="str">
        <f>INDEX(tblCustomers[CustomerState],MATCH(tblData[[#This Row],[CustomerID]],tblCustomers[CustomerID],0))</f>
        <v>Idaho</v>
      </c>
      <c r="O1025" t="str">
        <f>IF(COUNTIF(tblData[CustomerID],tblData[[#This Row],[CustomerID]])&gt;1,"Repeat","One-time")</f>
        <v>Repeat</v>
      </c>
    </row>
    <row r="1026" spans="1:15">
      <c r="A1026">
        <v>1025</v>
      </c>
      <c r="B1026" s="1">
        <v>44051</v>
      </c>
      <c r="C1026">
        <v>1770</v>
      </c>
      <c r="D1026" t="s">
        <v>10846</v>
      </c>
      <c r="E1026">
        <v>6</v>
      </c>
      <c r="F1026" t="str">
        <f>INDEX(tblProduct[ProdName],MATCH(tblData[[#This Row],[ProdNumber]],tblProduct[ProdNumber],0))</f>
        <v>Delivery Drones</v>
      </c>
      <c r="G1026">
        <f>INDEX(tblProduct[Price],MATCH(tblData[[#This Row],[ProdNumber]],tblProduct[ProdNumber],0))</f>
        <v>14.99</v>
      </c>
      <c r="H1026">
        <f>INDEX(tblProduct[Category],MATCH(tblData[[#This Row],[ProdNumber]],tblProduct[ProdNumber],0))</f>
        <v>4</v>
      </c>
      <c r="I1026" t="str">
        <f>INDEX(tblCategory[CategoryName],MATCH(tblData[[#This Row],[CategoryID]],tblCategory[CategoryID],0))</f>
        <v>eBooks</v>
      </c>
      <c r="J1026">
        <f>tblData[[#This Row],[Quantity]]*tblData[[#This Row],[Price]]</f>
        <v>89.94</v>
      </c>
      <c r="K1026">
        <f>YEAR(tblData[[#This Row],[Date]])</f>
        <v>2020</v>
      </c>
      <c r="L1026">
        <f>MONTH(tblData[[#This Row],[Date]])</f>
        <v>8</v>
      </c>
      <c r="M1026" t="str">
        <f>CHOOSE(tblData[[#This Row],[MonthNo]],"Jan","Feb","Mar","Apr","Mei","Jun","Jul","Agu","Sep","Okt","Nov","Des")</f>
        <v>Agu</v>
      </c>
      <c r="N1026" t="str">
        <f>INDEX(tblCustomers[CustomerState],MATCH(tblData[[#This Row],[CustomerID]],tblCustomers[CustomerID],0))</f>
        <v>Illinois</v>
      </c>
      <c r="O1026" t="str">
        <f>IF(COUNTIF(tblData[CustomerID],tblData[[#This Row],[CustomerID]])&gt;1,"Repeat","One-time")</f>
        <v>One-time</v>
      </c>
    </row>
    <row r="1027" spans="1:15">
      <c r="A1027">
        <v>1026</v>
      </c>
      <c r="B1027" s="1">
        <v>44051</v>
      </c>
      <c r="C1027">
        <v>1725</v>
      </c>
      <c r="D1027" t="s">
        <v>10816</v>
      </c>
      <c r="E1027">
        <v>4</v>
      </c>
      <c r="F1027" t="str">
        <f>INDEX(tblProduct[ProdName],MATCH(tblData[[#This Row],[ProdNumber]],tblProduct[ProdNumber],0))</f>
        <v>DTE-QFN20 Drone</v>
      </c>
      <c r="G1027">
        <f>INDEX(tblProduct[Price],MATCH(tblData[[#This Row],[ProdNumber]],tblProduct[ProdNumber],0))</f>
        <v>250</v>
      </c>
      <c r="H1027">
        <f>INDEX(tblProduct[Category],MATCH(tblData[[#This Row],[ProdNumber]],tblProduct[ProdNumber],0))</f>
        <v>3</v>
      </c>
      <c r="I1027" t="str">
        <f>INDEX(tblCategory[CategoryName],MATCH(tblData[[#This Row],[CategoryID]],tblCategory[CategoryID],0))</f>
        <v>Drones</v>
      </c>
      <c r="J1027">
        <f>tblData[[#This Row],[Quantity]]*tblData[[#This Row],[Price]]</f>
        <v>1000</v>
      </c>
      <c r="K1027">
        <f>YEAR(tblData[[#This Row],[Date]])</f>
        <v>2020</v>
      </c>
      <c r="L1027">
        <f>MONTH(tblData[[#This Row],[Date]])</f>
        <v>8</v>
      </c>
      <c r="M1027" t="str">
        <f>CHOOSE(tblData[[#This Row],[MonthNo]],"Jan","Feb","Mar","Apr","Mei","Jun","Jul","Agu","Sep","Okt","Nov","Des")</f>
        <v>Agu</v>
      </c>
      <c r="N1027" t="str">
        <f>INDEX(tblCustomers[CustomerState],MATCH(tblData[[#This Row],[CustomerID]],tblCustomers[CustomerID],0))</f>
        <v>Alabama</v>
      </c>
      <c r="O1027" t="str">
        <f>IF(COUNTIF(tblData[CustomerID],tblData[[#This Row],[CustomerID]])&gt;1,"Repeat","One-time")</f>
        <v>One-time</v>
      </c>
    </row>
    <row r="1028" spans="1:15">
      <c r="A1028">
        <v>1027</v>
      </c>
      <c r="B1028" s="1">
        <v>44051</v>
      </c>
      <c r="C1028">
        <v>169</v>
      </c>
      <c r="D1028" t="s">
        <v>10869</v>
      </c>
      <c r="E1028">
        <v>5</v>
      </c>
      <c r="F1028" t="str">
        <f>INDEX(tblProduct[ProdName],MATCH(tblData[[#This Row],[ProdNumber]],tblProduct[ProdNumber],0))</f>
        <v>Bsquare Robot Blueprint</v>
      </c>
      <c r="G1028">
        <f>INDEX(tblProduct[Price],MATCH(tblData[[#This Row],[ProdNumber]],tblProduct[ProdNumber],0))</f>
        <v>8.99</v>
      </c>
      <c r="H1028">
        <f>INDEX(tblProduct[Category],MATCH(tblData[[#This Row],[ProdNumber]],tblProduct[ProdNumber],0))</f>
        <v>1</v>
      </c>
      <c r="I1028" t="str">
        <f>INDEX(tblCategory[CategoryName],MATCH(tblData[[#This Row],[CategoryID]],tblCategory[CategoryID],0))</f>
        <v>Blueprints</v>
      </c>
      <c r="J1028">
        <f>tblData[[#This Row],[Quantity]]*tblData[[#This Row],[Price]]</f>
        <v>44.95</v>
      </c>
      <c r="K1028">
        <f>YEAR(tblData[[#This Row],[Date]])</f>
        <v>2020</v>
      </c>
      <c r="L1028">
        <f>MONTH(tblData[[#This Row],[Date]])</f>
        <v>8</v>
      </c>
      <c r="M1028" t="str">
        <f>CHOOSE(tblData[[#This Row],[MonthNo]],"Jan","Feb","Mar","Apr","Mei","Jun","Jul","Agu","Sep","Okt","Nov","Des")</f>
        <v>Agu</v>
      </c>
      <c r="N1028" t="str">
        <f>INDEX(tblCustomers[CustomerState],MATCH(tblData[[#This Row],[CustomerID]],tblCustomers[CustomerID],0))</f>
        <v>Delaware</v>
      </c>
      <c r="O1028" t="str">
        <f>IF(COUNTIF(tblData[CustomerID],tblData[[#This Row],[CustomerID]])&gt;1,"Repeat","One-time")</f>
        <v>Repeat</v>
      </c>
    </row>
    <row r="1029" spans="1:15">
      <c r="A1029">
        <v>1028</v>
      </c>
      <c r="B1029" s="1">
        <v>44051</v>
      </c>
      <c r="C1029">
        <v>970</v>
      </c>
      <c r="D1029" t="s">
        <v>10822</v>
      </c>
      <c r="E1029">
        <v>4</v>
      </c>
      <c r="F1029" t="str">
        <f>INDEX(tblProduct[ProdName],MATCH(tblData[[#This Row],[ProdNumber]],tblProduct[ProdNumber],0))</f>
        <v>MICR-23K Robot</v>
      </c>
      <c r="G1029">
        <f>INDEX(tblProduct[Price],MATCH(tblData[[#This Row],[ProdNumber]],tblProduct[ProdNumber],0))</f>
        <v>899</v>
      </c>
      <c r="H1029">
        <f>INDEX(tblProduct[Category],MATCH(tblData[[#This Row],[ProdNumber]],tblProduct[ProdNumber],0))</f>
        <v>6</v>
      </c>
      <c r="I1029" t="str">
        <f>INDEX(tblCategory[CategoryName],MATCH(tblData[[#This Row],[CategoryID]],tblCategory[CategoryID],0))</f>
        <v>Robots</v>
      </c>
      <c r="J1029">
        <f>tblData[[#This Row],[Quantity]]*tblData[[#This Row],[Price]]</f>
        <v>3596</v>
      </c>
      <c r="K1029">
        <f>YEAR(tblData[[#This Row],[Date]])</f>
        <v>2020</v>
      </c>
      <c r="L1029">
        <f>MONTH(tblData[[#This Row],[Date]])</f>
        <v>8</v>
      </c>
      <c r="M1029" t="str">
        <f>CHOOSE(tblData[[#This Row],[MonthNo]],"Jan","Feb","Mar","Apr","Mei","Jun","Jul","Agu","Sep","Okt","Nov","Des")</f>
        <v>Agu</v>
      </c>
      <c r="N1029" t="str">
        <f>INDEX(tblCustomers[CustomerState],MATCH(tblData[[#This Row],[CustomerID]],tblCustomers[CustomerID],0))</f>
        <v>Virginia</v>
      </c>
      <c r="O1029" t="str">
        <f>IF(COUNTIF(tblData[CustomerID],tblData[[#This Row],[CustomerID]])&gt;1,"Repeat","One-time")</f>
        <v>Repeat</v>
      </c>
    </row>
    <row r="1030" spans="1:15">
      <c r="A1030">
        <v>1029</v>
      </c>
      <c r="B1030" s="1">
        <v>44051</v>
      </c>
      <c r="C1030">
        <v>1838</v>
      </c>
      <c r="D1030" t="s">
        <v>10813</v>
      </c>
      <c r="E1030">
        <v>2</v>
      </c>
      <c r="F1030" t="str">
        <f>INDEX(tblProduct[ProdName],MATCH(tblData[[#This Row],[ProdNumber]],tblProduct[ProdNumber],0))</f>
        <v>Spherical Robots</v>
      </c>
      <c r="G1030">
        <f>INDEX(tblProduct[Price],MATCH(tblData[[#This Row],[ProdNumber]],tblProduct[ProdNumber],0))</f>
        <v>16.75</v>
      </c>
      <c r="H1030">
        <f>INDEX(tblProduct[Category],MATCH(tblData[[#This Row],[ProdNumber]],tblProduct[ProdNumber],0))</f>
        <v>4</v>
      </c>
      <c r="I1030" t="str">
        <f>INDEX(tblCategory[CategoryName],MATCH(tblData[[#This Row],[CategoryID]],tblCategory[CategoryID],0))</f>
        <v>eBooks</v>
      </c>
      <c r="J1030">
        <f>tblData[[#This Row],[Quantity]]*tblData[[#This Row],[Price]]</f>
        <v>33.5</v>
      </c>
      <c r="K1030">
        <f>YEAR(tblData[[#This Row],[Date]])</f>
        <v>2020</v>
      </c>
      <c r="L1030">
        <f>MONTH(tblData[[#This Row],[Date]])</f>
        <v>8</v>
      </c>
      <c r="M1030" t="str">
        <f>CHOOSE(tblData[[#This Row],[MonthNo]],"Jan","Feb","Mar","Apr","Mei","Jun","Jul","Agu","Sep","Okt","Nov","Des")</f>
        <v>Agu</v>
      </c>
      <c r="N1030" t="str">
        <f>INDEX(tblCustomers[CustomerState],MATCH(tblData[[#This Row],[CustomerID]],tblCustomers[CustomerID],0))</f>
        <v>Florida</v>
      </c>
      <c r="O1030" t="str">
        <f>IF(COUNTIF(tblData[CustomerID],tblData[[#This Row],[CustomerID]])&gt;1,"Repeat","One-time")</f>
        <v>Repeat</v>
      </c>
    </row>
    <row r="1031" spans="1:15">
      <c r="A1031">
        <v>1030</v>
      </c>
      <c r="B1031" s="1">
        <v>44052</v>
      </c>
      <c r="C1031">
        <v>1733</v>
      </c>
      <c r="D1031" t="s">
        <v>10822</v>
      </c>
      <c r="E1031">
        <v>2</v>
      </c>
      <c r="F1031" t="str">
        <f>INDEX(tblProduct[ProdName],MATCH(tblData[[#This Row],[ProdNumber]],tblProduct[ProdNumber],0))</f>
        <v>MICR-23K Robot</v>
      </c>
      <c r="G1031">
        <f>INDEX(tblProduct[Price],MATCH(tblData[[#This Row],[ProdNumber]],tblProduct[ProdNumber],0))</f>
        <v>899</v>
      </c>
      <c r="H1031">
        <f>INDEX(tblProduct[Category],MATCH(tblData[[#This Row],[ProdNumber]],tblProduct[ProdNumber],0))</f>
        <v>6</v>
      </c>
      <c r="I1031" t="str">
        <f>INDEX(tblCategory[CategoryName],MATCH(tblData[[#This Row],[CategoryID]],tblCategory[CategoryID],0))</f>
        <v>Robots</v>
      </c>
      <c r="J1031">
        <f>tblData[[#This Row],[Quantity]]*tblData[[#This Row],[Price]]</f>
        <v>1798</v>
      </c>
      <c r="K1031">
        <f>YEAR(tblData[[#This Row],[Date]])</f>
        <v>2020</v>
      </c>
      <c r="L1031">
        <f>MONTH(tblData[[#This Row],[Date]])</f>
        <v>8</v>
      </c>
      <c r="M1031" t="str">
        <f>CHOOSE(tblData[[#This Row],[MonthNo]],"Jan","Feb","Mar","Apr","Mei","Jun","Jul","Agu","Sep","Okt","Nov","Des")</f>
        <v>Agu</v>
      </c>
      <c r="N1031" t="str">
        <f>INDEX(tblCustomers[CustomerState],MATCH(tblData[[#This Row],[CustomerID]],tblCustomers[CustomerID],0))</f>
        <v>District of Columbia</v>
      </c>
      <c r="O1031" t="str">
        <f>IF(COUNTIF(tblData[CustomerID],tblData[[#This Row],[CustomerID]])&gt;1,"Repeat","One-time")</f>
        <v>Repeat</v>
      </c>
    </row>
    <row r="1032" spans="1:15">
      <c r="A1032">
        <v>1031</v>
      </c>
      <c r="B1032" s="1">
        <v>44052</v>
      </c>
      <c r="C1032">
        <v>1780</v>
      </c>
      <c r="D1032" t="s">
        <v>10809</v>
      </c>
      <c r="E1032">
        <v>3</v>
      </c>
      <c r="F1032" t="str">
        <f>INDEX(tblProduct[ProdName],MATCH(tblData[[#This Row],[ProdNumber]],tblProduct[ProdNumber],0))</f>
        <v>RWW-75 Robot</v>
      </c>
      <c r="G1032">
        <f>INDEX(tblProduct[Price],MATCH(tblData[[#This Row],[ProdNumber]],tblProduct[ProdNumber],0))</f>
        <v>883</v>
      </c>
      <c r="H1032">
        <f>INDEX(tblProduct[Category],MATCH(tblData[[#This Row],[ProdNumber]],tblProduct[ProdNumber],0))</f>
        <v>6</v>
      </c>
      <c r="I1032" t="str">
        <f>INDEX(tblCategory[CategoryName],MATCH(tblData[[#This Row],[CategoryID]],tblCategory[CategoryID],0))</f>
        <v>Robots</v>
      </c>
      <c r="J1032">
        <f>tblData[[#This Row],[Quantity]]*tblData[[#This Row],[Price]]</f>
        <v>2649</v>
      </c>
      <c r="K1032">
        <f>YEAR(tblData[[#This Row],[Date]])</f>
        <v>2020</v>
      </c>
      <c r="L1032">
        <f>MONTH(tblData[[#This Row],[Date]])</f>
        <v>8</v>
      </c>
      <c r="M1032" t="str">
        <f>CHOOSE(tblData[[#This Row],[MonthNo]],"Jan","Feb","Mar","Apr","Mei","Jun","Jul","Agu","Sep","Okt","Nov","Des")</f>
        <v>Agu</v>
      </c>
      <c r="N1032" t="str">
        <f>INDEX(tblCustomers[CustomerState],MATCH(tblData[[#This Row],[CustomerID]],tblCustomers[CustomerID],0))</f>
        <v>Indiana</v>
      </c>
      <c r="O1032" t="str">
        <f>IF(COUNTIF(tblData[CustomerID],tblData[[#This Row],[CustomerID]])&gt;1,"Repeat","One-time")</f>
        <v>Repeat</v>
      </c>
    </row>
    <row r="1033" spans="1:15">
      <c r="A1033">
        <v>1032</v>
      </c>
      <c r="B1033" s="1">
        <v>44052</v>
      </c>
      <c r="C1033">
        <v>1310</v>
      </c>
      <c r="D1033" t="s">
        <v>10825</v>
      </c>
      <c r="E1033">
        <v>4</v>
      </c>
      <c r="F1033" t="str">
        <f>INDEX(tblProduct[ProdName],MATCH(tblData[[#This Row],[ProdNumber]],tblProduct[ProdNumber],0))</f>
        <v>DC-304 Drone</v>
      </c>
      <c r="G1033">
        <f>INDEX(tblProduct[Price],MATCH(tblData[[#This Row],[ProdNumber]],tblProduct[ProdNumber],0))</f>
        <v>395</v>
      </c>
      <c r="H1033">
        <f>INDEX(tblProduct[Category],MATCH(tblData[[#This Row],[ProdNumber]],tblProduct[ProdNumber],0))</f>
        <v>3</v>
      </c>
      <c r="I1033" t="str">
        <f>INDEX(tblCategory[CategoryName],MATCH(tblData[[#This Row],[CategoryID]],tblCategory[CategoryID],0))</f>
        <v>Drones</v>
      </c>
      <c r="J1033">
        <f>tblData[[#This Row],[Quantity]]*tblData[[#This Row],[Price]]</f>
        <v>1580</v>
      </c>
      <c r="K1033">
        <f>YEAR(tblData[[#This Row],[Date]])</f>
        <v>2020</v>
      </c>
      <c r="L1033">
        <f>MONTH(tblData[[#This Row],[Date]])</f>
        <v>8</v>
      </c>
      <c r="M1033" t="str">
        <f>CHOOSE(tblData[[#This Row],[MonthNo]],"Jan","Feb","Mar","Apr","Mei","Jun","Jul","Agu","Sep","Okt","Nov","Des")</f>
        <v>Agu</v>
      </c>
      <c r="N1033" t="str">
        <f>INDEX(tblCustomers[CustomerState],MATCH(tblData[[#This Row],[CustomerID]],tblCustomers[CustomerID],0))</f>
        <v>Washington</v>
      </c>
      <c r="O1033" t="str">
        <f>IF(COUNTIF(tblData[CustomerID],tblData[[#This Row],[CustomerID]])&gt;1,"Repeat","One-time")</f>
        <v>Repeat</v>
      </c>
    </row>
    <row r="1034" spans="1:15">
      <c r="A1034">
        <v>1033</v>
      </c>
      <c r="B1034" s="1">
        <v>44052</v>
      </c>
      <c r="C1034">
        <v>1331</v>
      </c>
      <c r="D1034" t="s">
        <v>10873</v>
      </c>
      <c r="E1034">
        <v>4</v>
      </c>
      <c r="F1034" t="str">
        <f>INDEX(tblProduct[ProdName],MATCH(tblData[[#This Row],[ProdNumber]],tblProduct[ProdNumber],0))</f>
        <v>BYOD-300</v>
      </c>
      <c r="G1034">
        <f>INDEX(tblProduct[Price],MATCH(tblData[[#This Row],[ProdNumber]],tblProduct[ProdNumber],0))</f>
        <v>89</v>
      </c>
      <c r="H1034">
        <f>INDEX(tblProduct[Category],MATCH(tblData[[#This Row],[ProdNumber]],tblProduct[ProdNumber],0))</f>
        <v>2</v>
      </c>
      <c r="I1034" t="str">
        <f>INDEX(tblCategory[CategoryName],MATCH(tblData[[#This Row],[CategoryID]],tblCategory[CategoryID],0))</f>
        <v>Drone Kits</v>
      </c>
      <c r="J1034">
        <f>tblData[[#This Row],[Quantity]]*tblData[[#This Row],[Price]]</f>
        <v>356</v>
      </c>
      <c r="K1034">
        <f>YEAR(tblData[[#This Row],[Date]])</f>
        <v>2020</v>
      </c>
      <c r="L1034">
        <f>MONTH(tblData[[#This Row],[Date]])</f>
        <v>8</v>
      </c>
      <c r="M1034" t="str">
        <f>CHOOSE(tblData[[#This Row],[MonthNo]],"Jan","Feb","Mar","Apr","Mei","Jun","Jul","Agu","Sep","Okt","Nov","Des")</f>
        <v>Agu</v>
      </c>
      <c r="N1034" t="str">
        <f>INDEX(tblCustomers[CustomerState],MATCH(tblData[[#This Row],[CustomerID]],tblCustomers[CustomerID],0))</f>
        <v>Delaware</v>
      </c>
      <c r="O1034" t="str">
        <f>IF(COUNTIF(tblData[CustomerID],tblData[[#This Row],[CustomerID]])&gt;1,"Repeat","One-time")</f>
        <v>Repeat</v>
      </c>
    </row>
    <row r="1035" spans="1:15">
      <c r="A1035">
        <v>1034</v>
      </c>
      <c r="B1035" s="1">
        <v>44052</v>
      </c>
      <c r="C1035">
        <v>1294</v>
      </c>
      <c r="D1035" t="s">
        <v>10851</v>
      </c>
      <c r="E1035">
        <v>4</v>
      </c>
      <c r="F1035" t="str">
        <f>INDEX(tblProduct[ProdName],MATCH(tblData[[#This Row],[ProdNumber]],tblProduct[ProdNumber],0))</f>
        <v>QuadroCopter Blueprint</v>
      </c>
      <c r="G1035">
        <f>INDEX(tblProduct[Price],MATCH(tblData[[#This Row],[ProdNumber]],tblProduct[ProdNumber],0))</f>
        <v>10.99</v>
      </c>
      <c r="H1035">
        <f>INDEX(tblProduct[Category],MATCH(tblData[[#This Row],[ProdNumber]],tblProduct[ProdNumber],0))</f>
        <v>1</v>
      </c>
      <c r="I1035" t="str">
        <f>INDEX(tblCategory[CategoryName],MATCH(tblData[[#This Row],[CategoryID]],tblCategory[CategoryID],0))</f>
        <v>Blueprints</v>
      </c>
      <c r="J1035">
        <f>tblData[[#This Row],[Quantity]]*tblData[[#This Row],[Price]]</f>
        <v>43.96</v>
      </c>
      <c r="K1035">
        <f>YEAR(tblData[[#This Row],[Date]])</f>
        <v>2020</v>
      </c>
      <c r="L1035">
        <f>MONTH(tblData[[#This Row],[Date]])</f>
        <v>8</v>
      </c>
      <c r="M1035" t="str">
        <f>CHOOSE(tblData[[#This Row],[MonthNo]],"Jan","Feb","Mar","Apr","Mei","Jun","Jul","Agu","Sep","Okt","Nov","Des")</f>
        <v>Agu</v>
      </c>
      <c r="N1035" t="str">
        <f>INDEX(tblCustomers[CustomerState],MATCH(tblData[[#This Row],[CustomerID]],tblCustomers[CustomerID],0))</f>
        <v>Arizona</v>
      </c>
      <c r="O1035" t="str">
        <f>IF(COUNTIF(tblData[CustomerID],tblData[[#This Row],[CustomerID]])&gt;1,"Repeat","One-time")</f>
        <v>Repeat</v>
      </c>
    </row>
    <row r="1036" spans="1:15">
      <c r="A1036">
        <v>1035</v>
      </c>
      <c r="B1036" s="1">
        <v>44053</v>
      </c>
      <c r="C1036">
        <v>1398</v>
      </c>
      <c r="D1036" t="s">
        <v>10831</v>
      </c>
      <c r="E1036">
        <v>4</v>
      </c>
      <c r="F1036" t="str">
        <f>INDEX(tblProduct[ProdName],MATCH(tblData[[#This Row],[ProdNumber]],tblProduct[ProdNumber],0))</f>
        <v>BYOR-3535</v>
      </c>
      <c r="G1036">
        <f>INDEX(tblProduct[Price],MATCH(tblData[[#This Row],[ProdNumber]],tblProduct[ProdNumber],0))</f>
        <v>225</v>
      </c>
      <c r="H1036">
        <f>INDEX(tblProduct[Category],MATCH(tblData[[#This Row],[ProdNumber]],tblProduct[ProdNumber],0))</f>
        <v>5</v>
      </c>
      <c r="I1036" t="str">
        <f>INDEX(tblCategory[CategoryName],MATCH(tblData[[#This Row],[CategoryID]],tblCategory[CategoryID],0))</f>
        <v>Robot Kits</v>
      </c>
      <c r="J1036">
        <f>tblData[[#This Row],[Quantity]]*tblData[[#This Row],[Price]]</f>
        <v>900</v>
      </c>
      <c r="K1036">
        <f>YEAR(tblData[[#This Row],[Date]])</f>
        <v>2020</v>
      </c>
      <c r="L1036">
        <f>MONTH(tblData[[#This Row],[Date]])</f>
        <v>8</v>
      </c>
      <c r="M1036" t="str">
        <f>CHOOSE(tblData[[#This Row],[MonthNo]],"Jan","Feb","Mar","Apr","Mei","Jun","Jul","Agu","Sep","Okt","Nov","Des")</f>
        <v>Agu</v>
      </c>
      <c r="N1036" t="str">
        <f>INDEX(tblCustomers[CustomerState],MATCH(tblData[[#This Row],[CustomerID]],tblCustomers[CustomerID],0))</f>
        <v>Kentucky</v>
      </c>
      <c r="O1036" t="str">
        <f>IF(COUNTIF(tblData[CustomerID],tblData[[#This Row],[CustomerID]])&gt;1,"Repeat","One-time")</f>
        <v>Repeat</v>
      </c>
    </row>
    <row r="1037" spans="1:15">
      <c r="A1037">
        <v>1036</v>
      </c>
      <c r="B1037" s="1">
        <v>44053</v>
      </c>
      <c r="C1037">
        <v>1886</v>
      </c>
      <c r="D1037" t="s">
        <v>10858</v>
      </c>
      <c r="E1037">
        <v>3</v>
      </c>
      <c r="F1037" t="str">
        <f>INDEX(tblProduct[ProdName],MATCH(tblData[[#This Row],[ProdNumber]],tblProduct[ProdNumber],0))</f>
        <v>Virtual Reality Basics</v>
      </c>
      <c r="G1037">
        <f>INDEX(tblProduct[Price],MATCH(tblData[[#This Row],[ProdNumber]],tblProduct[ProdNumber],0))</f>
        <v>29.99</v>
      </c>
      <c r="H1037">
        <f>INDEX(tblProduct[Category],MATCH(tblData[[#This Row],[ProdNumber]],tblProduct[ProdNumber],0))</f>
        <v>7</v>
      </c>
      <c r="I1037" t="str">
        <f>INDEX(tblCategory[CategoryName],MATCH(tblData[[#This Row],[CategoryID]],tblCategory[CategoryID],0))</f>
        <v>Training Videos</v>
      </c>
      <c r="J1037">
        <f>tblData[[#This Row],[Quantity]]*tblData[[#This Row],[Price]]</f>
        <v>89.97</v>
      </c>
      <c r="K1037">
        <f>YEAR(tblData[[#This Row],[Date]])</f>
        <v>2020</v>
      </c>
      <c r="L1037">
        <f>MONTH(tblData[[#This Row],[Date]])</f>
        <v>8</v>
      </c>
      <c r="M1037" t="str">
        <f>CHOOSE(tblData[[#This Row],[MonthNo]],"Jan","Feb","Mar","Apr","Mei","Jun","Jul","Agu","Sep","Okt","Nov","Des")</f>
        <v>Agu</v>
      </c>
      <c r="N1037" t="str">
        <f>INDEX(tblCustomers[CustomerState],MATCH(tblData[[#This Row],[CustomerID]],tblCustomers[CustomerID],0))</f>
        <v>Indiana</v>
      </c>
      <c r="O1037" t="str">
        <f>IF(COUNTIF(tblData[CustomerID],tblData[[#This Row],[CustomerID]])&gt;1,"Repeat","One-time")</f>
        <v>Repeat</v>
      </c>
    </row>
    <row r="1038" spans="1:15">
      <c r="A1038">
        <v>1037</v>
      </c>
      <c r="B1038" s="1">
        <v>44053</v>
      </c>
      <c r="C1038">
        <v>1230</v>
      </c>
      <c r="D1038" t="s">
        <v>10873</v>
      </c>
      <c r="E1038">
        <v>3</v>
      </c>
      <c r="F1038" t="str">
        <f>INDEX(tblProduct[ProdName],MATCH(tblData[[#This Row],[ProdNumber]],tblProduct[ProdNumber],0))</f>
        <v>BYOD-300</v>
      </c>
      <c r="G1038">
        <f>INDEX(tblProduct[Price],MATCH(tblData[[#This Row],[ProdNumber]],tblProduct[ProdNumber],0))</f>
        <v>89</v>
      </c>
      <c r="H1038">
        <f>INDEX(tblProduct[Category],MATCH(tblData[[#This Row],[ProdNumber]],tblProduct[ProdNumber],0))</f>
        <v>2</v>
      </c>
      <c r="I1038" t="str">
        <f>INDEX(tblCategory[CategoryName],MATCH(tblData[[#This Row],[CategoryID]],tblCategory[CategoryID],0))</f>
        <v>Drone Kits</v>
      </c>
      <c r="J1038">
        <f>tblData[[#This Row],[Quantity]]*tblData[[#This Row],[Price]]</f>
        <v>267</v>
      </c>
      <c r="K1038">
        <f>YEAR(tblData[[#This Row],[Date]])</f>
        <v>2020</v>
      </c>
      <c r="L1038">
        <f>MONTH(tblData[[#This Row],[Date]])</f>
        <v>8</v>
      </c>
      <c r="M1038" t="str">
        <f>CHOOSE(tblData[[#This Row],[MonthNo]],"Jan","Feb","Mar","Apr","Mei","Jun","Jul","Agu","Sep","Okt","Nov","Des")</f>
        <v>Agu</v>
      </c>
      <c r="N1038" t="str">
        <f>INDEX(tblCustomers[CustomerState],MATCH(tblData[[#This Row],[CustomerID]],tblCustomers[CustomerID],0))</f>
        <v>New York</v>
      </c>
      <c r="O1038" t="str">
        <f>IF(COUNTIF(tblData[CustomerID],tblData[[#This Row],[CustomerID]])&gt;1,"Repeat","One-time")</f>
        <v>Repeat</v>
      </c>
    </row>
    <row r="1039" spans="1:15">
      <c r="A1039">
        <v>1038</v>
      </c>
      <c r="B1039" s="1">
        <v>44053</v>
      </c>
      <c r="C1039">
        <v>154</v>
      </c>
      <c r="D1039" t="s">
        <v>10810</v>
      </c>
      <c r="E1039">
        <v>3</v>
      </c>
      <c r="F1039" t="str">
        <f>INDEX(tblProduct[ProdName],MATCH(tblData[[#This Row],[ProdNumber]],tblProduct[ProdNumber],0))</f>
        <v>Drone Video Techniques</v>
      </c>
      <c r="G1039">
        <f>INDEX(tblProduct[Price],MATCH(tblData[[#This Row],[ProdNumber]],tblProduct[ProdNumber],0))</f>
        <v>37.99</v>
      </c>
      <c r="H1039">
        <f>INDEX(tblProduct[Category],MATCH(tblData[[#This Row],[ProdNumber]],tblProduct[ProdNumber],0))</f>
        <v>7</v>
      </c>
      <c r="I1039" t="str">
        <f>INDEX(tblCategory[CategoryName],MATCH(tblData[[#This Row],[CategoryID]],tblCategory[CategoryID],0))</f>
        <v>Training Videos</v>
      </c>
      <c r="J1039">
        <f>tblData[[#This Row],[Quantity]]*tblData[[#This Row],[Price]]</f>
        <v>113.97</v>
      </c>
      <c r="K1039">
        <f>YEAR(tblData[[#This Row],[Date]])</f>
        <v>2020</v>
      </c>
      <c r="L1039">
        <f>MONTH(tblData[[#This Row],[Date]])</f>
        <v>8</v>
      </c>
      <c r="M1039" t="str">
        <f>CHOOSE(tblData[[#This Row],[MonthNo]],"Jan","Feb","Mar","Apr","Mei","Jun","Jul","Agu","Sep","Okt","Nov","Des")</f>
        <v>Agu</v>
      </c>
      <c r="N1039" t="str">
        <f>INDEX(tblCustomers[CustomerState],MATCH(tblData[[#This Row],[CustomerID]],tblCustomers[CustomerID],0))</f>
        <v>Illinois</v>
      </c>
      <c r="O1039" t="str">
        <f>IF(COUNTIF(tblData[CustomerID],tblData[[#This Row],[CustomerID]])&gt;1,"Repeat","One-time")</f>
        <v>Repeat</v>
      </c>
    </row>
    <row r="1040" spans="1:15">
      <c r="A1040">
        <v>1039</v>
      </c>
      <c r="B1040" s="1">
        <v>44053</v>
      </c>
      <c r="C1040">
        <v>620</v>
      </c>
      <c r="D1040" t="s">
        <v>10854</v>
      </c>
      <c r="E1040">
        <v>2</v>
      </c>
      <c r="F1040" t="str">
        <f>INDEX(tblProduct[ProdName],MATCH(tblData[[#This Row],[ProdNumber]],tblProduct[ProdNumber],0))</f>
        <v>BYOD-400S</v>
      </c>
      <c r="G1040">
        <f>INDEX(tblProduct[Price],MATCH(tblData[[#This Row],[ProdNumber]],tblProduct[ProdNumber],0))</f>
        <v>129.94999999999999</v>
      </c>
      <c r="H1040">
        <f>INDEX(tblProduct[Category],MATCH(tblData[[#This Row],[ProdNumber]],tblProduct[ProdNumber],0))</f>
        <v>2</v>
      </c>
      <c r="I1040" t="str">
        <f>INDEX(tblCategory[CategoryName],MATCH(tblData[[#This Row],[CategoryID]],tblCategory[CategoryID],0))</f>
        <v>Drone Kits</v>
      </c>
      <c r="J1040">
        <f>tblData[[#This Row],[Quantity]]*tblData[[#This Row],[Price]]</f>
        <v>259.89999999999998</v>
      </c>
      <c r="K1040">
        <f>YEAR(tblData[[#This Row],[Date]])</f>
        <v>2020</v>
      </c>
      <c r="L1040">
        <f>MONTH(tblData[[#This Row],[Date]])</f>
        <v>8</v>
      </c>
      <c r="M1040" t="str">
        <f>CHOOSE(tblData[[#This Row],[MonthNo]],"Jan","Feb","Mar","Apr","Mei","Jun","Jul","Agu","Sep","Okt","Nov","Des")</f>
        <v>Agu</v>
      </c>
      <c r="N1040" t="str">
        <f>INDEX(tblCustomers[CustomerState],MATCH(tblData[[#This Row],[CustomerID]],tblCustomers[CustomerID],0))</f>
        <v>Connecticut</v>
      </c>
      <c r="O1040" t="str">
        <f>IF(COUNTIF(tblData[CustomerID],tblData[[#This Row],[CustomerID]])&gt;1,"Repeat","One-time")</f>
        <v>Repeat</v>
      </c>
    </row>
    <row r="1041" spans="1:15">
      <c r="A1041">
        <v>1040</v>
      </c>
      <c r="B1041" s="1">
        <v>44054</v>
      </c>
      <c r="C1041">
        <v>1706</v>
      </c>
      <c r="D1041" t="s">
        <v>10866</v>
      </c>
      <c r="E1041">
        <v>3</v>
      </c>
      <c r="F1041" t="str">
        <f>INDEX(tblProduct[ProdName],MATCH(tblData[[#This Row],[ProdNumber]],tblProduct[ProdNumber],0))</f>
        <v>BYOR-4005</v>
      </c>
      <c r="G1041">
        <f>INDEX(tblProduct[Price],MATCH(tblData[[#This Row],[ProdNumber]],tblProduct[ProdNumber],0))</f>
        <v>245</v>
      </c>
      <c r="H1041">
        <f>INDEX(tblProduct[Category],MATCH(tblData[[#This Row],[ProdNumber]],tblProduct[ProdNumber],0))</f>
        <v>5</v>
      </c>
      <c r="I1041" t="str">
        <f>INDEX(tblCategory[CategoryName],MATCH(tblData[[#This Row],[CategoryID]],tblCategory[CategoryID],0))</f>
        <v>Robot Kits</v>
      </c>
      <c r="J1041">
        <f>tblData[[#This Row],[Quantity]]*tblData[[#This Row],[Price]]</f>
        <v>735</v>
      </c>
      <c r="K1041">
        <f>YEAR(tblData[[#This Row],[Date]])</f>
        <v>2020</v>
      </c>
      <c r="L1041">
        <f>MONTH(tblData[[#This Row],[Date]])</f>
        <v>8</v>
      </c>
      <c r="M1041" t="str">
        <f>CHOOSE(tblData[[#This Row],[MonthNo]],"Jan","Feb","Mar","Apr","Mei","Jun","Jul","Agu","Sep","Okt","Nov","Des")</f>
        <v>Agu</v>
      </c>
      <c r="N1041" t="str">
        <f>INDEX(tblCustomers[CustomerState],MATCH(tblData[[#This Row],[CustomerID]],tblCustomers[CustomerID],0))</f>
        <v>Colorado</v>
      </c>
      <c r="O1041" t="str">
        <f>IF(COUNTIF(tblData[CustomerID],tblData[[#This Row],[CustomerID]])&gt;1,"Repeat","One-time")</f>
        <v>Repeat</v>
      </c>
    </row>
    <row r="1042" spans="1:15">
      <c r="A1042">
        <v>1041</v>
      </c>
      <c r="B1042" s="1">
        <v>44054</v>
      </c>
      <c r="C1042">
        <v>929</v>
      </c>
      <c r="D1042" t="s">
        <v>10829</v>
      </c>
      <c r="E1042">
        <v>4</v>
      </c>
      <c r="F1042" t="str">
        <f>INDEX(tblProduct[ProdName],MATCH(tblData[[#This Row],[ProdNumber]],tblProduct[ProdNumber],0))</f>
        <v>Single Rotor Drones</v>
      </c>
      <c r="G1042">
        <f>INDEX(tblProduct[Price],MATCH(tblData[[#This Row],[ProdNumber]],tblProduct[ProdNumber],0))</f>
        <v>14.99</v>
      </c>
      <c r="H1042">
        <f>INDEX(tblProduct[Category],MATCH(tblData[[#This Row],[ProdNumber]],tblProduct[ProdNumber],0))</f>
        <v>4</v>
      </c>
      <c r="I1042" t="str">
        <f>INDEX(tblCategory[CategoryName],MATCH(tblData[[#This Row],[CategoryID]],tblCategory[CategoryID],0))</f>
        <v>eBooks</v>
      </c>
      <c r="J1042">
        <f>tblData[[#This Row],[Quantity]]*tblData[[#This Row],[Price]]</f>
        <v>59.96</v>
      </c>
      <c r="K1042">
        <f>YEAR(tblData[[#This Row],[Date]])</f>
        <v>2020</v>
      </c>
      <c r="L1042">
        <f>MONTH(tblData[[#This Row],[Date]])</f>
        <v>8</v>
      </c>
      <c r="M1042" t="str">
        <f>CHOOSE(tblData[[#This Row],[MonthNo]],"Jan","Feb","Mar","Apr","Mei","Jun","Jul","Agu","Sep","Okt","Nov","Des")</f>
        <v>Agu</v>
      </c>
      <c r="N1042" t="str">
        <f>INDEX(tblCustomers[CustomerState],MATCH(tblData[[#This Row],[CustomerID]],tblCustomers[CustomerID],0))</f>
        <v>Nevada</v>
      </c>
      <c r="O1042" t="str">
        <f>IF(COUNTIF(tblData[CustomerID],tblData[[#This Row],[CustomerID]])&gt;1,"Repeat","One-time")</f>
        <v>Repeat</v>
      </c>
    </row>
    <row r="1043" spans="1:15">
      <c r="A1043">
        <v>1042</v>
      </c>
      <c r="B1043" s="1">
        <v>44054</v>
      </c>
      <c r="C1043">
        <v>1230</v>
      </c>
      <c r="D1043" t="s">
        <v>10867</v>
      </c>
      <c r="E1043">
        <v>4</v>
      </c>
      <c r="F1043" t="str">
        <f>INDEX(tblProduct[ProdName],MATCH(tblData[[#This Row],[ProdNumber]],tblProduct[ProdNumber],0))</f>
        <v>Mapping with Drones</v>
      </c>
      <c r="G1043">
        <f>INDEX(tblProduct[Price],MATCH(tblData[[#This Row],[ProdNumber]],tblProduct[ProdNumber],0))</f>
        <v>49</v>
      </c>
      <c r="H1043">
        <f>INDEX(tblProduct[Category],MATCH(tblData[[#This Row],[ProdNumber]],tblProduct[ProdNumber],0))</f>
        <v>7</v>
      </c>
      <c r="I1043" t="str">
        <f>INDEX(tblCategory[CategoryName],MATCH(tblData[[#This Row],[CategoryID]],tblCategory[CategoryID],0))</f>
        <v>Training Videos</v>
      </c>
      <c r="J1043">
        <f>tblData[[#This Row],[Quantity]]*tblData[[#This Row],[Price]]</f>
        <v>196</v>
      </c>
      <c r="K1043">
        <f>YEAR(tblData[[#This Row],[Date]])</f>
        <v>2020</v>
      </c>
      <c r="L1043">
        <f>MONTH(tblData[[#This Row],[Date]])</f>
        <v>8</v>
      </c>
      <c r="M1043" t="str">
        <f>CHOOSE(tblData[[#This Row],[MonthNo]],"Jan","Feb","Mar","Apr","Mei","Jun","Jul","Agu","Sep","Okt","Nov","Des")</f>
        <v>Agu</v>
      </c>
      <c r="N1043" t="str">
        <f>INDEX(tblCustomers[CustomerState],MATCH(tblData[[#This Row],[CustomerID]],tblCustomers[CustomerID],0))</f>
        <v>New York</v>
      </c>
      <c r="O1043" t="str">
        <f>IF(COUNTIF(tblData[CustomerID],tblData[[#This Row],[CustomerID]])&gt;1,"Repeat","One-time")</f>
        <v>Repeat</v>
      </c>
    </row>
    <row r="1044" spans="1:15">
      <c r="A1044">
        <v>1043</v>
      </c>
      <c r="B1044" s="1">
        <v>44054</v>
      </c>
      <c r="C1044">
        <v>1058</v>
      </c>
      <c r="D1044" t="s">
        <v>10849</v>
      </c>
      <c r="E1044">
        <v>4</v>
      </c>
      <c r="F1044" t="str">
        <f>INDEX(tblProduct[ProdName],MATCH(tblData[[#This Row],[ProdNumber]],tblProduct[ProdNumber],0))</f>
        <v>BYOD-200</v>
      </c>
      <c r="G1044">
        <f>INDEX(tblProduct[Price],MATCH(tblData[[#This Row],[ProdNumber]],tblProduct[ProdNumber],0))</f>
        <v>58.95</v>
      </c>
      <c r="H1044">
        <f>INDEX(tblProduct[Category],MATCH(tblData[[#This Row],[ProdNumber]],tblProduct[ProdNumber],0))</f>
        <v>2</v>
      </c>
      <c r="I1044" t="str">
        <f>INDEX(tblCategory[CategoryName],MATCH(tblData[[#This Row],[CategoryID]],tblCategory[CategoryID],0))</f>
        <v>Drone Kits</v>
      </c>
      <c r="J1044">
        <f>tblData[[#This Row],[Quantity]]*tblData[[#This Row],[Price]]</f>
        <v>235.8</v>
      </c>
      <c r="K1044">
        <f>YEAR(tblData[[#This Row],[Date]])</f>
        <v>2020</v>
      </c>
      <c r="L1044">
        <f>MONTH(tblData[[#This Row],[Date]])</f>
        <v>8</v>
      </c>
      <c r="M1044" t="str">
        <f>CHOOSE(tblData[[#This Row],[MonthNo]],"Jan","Feb","Mar","Apr","Mei","Jun","Jul","Agu","Sep","Okt","Nov","Des")</f>
        <v>Agu</v>
      </c>
      <c r="N1044" t="str">
        <f>INDEX(tblCustomers[CustomerState],MATCH(tblData[[#This Row],[CustomerID]],tblCustomers[CustomerID],0))</f>
        <v>Texas</v>
      </c>
      <c r="O1044" t="str">
        <f>IF(COUNTIF(tblData[CustomerID],tblData[[#This Row],[CustomerID]])&gt;1,"Repeat","One-time")</f>
        <v>One-time</v>
      </c>
    </row>
    <row r="1045" spans="1:15">
      <c r="A1045">
        <v>1044</v>
      </c>
      <c r="B1045" s="1">
        <v>44054</v>
      </c>
      <c r="C1045">
        <v>334</v>
      </c>
      <c r="D1045" t="s">
        <v>10823</v>
      </c>
      <c r="E1045">
        <v>5</v>
      </c>
      <c r="F1045" t="str">
        <f>INDEX(tblProduct[ProdName],MATCH(tblData[[#This Row],[ProdNumber]],tblProduct[ProdNumber],0))</f>
        <v>DA-SA702 Drone</v>
      </c>
      <c r="G1045">
        <f>INDEX(tblProduct[Price],MATCH(tblData[[#This Row],[ProdNumber]],tblProduct[ProdNumber],0))</f>
        <v>399</v>
      </c>
      <c r="H1045">
        <f>INDEX(tblProduct[Category],MATCH(tblData[[#This Row],[ProdNumber]],tblProduct[ProdNumber],0))</f>
        <v>3</v>
      </c>
      <c r="I1045" t="str">
        <f>INDEX(tblCategory[CategoryName],MATCH(tblData[[#This Row],[CategoryID]],tblCategory[CategoryID],0))</f>
        <v>Drones</v>
      </c>
      <c r="J1045">
        <f>tblData[[#This Row],[Quantity]]*tblData[[#This Row],[Price]]</f>
        <v>1995</v>
      </c>
      <c r="K1045">
        <f>YEAR(tblData[[#This Row],[Date]])</f>
        <v>2020</v>
      </c>
      <c r="L1045">
        <f>MONTH(tblData[[#This Row],[Date]])</f>
        <v>8</v>
      </c>
      <c r="M1045" t="str">
        <f>CHOOSE(tblData[[#This Row],[MonthNo]],"Jan","Feb","Mar","Apr","Mei","Jun","Jul","Agu","Sep","Okt","Nov","Des")</f>
        <v>Agu</v>
      </c>
      <c r="N1045" t="str">
        <f>INDEX(tblCustomers[CustomerState],MATCH(tblData[[#This Row],[CustomerID]],tblCustomers[CustomerID],0))</f>
        <v>California</v>
      </c>
      <c r="O1045" t="str">
        <f>IF(COUNTIF(tblData[CustomerID],tblData[[#This Row],[CustomerID]])&gt;1,"Repeat","One-time")</f>
        <v>Repeat</v>
      </c>
    </row>
    <row r="1046" spans="1:15">
      <c r="A1046">
        <v>1045</v>
      </c>
      <c r="B1046" s="1">
        <v>44055</v>
      </c>
      <c r="C1046">
        <v>500</v>
      </c>
      <c r="D1046" t="s">
        <v>10832</v>
      </c>
      <c r="E1046">
        <v>2</v>
      </c>
      <c r="F1046" t="str">
        <f>INDEX(tblProduct[ProdName],MATCH(tblData[[#This Row],[ProdNumber]],tblProduct[ProdNumber],0))</f>
        <v>Cartesian Robots</v>
      </c>
      <c r="G1046">
        <f>INDEX(tblProduct[Price],MATCH(tblData[[#This Row],[ProdNumber]],tblProduct[ProdNumber],0))</f>
        <v>12.99</v>
      </c>
      <c r="H1046">
        <f>INDEX(tblProduct[Category],MATCH(tblData[[#This Row],[ProdNumber]],tblProduct[ProdNumber],0))</f>
        <v>4</v>
      </c>
      <c r="I1046" t="str">
        <f>INDEX(tblCategory[CategoryName],MATCH(tblData[[#This Row],[CategoryID]],tblCategory[CategoryID],0))</f>
        <v>eBooks</v>
      </c>
      <c r="J1046">
        <f>tblData[[#This Row],[Quantity]]*tblData[[#This Row],[Price]]</f>
        <v>25.98</v>
      </c>
      <c r="K1046">
        <f>YEAR(tblData[[#This Row],[Date]])</f>
        <v>2020</v>
      </c>
      <c r="L1046">
        <f>MONTH(tblData[[#This Row],[Date]])</f>
        <v>8</v>
      </c>
      <c r="M1046" t="str">
        <f>CHOOSE(tblData[[#This Row],[MonthNo]],"Jan","Feb","Mar","Apr","Mei","Jun","Jul","Agu","Sep","Okt","Nov","Des")</f>
        <v>Agu</v>
      </c>
      <c r="N1046" t="str">
        <f>INDEX(tblCustomers[CustomerState],MATCH(tblData[[#This Row],[CustomerID]],tblCustomers[CustomerID],0))</f>
        <v>Kansas</v>
      </c>
      <c r="O1046" t="str">
        <f>IF(COUNTIF(tblData[CustomerID],tblData[[#This Row],[CustomerID]])&gt;1,"Repeat","One-time")</f>
        <v>Repeat</v>
      </c>
    </row>
    <row r="1047" spans="1:15">
      <c r="A1047">
        <v>1046</v>
      </c>
      <c r="B1047" s="1">
        <v>44055</v>
      </c>
      <c r="C1047">
        <v>1293</v>
      </c>
      <c r="D1047" t="s">
        <v>10837</v>
      </c>
      <c r="E1047">
        <v>2</v>
      </c>
      <c r="F1047" t="str">
        <f>INDEX(tblProduct[ProdName],MATCH(tblData[[#This Row],[ProdNumber]],tblProduct[ProdNumber],0))</f>
        <v>BYOR-1000</v>
      </c>
      <c r="G1047">
        <f>INDEX(tblProduct[Price],MATCH(tblData[[#This Row],[ProdNumber]],tblProduct[ProdNumber],0))</f>
        <v>189</v>
      </c>
      <c r="H1047">
        <f>INDEX(tblProduct[Category],MATCH(tblData[[#This Row],[ProdNumber]],tblProduct[ProdNumber],0))</f>
        <v>5</v>
      </c>
      <c r="I1047" t="str">
        <f>INDEX(tblCategory[CategoryName],MATCH(tblData[[#This Row],[CategoryID]],tblCategory[CategoryID],0))</f>
        <v>Robot Kits</v>
      </c>
      <c r="J1047">
        <f>tblData[[#This Row],[Quantity]]*tblData[[#This Row],[Price]]</f>
        <v>378</v>
      </c>
      <c r="K1047">
        <f>YEAR(tblData[[#This Row],[Date]])</f>
        <v>2020</v>
      </c>
      <c r="L1047">
        <f>MONTH(tblData[[#This Row],[Date]])</f>
        <v>8</v>
      </c>
      <c r="M1047" t="str">
        <f>CHOOSE(tblData[[#This Row],[MonthNo]],"Jan","Feb","Mar","Apr","Mei","Jun","Jul","Agu","Sep","Okt","Nov","Des")</f>
        <v>Agu</v>
      </c>
      <c r="N1047" t="str">
        <f>INDEX(tblCustomers[CustomerState],MATCH(tblData[[#This Row],[CustomerID]],tblCustomers[CustomerID],0))</f>
        <v>Indiana</v>
      </c>
      <c r="O1047" t="str">
        <f>IF(COUNTIF(tblData[CustomerID],tblData[[#This Row],[CustomerID]])&gt;1,"Repeat","One-time")</f>
        <v>Repeat</v>
      </c>
    </row>
    <row r="1048" spans="1:15">
      <c r="A1048">
        <v>1047</v>
      </c>
      <c r="B1048" s="1">
        <v>44055</v>
      </c>
      <c r="C1048">
        <v>1951</v>
      </c>
      <c r="D1048" t="s">
        <v>10876</v>
      </c>
      <c r="E1048">
        <v>2</v>
      </c>
      <c r="F1048" t="str">
        <f>INDEX(tblProduct[ProdName],MATCH(tblData[[#This Row],[ProdNumber]],tblProduct[ProdNumber],0))</f>
        <v>Delta Robots</v>
      </c>
      <c r="G1048">
        <f>INDEX(tblProduct[Price],MATCH(tblData[[#This Row],[ProdNumber]],tblProduct[ProdNumber],0))</f>
        <v>16.989999999999998</v>
      </c>
      <c r="H1048">
        <f>INDEX(tblProduct[Category],MATCH(tblData[[#This Row],[ProdNumber]],tblProduct[ProdNumber],0))</f>
        <v>4</v>
      </c>
      <c r="I1048" t="str">
        <f>INDEX(tblCategory[CategoryName],MATCH(tblData[[#This Row],[CategoryID]],tblCategory[CategoryID],0))</f>
        <v>eBooks</v>
      </c>
      <c r="J1048">
        <f>tblData[[#This Row],[Quantity]]*tblData[[#This Row],[Price]]</f>
        <v>33.979999999999997</v>
      </c>
      <c r="K1048">
        <f>YEAR(tblData[[#This Row],[Date]])</f>
        <v>2020</v>
      </c>
      <c r="L1048">
        <f>MONTH(tblData[[#This Row],[Date]])</f>
        <v>8</v>
      </c>
      <c r="M1048" t="str">
        <f>CHOOSE(tblData[[#This Row],[MonthNo]],"Jan","Feb","Mar","Apr","Mei","Jun","Jul","Agu","Sep","Okt","Nov","Des")</f>
        <v>Agu</v>
      </c>
      <c r="N1048" t="str">
        <f>INDEX(tblCustomers[CustomerState],MATCH(tblData[[#This Row],[CustomerID]],tblCustomers[CustomerID],0))</f>
        <v>California</v>
      </c>
      <c r="O1048" t="str">
        <f>IF(COUNTIF(tblData[CustomerID],tblData[[#This Row],[CustomerID]])&gt;1,"Repeat","One-time")</f>
        <v>Repeat</v>
      </c>
    </row>
    <row r="1049" spans="1:15">
      <c r="A1049">
        <v>1048</v>
      </c>
      <c r="B1049" s="1">
        <v>44056</v>
      </c>
      <c r="C1049">
        <v>266</v>
      </c>
      <c r="D1049" t="s">
        <v>10834</v>
      </c>
      <c r="E1049">
        <v>2</v>
      </c>
      <c r="F1049" t="str">
        <f>INDEX(tblProduct[ProdName],MATCH(tblData[[#This Row],[ProdNumber]],tblProduct[ProdNumber],0))</f>
        <v>Articulated Robots</v>
      </c>
      <c r="G1049">
        <f>INDEX(tblProduct[Price],MATCH(tblData[[#This Row],[ProdNumber]],tblProduct[ProdNumber],0))</f>
        <v>23.99</v>
      </c>
      <c r="H1049">
        <f>INDEX(tblProduct[Category],MATCH(tblData[[#This Row],[ProdNumber]],tblProduct[ProdNumber],0))</f>
        <v>4</v>
      </c>
      <c r="I1049" t="str">
        <f>INDEX(tblCategory[CategoryName],MATCH(tblData[[#This Row],[CategoryID]],tblCategory[CategoryID],0))</f>
        <v>eBooks</v>
      </c>
      <c r="J1049">
        <f>tblData[[#This Row],[Quantity]]*tblData[[#This Row],[Price]]</f>
        <v>47.98</v>
      </c>
      <c r="K1049">
        <f>YEAR(tblData[[#This Row],[Date]])</f>
        <v>2020</v>
      </c>
      <c r="L1049">
        <f>MONTH(tblData[[#This Row],[Date]])</f>
        <v>8</v>
      </c>
      <c r="M1049" t="str">
        <f>CHOOSE(tblData[[#This Row],[MonthNo]],"Jan","Feb","Mar","Apr","Mei","Jun","Jul","Agu","Sep","Okt","Nov","Des")</f>
        <v>Agu</v>
      </c>
      <c r="N1049" t="str">
        <f>INDEX(tblCustomers[CustomerState],MATCH(tblData[[#This Row],[CustomerID]],tblCustomers[CustomerID],0))</f>
        <v>Louisiana</v>
      </c>
      <c r="O1049" t="str">
        <f>IF(COUNTIF(tblData[CustomerID],tblData[[#This Row],[CustomerID]])&gt;1,"Repeat","One-time")</f>
        <v>One-time</v>
      </c>
    </row>
    <row r="1050" spans="1:15">
      <c r="A1050">
        <v>1049</v>
      </c>
      <c r="B1050" s="1">
        <v>44057</v>
      </c>
      <c r="C1050">
        <v>1530</v>
      </c>
      <c r="D1050" t="s">
        <v>10864</v>
      </c>
      <c r="E1050">
        <v>1</v>
      </c>
      <c r="F1050" t="str">
        <f>INDEX(tblProduct[ProdName],MATCH(tblData[[#This Row],[ProdNumber]],tblProduct[ProdNumber],0))</f>
        <v>Understanding Drone Regulations</v>
      </c>
      <c r="G1050">
        <f>INDEX(tblProduct[Price],MATCH(tblData[[#This Row],[ProdNumber]],tblProduct[ProdNumber],0))</f>
        <v>27.5</v>
      </c>
      <c r="H1050">
        <f>INDEX(tblProduct[Category],MATCH(tblData[[#This Row],[ProdNumber]],tblProduct[ProdNumber],0))</f>
        <v>7</v>
      </c>
      <c r="I1050" t="str">
        <f>INDEX(tblCategory[CategoryName],MATCH(tblData[[#This Row],[CategoryID]],tblCategory[CategoryID],0))</f>
        <v>Training Videos</v>
      </c>
      <c r="J1050">
        <f>tblData[[#This Row],[Quantity]]*tblData[[#This Row],[Price]]</f>
        <v>27.5</v>
      </c>
      <c r="K1050">
        <f>YEAR(tblData[[#This Row],[Date]])</f>
        <v>2020</v>
      </c>
      <c r="L1050">
        <f>MONTH(tblData[[#This Row],[Date]])</f>
        <v>8</v>
      </c>
      <c r="M1050" t="str">
        <f>CHOOSE(tblData[[#This Row],[MonthNo]],"Jan","Feb","Mar","Apr","Mei","Jun","Jul","Agu","Sep","Okt","Nov","Des")</f>
        <v>Agu</v>
      </c>
      <c r="N1050" t="str">
        <f>INDEX(tblCustomers[CustomerState],MATCH(tblData[[#This Row],[CustomerID]],tblCustomers[CustomerID],0))</f>
        <v>Nevada</v>
      </c>
      <c r="O1050" t="str">
        <f>IF(COUNTIF(tblData[CustomerID],tblData[[#This Row],[CustomerID]])&gt;1,"Repeat","One-time")</f>
        <v>One-time</v>
      </c>
    </row>
    <row r="1051" spans="1:15">
      <c r="A1051">
        <v>1050</v>
      </c>
      <c r="B1051" s="1">
        <v>44058</v>
      </c>
      <c r="C1051">
        <v>1174</v>
      </c>
      <c r="D1051" t="s">
        <v>10870</v>
      </c>
      <c r="E1051">
        <v>5</v>
      </c>
      <c r="F1051" t="str">
        <f>INDEX(tblProduct[ProdName],MATCH(tblData[[#This Row],[ProdNumber]],tblProduct[ProdNumber],0))</f>
        <v>Understanding Arduino</v>
      </c>
      <c r="G1051">
        <f>INDEX(tblProduct[Price],MATCH(tblData[[#This Row],[ProdNumber]],tblProduct[ProdNumber],0))</f>
        <v>17.5</v>
      </c>
      <c r="H1051">
        <f>INDEX(tblProduct[Category],MATCH(tblData[[#This Row],[ProdNumber]],tblProduct[ProdNumber],0))</f>
        <v>4</v>
      </c>
      <c r="I1051" t="str">
        <f>INDEX(tblCategory[CategoryName],MATCH(tblData[[#This Row],[CategoryID]],tblCategory[CategoryID],0))</f>
        <v>eBooks</v>
      </c>
      <c r="J1051">
        <f>tblData[[#This Row],[Quantity]]*tblData[[#This Row],[Price]]</f>
        <v>87.5</v>
      </c>
      <c r="K1051">
        <f>YEAR(tblData[[#This Row],[Date]])</f>
        <v>2020</v>
      </c>
      <c r="L1051">
        <f>MONTH(tblData[[#This Row],[Date]])</f>
        <v>8</v>
      </c>
      <c r="M1051" t="str">
        <f>CHOOSE(tblData[[#This Row],[MonthNo]],"Jan","Feb","Mar","Apr","Mei","Jun","Jul","Agu","Sep","Okt","Nov","Des")</f>
        <v>Agu</v>
      </c>
      <c r="N1051" t="str">
        <f>INDEX(tblCustomers[CustomerState],MATCH(tblData[[#This Row],[CustomerID]],tblCustomers[CustomerID],0))</f>
        <v>Delaware</v>
      </c>
      <c r="O1051" t="str">
        <f>IF(COUNTIF(tblData[CustomerID],tblData[[#This Row],[CustomerID]])&gt;1,"Repeat","One-time")</f>
        <v>One-time</v>
      </c>
    </row>
    <row r="1052" spans="1:15">
      <c r="A1052">
        <v>1051</v>
      </c>
      <c r="B1052" s="1">
        <v>44058</v>
      </c>
      <c r="C1052">
        <v>47</v>
      </c>
      <c r="D1052" t="s">
        <v>10809</v>
      </c>
      <c r="E1052">
        <v>3</v>
      </c>
      <c r="F1052" t="str">
        <f>INDEX(tblProduct[ProdName],MATCH(tblData[[#This Row],[ProdNumber]],tblProduct[ProdNumber],0))</f>
        <v>RWW-75 Robot</v>
      </c>
      <c r="G1052">
        <f>INDEX(tblProduct[Price],MATCH(tblData[[#This Row],[ProdNumber]],tblProduct[ProdNumber],0))</f>
        <v>883</v>
      </c>
      <c r="H1052">
        <f>INDEX(tblProduct[Category],MATCH(tblData[[#This Row],[ProdNumber]],tblProduct[ProdNumber],0))</f>
        <v>6</v>
      </c>
      <c r="I1052" t="str">
        <f>INDEX(tblCategory[CategoryName],MATCH(tblData[[#This Row],[CategoryID]],tblCategory[CategoryID],0))</f>
        <v>Robots</v>
      </c>
      <c r="J1052">
        <f>tblData[[#This Row],[Quantity]]*tblData[[#This Row],[Price]]</f>
        <v>2649</v>
      </c>
      <c r="K1052">
        <f>YEAR(tblData[[#This Row],[Date]])</f>
        <v>2020</v>
      </c>
      <c r="L1052">
        <f>MONTH(tblData[[#This Row],[Date]])</f>
        <v>8</v>
      </c>
      <c r="M1052" t="str">
        <f>CHOOSE(tblData[[#This Row],[MonthNo]],"Jan","Feb","Mar","Apr","Mei","Jun","Jul","Agu","Sep","Okt","Nov","Des")</f>
        <v>Agu</v>
      </c>
      <c r="N1052" t="str">
        <f>INDEX(tblCustomers[CustomerState],MATCH(tblData[[#This Row],[CustomerID]],tblCustomers[CustomerID],0))</f>
        <v>Pennsylvania</v>
      </c>
      <c r="O1052" t="str">
        <f>IF(COUNTIF(tblData[CustomerID],tblData[[#This Row],[CustomerID]])&gt;1,"Repeat","One-time")</f>
        <v>Repeat</v>
      </c>
    </row>
    <row r="1053" spans="1:15">
      <c r="A1053">
        <v>1052</v>
      </c>
      <c r="B1053" s="1">
        <v>44058</v>
      </c>
      <c r="C1053">
        <v>1161</v>
      </c>
      <c r="D1053" t="s">
        <v>10816</v>
      </c>
      <c r="E1053">
        <v>5</v>
      </c>
      <c r="F1053" t="str">
        <f>INDEX(tblProduct[ProdName],MATCH(tblData[[#This Row],[ProdNumber]],tblProduct[ProdNumber],0))</f>
        <v>DTE-QFN20 Drone</v>
      </c>
      <c r="G1053">
        <f>INDEX(tblProduct[Price],MATCH(tblData[[#This Row],[ProdNumber]],tblProduct[ProdNumber],0))</f>
        <v>250</v>
      </c>
      <c r="H1053">
        <f>INDEX(tblProduct[Category],MATCH(tblData[[#This Row],[ProdNumber]],tblProduct[ProdNumber],0))</f>
        <v>3</v>
      </c>
      <c r="I1053" t="str">
        <f>INDEX(tblCategory[CategoryName],MATCH(tblData[[#This Row],[CategoryID]],tblCategory[CategoryID],0))</f>
        <v>Drones</v>
      </c>
      <c r="J1053">
        <f>tblData[[#This Row],[Quantity]]*tblData[[#This Row],[Price]]</f>
        <v>1250</v>
      </c>
      <c r="K1053">
        <f>YEAR(tblData[[#This Row],[Date]])</f>
        <v>2020</v>
      </c>
      <c r="L1053">
        <f>MONTH(tblData[[#This Row],[Date]])</f>
        <v>8</v>
      </c>
      <c r="M1053" t="str">
        <f>CHOOSE(tblData[[#This Row],[MonthNo]],"Jan","Feb","Mar","Apr","Mei","Jun","Jul","Agu","Sep","Okt","Nov","Des")</f>
        <v>Agu</v>
      </c>
      <c r="N1053" t="str">
        <f>INDEX(tblCustomers[CustomerState],MATCH(tblData[[#This Row],[CustomerID]],tblCustomers[CustomerID],0))</f>
        <v>Florida</v>
      </c>
      <c r="O1053" t="str">
        <f>IF(COUNTIF(tblData[CustomerID],tblData[[#This Row],[CustomerID]])&gt;1,"Repeat","One-time")</f>
        <v>Repeat</v>
      </c>
    </row>
    <row r="1054" spans="1:15">
      <c r="A1054">
        <v>1053</v>
      </c>
      <c r="B1054" s="1">
        <v>44058</v>
      </c>
      <c r="C1054">
        <v>272</v>
      </c>
      <c r="D1054" t="s">
        <v>10864</v>
      </c>
      <c r="E1054">
        <v>2</v>
      </c>
      <c r="F1054" t="str">
        <f>INDEX(tblProduct[ProdName],MATCH(tblData[[#This Row],[ProdNumber]],tblProduct[ProdNumber],0))</f>
        <v>Understanding Drone Regulations</v>
      </c>
      <c r="G1054">
        <f>INDEX(tblProduct[Price],MATCH(tblData[[#This Row],[ProdNumber]],tblProduct[ProdNumber],0))</f>
        <v>27.5</v>
      </c>
      <c r="H1054">
        <f>INDEX(tblProduct[Category],MATCH(tblData[[#This Row],[ProdNumber]],tblProduct[ProdNumber],0))</f>
        <v>7</v>
      </c>
      <c r="I1054" t="str">
        <f>INDEX(tblCategory[CategoryName],MATCH(tblData[[#This Row],[CategoryID]],tblCategory[CategoryID],0))</f>
        <v>Training Videos</v>
      </c>
      <c r="J1054">
        <f>tblData[[#This Row],[Quantity]]*tblData[[#This Row],[Price]]</f>
        <v>55</v>
      </c>
      <c r="K1054">
        <f>YEAR(tblData[[#This Row],[Date]])</f>
        <v>2020</v>
      </c>
      <c r="L1054">
        <f>MONTH(tblData[[#This Row],[Date]])</f>
        <v>8</v>
      </c>
      <c r="M1054" t="str">
        <f>CHOOSE(tblData[[#This Row],[MonthNo]],"Jan","Feb","Mar","Apr","Mei","Jun","Jul","Agu","Sep","Okt","Nov","Des")</f>
        <v>Agu</v>
      </c>
      <c r="N1054" t="str">
        <f>INDEX(tblCustomers[CustomerState],MATCH(tblData[[#This Row],[CustomerID]],tblCustomers[CustomerID],0))</f>
        <v>California</v>
      </c>
      <c r="O1054" t="str">
        <f>IF(COUNTIF(tblData[CustomerID],tblData[[#This Row],[CustomerID]])&gt;1,"Repeat","One-time")</f>
        <v>Repeat</v>
      </c>
    </row>
    <row r="1055" spans="1:15">
      <c r="A1055">
        <v>1054</v>
      </c>
      <c r="B1055" s="1">
        <v>44058</v>
      </c>
      <c r="C1055">
        <v>489</v>
      </c>
      <c r="D1055" t="s">
        <v>10814</v>
      </c>
      <c r="E1055">
        <v>4</v>
      </c>
      <c r="F1055" t="str">
        <f>INDEX(tblProduct[ProdName],MATCH(tblData[[#This Row],[ProdNumber]],tblProduct[ProdNumber],0))</f>
        <v>BYOR-2640S</v>
      </c>
      <c r="G1055">
        <f>INDEX(tblProduct[Price],MATCH(tblData[[#This Row],[ProdNumber]],tblProduct[ProdNumber],0))</f>
        <v>189</v>
      </c>
      <c r="H1055">
        <f>INDEX(tblProduct[Category],MATCH(tblData[[#This Row],[ProdNumber]],tblProduct[ProdNumber],0))</f>
        <v>5</v>
      </c>
      <c r="I1055" t="str">
        <f>INDEX(tblCategory[CategoryName],MATCH(tblData[[#This Row],[CategoryID]],tblCategory[CategoryID],0))</f>
        <v>Robot Kits</v>
      </c>
      <c r="J1055">
        <f>tblData[[#This Row],[Quantity]]*tblData[[#This Row],[Price]]</f>
        <v>756</v>
      </c>
      <c r="K1055">
        <f>YEAR(tblData[[#This Row],[Date]])</f>
        <v>2020</v>
      </c>
      <c r="L1055">
        <f>MONTH(tblData[[#This Row],[Date]])</f>
        <v>8</v>
      </c>
      <c r="M1055" t="str">
        <f>CHOOSE(tblData[[#This Row],[MonthNo]],"Jan","Feb","Mar","Apr","Mei","Jun","Jul","Agu","Sep","Okt","Nov","Des")</f>
        <v>Agu</v>
      </c>
      <c r="N1055" t="str">
        <f>INDEX(tblCustomers[CustomerState],MATCH(tblData[[#This Row],[CustomerID]],tblCustomers[CustomerID],0))</f>
        <v>Washington</v>
      </c>
      <c r="O1055" t="str">
        <f>IF(COUNTIF(tblData[CustomerID],tblData[[#This Row],[CustomerID]])&gt;1,"Repeat","One-time")</f>
        <v>One-time</v>
      </c>
    </row>
    <row r="1056" spans="1:15">
      <c r="A1056">
        <v>1055</v>
      </c>
      <c r="B1056" s="1">
        <v>44058</v>
      </c>
      <c r="C1056">
        <v>1992</v>
      </c>
      <c r="D1056" t="s">
        <v>10820</v>
      </c>
      <c r="E1056">
        <v>3</v>
      </c>
      <c r="F1056" t="str">
        <f>INDEX(tblProduct[ProdName],MATCH(tblData[[#This Row],[ProdNumber]],tblProduct[ProdNumber],0))</f>
        <v>BYOR-3000</v>
      </c>
      <c r="G1056">
        <f>INDEX(tblProduct[Price],MATCH(tblData[[#This Row],[ProdNumber]],tblProduct[ProdNumber],0))</f>
        <v>214</v>
      </c>
      <c r="H1056">
        <f>INDEX(tblProduct[Category],MATCH(tblData[[#This Row],[ProdNumber]],tblProduct[ProdNumber],0))</f>
        <v>5</v>
      </c>
      <c r="I1056" t="str">
        <f>INDEX(tblCategory[CategoryName],MATCH(tblData[[#This Row],[CategoryID]],tblCategory[CategoryID],0))</f>
        <v>Robot Kits</v>
      </c>
      <c r="J1056">
        <f>tblData[[#This Row],[Quantity]]*tblData[[#This Row],[Price]]</f>
        <v>642</v>
      </c>
      <c r="K1056">
        <f>YEAR(tblData[[#This Row],[Date]])</f>
        <v>2020</v>
      </c>
      <c r="L1056">
        <f>MONTH(tblData[[#This Row],[Date]])</f>
        <v>8</v>
      </c>
      <c r="M1056" t="str">
        <f>CHOOSE(tblData[[#This Row],[MonthNo]],"Jan","Feb","Mar","Apr","Mei","Jun","Jul","Agu","Sep","Okt","Nov","Des")</f>
        <v>Agu</v>
      </c>
      <c r="N1056" t="str">
        <f>INDEX(tblCustomers[CustomerState],MATCH(tblData[[#This Row],[CustomerID]],tblCustomers[CustomerID],0))</f>
        <v>New York</v>
      </c>
      <c r="O1056" t="str">
        <f>IF(COUNTIF(tblData[CustomerID],tblData[[#This Row],[CustomerID]])&gt;1,"Repeat","One-time")</f>
        <v>Repeat</v>
      </c>
    </row>
    <row r="1057" spans="1:15">
      <c r="A1057">
        <v>1056</v>
      </c>
      <c r="B1057" s="1">
        <v>44058</v>
      </c>
      <c r="C1057">
        <v>2079</v>
      </c>
      <c r="D1057" t="s">
        <v>10848</v>
      </c>
      <c r="E1057">
        <v>3</v>
      </c>
      <c r="F1057" t="str">
        <f>INDEX(tblProduct[ProdName],MATCH(tblData[[#This Row],[ProdNumber]],tblProduct[ProdNumber],0))</f>
        <v>Panda Robot Blueprint</v>
      </c>
      <c r="G1057">
        <f>INDEX(tblProduct[Price],MATCH(tblData[[#This Row],[ProdNumber]],tblProduct[ProdNumber],0))</f>
        <v>7.99</v>
      </c>
      <c r="H1057">
        <f>INDEX(tblProduct[Category],MATCH(tblData[[#This Row],[ProdNumber]],tblProduct[ProdNumber],0))</f>
        <v>1</v>
      </c>
      <c r="I1057" t="str">
        <f>INDEX(tblCategory[CategoryName],MATCH(tblData[[#This Row],[CategoryID]],tblCategory[CategoryID],0))</f>
        <v>Blueprints</v>
      </c>
      <c r="J1057">
        <f>tblData[[#This Row],[Quantity]]*tblData[[#This Row],[Price]]</f>
        <v>23.97</v>
      </c>
      <c r="K1057">
        <f>YEAR(tblData[[#This Row],[Date]])</f>
        <v>2020</v>
      </c>
      <c r="L1057">
        <f>MONTH(tblData[[#This Row],[Date]])</f>
        <v>8</v>
      </c>
      <c r="M1057" t="str">
        <f>CHOOSE(tblData[[#This Row],[MonthNo]],"Jan","Feb","Mar","Apr","Mei","Jun","Jul","Agu","Sep","Okt","Nov","Des")</f>
        <v>Agu</v>
      </c>
      <c r="N1057" t="str">
        <f>INDEX(tblCustomers[CustomerState],MATCH(tblData[[#This Row],[CustomerID]],tblCustomers[CustomerID],0))</f>
        <v>Tennessee</v>
      </c>
      <c r="O1057" t="str">
        <f>IF(COUNTIF(tblData[CustomerID],tblData[[#This Row],[CustomerID]])&gt;1,"Repeat","One-time")</f>
        <v>Repeat</v>
      </c>
    </row>
    <row r="1058" spans="1:15">
      <c r="A1058">
        <v>1057</v>
      </c>
      <c r="B1058" s="1">
        <v>44059</v>
      </c>
      <c r="C1058">
        <v>1300</v>
      </c>
      <c r="D1058" t="s">
        <v>10854</v>
      </c>
      <c r="E1058">
        <v>3</v>
      </c>
      <c r="F1058" t="str">
        <f>INDEX(tblProduct[ProdName],MATCH(tblData[[#This Row],[ProdNumber]],tblProduct[ProdNumber],0))</f>
        <v>BYOD-400S</v>
      </c>
      <c r="G1058">
        <f>INDEX(tblProduct[Price],MATCH(tblData[[#This Row],[ProdNumber]],tblProduct[ProdNumber],0))</f>
        <v>129.94999999999999</v>
      </c>
      <c r="H1058">
        <f>INDEX(tblProduct[Category],MATCH(tblData[[#This Row],[ProdNumber]],tblProduct[ProdNumber],0))</f>
        <v>2</v>
      </c>
      <c r="I1058" t="str">
        <f>INDEX(tblCategory[CategoryName],MATCH(tblData[[#This Row],[CategoryID]],tblCategory[CategoryID],0))</f>
        <v>Drone Kits</v>
      </c>
      <c r="J1058">
        <f>tblData[[#This Row],[Quantity]]*tblData[[#This Row],[Price]]</f>
        <v>389.84999999999997</v>
      </c>
      <c r="K1058">
        <f>YEAR(tblData[[#This Row],[Date]])</f>
        <v>2020</v>
      </c>
      <c r="L1058">
        <f>MONTH(tblData[[#This Row],[Date]])</f>
        <v>8</v>
      </c>
      <c r="M1058" t="str">
        <f>CHOOSE(tblData[[#This Row],[MonthNo]],"Jan","Feb","Mar","Apr","Mei","Jun","Jul","Agu","Sep","Okt","Nov","Des")</f>
        <v>Agu</v>
      </c>
      <c r="N1058" t="str">
        <f>INDEX(tblCustomers[CustomerState],MATCH(tblData[[#This Row],[CustomerID]],tblCustomers[CustomerID],0))</f>
        <v>Texas</v>
      </c>
      <c r="O1058" t="str">
        <f>IF(COUNTIF(tblData[CustomerID],tblData[[#This Row],[CustomerID]])&gt;1,"Repeat","One-time")</f>
        <v>Repeat</v>
      </c>
    </row>
    <row r="1059" spans="1:15">
      <c r="A1059">
        <v>1058</v>
      </c>
      <c r="B1059" s="1">
        <v>44059</v>
      </c>
      <c r="C1059">
        <v>146</v>
      </c>
      <c r="D1059" t="s">
        <v>10844</v>
      </c>
      <c r="E1059">
        <v>6</v>
      </c>
      <c r="F1059" t="str">
        <f>INDEX(tblProduct[ProdName],MATCH(tblData[[#This Row],[ProdNumber]],tblProduct[ProdNumber],0))</f>
        <v>Industrial 3D Printing</v>
      </c>
      <c r="G1059">
        <f>INDEX(tblProduct[Price],MATCH(tblData[[#This Row],[ProdNumber]],tblProduct[ProdNumber],0))</f>
        <v>49</v>
      </c>
      <c r="H1059">
        <f>INDEX(tblProduct[Category],MATCH(tblData[[#This Row],[ProdNumber]],tblProduct[ProdNumber],0))</f>
        <v>7</v>
      </c>
      <c r="I1059" t="str">
        <f>INDEX(tblCategory[CategoryName],MATCH(tblData[[#This Row],[CategoryID]],tblCategory[CategoryID],0))</f>
        <v>Training Videos</v>
      </c>
      <c r="J1059">
        <f>tblData[[#This Row],[Quantity]]*tblData[[#This Row],[Price]]</f>
        <v>294</v>
      </c>
      <c r="K1059">
        <f>YEAR(tblData[[#This Row],[Date]])</f>
        <v>2020</v>
      </c>
      <c r="L1059">
        <f>MONTH(tblData[[#This Row],[Date]])</f>
        <v>8</v>
      </c>
      <c r="M1059" t="str">
        <f>CHOOSE(tblData[[#This Row],[MonthNo]],"Jan","Feb","Mar","Apr","Mei","Jun","Jul","Agu","Sep","Okt","Nov","Des")</f>
        <v>Agu</v>
      </c>
      <c r="N1059" t="str">
        <f>INDEX(tblCustomers[CustomerState],MATCH(tblData[[#This Row],[CustomerID]],tblCustomers[CustomerID],0))</f>
        <v>New Jersey</v>
      </c>
      <c r="O1059" t="str">
        <f>IF(COUNTIF(tblData[CustomerID],tblData[[#This Row],[CustomerID]])&gt;1,"Repeat","One-time")</f>
        <v>Repeat</v>
      </c>
    </row>
    <row r="1060" spans="1:15">
      <c r="A1060">
        <v>1059</v>
      </c>
      <c r="B1060" s="1">
        <v>44059</v>
      </c>
      <c r="C1060">
        <v>360</v>
      </c>
      <c r="D1060" t="s">
        <v>10812</v>
      </c>
      <c r="E1060">
        <v>1</v>
      </c>
      <c r="F1060" t="str">
        <f>INDEX(tblProduct[ProdName],MATCH(tblData[[#This Row],[ProdNumber]],tblProduct[ProdNumber],0))</f>
        <v>SCARA Robots</v>
      </c>
      <c r="G1060">
        <f>INDEX(tblProduct[Price],MATCH(tblData[[#This Row],[ProdNumber]],tblProduct[ProdNumber],0))</f>
        <v>19.5</v>
      </c>
      <c r="H1060">
        <f>INDEX(tblProduct[Category],MATCH(tblData[[#This Row],[ProdNumber]],tblProduct[ProdNumber],0))</f>
        <v>4</v>
      </c>
      <c r="I1060" t="str">
        <f>INDEX(tblCategory[CategoryName],MATCH(tblData[[#This Row],[CategoryID]],tblCategory[CategoryID],0))</f>
        <v>eBooks</v>
      </c>
      <c r="J1060">
        <f>tblData[[#This Row],[Quantity]]*tblData[[#This Row],[Price]]</f>
        <v>19.5</v>
      </c>
      <c r="K1060">
        <f>YEAR(tblData[[#This Row],[Date]])</f>
        <v>2020</v>
      </c>
      <c r="L1060">
        <f>MONTH(tblData[[#This Row],[Date]])</f>
        <v>8</v>
      </c>
      <c r="M1060" t="str">
        <f>CHOOSE(tblData[[#This Row],[MonthNo]],"Jan","Feb","Mar","Apr","Mei","Jun","Jul","Agu","Sep","Okt","Nov","Des")</f>
        <v>Agu</v>
      </c>
      <c r="N1060" t="str">
        <f>INDEX(tblCustomers[CustomerState],MATCH(tblData[[#This Row],[CustomerID]],tblCustomers[CustomerID],0))</f>
        <v>Florida</v>
      </c>
      <c r="O1060" t="str">
        <f>IF(COUNTIF(tblData[CustomerID],tblData[[#This Row],[CustomerID]])&gt;1,"Repeat","One-time")</f>
        <v>Repeat</v>
      </c>
    </row>
    <row r="1061" spans="1:15">
      <c r="A1061">
        <v>1060</v>
      </c>
      <c r="B1061" s="1">
        <v>44059</v>
      </c>
      <c r="C1061">
        <v>200</v>
      </c>
      <c r="D1061" t="s">
        <v>10838</v>
      </c>
      <c r="E1061">
        <v>4</v>
      </c>
      <c r="F1061" t="str">
        <f>INDEX(tblProduct[ProdName],MATCH(tblData[[#This Row],[ProdNumber]],tblProduct[ProdNumber],0))</f>
        <v>GPS Drones</v>
      </c>
      <c r="G1061">
        <f>INDEX(tblProduct[Price],MATCH(tblData[[#This Row],[ProdNumber]],tblProduct[ProdNumber],0))</f>
        <v>19.989999999999998</v>
      </c>
      <c r="H1061">
        <f>INDEX(tblProduct[Category],MATCH(tblData[[#This Row],[ProdNumber]],tblProduct[ProdNumber],0))</f>
        <v>4</v>
      </c>
      <c r="I1061" t="str">
        <f>INDEX(tblCategory[CategoryName],MATCH(tblData[[#This Row],[CategoryID]],tblCategory[CategoryID],0))</f>
        <v>eBooks</v>
      </c>
      <c r="J1061">
        <f>tblData[[#This Row],[Quantity]]*tblData[[#This Row],[Price]]</f>
        <v>79.959999999999994</v>
      </c>
      <c r="K1061">
        <f>YEAR(tblData[[#This Row],[Date]])</f>
        <v>2020</v>
      </c>
      <c r="L1061">
        <f>MONTH(tblData[[#This Row],[Date]])</f>
        <v>8</v>
      </c>
      <c r="M1061" t="str">
        <f>CHOOSE(tblData[[#This Row],[MonthNo]],"Jan","Feb","Mar","Apr","Mei","Jun","Jul","Agu","Sep","Okt","Nov","Des")</f>
        <v>Agu</v>
      </c>
      <c r="N1061" t="str">
        <f>INDEX(tblCustomers[CustomerState],MATCH(tblData[[#This Row],[CustomerID]],tblCustomers[CustomerID],0))</f>
        <v>District of Columbia</v>
      </c>
      <c r="O1061" t="str">
        <f>IF(COUNTIF(tblData[CustomerID],tblData[[#This Row],[CustomerID]])&gt;1,"Repeat","One-time")</f>
        <v>Repeat</v>
      </c>
    </row>
    <row r="1062" spans="1:15">
      <c r="A1062">
        <v>1061</v>
      </c>
      <c r="B1062" s="1">
        <v>44060</v>
      </c>
      <c r="C1062">
        <v>1003</v>
      </c>
      <c r="D1062" t="s">
        <v>10856</v>
      </c>
      <c r="E1062">
        <v>6</v>
      </c>
      <c r="F1062" t="str">
        <f>INDEX(tblProduct[ProdName],MATCH(tblData[[#This Row],[ProdNumber]],tblProduct[ProdNumber],0))</f>
        <v>RLK-9920 Robot</v>
      </c>
      <c r="G1062">
        <f>INDEX(tblProduct[Price],MATCH(tblData[[#This Row],[ProdNumber]],tblProduct[ProdNumber],0))</f>
        <v>699</v>
      </c>
      <c r="H1062">
        <f>INDEX(tblProduct[Category],MATCH(tblData[[#This Row],[ProdNumber]],tblProduct[ProdNumber],0))</f>
        <v>6</v>
      </c>
      <c r="I1062" t="str">
        <f>INDEX(tblCategory[CategoryName],MATCH(tblData[[#This Row],[CategoryID]],tblCategory[CategoryID],0))</f>
        <v>Robots</v>
      </c>
      <c r="J1062">
        <f>tblData[[#This Row],[Quantity]]*tblData[[#This Row],[Price]]</f>
        <v>4194</v>
      </c>
      <c r="K1062">
        <f>YEAR(tblData[[#This Row],[Date]])</f>
        <v>2020</v>
      </c>
      <c r="L1062">
        <f>MONTH(tblData[[#This Row],[Date]])</f>
        <v>8</v>
      </c>
      <c r="M1062" t="str">
        <f>CHOOSE(tblData[[#This Row],[MonthNo]],"Jan","Feb","Mar","Apr","Mei","Jun","Jul","Agu","Sep","Okt","Nov","Des")</f>
        <v>Agu</v>
      </c>
      <c r="N1062" t="str">
        <f>INDEX(tblCustomers[CustomerState],MATCH(tblData[[#This Row],[CustomerID]],tblCustomers[CustomerID],0))</f>
        <v>Tennessee</v>
      </c>
      <c r="O1062" t="str">
        <f>IF(COUNTIF(tblData[CustomerID],tblData[[#This Row],[CustomerID]])&gt;1,"Repeat","One-time")</f>
        <v>Repeat</v>
      </c>
    </row>
    <row r="1063" spans="1:15">
      <c r="A1063">
        <v>1062</v>
      </c>
      <c r="B1063" s="1">
        <v>44060</v>
      </c>
      <c r="C1063">
        <v>429</v>
      </c>
      <c r="D1063" t="s">
        <v>10841</v>
      </c>
      <c r="E1063">
        <v>4</v>
      </c>
      <c r="F1063" t="str">
        <f>INDEX(tblProduct[ProdName],MATCH(tblData[[#This Row],[ProdNumber]],tblProduct[ProdNumber],0))</f>
        <v>RQTE-554 Robot</v>
      </c>
      <c r="G1063">
        <f>INDEX(tblProduct[Price],MATCH(tblData[[#This Row],[ProdNumber]],tblProduct[ProdNumber],0))</f>
        <v>684</v>
      </c>
      <c r="H1063">
        <f>INDEX(tblProduct[Category],MATCH(tblData[[#This Row],[ProdNumber]],tblProduct[ProdNumber],0))</f>
        <v>6</v>
      </c>
      <c r="I1063" t="str">
        <f>INDEX(tblCategory[CategoryName],MATCH(tblData[[#This Row],[CategoryID]],tblCategory[CategoryID],0))</f>
        <v>Robots</v>
      </c>
      <c r="J1063">
        <f>tblData[[#This Row],[Quantity]]*tblData[[#This Row],[Price]]</f>
        <v>2736</v>
      </c>
      <c r="K1063">
        <f>YEAR(tblData[[#This Row],[Date]])</f>
        <v>2020</v>
      </c>
      <c r="L1063">
        <f>MONTH(tblData[[#This Row],[Date]])</f>
        <v>8</v>
      </c>
      <c r="M1063" t="str">
        <f>CHOOSE(tblData[[#This Row],[MonthNo]],"Jan","Feb","Mar","Apr","Mei","Jun","Jul","Agu","Sep","Okt","Nov","Des")</f>
        <v>Agu</v>
      </c>
      <c r="N1063" t="str">
        <f>INDEX(tblCustomers[CustomerState],MATCH(tblData[[#This Row],[CustomerID]],tblCustomers[CustomerID],0))</f>
        <v>Massachusetts</v>
      </c>
      <c r="O1063" t="str">
        <f>IF(COUNTIF(tblData[CustomerID],tblData[[#This Row],[CustomerID]])&gt;1,"Repeat","One-time")</f>
        <v>Repeat</v>
      </c>
    </row>
    <row r="1064" spans="1:15">
      <c r="A1064">
        <v>1063</v>
      </c>
      <c r="B1064" s="1">
        <v>44060</v>
      </c>
      <c r="C1064">
        <v>1122</v>
      </c>
      <c r="D1064" t="s">
        <v>10872</v>
      </c>
      <c r="E1064">
        <v>4</v>
      </c>
      <c r="F1064" t="str">
        <f>INDEX(tblProduct[ProdName],MATCH(tblData[[#This Row],[ProdNumber]],tblProduct[ProdNumber],0))</f>
        <v>Hexacopter Drone Blueprint</v>
      </c>
      <c r="G1064">
        <f>INDEX(tblProduct[Price],MATCH(tblData[[#This Row],[ProdNumber]],tblProduct[ProdNumber],0))</f>
        <v>8.99</v>
      </c>
      <c r="H1064">
        <f>INDEX(tblProduct[Category],MATCH(tblData[[#This Row],[ProdNumber]],tblProduct[ProdNumber],0))</f>
        <v>1</v>
      </c>
      <c r="I1064" t="str">
        <f>INDEX(tblCategory[CategoryName],MATCH(tblData[[#This Row],[CategoryID]],tblCategory[CategoryID],0))</f>
        <v>Blueprints</v>
      </c>
      <c r="J1064">
        <f>tblData[[#This Row],[Quantity]]*tblData[[#This Row],[Price]]</f>
        <v>35.96</v>
      </c>
      <c r="K1064">
        <f>YEAR(tblData[[#This Row],[Date]])</f>
        <v>2020</v>
      </c>
      <c r="L1064">
        <f>MONTH(tblData[[#This Row],[Date]])</f>
        <v>8</v>
      </c>
      <c r="M1064" t="str">
        <f>CHOOSE(tblData[[#This Row],[MonthNo]],"Jan","Feb","Mar","Apr","Mei","Jun","Jul","Agu","Sep","Okt","Nov","Des")</f>
        <v>Agu</v>
      </c>
      <c r="N1064" t="str">
        <f>INDEX(tblCustomers[CustomerState],MATCH(tblData[[#This Row],[CustomerID]],tblCustomers[CustomerID],0))</f>
        <v>Kentucky</v>
      </c>
      <c r="O1064" t="str">
        <f>IF(COUNTIF(tblData[CustomerID],tblData[[#This Row],[CustomerID]])&gt;1,"Repeat","One-time")</f>
        <v>One-time</v>
      </c>
    </row>
    <row r="1065" spans="1:15">
      <c r="A1065">
        <v>1064</v>
      </c>
      <c r="B1065" s="1">
        <v>44060</v>
      </c>
      <c r="C1065">
        <v>1434</v>
      </c>
      <c r="D1065" t="s">
        <v>10872</v>
      </c>
      <c r="E1065">
        <v>3</v>
      </c>
      <c r="F1065" t="str">
        <f>INDEX(tblProduct[ProdName],MATCH(tblData[[#This Row],[ProdNumber]],tblProduct[ProdNumber],0))</f>
        <v>Hexacopter Drone Blueprint</v>
      </c>
      <c r="G1065">
        <f>INDEX(tblProduct[Price],MATCH(tblData[[#This Row],[ProdNumber]],tblProduct[ProdNumber],0))</f>
        <v>8.99</v>
      </c>
      <c r="H1065">
        <f>INDEX(tblProduct[Category],MATCH(tblData[[#This Row],[ProdNumber]],tblProduct[ProdNumber],0))</f>
        <v>1</v>
      </c>
      <c r="I1065" t="str">
        <f>INDEX(tblCategory[CategoryName],MATCH(tblData[[#This Row],[CategoryID]],tblCategory[CategoryID],0))</f>
        <v>Blueprints</v>
      </c>
      <c r="J1065">
        <f>tblData[[#This Row],[Quantity]]*tblData[[#This Row],[Price]]</f>
        <v>26.97</v>
      </c>
      <c r="K1065">
        <f>YEAR(tblData[[#This Row],[Date]])</f>
        <v>2020</v>
      </c>
      <c r="L1065">
        <f>MONTH(tblData[[#This Row],[Date]])</f>
        <v>8</v>
      </c>
      <c r="M1065" t="str">
        <f>CHOOSE(tblData[[#This Row],[MonthNo]],"Jan","Feb","Mar","Apr","Mei","Jun","Jul","Agu","Sep","Okt","Nov","Des")</f>
        <v>Agu</v>
      </c>
      <c r="N1065" t="str">
        <f>INDEX(tblCustomers[CustomerState],MATCH(tblData[[#This Row],[CustomerID]],tblCustomers[CustomerID],0))</f>
        <v>California</v>
      </c>
      <c r="O1065" t="str">
        <f>IF(COUNTIF(tblData[CustomerID],tblData[[#This Row],[CustomerID]])&gt;1,"Repeat","One-time")</f>
        <v>Repeat</v>
      </c>
    </row>
    <row r="1066" spans="1:15">
      <c r="A1066">
        <v>1065</v>
      </c>
      <c r="B1066" s="1">
        <v>44060</v>
      </c>
      <c r="C1066">
        <v>1050</v>
      </c>
      <c r="D1066" t="s">
        <v>10862</v>
      </c>
      <c r="E1066">
        <v>4</v>
      </c>
      <c r="F1066" t="str">
        <f>INDEX(tblProduct[ProdName],MATCH(tblData[[#This Row],[ProdNumber]],tblProduct[ProdNumber],0))</f>
        <v>All Eyes Drone Blueprint</v>
      </c>
      <c r="G1066">
        <f>INDEX(tblProduct[Price],MATCH(tblData[[#This Row],[ProdNumber]],tblProduct[ProdNumber],0))</f>
        <v>9.99</v>
      </c>
      <c r="H1066">
        <f>INDEX(tblProduct[Category],MATCH(tblData[[#This Row],[ProdNumber]],tblProduct[ProdNumber],0))</f>
        <v>1</v>
      </c>
      <c r="I1066" t="str">
        <f>INDEX(tblCategory[CategoryName],MATCH(tblData[[#This Row],[CategoryID]],tblCategory[CategoryID],0))</f>
        <v>Blueprints</v>
      </c>
      <c r="J1066">
        <f>tblData[[#This Row],[Quantity]]*tblData[[#This Row],[Price]]</f>
        <v>39.96</v>
      </c>
      <c r="K1066">
        <f>YEAR(tblData[[#This Row],[Date]])</f>
        <v>2020</v>
      </c>
      <c r="L1066">
        <f>MONTH(tblData[[#This Row],[Date]])</f>
        <v>8</v>
      </c>
      <c r="M1066" t="str">
        <f>CHOOSE(tblData[[#This Row],[MonthNo]],"Jan","Feb","Mar","Apr","Mei","Jun","Jul","Agu","Sep","Okt","Nov","Des")</f>
        <v>Agu</v>
      </c>
      <c r="N1066" t="str">
        <f>INDEX(tblCustomers[CustomerState],MATCH(tblData[[#This Row],[CustomerID]],tblCustomers[CustomerID],0))</f>
        <v>Massachusetts</v>
      </c>
      <c r="O1066" t="str">
        <f>IF(COUNTIF(tblData[CustomerID],tblData[[#This Row],[CustomerID]])&gt;1,"Repeat","One-time")</f>
        <v>Repeat</v>
      </c>
    </row>
    <row r="1067" spans="1:15">
      <c r="A1067">
        <v>1066</v>
      </c>
      <c r="B1067" s="1">
        <v>44060</v>
      </c>
      <c r="C1067">
        <v>1723</v>
      </c>
      <c r="D1067" t="s">
        <v>10827</v>
      </c>
      <c r="E1067">
        <v>3</v>
      </c>
      <c r="F1067" t="str">
        <f>INDEX(tblProduct[ProdName],MATCH(tblData[[#This Row],[ProdNumber]],tblProduct[ProdNumber],0))</f>
        <v>AI for Educators</v>
      </c>
      <c r="G1067">
        <f>INDEX(tblProduct[Price],MATCH(tblData[[#This Row],[ProdNumber]],tblProduct[ProdNumber],0))</f>
        <v>49.95</v>
      </c>
      <c r="H1067">
        <f>INDEX(tblProduct[Category],MATCH(tblData[[#This Row],[ProdNumber]],tblProduct[ProdNumber],0))</f>
        <v>7</v>
      </c>
      <c r="I1067" t="str">
        <f>INDEX(tblCategory[CategoryName],MATCH(tblData[[#This Row],[CategoryID]],tblCategory[CategoryID],0))</f>
        <v>Training Videos</v>
      </c>
      <c r="J1067">
        <f>tblData[[#This Row],[Quantity]]*tblData[[#This Row],[Price]]</f>
        <v>149.85000000000002</v>
      </c>
      <c r="K1067">
        <f>YEAR(tblData[[#This Row],[Date]])</f>
        <v>2020</v>
      </c>
      <c r="L1067">
        <f>MONTH(tblData[[#This Row],[Date]])</f>
        <v>8</v>
      </c>
      <c r="M1067" t="str">
        <f>CHOOSE(tblData[[#This Row],[MonthNo]],"Jan","Feb","Mar","Apr","Mei","Jun","Jul","Agu","Sep","Okt","Nov","Des")</f>
        <v>Agu</v>
      </c>
      <c r="N1067" t="str">
        <f>INDEX(tblCustomers[CustomerState],MATCH(tblData[[#This Row],[CustomerID]],tblCustomers[CustomerID],0))</f>
        <v>California</v>
      </c>
      <c r="O1067" t="str">
        <f>IF(COUNTIF(tblData[CustomerID],tblData[[#This Row],[CustomerID]])&gt;1,"Repeat","One-time")</f>
        <v>One-time</v>
      </c>
    </row>
    <row r="1068" spans="1:15">
      <c r="A1068">
        <v>1067</v>
      </c>
      <c r="B1068" s="1">
        <v>44060</v>
      </c>
      <c r="C1068">
        <v>329</v>
      </c>
      <c r="D1068" t="s">
        <v>10849</v>
      </c>
      <c r="E1068">
        <v>5</v>
      </c>
      <c r="F1068" t="str">
        <f>INDEX(tblProduct[ProdName],MATCH(tblData[[#This Row],[ProdNumber]],tblProduct[ProdNumber],0))</f>
        <v>BYOD-200</v>
      </c>
      <c r="G1068">
        <f>INDEX(tblProduct[Price],MATCH(tblData[[#This Row],[ProdNumber]],tblProduct[ProdNumber],0))</f>
        <v>58.95</v>
      </c>
      <c r="H1068">
        <f>INDEX(tblProduct[Category],MATCH(tblData[[#This Row],[ProdNumber]],tblProduct[ProdNumber],0))</f>
        <v>2</v>
      </c>
      <c r="I1068" t="str">
        <f>INDEX(tblCategory[CategoryName],MATCH(tblData[[#This Row],[CategoryID]],tblCategory[CategoryID],0))</f>
        <v>Drone Kits</v>
      </c>
      <c r="J1068">
        <f>tblData[[#This Row],[Quantity]]*tblData[[#This Row],[Price]]</f>
        <v>294.75</v>
      </c>
      <c r="K1068">
        <f>YEAR(tblData[[#This Row],[Date]])</f>
        <v>2020</v>
      </c>
      <c r="L1068">
        <f>MONTH(tblData[[#This Row],[Date]])</f>
        <v>8</v>
      </c>
      <c r="M1068" t="str">
        <f>CHOOSE(tblData[[#This Row],[MonthNo]],"Jan","Feb","Mar","Apr","Mei","Jun","Jul","Agu","Sep","Okt","Nov","Des")</f>
        <v>Agu</v>
      </c>
      <c r="N1068" t="str">
        <f>INDEX(tblCustomers[CustomerState],MATCH(tblData[[#This Row],[CustomerID]],tblCustomers[CustomerID],0))</f>
        <v>West Virginia</v>
      </c>
      <c r="O1068" t="str">
        <f>IF(COUNTIF(tblData[CustomerID],tblData[[#This Row],[CustomerID]])&gt;1,"Repeat","One-time")</f>
        <v>Repeat</v>
      </c>
    </row>
    <row r="1069" spans="1:15">
      <c r="A1069">
        <v>1068</v>
      </c>
      <c r="B1069" s="1">
        <v>44060</v>
      </c>
      <c r="C1069">
        <v>1334</v>
      </c>
      <c r="D1069" t="s">
        <v>10825</v>
      </c>
      <c r="E1069">
        <v>4</v>
      </c>
      <c r="F1069" t="str">
        <f>INDEX(tblProduct[ProdName],MATCH(tblData[[#This Row],[ProdNumber]],tblProduct[ProdNumber],0))</f>
        <v>DC-304 Drone</v>
      </c>
      <c r="G1069">
        <f>INDEX(tblProduct[Price],MATCH(tblData[[#This Row],[ProdNumber]],tblProduct[ProdNumber],0))</f>
        <v>395</v>
      </c>
      <c r="H1069">
        <f>INDEX(tblProduct[Category],MATCH(tblData[[#This Row],[ProdNumber]],tblProduct[ProdNumber],0))</f>
        <v>3</v>
      </c>
      <c r="I1069" t="str">
        <f>INDEX(tblCategory[CategoryName],MATCH(tblData[[#This Row],[CategoryID]],tblCategory[CategoryID],0))</f>
        <v>Drones</v>
      </c>
      <c r="J1069">
        <f>tblData[[#This Row],[Quantity]]*tblData[[#This Row],[Price]]</f>
        <v>1580</v>
      </c>
      <c r="K1069">
        <f>YEAR(tblData[[#This Row],[Date]])</f>
        <v>2020</v>
      </c>
      <c r="L1069">
        <f>MONTH(tblData[[#This Row],[Date]])</f>
        <v>8</v>
      </c>
      <c r="M1069" t="str">
        <f>CHOOSE(tblData[[#This Row],[MonthNo]],"Jan","Feb","Mar","Apr","Mei","Jun","Jul","Agu","Sep","Okt","Nov","Des")</f>
        <v>Agu</v>
      </c>
      <c r="N1069" t="str">
        <f>INDEX(tblCustomers[CustomerState],MATCH(tblData[[#This Row],[CustomerID]],tblCustomers[CustomerID],0))</f>
        <v>New Jersey</v>
      </c>
      <c r="O1069" t="str">
        <f>IF(COUNTIF(tblData[CustomerID],tblData[[#This Row],[CustomerID]])&gt;1,"Repeat","One-time")</f>
        <v>Repeat</v>
      </c>
    </row>
    <row r="1070" spans="1:15">
      <c r="A1070">
        <v>1069</v>
      </c>
      <c r="B1070" s="1">
        <v>44061</v>
      </c>
      <c r="C1070">
        <v>221</v>
      </c>
      <c r="D1070" t="s">
        <v>10848</v>
      </c>
      <c r="E1070">
        <v>2</v>
      </c>
      <c r="F1070" t="str">
        <f>INDEX(tblProduct[ProdName],MATCH(tblData[[#This Row],[ProdNumber]],tblProduct[ProdNumber],0))</f>
        <v>Panda Robot Blueprint</v>
      </c>
      <c r="G1070">
        <f>INDEX(tblProduct[Price],MATCH(tblData[[#This Row],[ProdNumber]],tblProduct[ProdNumber],0))</f>
        <v>7.99</v>
      </c>
      <c r="H1070">
        <f>INDEX(tblProduct[Category],MATCH(tblData[[#This Row],[ProdNumber]],tblProduct[ProdNumber],0))</f>
        <v>1</v>
      </c>
      <c r="I1070" t="str">
        <f>INDEX(tblCategory[CategoryName],MATCH(tblData[[#This Row],[CategoryID]],tblCategory[CategoryID],0))</f>
        <v>Blueprints</v>
      </c>
      <c r="J1070">
        <f>tblData[[#This Row],[Quantity]]*tblData[[#This Row],[Price]]</f>
        <v>15.98</v>
      </c>
      <c r="K1070">
        <f>YEAR(tblData[[#This Row],[Date]])</f>
        <v>2020</v>
      </c>
      <c r="L1070">
        <f>MONTH(tblData[[#This Row],[Date]])</f>
        <v>8</v>
      </c>
      <c r="M1070" t="str">
        <f>CHOOSE(tblData[[#This Row],[MonthNo]],"Jan","Feb","Mar","Apr","Mei","Jun","Jul","Agu","Sep","Okt","Nov","Des")</f>
        <v>Agu</v>
      </c>
      <c r="N1070" t="str">
        <f>INDEX(tblCustomers[CustomerState],MATCH(tblData[[#This Row],[CustomerID]],tblCustomers[CustomerID],0))</f>
        <v>New Mexico</v>
      </c>
      <c r="O1070" t="str">
        <f>IF(COUNTIF(tblData[CustomerID],tblData[[#This Row],[CustomerID]])&gt;1,"Repeat","One-time")</f>
        <v>Repeat</v>
      </c>
    </row>
    <row r="1071" spans="1:15">
      <c r="A1071">
        <v>1070</v>
      </c>
      <c r="B1071" s="1">
        <v>44061</v>
      </c>
      <c r="C1071">
        <v>1908</v>
      </c>
      <c r="D1071" t="s">
        <v>10866</v>
      </c>
      <c r="E1071">
        <v>2</v>
      </c>
      <c r="F1071" t="str">
        <f>INDEX(tblProduct[ProdName],MATCH(tblData[[#This Row],[ProdNumber]],tblProduct[ProdNumber],0))</f>
        <v>BYOR-4005</v>
      </c>
      <c r="G1071">
        <f>INDEX(tblProduct[Price],MATCH(tblData[[#This Row],[ProdNumber]],tblProduct[ProdNumber],0))</f>
        <v>245</v>
      </c>
      <c r="H1071">
        <f>INDEX(tblProduct[Category],MATCH(tblData[[#This Row],[ProdNumber]],tblProduct[ProdNumber],0))</f>
        <v>5</v>
      </c>
      <c r="I1071" t="str">
        <f>INDEX(tblCategory[CategoryName],MATCH(tblData[[#This Row],[CategoryID]],tblCategory[CategoryID],0))</f>
        <v>Robot Kits</v>
      </c>
      <c r="J1071">
        <f>tblData[[#This Row],[Quantity]]*tblData[[#This Row],[Price]]</f>
        <v>490</v>
      </c>
      <c r="K1071">
        <f>YEAR(tblData[[#This Row],[Date]])</f>
        <v>2020</v>
      </c>
      <c r="L1071">
        <f>MONTH(tblData[[#This Row],[Date]])</f>
        <v>8</v>
      </c>
      <c r="M1071" t="str">
        <f>CHOOSE(tblData[[#This Row],[MonthNo]],"Jan","Feb","Mar","Apr","Mei","Jun","Jul","Agu","Sep","Okt","Nov","Des")</f>
        <v>Agu</v>
      </c>
      <c r="N1071" t="str">
        <f>INDEX(tblCustomers[CustomerState],MATCH(tblData[[#This Row],[CustomerID]],tblCustomers[CustomerID],0))</f>
        <v>New Hampshire</v>
      </c>
      <c r="O1071" t="str">
        <f>IF(COUNTIF(tblData[CustomerID],tblData[[#This Row],[CustomerID]])&gt;1,"Repeat","One-time")</f>
        <v>One-time</v>
      </c>
    </row>
    <row r="1072" spans="1:15">
      <c r="A1072">
        <v>1071</v>
      </c>
      <c r="B1072" s="1">
        <v>44061</v>
      </c>
      <c r="C1072">
        <v>559</v>
      </c>
      <c r="D1072" t="s">
        <v>10874</v>
      </c>
      <c r="E1072">
        <v>5</v>
      </c>
      <c r="F1072" t="str">
        <f>INDEX(tblProduct[ProdName],MATCH(tblData[[#This Row],[ProdNumber]],tblProduct[ProdNumber],0))</f>
        <v>Cat Robot Blueprint</v>
      </c>
      <c r="G1072">
        <f>INDEX(tblProduct[Price],MATCH(tblData[[#This Row],[ProdNumber]],tblProduct[ProdNumber],0))</f>
        <v>4.99</v>
      </c>
      <c r="H1072">
        <f>INDEX(tblProduct[Category],MATCH(tblData[[#This Row],[ProdNumber]],tblProduct[ProdNumber],0))</f>
        <v>1</v>
      </c>
      <c r="I1072" t="str">
        <f>INDEX(tblCategory[CategoryName],MATCH(tblData[[#This Row],[CategoryID]],tblCategory[CategoryID],0))</f>
        <v>Blueprints</v>
      </c>
      <c r="J1072">
        <f>tblData[[#This Row],[Quantity]]*tblData[[#This Row],[Price]]</f>
        <v>24.950000000000003</v>
      </c>
      <c r="K1072">
        <f>YEAR(tblData[[#This Row],[Date]])</f>
        <v>2020</v>
      </c>
      <c r="L1072">
        <f>MONTH(tblData[[#This Row],[Date]])</f>
        <v>8</v>
      </c>
      <c r="M1072" t="str">
        <f>CHOOSE(tblData[[#This Row],[MonthNo]],"Jan","Feb","Mar","Apr","Mei","Jun","Jul","Agu","Sep","Okt","Nov","Des")</f>
        <v>Agu</v>
      </c>
      <c r="N1072" t="str">
        <f>INDEX(tblCustomers[CustomerState],MATCH(tblData[[#This Row],[CustomerID]],tblCustomers[CustomerID],0))</f>
        <v>Ohio</v>
      </c>
      <c r="O1072" t="str">
        <f>IF(COUNTIF(tblData[CustomerID],tblData[[#This Row],[CustomerID]])&gt;1,"Repeat","One-time")</f>
        <v>Repeat</v>
      </c>
    </row>
    <row r="1073" spans="1:15">
      <c r="A1073">
        <v>1072</v>
      </c>
      <c r="B1073" s="1">
        <v>44062</v>
      </c>
      <c r="C1073">
        <v>143</v>
      </c>
      <c r="D1073" t="s">
        <v>10858</v>
      </c>
      <c r="E1073">
        <v>3</v>
      </c>
      <c r="F1073" t="str">
        <f>INDEX(tblProduct[ProdName],MATCH(tblData[[#This Row],[ProdNumber]],tblProduct[ProdNumber],0))</f>
        <v>Virtual Reality Basics</v>
      </c>
      <c r="G1073">
        <f>INDEX(tblProduct[Price],MATCH(tblData[[#This Row],[ProdNumber]],tblProduct[ProdNumber],0))</f>
        <v>29.99</v>
      </c>
      <c r="H1073">
        <f>INDEX(tblProduct[Category],MATCH(tblData[[#This Row],[ProdNumber]],tblProduct[ProdNumber],0))</f>
        <v>7</v>
      </c>
      <c r="I1073" t="str">
        <f>INDEX(tblCategory[CategoryName],MATCH(tblData[[#This Row],[CategoryID]],tblCategory[CategoryID],0))</f>
        <v>Training Videos</v>
      </c>
      <c r="J1073">
        <f>tblData[[#This Row],[Quantity]]*tblData[[#This Row],[Price]]</f>
        <v>89.97</v>
      </c>
      <c r="K1073">
        <f>YEAR(tblData[[#This Row],[Date]])</f>
        <v>2020</v>
      </c>
      <c r="L1073">
        <f>MONTH(tblData[[#This Row],[Date]])</f>
        <v>8</v>
      </c>
      <c r="M1073" t="str">
        <f>CHOOSE(tblData[[#This Row],[MonthNo]],"Jan","Feb","Mar","Apr","Mei","Jun","Jul","Agu","Sep","Okt","Nov","Des")</f>
        <v>Agu</v>
      </c>
      <c r="N1073" t="str">
        <f>INDEX(tblCustomers[CustomerState],MATCH(tblData[[#This Row],[CustomerID]],tblCustomers[CustomerID],0))</f>
        <v>Florida</v>
      </c>
      <c r="O1073" t="str">
        <f>IF(COUNTIF(tblData[CustomerID],tblData[[#This Row],[CustomerID]])&gt;1,"Repeat","One-time")</f>
        <v>Repeat</v>
      </c>
    </row>
    <row r="1074" spans="1:15">
      <c r="A1074">
        <v>1073</v>
      </c>
      <c r="B1074" s="1">
        <v>44062</v>
      </c>
      <c r="C1074">
        <v>1121</v>
      </c>
      <c r="D1074" t="s">
        <v>10861</v>
      </c>
      <c r="E1074">
        <v>4</v>
      </c>
      <c r="F1074" t="str">
        <f>INDEX(tblProduct[ProdName],MATCH(tblData[[#This Row],[ProdNumber]],tblProduct[ProdNumber],0))</f>
        <v>RCB-889 Robot</v>
      </c>
      <c r="G1074">
        <f>INDEX(tblProduct[Price],MATCH(tblData[[#This Row],[ProdNumber]],tblProduct[ProdNumber],0))</f>
        <v>549</v>
      </c>
      <c r="H1074">
        <f>INDEX(tblProduct[Category],MATCH(tblData[[#This Row],[ProdNumber]],tblProduct[ProdNumber],0))</f>
        <v>6</v>
      </c>
      <c r="I1074" t="str">
        <f>INDEX(tblCategory[CategoryName],MATCH(tblData[[#This Row],[CategoryID]],tblCategory[CategoryID],0))</f>
        <v>Robots</v>
      </c>
      <c r="J1074">
        <f>tblData[[#This Row],[Quantity]]*tblData[[#This Row],[Price]]</f>
        <v>2196</v>
      </c>
      <c r="K1074">
        <f>YEAR(tblData[[#This Row],[Date]])</f>
        <v>2020</v>
      </c>
      <c r="L1074">
        <f>MONTH(tblData[[#This Row],[Date]])</f>
        <v>8</v>
      </c>
      <c r="M1074" t="str">
        <f>CHOOSE(tblData[[#This Row],[MonthNo]],"Jan","Feb","Mar","Apr","Mei","Jun","Jul","Agu","Sep","Okt","Nov","Des")</f>
        <v>Agu</v>
      </c>
      <c r="N1074" t="str">
        <f>INDEX(tblCustomers[CustomerState],MATCH(tblData[[#This Row],[CustomerID]],tblCustomers[CustomerID],0))</f>
        <v>Florida</v>
      </c>
      <c r="O1074" t="str">
        <f>IF(COUNTIF(tblData[CustomerID],tblData[[#This Row],[CustomerID]])&gt;1,"Repeat","One-time")</f>
        <v>Repeat</v>
      </c>
    </row>
    <row r="1075" spans="1:15">
      <c r="A1075">
        <v>1074</v>
      </c>
      <c r="B1075" s="1">
        <v>44062</v>
      </c>
      <c r="C1075">
        <v>305</v>
      </c>
      <c r="D1075" t="s">
        <v>10860</v>
      </c>
      <c r="E1075">
        <v>4</v>
      </c>
      <c r="F1075" t="str">
        <f>INDEX(tblProduct[ProdName],MATCH(tblData[[#This Row],[ProdNumber]],tblProduct[ProdNumber],0))</f>
        <v>Multi Rotor Drones</v>
      </c>
      <c r="G1075">
        <f>INDEX(tblProduct[Price],MATCH(tblData[[#This Row],[ProdNumber]],tblProduct[ProdNumber],0))</f>
        <v>24.95</v>
      </c>
      <c r="H1075">
        <f>INDEX(tblProduct[Category],MATCH(tblData[[#This Row],[ProdNumber]],tblProduct[ProdNumber],0))</f>
        <v>4</v>
      </c>
      <c r="I1075" t="str">
        <f>INDEX(tblCategory[CategoryName],MATCH(tblData[[#This Row],[CategoryID]],tblCategory[CategoryID],0))</f>
        <v>eBooks</v>
      </c>
      <c r="J1075">
        <f>tblData[[#This Row],[Quantity]]*tblData[[#This Row],[Price]]</f>
        <v>99.8</v>
      </c>
      <c r="K1075">
        <f>YEAR(tblData[[#This Row],[Date]])</f>
        <v>2020</v>
      </c>
      <c r="L1075">
        <f>MONTH(tblData[[#This Row],[Date]])</f>
        <v>8</v>
      </c>
      <c r="M1075" t="str">
        <f>CHOOSE(tblData[[#This Row],[MonthNo]],"Jan","Feb","Mar","Apr","Mei","Jun","Jul","Agu","Sep","Okt","Nov","Des")</f>
        <v>Agu</v>
      </c>
      <c r="N1075" t="str">
        <f>INDEX(tblCustomers[CustomerState],MATCH(tblData[[#This Row],[CustomerID]],tblCustomers[CustomerID],0))</f>
        <v>New York</v>
      </c>
      <c r="O1075" t="str">
        <f>IF(COUNTIF(tblData[CustomerID],tblData[[#This Row],[CustomerID]])&gt;1,"Repeat","One-time")</f>
        <v>Repeat</v>
      </c>
    </row>
    <row r="1076" spans="1:15">
      <c r="A1076">
        <v>1075</v>
      </c>
      <c r="B1076" s="1">
        <v>44062</v>
      </c>
      <c r="C1076">
        <v>1859</v>
      </c>
      <c r="D1076" t="s">
        <v>10828</v>
      </c>
      <c r="E1076">
        <v>4</v>
      </c>
      <c r="F1076" t="str">
        <f>INDEX(tblProduct[ProdName],MATCH(tblData[[#This Row],[ProdNumber]],tblProduct[ProdNumber],0))</f>
        <v>Helicopter Drones</v>
      </c>
      <c r="G1076">
        <f>INDEX(tblProduct[Price],MATCH(tblData[[#This Row],[ProdNumber]],tblProduct[ProdNumber],0))</f>
        <v>20.95</v>
      </c>
      <c r="H1076">
        <f>INDEX(tblProduct[Category],MATCH(tblData[[#This Row],[ProdNumber]],tblProduct[ProdNumber],0))</f>
        <v>4</v>
      </c>
      <c r="I1076" t="str">
        <f>INDEX(tblCategory[CategoryName],MATCH(tblData[[#This Row],[CategoryID]],tblCategory[CategoryID],0))</f>
        <v>eBooks</v>
      </c>
      <c r="J1076">
        <f>tblData[[#This Row],[Quantity]]*tblData[[#This Row],[Price]]</f>
        <v>83.8</v>
      </c>
      <c r="K1076">
        <f>YEAR(tblData[[#This Row],[Date]])</f>
        <v>2020</v>
      </c>
      <c r="L1076">
        <f>MONTH(tblData[[#This Row],[Date]])</f>
        <v>8</v>
      </c>
      <c r="M1076" t="str">
        <f>CHOOSE(tblData[[#This Row],[MonthNo]],"Jan","Feb","Mar","Apr","Mei","Jun","Jul","Agu","Sep","Okt","Nov","Des")</f>
        <v>Agu</v>
      </c>
      <c r="N1076" t="str">
        <f>INDEX(tblCustomers[CustomerState],MATCH(tblData[[#This Row],[CustomerID]],tblCustomers[CustomerID],0))</f>
        <v>California</v>
      </c>
      <c r="O1076" t="str">
        <f>IF(COUNTIF(tblData[CustomerID],tblData[[#This Row],[CustomerID]])&gt;1,"Repeat","One-time")</f>
        <v>Repeat</v>
      </c>
    </row>
    <row r="1077" spans="1:15">
      <c r="A1077">
        <v>1076</v>
      </c>
      <c r="B1077" s="1">
        <v>44063</v>
      </c>
      <c r="C1077">
        <v>968</v>
      </c>
      <c r="D1077" t="s">
        <v>10822</v>
      </c>
      <c r="E1077">
        <v>4</v>
      </c>
      <c r="F1077" t="str">
        <f>INDEX(tblProduct[ProdName],MATCH(tblData[[#This Row],[ProdNumber]],tblProduct[ProdNumber],0))</f>
        <v>MICR-23K Robot</v>
      </c>
      <c r="G1077">
        <f>INDEX(tblProduct[Price],MATCH(tblData[[#This Row],[ProdNumber]],tblProduct[ProdNumber],0))</f>
        <v>899</v>
      </c>
      <c r="H1077">
        <f>INDEX(tblProduct[Category],MATCH(tblData[[#This Row],[ProdNumber]],tblProduct[ProdNumber],0))</f>
        <v>6</v>
      </c>
      <c r="I1077" t="str">
        <f>INDEX(tblCategory[CategoryName],MATCH(tblData[[#This Row],[CategoryID]],tblCategory[CategoryID],0))</f>
        <v>Robots</v>
      </c>
      <c r="J1077">
        <f>tblData[[#This Row],[Quantity]]*tblData[[#This Row],[Price]]</f>
        <v>3596</v>
      </c>
      <c r="K1077">
        <f>YEAR(tblData[[#This Row],[Date]])</f>
        <v>2020</v>
      </c>
      <c r="L1077">
        <f>MONTH(tblData[[#This Row],[Date]])</f>
        <v>8</v>
      </c>
      <c r="M1077" t="str">
        <f>CHOOSE(tblData[[#This Row],[MonthNo]],"Jan","Feb","Mar","Apr","Mei","Jun","Jul","Agu","Sep","Okt","Nov","Des")</f>
        <v>Agu</v>
      </c>
      <c r="N1077" t="str">
        <f>INDEX(tblCustomers[CustomerState],MATCH(tblData[[#This Row],[CustomerID]],tblCustomers[CustomerID],0))</f>
        <v>Indiana</v>
      </c>
      <c r="O1077" t="str">
        <f>IF(COUNTIF(tblData[CustomerID],tblData[[#This Row],[CustomerID]])&gt;1,"Repeat","One-time")</f>
        <v>Repeat</v>
      </c>
    </row>
    <row r="1078" spans="1:15">
      <c r="A1078">
        <v>1077</v>
      </c>
      <c r="B1078" s="1">
        <v>44063</v>
      </c>
      <c r="C1078">
        <v>965</v>
      </c>
      <c r="D1078" t="s">
        <v>10826</v>
      </c>
      <c r="E1078">
        <v>4</v>
      </c>
      <c r="F1078" t="str">
        <f>INDEX(tblProduct[ProdName],MATCH(tblData[[#This Row],[ProdNumber]],tblProduct[ProdNumber],0))</f>
        <v>RTF Drones</v>
      </c>
      <c r="G1078">
        <f>INDEX(tblProduct[Price],MATCH(tblData[[#This Row],[ProdNumber]],tblProduct[ProdNumber],0))</f>
        <v>16.989999999999998</v>
      </c>
      <c r="H1078">
        <f>INDEX(tblProduct[Category],MATCH(tblData[[#This Row],[ProdNumber]],tblProduct[ProdNumber],0))</f>
        <v>4</v>
      </c>
      <c r="I1078" t="str">
        <f>INDEX(tblCategory[CategoryName],MATCH(tblData[[#This Row],[CategoryID]],tblCategory[CategoryID],0))</f>
        <v>eBooks</v>
      </c>
      <c r="J1078">
        <f>tblData[[#This Row],[Quantity]]*tblData[[#This Row],[Price]]</f>
        <v>67.959999999999994</v>
      </c>
      <c r="K1078">
        <f>YEAR(tblData[[#This Row],[Date]])</f>
        <v>2020</v>
      </c>
      <c r="L1078">
        <f>MONTH(tblData[[#This Row],[Date]])</f>
        <v>8</v>
      </c>
      <c r="M1078" t="str">
        <f>CHOOSE(tblData[[#This Row],[MonthNo]],"Jan","Feb","Mar","Apr","Mei","Jun","Jul","Agu","Sep","Okt","Nov","Des")</f>
        <v>Agu</v>
      </c>
      <c r="N1078" t="str">
        <f>INDEX(tblCustomers[CustomerState],MATCH(tblData[[#This Row],[CustomerID]],tblCustomers[CustomerID],0))</f>
        <v>Connecticut</v>
      </c>
      <c r="O1078" t="str">
        <f>IF(COUNTIF(tblData[CustomerID],tblData[[#This Row],[CustomerID]])&gt;1,"Repeat","One-time")</f>
        <v>One-time</v>
      </c>
    </row>
    <row r="1079" spans="1:15">
      <c r="A1079">
        <v>1078</v>
      </c>
      <c r="B1079" s="1">
        <v>44064</v>
      </c>
      <c r="C1079">
        <v>1018</v>
      </c>
      <c r="D1079" t="s">
        <v>10817</v>
      </c>
      <c r="E1079">
        <v>2</v>
      </c>
      <c r="F1079" t="str">
        <f>INDEX(tblProduct[ProdName],MATCH(tblData[[#This Row],[ProdNumber]],tblProduct[ProdNumber],0))</f>
        <v>BYOD-100</v>
      </c>
      <c r="G1079">
        <f>INDEX(tblProduct[Price],MATCH(tblData[[#This Row],[ProdNumber]],tblProduct[ProdNumber],0))</f>
        <v>54</v>
      </c>
      <c r="H1079">
        <f>INDEX(tblProduct[Category],MATCH(tblData[[#This Row],[ProdNumber]],tblProduct[ProdNumber],0))</f>
        <v>2</v>
      </c>
      <c r="I1079" t="str">
        <f>INDEX(tblCategory[CategoryName],MATCH(tblData[[#This Row],[CategoryID]],tblCategory[CategoryID],0))</f>
        <v>Drone Kits</v>
      </c>
      <c r="J1079">
        <f>tblData[[#This Row],[Quantity]]*tblData[[#This Row],[Price]]</f>
        <v>108</v>
      </c>
      <c r="K1079">
        <f>YEAR(tblData[[#This Row],[Date]])</f>
        <v>2020</v>
      </c>
      <c r="L1079">
        <f>MONTH(tblData[[#This Row],[Date]])</f>
        <v>8</v>
      </c>
      <c r="M1079" t="str">
        <f>CHOOSE(tblData[[#This Row],[MonthNo]],"Jan","Feb","Mar","Apr","Mei","Jun","Jul","Agu","Sep","Okt","Nov","Des")</f>
        <v>Agu</v>
      </c>
      <c r="N1079" t="str">
        <f>INDEX(tblCustomers[CustomerState],MATCH(tblData[[#This Row],[CustomerID]],tblCustomers[CustomerID],0))</f>
        <v>Indiana</v>
      </c>
      <c r="O1079" t="str">
        <f>IF(COUNTIF(tblData[CustomerID],tblData[[#This Row],[CustomerID]])&gt;1,"Repeat","One-time")</f>
        <v>Repeat</v>
      </c>
    </row>
    <row r="1080" spans="1:15">
      <c r="A1080">
        <v>1079</v>
      </c>
      <c r="B1080" s="1">
        <v>44064</v>
      </c>
      <c r="C1080">
        <v>37</v>
      </c>
      <c r="D1080" t="s">
        <v>10825</v>
      </c>
      <c r="E1080">
        <v>3</v>
      </c>
      <c r="F1080" t="str">
        <f>INDEX(tblProduct[ProdName],MATCH(tblData[[#This Row],[ProdNumber]],tblProduct[ProdNumber],0))</f>
        <v>DC-304 Drone</v>
      </c>
      <c r="G1080">
        <f>INDEX(tblProduct[Price],MATCH(tblData[[#This Row],[ProdNumber]],tblProduct[ProdNumber],0))</f>
        <v>395</v>
      </c>
      <c r="H1080">
        <f>INDEX(tblProduct[Category],MATCH(tblData[[#This Row],[ProdNumber]],tblProduct[ProdNumber],0))</f>
        <v>3</v>
      </c>
      <c r="I1080" t="str">
        <f>INDEX(tblCategory[CategoryName],MATCH(tblData[[#This Row],[CategoryID]],tblCategory[CategoryID],0))</f>
        <v>Drones</v>
      </c>
      <c r="J1080">
        <f>tblData[[#This Row],[Quantity]]*tblData[[#This Row],[Price]]</f>
        <v>1185</v>
      </c>
      <c r="K1080">
        <f>YEAR(tblData[[#This Row],[Date]])</f>
        <v>2020</v>
      </c>
      <c r="L1080">
        <f>MONTH(tblData[[#This Row],[Date]])</f>
        <v>8</v>
      </c>
      <c r="M1080" t="str">
        <f>CHOOSE(tblData[[#This Row],[MonthNo]],"Jan","Feb","Mar","Apr","Mei","Jun","Jul","Agu","Sep","Okt","Nov","Des")</f>
        <v>Agu</v>
      </c>
      <c r="N1080" t="str">
        <f>INDEX(tblCustomers[CustomerState],MATCH(tblData[[#This Row],[CustomerID]],tblCustomers[CustomerID],0))</f>
        <v>Indiana</v>
      </c>
      <c r="O1080" t="str">
        <f>IF(COUNTIF(tblData[CustomerID],tblData[[#This Row],[CustomerID]])&gt;1,"Repeat","One-time")</f>
        <v>One-time</v>
      </c>
    </row>
    <row r="1081" spans="1:15">
      <c r="A1081">
        <v>1080</v>
      </c>
      <c r="B1081" s="1">
        <v>44064</v>
      </c>
      <c r="C1081">
        <v>974</v>
      </c>
      <c r="D1081" t="s">
        <v>10824</v>
      </c>
      <c r="E1081">
        <v>5</v>
      </c>
      <c r="F1081" t="str">
        <f>INDEX(tblProduct[ProdName],MATCH(tblData[[#This Row],[ProdNumber]],tblProduct[ProdNumber],0))</f>
        <v>BYOD-550</v>
      </c>
      <c r="G1081">
        <f>INDEX(tblProduct[Price],MATCH(tblData[[#This Row],[ProdNumber]],tblProduct[ProdNumber],0))</f>
        <v>179</v>
      </c>
      <c r="H1081">
        <f>INDEX(tblProduct[Category],MATCH(tblData[[#This Row],[ProdNumber]],tblProduct[ProdNumber],0))</f>
        <v>2</v>
      </c>
      <c r="I1081" t="str">
        <f>INDEX(tblCategory[CategoryName],MATCH(tblData[[#This Row],[CategoryID]],tblCategory[CategoryID],0))</f>
        <v>Drone Kits</v>
      </c>
      <c r="J1081">
        <f>tblData[[#This Row],[Quantity]]*tblData[[#This Row],[Price]]</f>
        <v>895</v>
      </c>
      <c r="K1081">
        <f>YEAR(tblData[[#This Row],[Date]])</f>
        <v>2020</v>
      </c>
      <c r="L1081">
        <f>MONTH(tblData[[#This Row],[Date]])</f>
        <v>8</v>
      </c>
      <c r="M1081" t="str">
        <f>CHOOSE(tblData[[#This Row],[MonthNo]],"Jan","Feb","Mar","Apr","Mei","Jun","Jul","Agu","Sep","Okt","Nov","Des")</f>
        <v>Agu</v>
      </c>
      <c r="N1081" t="str">
        <f>INDEX(tblCustomers[CustomerState],MATCH(tblData[[#This Row],[CustomerID]],tblCustomers[CustomerID],0))</f>
        <v>Washington</v>
      </c>
      <c r="O1081" t="str">
        <f>IF(COUNTIF(tblData[CustomerID],tblData[[#This Row],[CustomerID]])&gt;1,"Repeat","One-time")</f>
        <v>Repeat</v>
      </c>
    </row>
    <row r="1082" spans="1:15">
      <c r="A1082">
        <v>1081</v>
      </c>
      <c r="B1082" s="1">
        <v>44064</v>
      </c>
      <c r="C1082">
        <v>1479</v>
      </c>
      <c r="D1082" t="s">
        <v>10809</v>
      </c>
      <c r="E1082">
        <v>1</v>
      </c>
      <c r="F1082" t="str">
        <f>INDEX(tblProduct[ProdName],MATCH(tblData[[#This Row],[ProdNumber]],tblProduct[ProdNumber],0))</f>
        <v>RWW-75 Robot</v>
      </c>
      <c r="G1082">
        <f>INDEX(tblProduct[Price],MATCH(tblData[[#This Row],[ProdNumber]],tblProduct[ProdNumber],0))</f>
        <v>883</v>
      </c>
      <c r="H1082">
        <f>INDEX(tblProduct[Category],MATCH(tblData[[#This Row],[ProdNumber]],tblProduct[ProdNumber],0))</f>
        <v>6</v>
      </c>
      <c r="I1082" t="str">
        <f>INDEX(tblCategory[CategoryName],MATCH(tblData[[#This Row],[CategoryID]],tblCategory[CategoryID],0))</f>
        <v>Robots</v>
      </c>
      <c r="J1082">
        <f>tblData[[#This Row],[Quantity]]*tblData[[#This Row],[Price]]</f>
        <v>883</v>
      </c>
      <c r="K1082">
        <f>YEAR(tblData[[#This Row],[Date]])</f>
        <v>2020</v>
      </c>
      <c r="L1082">
        <f>MONTH(tblData[[#This Row],[Date]])</f>
        <v>8</v>
      </c>
      <c r="M1082" t="str">
        <f>CHOOSE(tblData[[#This Row],[MonthNo]],"Jan","Feb","Mar","Apr","Mei","Jun","Jul","Agu","Sep","Okt","Nov","Des")</f>
        <v>Agu</v>
      </c>
      <c r="N1082" t="str">
        <f>INDEX(tblCustomers[CustomerState],MATCH(tblData[[#This Row],[CustomerID]],tblCustomers[CustomerID],0))</f>
        <v>Arizona</v>
      </c>
      <c r="O1082" t="str">
        <f>IF(COUNTIF(tblData[CustomerID],tblData[[#This Row],[CustomerID]])&gt;1,"Repeat","One-time")</f>
        <v>Repeat</v>
      </c>
    </row>
    <row r="1083" spans="1:15">
      <c r="A1083">
        <v>1082</v>
      </c>
      <c r="B1083" s="1">
        <v>44065</v>
      </c>
      <c r="C1083">
        <v>379</v>
      </c>
      <c r="D1083" t="s">
        <v>10843</v>
      </c>
      <c r="E1083">
        <v>4</v>
      </c>
      <c r="F1083" t="str">
        <f>INDEX(tblProduct[ProdName],MATCH(tblData[[#This Row],[ProdNumber]],tblProduct[ProdNumber],0))</f>
        <v>BYOD-500</v>
      </c>
      <c r="G1083">
        <f>INDEX(tblProduct[Price],MATCH(tblData[[#This Row],[ProdNumber]],tblProduct[ProdNumber],0))</f>
        <v>167</v>
      </c>
      <c r="H1083">
        <f>INDEX(tblProduct[Category],MATCH(tblData[[#This Row],[ProdNumber]],tblProduct[ProdNumber],0))</f>
        <v>2</v>
      </c>
      <c r="I1083" t="str">
        <f>INDEX(tblCategory[CategoryName],MATCH(tblData[[#This Row],[CategoryID]],tblCategory[CategoryID],0))</f>
        <v>Drone Kits</v>
      </c>
      <c r="J1083">
        <f>tblData[[#This Row],[Quantity]]*tblData[[#This Row],[Price]]</f>
        <v>668</v>
      </c>
      <c r="K1083">
        <f>YEAR(tblData[[#This Row],[Date]])</f>
        <v>2020</v>
      </c>
      <c r="L1083">
        <f>MONTH(tblData[[#This Row],[Date]])</f>
        <v>8</v>
      </c>
      <c r="M1083" t="str">
        <f>CHOOSE(tblData[[#This Row],[MonthNo]],"Jan","Feb","Mar","Apr","Mei","Jun","Jul","Agu","Sep","Okt","Nov","Des")</f>
        <v>Agu</v>
      </c>
      <c r="N1083" t="str">
        <f>INDEX(tblCustomers[CustomerState],MATCH(tblData[[#This Row],[CustomerID]],tblCustomers[CustomerID],0))</f>
        <v>Michigan</v>
      </c>
      <c r="O1083" t="str">
        <f>IF(COUNTIF(tblData[CustomerID],tblData[[#This Row],[CustomerID]])&gt;1,"Repeat","One-time")</f>
        <v>Repeat</v>
      </c>
    </row>
    <row r="1084" spans="1:15">
      <c r="A1084">
        <v>1083</v>
      </c>
      <c r="B1084" s="1">
        <v>44065</v>
      </c>
      <c r="C1084">
        <v>130</v>
      </c>
      <c r="D1084" t="s">
        <v>10823</v>
      </c>
      <c r="E1084">
        <v>5</v>
      </c>
      <c r="F1084" t="str">
        <f>INDEX(tblProduct[ProdName],MATCH(tblData[[#This Row],[ProdNumber]],tblProduct[ProdNumber],0))</f>
        <v>DA-SA702 Drone</v>
      </c>
      <c r="G1084">
        <f>INDEX(tblProduct[Price],MATCH(tblData[[#This Row],[ProdNumber]],tblProduct[ProdNumber],0))</f>
        <v>399</v>
      </c>
      <c r="H1084">
        <f>INDEX(tblProduct[Category],MATCH(tblData[[#This Row],[ProdNumber]],tblProduct[ProdNumber],0))</f>
        <v>3</v>
      </c>
      <c r="I1084" t="str">
        <f>INDEX(tblCategory[CategoryName],MATCH(tblData[[#This Row],[CategoryID]],tblCategory[CategoryID],0))</f>
        <v>Drones</v>
      </c>
      <c r="J1084">
        <f>tblData[[#This Row],[Quantity]]*tblData[[#This Row],[Price]]</f>
        <v>1995</v>
      </c>
      <c r="K1084">
        <f>YEAR(tblData[[#This Row],[Date]])</f>
        <v>2020</v>
      </c>
      <c r="L1084">
        <f>MONTH(tblData[[#This Row],[Date]])</f>
        <v>8</v>
      </c>
      <c r="M1084" t="str">
        <f>CHOOSE(tblData[[#This Row],[MonthNo]],"Jan","Feb","Mar","Apr","Mei","Jun","Jul","Agu","Sep","Okt","Nov","Des")</f>
        <v>Agu</v>
      </c>
      <c r="N1084" t="str">
        <f>INDEX(tblCustomers[CustomerState],MATCH(tblData[[#This Row],[CustomerID]],tblCustomers[CustomerID],0))</f>
        <v>Michigan</v>
      </c>
      <c r="O1084" t="str">
        <f>IF(COUNTIF(tblData[CustomerID],tblData[[#This Row],[CustomerID]])&gt;1,"Repeat","One-time")</f>
        <v>One-time</v>
      </c>
    </row>
    <row r="1085" spans="1:15">
      <c r="A1085">
        <v>1084</v>
      </c>
      <c r="B1085" s="1">
        <v>44065</v>
      </c>
      <c r="C1085">
        <v>601</v>
      </c>
      <c r="D1085" t="s">
        <v>10876</v>
      </c>
      <c r="E1085">
        <v>3</v>
      </c>
      <c r="F1085" t="str">
        <f>INDEX(tblProduct[ProdName],MATCH(tblData[[#This Row],[ProdNumber]],tblProduct[ProdNumber],0))</f>
        <v>Delta Robots</v>
      </c>
      <c r="G1085">
        <f>INDEX(tblProduct[Price],MATCH(tblData[[#This Row],[ProdNumber]],tblProduct[ProdNumber],0))</f>
        <v>16.989999999999998</v>
      </c>
      <c r="H1085">
        <f>INDEX(tblProduct[Category],MATCH(tblData[[#This Row],[ProdNumber]],tblProduct[ProdNumber],0))</f>
        <v>4</v>
      </c>
      <c r="I1085" t="str">
        <f>INDEX(tblCategory[CategoryName],MATCH(tblData[[#This Row],[CategoryID]],tblCategory[CategoryID],0))</f>
        <v>eBooks</v>
      </c>
      <c r="J1085">
        <f>tblData[[#This Row],[Quantity]]*tblData[[#This Row],[Price]]</f>
        <v>50.97</v>
      </c>
      <c r="K1085">
        <f>YEAR(tblData[[#This Row],[Date]])</f>
        <v>2020</v>
      </c>
      <c r="L1085">
        <f>MONTH(tblData[[#This Row],[Date]])</f>
        <v>8</v>
      </c>
      <c r="M1085" t="str">
        <f>CHOOSE(tblData[[#This Row],[MonthNo]],"Jan","Feb","Mar","Apr","Mei","Jun","Jul","Agu","Sep","Okt","Nov","Des")</f>
        <v>Agu</v>
      </c>
      <c r="N1085" t="str">
        <f>INDEX(tblCustomers[CustomerState],MATCH(tblData[[#This Row],[CustomerID]],tblCustomers[CustomerID],0))</f>
        <v>Ohio</v>
      </c>
      <c r="O1085" t="str">
        <f>IF(COUNTIF(tblData[CustomerID],tblData[[#This Row],[CustomerID]])&gt;1,"Repeat","One-time")</f>
        <v>Repeat</v>
      </c>
    </row>
    <row r="1086" spans="1:15">
      <c r="A1086">
        <v>1085</v>
      </c>
      <c r="B1086" s="1">
        <v>44065</v>
      </c>
      <c r="C1086">
        <v>1837</v>
      </c>
      <c r="D1086" t="s">
        <v>10829</v>
      </c>
      <c r="E1086">
        <v>2</v>
      </c>
      <c r="F1086" t="str">
        <f>INDEX(tblProduct[ProdName],MATCH(tblData[[#This Row],[ProdNumber]],tblProduct[ProdNumber],0))</f>
        <v>Single Rotor Drones</v>
      </c>
      <c r="G1086">
        <f>INDEX(tblProduct[Price],MATCH(tblData[[#This Row],[ProdNumber]],tblProduct[ProdNumber],0))</f>
        <v>14.99</v>
      </c>
      <c r="H1086">
        <f>INDEX(tblProduct[Category],MATCH(tblData[[#This Row],[ProdNumber]],tblProduct[ProdNumber],0))</f>
        <v>4</v>
      </c>
      <c r="I1086" t="str">
        <f>INDEX(tblCategory[CategoryName],MATCH(tblData[[#This Row],[CategoryID]],tblCategory[CategoryID],0))</f>
        <v>eBooks</v>
      </c>
      <c r="J1086">
        <f>tblData[[#This Row],[Quantity]]*tblData[[#This Row],[Price]]</f>
        <v>29.98</v>
      </c>
      <c r="K1086">
        <f>YEAR(tblData[[#This Row],[Date]])</f>
        <v>2020</v>
      </c>
      <c r="L1086">
        <f>MONTH(tblData[[#This Row],[Date]])</f>
        <v>8</v>
      </c>
      <c r="M1086" t="str">
        <f>CHOOSE(tblData[[#This Row],[MonthNo]],"Jan","Feb","Mar","Apr","Mei","Jun","Jul","Agu","Sep","Okt","Nov","Des")</f>
        <v>Agu</v>
      </c>
      <c r="N1086" t="str">
        <f>INDEX(tblCustomers[CustomerState],MATCH(tblData[[#This Row],[CustomerID]],tblCustomers[CustomerID],0))</f>
        <v>Illinois</v>
      </c>
      <c r="O1086" t="str">
        <f>IF(COUNTIF(tblData[CustomerID],tblData[[#This Row],[CustomerID]])&gt;1,"Repeat","One-time")</f>
        <v>Repeat</v>
      </c>
    </row>
    <row r="1087" spans="1:15">
      <c r="A1087">
        <v>1086</v>
      </c>
      <c r="B1087" s="1">
        <v>44065</v>
      </c>
      <c r="C1087">
        <v>1549</v>
      </c>
      <c r="D1087" t="s">
        <v>10808</v>
      </c>
      <c r="E1087">
        <v>4</v>
      </c>
      <c r="F1087" t="str">
        <f>INDEX(tblProduct[ProdName],MATCH(tblData[[#This Row],[ProdNumber]],tblProduct[ProdNumber],0))</f>
        <v>Polar Robots</v>
      </c>
      <c r="G1087">
        <f>INDEX(tblProduct[Price],MATCH(tblData[[#This Row],[ProdNumber]],tblProduct[ProdNumber],0))</f>
        <v>23.99</v>
      </c>
      <c r="H1087">
        <f>INDEX(tblProduct[Category],MATCH(tblData[[#This Row],[ProdNumber]],tblProduct[ProdNumber],0))</f>
        <v>4</v>
      </c>
      <c r="I1087" t="str">
        <f>INDEX(tblCategory[CategoryName],MATCH(tblData[[#This Row],[CategoryID]],tblCategory[CategoryID],0))</f>
        <v>eBooks</v>
      </c>
      <c r="J1087">
        <f>tblData[[#This Row],[Quantity]]*tblData[[#This Row],[Price]]</f>
        <v>95.96</v>
      </c>
      <c r="K1087">
        <f>YEAR(tblData[[#This Row],[Date]])</f>
        <v>2020</v>
      </c>
      <c r="L1087">
        <f>MONTH(tblData[[#This Row],[Date]])</f>
        <v>8</v>
      </c>
      <c r="M1087" t="str">
        <f>CHOOSE(tblData[[#This Row],[MonthNo]],"Jan","Feb","Mar","Apr","Mei","Jun","Jul","Agu","Sep","Okt","Nov","Des")</f>
        <v>Agu</v>
      </c>
      <c r="N1087" t="str">
        <f>INDEX(tblCustomers[CustomerState],MATCH(tblData[[#This Row],[CustomerID]],tblCustomers[CustomerID],0))</f>
        <v>Texas</v>
      </c>
      <c r="O1087" t="str">
        <f>IF(COUNTIF(tblData[CustomerID],tblData[[#This Row],[CustomerID]])&gt;1,"Repeat","One-time")</f>
        <v>Repeat</v>
      </c>
    </row>
    <row r="1088" spans="1:15">
      <c r="A1088">
        <v>1087</v>
      </c>
      <c r="B1088" s="1">
        <v>44065</v>
      </c>
      <c r="C1088">
        <v>494</v>
      </c>
      <c r="D1088" t="s">
        <v>10819</v>
      </c>
      <c r="E1088">
        <v>5</v>
      </c>
      <c r="F1088" t="str">
        <f>INDEX(tblProduct[ProdName],MATCH(tblData[[#This Row],[ProdNumber]],tblProduct[ProdNumber],0))</f>
        <v>Ladybug Robot Blueprint</v>
      </c>
      <c r="G1088">
        <f>INDEX(tblProduct[Price],MATCH(tblData[[#This Row],[ProdNumber]],tblProduct[ProdNumber],0))</f>
        <v>12</v>
      </c>
      <c r="H1088">
        <f>INDEX(tblProduct[Category],MATCH(tblData[[#This Row],[ProdNumber]],tblProduct[ProdNumber],0))</f>
        <v>1</v>
      </c>
      <c r="I1088" t="str">
        <f>INDEX(tblCategory[CategoryName],MATCH(tblData[[#This Row],[CategoryID]],tblCategory[CategoryID],0))</f>
        <v>Blueprints</v>
      </c>
      <c r="J1088">
        <f>tblData[[#This Row],[Quantity]]*tblData[[#This Row],[Price]]</f>
        <v>60</v>
      </c>
      <c r="K1088">
        <f>YEAR(tblData[[#This Row],[Date]])</f>
        <v>2020</v>
      </c>
      <c r="L1088">
        <f>MONTH(tblData[[#This Row],[Date]])</f>
        <v>8</v>
      </c>
      <c r="M1088" t="str">
        <f>CHOOSE(tblData[[#This Row],[MonthNo]],"Jan","Feb","Mar","Apr","Mei","Jun","Jul","Agu","Sep","Okt","Nov","Des")</f>
        <v>Agu</v>
      </c>
      <c r="N1088" t="str">
        <f>INDEX(tblCustomers[CustomerState],MATCH(tblData[[#This Row],[CustomerID]],tblCustomers[CustomerID],0))</f>
        <v>Texas</v>
      </c>
      <c r="O1088" t="str">
        <f>IF(COUNTIF(tblData[CustomerID],tblData[[#This Row],[CustomerID]])&gt;1,"Repeat","One-time")</f>
        <v>Repeat</v>
      </c>
    </row>
    <row r="1089" spans="1:15">
      <c r="A1089">
        <v>1088</v>
      </c>
      <c r="B1089" s="1">
        <v>44065</v>
      </c>
      <c r="C1089">
        <v>545</v>
      </c>
      <c r="D1089" t="s">
        <v>10829</v>
      </c>
      <c r="E1089">
        <v>5</v>
      </c>
      <c r="F1089" t="str">
        <f>INDEX(tblProduct[ProdName],MATCH(tblData[[#This Row],[ProdNumber]],tblProduct[ProdNumber],0))</f>
        <v>Single Rotor Drones</v>
      </c>
      <c r="G1089">
        <f>INDEX(tblProduct[Price],MATCH(tblData[[#This Row],[ProdNumber]],tblProduct[ProdNumber],0))</f>
        <v>14.99</v>
      </c>
      <c r="H1089">
        <f>INDEX(tblProduct[Category],MATCH(tblData[[#This Row],[ProdNumber]],tblProduct[ProdNumber],0))</f>
        <v>4</v>
      </c>
      <c r="I1089" t="str">
        <f>INDEX(tblCategory[CategoryName],MATCH(tblData[[#This Row],[CategoryID]],tblCategory[CategoryID],0))</f>
        <v>eBooks</v>
      </c>
      <c r="J1089">
        <f>tblData[[#This Row],[Quantity]]*tblData[[#This Row],[Price]]</f>
        <v>74.95</v>
      </c>
      <c r="K1089">
        <f>YEAR(tblData[[#This Row],[Date]])</f>
        <v>2020</v>
      </c>
      <c r="L1089">
        <f>MONTH(tblData[[#This Row],[Date]])</f>
        <v>8</v>
      </c>
      <c r="M1089" t="str">
        <f>CHOOSE(tblData[[#This Row],[MonthNo]],"Jan","Feb","Mar","Apr","Mei","Jun","Jul","Agu","Sep","Okt","Nov","Des")</f>
        <v>Agu</v>
      </c>
      <c r="N1089" t="str">
        <f>INDEX(tblCustomers[CustomerState],MATCH(tblData[[#This Row],[CustomerID]],tblCustomers[CustomerID],0))</f>
        <v>Ohio</v>
      </c>
      <c r="O1089" t="str">
        <f>IF(COUNTIF(tblData[CustomerID],tblData[[#This Row],[CustomerID]])&gt;1,"Repeat","One-time")</f>
        <v>Repeat</v>
      </c>
    </row>
    <row r="1090" spans="1:15">
      <c r="A1090">
        <v>1089</v>
      </c>
      <c r="B1090" s="1">
        <v>44066</v>
      </c>
      <c r="C1090">
        <v>1876</v>
      </c>
      <c r="D1090" t="s">
        <v>10870</v>
      </c>
      <c r="E1090">
        <v>2</v>
      </c>
      <c r="F1090" t="str">
        <f>INDEX(tblProduct[ProdName],MATCH(tblData[[#This Row],[ProdNumber]],tblProduct[ProdNumber],0))</f>
        <v>Understanding Arduino</v>
      </c>
      <c r="G1090">
        <f>INDEX(tblProduct[Price],MATCH(tblData[[#This Row],[ProdNumber]],tblProduct[ProdNumber],0))</f>
        <v>17.5</v>
      </c>
      <c r="H1090">
        <f>INDEX(tblProduct[Category],MATCH(tblData[[#This Row],[ProdNumber]],tblProduct[ProdNumber],0))</f>
        <v>4</v>
      </c>
      <c r="I1090" t="str">
        <f>INDEX(tblCategory[CategoryName],MATCH(tblData[[#This Row],[CategoryID]],tblCategory[CategoryID],0))</f>
        <v>eBooks</v>
      </c>
      <c r="J1090">
        <f>tblData[[#This Row],[Quantity]]*tblData[[#This Row],[Price]]</f>
        <v>35</v>
      </c>
      <c r="K1090">
        <f>YEAR(tblData[[#This Row],[Date]])</f>
        <v>2020</v>
      </c>
      <c r="L1090">
        <f>MONTH(tblData[[#This Row],[Date]])</f>
        <v>8</v>
      </c>
      <c r="M1090" t="str">
        <f>CHOOSE(tblData[[#This Row],[MonthNo]],"Jan","Feb","Mar","Apr","Mei","Jun","Jul","Agu","Sep","Okt","Nov","Des")</f>
        <v>Agu</v>
      </c>
      <c r="N1090" t="str">
        <f>INDEX(tblCustomers[CustomerState],MATCH(tblData[[#This Row],[CustomerID]],tblCustomers[CustomerID],0))</f>
        <v>Kentucky</v>
      </c>
      <c r="O1090" t="str">
        <f>IF(COUNTIF(tblData[CustomerID],tblData[[#This Row],[CustomerID]])&gt;1,"Repeat","One-time")</f>
        <v>Repeat</v>
      </c>
    </row>
    <row r="1091" spans="1:15">
      <c r="A1091">
        <v>1090</v>
      </c>
      <c r="B1091" s="1">
        <v>44067</v>
      </c>
      <c r="C1091">
        <v>542</v>
      </c>
      <c r="D1091" t="s">
        <v>10817</v>
      </c>
      <c r="E1091">
        <v>4</v>
      </c>
      <c r="F1091" t="str">
        <f>INDEX(tblProduct[ProdName],MATCH(tblData[[#This Row],[ProdNumber]],tblProduct[ProdNumber],0))</f>
        <v>BYOD-100</v>
      </c>
      <c r="G1091">
        <f>INDEX(tblProduct[Price],MATCH(tblData[[#This Row],[ProdNumber]],tblProduct[ProdNumber],0))</f>
        <v>54</v>
      </c>
      <c r="H1091">
        <f>INDEX(tblProduct[Category],MATCH(tblData[[#This Row],[ProdNumber]],tblProduct[ProdNumber],0))</f>
        <v>2</v>
      </c>
      <c r="I1091" t="str">
        <f>INDEX(tblCategory[CategoryName],MATCH(tblData[[#This Row],[CategoryID]],tblCategory[CategoryID],0))</f>
        <v>Drone Kits</v>
      </c>
      <c r="J1091">
        <f>tblData[[#This Row],[Quantity]]*tblData[[#This Row],[Price]]</f>
        <v>216</v>
      </c>
      <c r="K1091">
        <f>YEAR(tblData[[#This Row],[Date]])</f>
        <v>2020</v>
      </c>
      <c r="L1091">
        <f>MONTH(tblData[[#This Row],[Date]])</f>
        <v>8</v>
      </c>
      <c r="M1091" t="str">
        <f>CHOOSE(tblData[[#This Row],[MonthNo]],"Jan","Feb","Mar","Apr","Mei","Jun","Jul","Agu","Sep","Okt","Nov","Des")</f>
        <v>Agu</v>
      </c>
      <c r="N1091" t="str">
        <f>INDEX(tblCustomers[CustomerState],MATCH(tblData[[#This Row],[CustomerID]],tblCustomers[CustomerID],0))</f>
        <v>New York</v>
      </c>
      <c r="O1091" t="str">
        <f>IF(COUNTIF(tblData[CustomerID],tblData[[#This Row],[CustomerID]])&gt;1,"Repeat","One-time")</f>
        <v>One-time</v>
      </c>
    </row>
    <row r="1092" spans="1:15">
      <c r="A1092">
        <v>1091</v>
      </c>
      <c r="B1092" s="1">
        <v>44067</v>
      </c>
      <c r="C1092">
        <v>2047</v>
      </c>
      <c r="D1092" t="s">
        <v>10845</v>
      </c>
      <c r="E1092">
        <v>2</v>
      </c>
      <c r="F1092" t="str">
        <f>INDEX(tblProduct[ProdName],MATCH(tblData[[#This Row],[ProdNumber]],tblProduct[ProdNumber],0))</f>
        <v>Sleepy Eye Blueprint</v>
      </c>
      <c r="G1092">
        <f>INDEX(tblProduct[Price],MATCH(tblData[[#This Row],[ProdNumber]],tblProduct[ProdNumber],0))</f>
        <v>11.99</v>
      </c>
      <c r="H1092">
        <f>INDEX(tblProduct[Category],MATCH(tblData[[#This Row],[ProdNumber]],tblProduct[ProdNumber],0))</f>
        <v>1</v>
      </c>
      <c r="I1092" t="str">
        <f>INDEX(tblCategory[CategoryName],MATCH(tblData[[#This Row],[CategoryID]],tblCategory[CategoryID],0))</f>
        <v>Blueprints</v>
      </c>
      <c r="J1092">
        <f>tblData[[#This Row],[Quantity]]*tblData[[#This Row],[Price]]</f>
        <v>23.98</v>
      </c>
      <c r="K1092">
        <f>YEAR(tblData[[#This Row],[Date]])</f>
        <v>2020</v>
      </c>
      <c r="L1092">
        <f>MONTH(tblData[[#This Row],[Date]])</f>
        <v>8</v>
      </c>
      <c r="M1092" t="str">
        <f>CHOOSE(tblData[[#This Row],[MonthNo]],"Jan","Feb","Mar","Apr","Mei","Jun","Jul","Agu","Sep","Okt","Nov","Des")</f>
        <v>Agu</v>
      </c>
      <c r="N1092" t="str">
        <f>INDEX(tblCustomers[CustomerState],MATCH(tblData[[#This Row],[CustomerID]],tblCustomers[CustomerID],0))</f>
        <v>Florida</v>
      </c>
      <c r="O1092" t="str">
        <f>IF(COUNTIF(tblData[CustomerID],tblData[[#This Row],[CustomerID]])&gt;1,"Repeat","One-time")</f>
        <v>Repeat</v>
      </c>
    </row>
    <row r="1093" spans="1:15">
      <c r="A1093">
        <v>1092</v>
      </c>
      <c r="B1093" s="1">
        <v>44067</v>
      </c>
      <c r="C1093">
        <v>356</v>
      </c>
      <c r="D1093" t="s">
        <v>10814</v>
      </c>
      <c r="E1093">
        <v>3</v>
      </c>
      <c r="F1093" t="str">
        <f>INDEX(tblProduct[ProdName],MATCH(tblData[[#This Row],[ProdNumber]],tblProduct[ProdNumber],0))</f>
        <v>BYOR-2640S</v>
      </c>
      <c r="G1093">
        <f>INDEX(tblProduct[Price],MATCH(tblData[[#This Row],[ProdNumber]],tblProduct[ProdNumber],0))</f>
        <v>189</v>
      </c>
      <c r="H1093">
        <f>INDEX(tblProduct[Category],MATCH(tblData[[#This Row],[ProdNumber]],tblProduct[ProdNumber],0))</f>
        <v>5</v>
      </c>
      <c r="I1093" t="str">
        <f>INDEX(tblCategory[CategoryName],MATCH(tblData[[#This Row],[CategoryID]],tblCategory[CategoryID],0))</f>
        <v>Robot Kits</v>
      </c>
      <c r="J1093">
        <f>tblData[[#This Row],[Quantity]]*tblData[[#This Row],[Price]]</f>
        <v>567</v>
      </c>
      <c r="K1093">
        <f>YEAR(tblData[[#This Row],[Date]])</f>
        <v>2020</v>
      </c>
      <c r="L1093">
        <f>MONTH(tblData[[#This Row],[Date]])</f>
        <v>8</v>
      </c>
      <c r="M1093" t="str">
        <f>CHOOSE(tblData[[#This Row],[MonthNo]],"Jan","Feb","Mar","Apr","Mei","Jun","Jul","Agu","Sep","Okt","Nov","Des")</f>
        <v>Agu</v>
      </c>
      <c r="N1093" t="str">
        <f>INDEX(tblCustomers[CustomerState],MATCH(tblData[[#This Row],[CustomerID]],tblCustomers[CustomerID],0))</f>
        <v>California</v>
      </c>
      <c r="O1093" t="str">
        <f>IF(COUNTIF(tblData[CustomerID],tblData[[#This Row],[CustomerID]])&gt;1,"Repeat","One-time")</f>
        <v>Repeat</v>
      </c>
    </row>
    <row r="1094" spans="1:15">
      <c r="A1094">
        <v>1093</v>
      </c>
      <c r="B1094" s="1">
        <v>44067</v>
      </c>
      <c r="C1094">
        <v>886</v>
      </c>
      <c r="D1094" t="s">
        <v>10821</v>
      </c>
      <c r="E1094">
        <v>4</v>
      </c>
      <c r="F1094" t="str">
        <f>INDEX(tblProduct[ProdName],MATCH(tblData[[#This Row],[ProdNumber]],tblProduct[ProdNumber],0))</f>
        <v>BYOD-350</v>
      </c>
      <c r="G1094">
        <f>INDEX(tblProduct[Price],MATCH(tblData[[#This Row],[ProdNumber]],tblProduct[ProdNumber],0))</f>
        <v>89.95</v>
      </c>
      <c r="H1094">
        <f>INDEX(tblProduct[Category],MATCH(tblData[[#This Row],[ProdNumber]],tblProduct[ProdNumber],0))</f>
        <v>2</v>
      </c>
      <c r="I1094" t="str">
        <f>INDEX(tblCategory[CategoryName],MATCH(tblData[[#This Row],[CategoryID]],tblCategory[CategoryID],0))</f>
        <v>Drone Kits</v>
      </c>
      <c r="J1094">
        <f>tblData[[#This Row],[Quantity]]*tblData[[#This Row],[Price]]</f>
        <v>359.8</v>
      </c>
      <c r="K1094">
        <f>YEAR(tblData[[#This Row],[Date]])</f>
        <v>2020</v>
      </c>
      <c r="L1094">
        <f>MONTH(tblData[[#This Row],[Date]])</f>
        <v>8</v>
      </c>
      <c r="M1094" t="str">
        <f>CHOOSE(tblData[[#This Row],[MonthNo]],"Jan","Feb","Mar","Apr","Mei","Jun","Jul","Agu","Sep","Okt","Nov","Des")</f>
        <v>Agu</v>
      </c>
      <c r="N1094" t="str">
        <f>INDEX(tblCustomers[CustomerState],MATCH(tblData[[#This Row],[CustomerID]],tblCustomers[CustomerID],0))</f>
        <v>Texas</v>
      </c>
      <c r="O1094" t="str">
        <f>IF(COUNTIF(tblData[CustomerID],tblData[[#This Row],[CustomerID]])&gt;1,"Repeat","One-time")</f>
        <v>Repeat</v>
      </c>
    </row>
    <row r="1095" spans="1:15">
      <c r="A1095">
        <v>1094</v>
      </c>
      <c r="B1095" s="1">
        <v>44067</v>
      </c>
      <c r="C1095">
        <v>1102</v>
      </c>
      <c r="D1095" t="s">
        <v>10837</v>
      </c>
      <c r="E1095">
        <v>6</v>
      </c>
      <c r="F1095" t="str">
        <f>INDEX(tblProduct[ProdName],MATCH(tblData[[#This Row],[ProdNumber]],tblProduct[ProdNumber],0))</f>
        <v>BYOR-1000</v>
      </c>
      <c r="G1095">
        <f>INDEX(tblProduct[Price],MATCH(tblData[[#This Row],[ProdNumber]],tblProduct[ProdNumber],0))</f>
        <v>189</v>
      </c>
      <c r="H1095">
        <f>INDEX(tblProduct[Category],MATCH(tblData[[#This Row],[ProdNumber]],tblProduct[ProdNumber],0))</f>
        <v>5</v>
      </c>
      <c r="I1095" t="str">
        <f>INDEX(tblCategory[CategoryName],MATCH(tblData[[#This Row],[CategoryID]],tblCategory[CategoryID],0))</f>
        <v>Robot Kits</v>
      </c>
      <c r="J1095">
        <f>tblData[[#This Row],[Quantity]]*tblData[[#This Row],[Price]]</f>
        <v>1134</v>
      </c>
      <c r="K1095">
        <f>YEAR(tblData[[#This Row],[Date]])</f>
        <v>2020</v>
      </c>
      <c r="L1095">
        <f>MONTH(tblData[[#This Row],[Date]])</f>
        <v>8</v>
      </c>
      <c r="M1095" t="str">
        <f>CHOOSE(tblData[[#This Row],[MonthNo]],"Jan","Feb","Mar","Apr","Mei","Jun","Jul","Agu","Sep","Okt","Nov","Des")</f>
        <v>Agu</v>
      </c>
      <c r="N1095" t="str">
        <f>INDEX(tblCustomers[CustomerState],MATCH(tblData[[#This Row],[CustomerID]],tblCustomers[CustomerID],0))</f>
        <v>New York</v>
      </c>
      <c r="O1095" t="str">
        <f>IF(COUNTIF(tblData[CustomerID],tblData[[#This Row],[CustomerID]])&gt;1,"Repeat","One-time")</f>
        <v>Repeat</v>
      </c>
    </row>
    <row r="1096" spans="1:15">
      <c r="A1096">
        <v>1095</v>
      </c>
      <c r="B1096" s="1">
        <v>44067</v>
      </c>
      <c r="C1096">
        <v>1716</v>
      </c>
      <c r="D1096" t="s">
        <v>10811</v>
      </c>
      <c r="E1096">
        <v>4</v>
      </c>
      <c r="F1096" t="str">
        <f>INDEX(tblProduct[ProdName],MATCH(tblData[[#This Row],[ProdNumber]],tblProduct[ProdNumber],0))</f>
        <v>BYOD-220</v>
      </c>
      <c r="G1096">
        <f>INDEX(tblProduct[Price],MATCH(tblData[[#This Row],[ProdNumber]],tblProduct[ProdNumber],0))</f>
        <v>69</v>
      </c>
      <c r="H1096">
        <f>INDEX(tblProduct[Category],MATCH(tblData[[#This Row],[ProdNumber]],tblProduct[ProdNumber],0))</f>
        <v>2</v>
      </c>
      <c r="I1096" t="str">
        <f>INDEX(tblCategory[CategoryName],MATCH(tblData[[#This Row],[CategoryID]],tblCategory[CategoryID],0))</f>
        <v>Drone Kits</v>
      </c>
      <c r="J1096">
        <f>tblData[[#This Row],[Quantity]]*tblData[[#This Row],[Price]]</f>
        <v>276</v>
      </c>
      <c r="K1096">
        <f>YEAR(tblData[[#This Row],[Date]])</f>
        <v>2020</v>
      </c>
      <c r="L1096">
        <f>MONTH(tblData[[#This Row],[Date]])</f>
        <v>8</v>
      </c>
      <c r="M1096" t="str">
        <f>CHOOSE(tblData[[#This Row],[MonthNo]],"Jan","Feb","Mar","Apr","Mei","Jun","Jul","Agu","Sep","Okt","Nov","Des")</f>
        <v>Agu</v>
      </c>
      <c r="N1096" t="str">
        <f>INDEX(tblCustomers[CustomerState],MATCH(tblData[[#This Row],[CustomerID]],tblCustomers[CustomerID],0))</f>
        <v>Pennsylvania</v>
      </c>
      <c r="O1096" t="str">
        <f>IF(COUNTIF(tblData[CustomerID],tblData[[#This Row],[CustomerID]])&gt;1,"Repeat","One-time")</f>
        <v>Repeat</v>
      </c>
    </row>
    <row r="1097" spans="1:15">
      <c r="A1097">
        <v>1096</v>
      </c>
      <c r="B1097" s="1">
        <v>44067</v>
      </c>
      <c r="C1097">
        <v>793</v>
      </c>
      <c r="D1097" t="s">
        <v>10849</v>
      </c>
      <c r="E1097">
        <v>4</v>
      </c>
      <c r="F1097" t="str">
        <f>INDEX(tblProduct[ProdName],MATCH(tblData[[#This Row],[ProdNumber]],tblProduct[ProdNumber],0))</f>
        <v>BYOD-200</v>
      </c>
      <c r="G1097">
        <f>INDEX(tblProduct[Price],MATCH(tblData[[#This Row],[ProdNumber]],tblProduct[ProdNumber],0))</f>
        <v>58.95</v>
      </c>
      <c r="H1097">
        <f>INDEX(tblProduct[Category],MATCH(tblData[[#This Row],[ProdNumber]],tblProduct[ProdNumber],0))</f>
        <v>2</v>
      </c>
      <c r="I1097" t="str">
        <f>INDEX(tblCategory[CategoryName],MATCH(tblData[[#This Row],[CategoryID]],tblCategory[CategoryID],0))</f>
        <v>Drone Kits</v>
      </c>
      <c r="J1097">
        <f>tblData[[#This Row],[Quantity]]*tblData[[#This Row],[Price]]</f>
        <v>235.8</v>
      </c>
      <c r="K1097">
        <f>YEAR(tblData[[#This Row],[Date]])</f>
        <v>2020</v>
      </c>
      <c r="L1097">
        <f>MONTH(tblData[[#This Row],[Date]])</f>
        <v>8</v>
      </c>
      <c r="M1097" t="str">
        <f>CHOOSE(tblData[[#This Row],[MonthNo]],"Jan","Feb","Mar","Apr","Mei","Jun","Jul","Agu","Sep","Okt","Nov","Des")</f>
        <v>Agu</v>
      </c>
      <c r="N1097" t="str">
        <f>INDEX(tblCustomers[CustomerState],MATCH(tblData[[#This Row],[CustomerID]],tblCustomers[CustomerID],0))</f>
        <v>Illinois</v>
      </c>
      <c r="O1097" t="str">
        <f>IF(COUNTIF(tblData[CustomerID],tblData[[#This Row],[CustomerID]])&gt;1,"Repeat","One-time")</f>
        <v>Repeat</v>
      </c>
    </row>
    <row r="1098" spans="1:15">
      <c r="A1098">
        <v>1097</v>
      </c>
      <c r="B1098" s="1">
        <v>44067</v>
      </c>
      <c r="C1098">
        <v>185</v>
      </c>
      <c r="D1098" t="s">
        <v>10826</v>
      </c>
      <c r="E1098">
        <v>3</v>
      </c>
      <c r="F1098" t="str">
        <f>INDEX(tblProduct[ProdName],MATCH(tblData[[#This Row],[ProdNumber]],tblProduct[ProdNumber],0))</f>
        <v>RTF Drones</v>
      </c>
      <c r="G1098">
        <f>INDEX(tblProduct[Price],MATCH(tblData[[#This Row],[ProdNumber]],tblProduct[ProdNumber],0))</f>
        <v>16.989999999999998</v>
      </c>
      <c r="H1098">
        <f>INDEX(tblProduct[Category],MATCH(tblData[[#This Row],[ProdNumber]],tblProduct[ProdNumber],0))</f>
        <v>4</v>
      </c>
      <c r="I1098" t="str">
        <f>INDEX(tblCategory[CategoryName],MATCH(tblData[[#This Row],[CategoryID]],tblCategory[CategoryID],0))</f>
        <v>eBooks</v>
      </c>
      <c r="J1098">
        <f>tblData[[#This Row],[Quantity]]*tblData[[#This Row],[Price]]</f>
        <v>50.97</v>
      </c>
      <c r="K1098">
        <f>YEAR(tblData[[#This Row],[Date]])</f>
        <v>2020</v>
      </c>
      <c r="L1098">
        <f>MONTH(tblData[[#This Row],[Date]])</f>
        <v>8</v>
      </c>
      <c r="M1098" t="str">
        <f>CHOOSE(tblData[[#This Row],[MonthNo]],"Jan","Feb","Mar","Apr","Mei","Jun","Jul","Agu","Sep","Okt","Nov","Des")</f>
        <v>Agu</v>
      </c>
      <c r="N1098" t="str">
        <f>INDEX(tblCustomers[CustomerState],MATCH(tblData[[#This Row],[CustomerID]],tblCustomers[CustomerID],0))</f>
        <v>California</v>
      </c>
      <c r="O1098" t="str">
        <f>IF(COUNTIF(tblData[CustomerID],tblData[[#This Row],[CustomerID]])&gt;1,"Repeat","One-time")</f>
        <v>Repeat</v>
      </c>
    </row>
    <row r="1099" spans="1:15">
      <c r="A1099">
        <v>1098</v>
      </c>
      <c r="B1099" s="1">
        <v>44068</v>
      </c>
      <c r="C1099">
        <v>1480</v>
      </c>
      <c r="D1099" t="s">
        <v>10862</v>
      </c>
      <c r="E1099">
        <v>2</v>
      </c>
      <c r="F1099" t="str">
        <f>INDEX(tblProduct[ProdName],MATCH(tblData[[#This Row],[ProdNumber]],tblProduct[ProdNumber],0))</f>
        <v>All Eyes Drone Blueprint</v>
      </c>
      <c r="G1099">
        <f>INDEX(tblProduct[Price],MATCH(tblData[[#This Row],[ProdNumber]],tblProduct[ProdNumber],0))</f>
        <v>9.99</v>
      </c>
      <c r="H1099">
        <f>INDEX(tblProduct[Category],MATCH(tblData[[#This Row],[ProdNumber]],tblProduct[ProdNumber],0))</f>
        <v>1</v>
      </c>
      <c r="I1099" t="str">
        <f>INDEX(tblCategory[CategoryName],MATCH(tblData[[#This Row],[CategoryID]],tblCategory[CategoryID],0))</f>
        <v>Blueprints</v>
      </c>
      <c r="J1099">
        <f>tblData[[#This Row],[Quantity]]*tblData[[#This Row],[Price]]</f>
        <v>19.98</v>
      </c>
      <c r="K1099">
        <f>YEAR(tblData[[#This Row],[Date]])</f>
        <v>2020</v>
      </c>
      <c r="L1099">
        <f>MONTH(tblData[[#This Row],[Date]])</f>
        <v>8</v>
      </c>
      <c r="M1099" t="str">
        <f>CHOOSE(tblData[[#This Row],[MonthNo]],"Jan","Feb","Mar","Apr","Mei","Jun","Jul","Agu","Sep","Okt","Nov","Des")</f>
        <v>Agu</v>
      </c>
      <c r="N1099" t="str">
        <f>INDEX(tblCustomers[CustomerState],MATCH(tblData[[#This Row],[CustomerID]],tblCustomers[CustomerID],0))</f>
        <v>Alabama</v>
      </c>
      <c r="O1099" t="str">
        <f>IF(COUNTIF(tblData[CustomerID],tblData[[#This Row],[CustomerID]])&gt;1,"Repeat","One-time")</f>
        <v>Repeat</v>
      </c>
    </row>
    <row r="1100" spans="1:15">
      <c r="A1100">
        <v>1099</v>
      </c>
      <c r="B1100" s="1">
        <v>44068</v>
      </c>
      <c r="C1100">
        <v>1732</v>
      </c>
      <c r="D1100" t="s">
        <v>10859</v>
      </c>
      <c r="E1100">
        <v>5</v>
      </c>
      <c r="F1100" t="str">
        <f>INDEX(tblProduct[ProdName],MATCH(tblData[[#This Row],[ProdNumber]],tblProduct[ProdNumber],0))</f>
        <v>Cloud Computing</v>
      </c>
      <c r="G1100">
        <f>INDEX(tblProduct[Price],MATCH(tblData[[#This Row],[ProdNumber]],tblProduct[ProdNumber],0))</f>
        <v>29.99</v>
      </c>
      <c r="H1100">
        <f>INDEX(tblProduct[Category],MATCH(tblData[[#This Row],[ProdNumber]],tblProduct[ProdNumber],0))</f>
        <v>7</v>
      </c>
      <c r="I1100" t="str">
        <f>INDEX(tblCategory[CategoryName],MATCH(tblData[[#This Row],[CategoryID]],tblCategory[CategoryID],0))</f>
        <v>Training Videos</v>
      </c>
      <c r="J1100">
        <f>tblData[[#This Row],[Quantity]]*tblData[[#This Row],[Price]]</f>
        <v>149.94999999999999</v>
      </c>
      <c r="K1100">
        <f>YEAR(tblData[[#This Row],[Date]])</f>
        <v>2020</v>
      </c>
      <c r="L1100">
        <f>MONTH(tblData[[#This Row],[Date]])</f>
        <v>8</v>
      </c>
      <c r="M1100" t="str">
        <f>CHOOSE(tblData[[#This Row],[MonthNo]],"Jan","Feb","Mar","Apr","Mei","Jun","Jul","Agu","Sep","Okt","Nov","Des")</f>
        <v>Agu</v>
      </c>
      <c r="N1100" t="str">
        <f>INDEX(tblCustomers[CustomerState],MATCH(tblData[[#This Row],[CustomerID]],tblCustomers[CustomerID],0))</f>
        <v>Missouri</v>
      </c>
      <c r="O1100" t="str">
        <f>IF(COUNTIF(tblData[CustomerID],tblData[[#This Row],[CustomerID]])&gt;1,"Repeat","One-time")</f>
        <v>Repeat</v>
      </c>
    </row>
    <row r="1101" spans="1:15">
      <c r="A1101">
        <v>1100</v>
      </c>
      <c r="B1101" s="1">
        <v>44068</v>
      </c>
      <c r="C1101">
        <v>1679</v>
      </c>
      <c r="D1101" t="s">
        <v>10863</v>
      </c>
      <c r="E1101">
        <v>4</v>
      </c>
      <c r="F1101" t="str">
        <f>INDEX(tblProduct[ProdName],MATCH(tblData[[#This Row],[ProdNumber]],tblProduct[ProdNumber],0))</f>
        <v>BYOD-400</v>
      </c>
      <c r="G1101">
        <f>INDEX(tblProduct[Price],MATCH(tblData[[#This Row],[ProdNumber]],tblProduct[ProdNumber],0))</f>
        <v>119</v>
      </c>
      <c r="H1101">
        <f>INDEX(tblProduct[Category],MATCH(tblData[[#This Row],[ProdNumber]],tblProduct[ProdNumber],0))</f>
        <v>2</v>
      </c>
      <c r="I1101" t="str">
        <f>INDEX(tblCategory[CategoryName],MATCH(tblData[[#This Row],[CategoryID]],tblCategory[CategoryID],0))</f>
        <v>Drone Kits</v>
      </c>
      <c r="J1101">
        <f>tblData[[#This Row],[Quantity]]*tblData[[#This Row],[Price]]</f>
        <v>476</v>
      </c>
      <c r="K1101">
        <f>YEAR(tblData[[#This Row],[Date]])</f>
        <v>2020</v>
      </c>
      <c r="L1101">
        <f>MONTH(tblData[[#This Row],[Date]])</f>
        <v>8</v>
      </c>
      <c r="M1101" t="str">
        <f>CHOOSE(tblData[[#This Row],[MonthNo]],"Jan","Feb","Mar","Apr","Mei","Jun","Jul","Agu","Sep","Okt","Nov","Des")</f>
        <v>Agu</v>
      </c>
      <c r="N1101" t="str">
        <f>INDEX(tblCustomers[CustomerState],MATCH(tblData[[#This Row],[CustomerID]],tblCustomers[CustomerID],0))</f>
        <v>Minnesota</v>
      </c>
      <c r="O1101" t="str">
        <f>IF(COUNTIF(tblData[CustomerID],tblData[[#This Row],[CustomerID]])&gt;1,"Repeat","One-time")</f>
        <v>Repeat</v>
      </c>
    </row>
    <row r="1102" spans="1:15">
      <c r="A1102">
        <v>1101</v>
      </c>
      <c r="B1102" s="1">
        <v>44068</v>
      </c>
      <c r="C1102">
        <v>287</v>
      </c>
      <c r="D1102" t="s">
        <v>10848</v>
      </c>
      <c r="E1102">
        <v>4</v>
      </c>
      <c r="F1102" t="str">
        <f>INDEX(tblProduct[ProdName],MATCH(tblData[[#This Row],[ProdNumber]],tblProduct[ProdNumber],0))</f>
        <v>Panda Robot Blueprint</v>
      </c>
      <c r="G1102">
        <f>INDEX(tblProduct[Price],MATCH(tblData[[#This Row],[ProdNumber]],tblProduct[ProdNumber],0))</f>
        <v>7.99</v>
      </c>
      <c r="H1102">
        <f>INDEX(tblProduct[Category],MATCH(tblData[[#This Row],[ProdNumber]],tblProduct[ProdNumber],0))</f>
        <v>1</v>
      </c>
      <c r="I1102" t="str">
        <f>INDEX(tblCategory[CategoryName],MATCH(tblData[[#This Row],[CategoryID]],tblCategory[CategoryID],0))</f>
        <v>Blueprints</v>
      </c>
      <c r="J1102">
        <f>tblData[[#This Row],[Quantity]]*tblData[[#This Row],[Price]]</f>
        <v>31.96</v>
      </c>
      <c r="K1102">
        <f>YEAR(tblData[[#This Row],[Date]])</f>
        <v>2020</v>
      </c>
      <c r="L1102">
        <f>MONTH(tblData[[#This Row],[Date]])</f>
        <v>8</v>
      </c>
      <c r="M1102" t="str">
        <f>CHOOSE(tblData[[#This Row],[MonthNo]],"Jan","Feb","Mar","Apr","Mei","Jun","Jul","Agu","Sep","Okt","Nov","Des")</f>
        <v>Agu</v>
      </c>
      <c r="N1102" t="str">
        <f>INDEX(tblCustomers[CustomerState],MATCH(tblData[[#This Row],[CustomerID]],tblCustomers[CustomerID],0))</f>
        <v>Hawaii</v>
      </c>
      <c r="O1102" t="str">
        <f>IF(COUNTIF(tblData[CustomerID],tblData[[#This Row],[CustomerID]])&gt;1,"Repeat","One-time")</f>
        <v>Repeat</v>
      </c>
    </row>
    <row r="1103" spans="1:15">
      <c r="A1103">
        <v>1102</v>
      </c>
      <c r="B1103" s="1">
        <v>44068</v>
      </c>
      <c r="C1103">
        <v>420</v>
      </c>
      <c r="D1103" t="s">
        <v>10873</v>
      </c>
      <c r="E1103">
        <v>5</v>
      </c>
      <c r="F1103" t="str">
        <f>INDEX(tblProduct[ProdName],MATCH(tblData[[#This Row],[ProdNumber]],tblProduct[ProdNumber],0))</f>
        <v>BYOD-300</v>
      </c>
      <c r="G1103">
        <f>INDEX(tblProduct[Price],MATCH(tblData[[#This Row],[ProdNumber]],tblProduct[ProdNumber],0))</f>
        <v>89</v>
      </c>
      <c r="H1103">
        <f>INDEX(tblProduct[Category],MATCH(tblData[[#This Row],[ProdNumber]],tblProduct[ProdNumber],0))</f>
        <v>2</v>
      </c>
      <c r="I1103" t="str">
        <f>INDEX(tblCategory[CategoryName],MATCH(tblData[[#This Row],[CategoryID]],tblCategory[CategoryID],0))</f>
        <v>Drone Kits</v>
      </c>
      <c r="J1103">
        <f>tblData[[#This Row],[Quantity]]*tblData[[#This Row],[Price]]</f>
        <v>445</v>
      </c>
      <c r="K1103">
        <f>YEAR(tblData[[#This Row],[Date]])</f>
        <v>2020</v>
      </c>
      <c r="L1103">
        <f>MONTH(tblData[[#This Row],[Date]])</f>
        <v>8</v>
      </c>
      <c r="M1103" t="str">
        <f>CHOOSE(tblData[[#This Row],[MonthNo]],"Jan","Feb","Mar","Apr","Mei","Jun","Jul","Agu","Sep","Okt","Nov","Des")</f>
        <v>Agu</v>
      </c>
      <c r="N1103" t="str">
        <f>INDEX(tblCustomers[CustomerState],MATCH(tblData[[#This Row],[CustomerID]],tblCustomers[CustomerID],0))</f>
        <v>Illinois</v>
      </c>
      <c r="O1103" t="str">
        <f>IF(COUNTIF(tblData[CustomerID],tblData[[#This Row],[CustomerID]])&gt;1,"Repeat","One-time")</f>
        <v>Repeat</v>
      </c>
    </row>
    <row r="1104" spans="1:15">
      <c r="A1104">
        <v>1103</v>
      </c>
      <c r="B1104" s="1">
        <v>44069</v>
      </c>
      <c r="C1104">
        <v>448</v>
      </c>
      <c r="D1104" t="s">
        <v>10855</v>
      </c>
      <c r="E1104">
        <v>5</v>
      </c>
      <c r="F1104" t="str">
        <f>INDEX(tblProduct[ProdName],MATCH(tblData[[#This Row],[ProdNumber]],tblProduct[ProdNumber],0))</f>
        <v>DTD-7000 Drone</v>
      </c>
      <c r="G1104">
        <f>INDEX(tblProduct[Price],MATCH(tblData[[#This Row],[ProdNumber]],tblProduct[ProdNumber],0))</f>
        <v>450</v>
      </c>
      <c r="H1104">
        <f>INDEX(tblProduct[Category],MATCH(tblData[[#This Row],[ProdNumber]],tblProduct[ProdNumber],0))</f>
        <v>3</v>
      </c>
      <c r="I1104" t="str">
        <f>INDEX(tblCategory[CategoryName],MATCH(tblData[[#This Row],[CategoryID]],tblCategory[CategoryID],0))</f>
        <v>Drones</v>
      </c>
      <c r="J1104">
        <f>tblData[[#This Row],[Quantity]]*tblData[[#This Row],[Price]]</f>
        <v>2250</v>
      </c>
      <c r="K1104">
        <f>YEAR(tblData[[#This Row],[Date]])</f>
        <v>2020</v>
      </c>
      <c r="L1104">
        <f>MONTH(tblData[[#This Row],[Date]])</f>
        <v>8</v>
      </c>
      <c r="M1104" t="str">
        <f>CHOOSE(tblData[[#This Row],[MonthNo]],"Jan","Feb","Mar","Apr","Mei","Jun","Jul","Agu","Sep","Okt","Nov","Des")</f>
        <v>Agu</v>
      </c>
      <c r="N1104" t="str">
        <f>INDEX(tblCustomers[CustomerState],MATCH(tblData[[#This Row],[CustomerID]],tblCustomers[CustomerID],0))</f>
        <v>Arizona</v>
      </c>
      <c r="O1104" t="str">
        <f>IF(COUNTIF(tblData[CustomerID],tblData[[#This Row],[CustomerID]])&gt;1,"Repeat","One-time")</f>
        <v>One-time</v>
      </c>
    </row>
    <row r="1105" spans="1:15">
      <c r="A1105">
        <v>1104</v>
      </c>
      <c r="B1105" s="1">
        <v>44069</v>
      </c>
      <c r="C1105">
        <v>66</v>
      </c>
      <c r="D1105" t="s">
        <v>10814</v>
      </c>
      <c r="E1105">
        <v>3</v>
      </c>
      <c r="F1105" t="str">
        <f>INDEX(tblProduct[ProdName],MATCH(tblData[[#This Row],[ProdNumber]],tblProduct[ProdNumber],0))</f>
        <v>BYOR-2640S</v>
      </c>
      <c r="G1105">
        <f>INDEX(tblProduct[Price],MATCH(tblData[[#This Row],[ProdNumber]],tblProduct[ProdNumber],0))</f>
        <v>189</v>
      </c>
      <c r="H1105">
        <f>INDEX(tblProduct[Category],MATCH(tblData[[#This Row],[ProdNumber]],tblProduct[ProdNumber],0))</f>
        <v>5</v>
      </c>
      <c r="I1105" t="str">
        <f>INDEX(tblCategory[CategoryName],MATCH(tblData[[#This Row],[CategoryID]],tblCategory[CategoryID],0))</f>
        <v>Robot Kits</v>
      </c>
      <c r="J1105">
        <f>tblData[[#This Row],[Quantity]]*tblData[[#This Row],[Price]]</f>
        <v>567</v>
      </c>
      <c r="K1105">
        <f>YEAR(tblData[[#This Row],[Date]])</f>
        <v>2020</v>
      </c>
      <c r="L1105">
        <f>MONTH(tblData[[#This Row],[Date]])</f>
        <v>8</v>
      </c>
      <c r="M1105" t="str">
        <f>CHOOSE(tblData[[#This Row],[MonthNo]],"Jan","Feb","Mar","Apr","Mei","Jun","Jul","Agu","Sep","Okt","Nov","Des")</f>
        <v>Agu</v>
      </c>
      <c r="N1105" t="str">
        <f>INDEX(tblCustomers[CustomerState],MATCH(tblData[[#This Row],[CustomerID]],tblCustomers[CustomerID],0))</f>
        <v>California</v>
      </c>
      <c r="O1105" t="str">
        <f>IF(COUNTIF(tblData[CustomerID],tblData[[#This Row],[CustomerID]])&gt;1,"Repeat","One-time")</f>
        <v>Repeat</v>
      </c>
    </row>
    <row r="1106" spans="1:15">
      <c r="A1106">
        <v>1105</v>
      </c>
      <c r="B1106" s="1">
        <v>44069</v>
      </c>
      <c r="C1106">
        <v>818</v>
      </c>
      <c r="D1106" t="s">
        <v>10832</v>
      </c>
      <c r="E1106">
        <v>4</v>
      </c>
      <c r="F1106" t="str">
        <f>INDEX(tblProduct[ProdName],MATCH(tblData[[#This Row],[ProdNumber]],tblProduct[ProdNumber],0))</f>
        <v>Cartesian Robots</v>
      </c>
      <c r="G1106">
        <f>INDEX(tblProduct[Price],MATCH(tblData[[#This Row],[ProdNumber]],tblProduct[ProdNumber],0))</f>
        <v>12.99</v>
      </c>
      <c r="H1106">
        <f>INDEX(tblProduct[Category],MATCH(tblData[[#This Row],[ProdNumber]],tblProduct[ProdNumber],0))</f>
        <v>4</v>
      </c>
      <c r="I1106" t="str">
        <f>INDEX(tblCategory[CategoryName],MATCH(tblData[[#This Row],[CategoryID]],tblCategory[CategoryID],0))</f>
        <v>eBooks</v>
      </c>
      <c r="J1106">
        <f>tblData[[#This Row],[Quantity]]*tblData[[#This Row],[Price]]</f>
        <v>51.96</v>
      </c>
      <c r="K1106">
        <f>YEAR(tblData[[#This Row],[Date]])</f>
        <v>2020</v>
      </c>
      <c r="L1106">
        <f>MONTH(tblData[[#This Row],[Date]])</f>
        <v>8</v>
      </c>
      <c r="M1106" t="str">
        <f>CHOOSE(tblData[[#This Row],[MonthNo]],"Jan","Feb","Mar","Apr","Mei","Jun","Jul","Agu","Sep","Okt","Nov","Des")</f>
        <v>Agu</v>
      </c>
      <c r="N1106" t="str">
        <f>INDEX(tblCustomers[CustomerState],MATCH(tblData[[#This Row],[CustomerID]],tblCustomers[CustomerID],0))</f>
        <v>Washington</v>
      </c>
      <c r="O1106" t="str">
        <f>IF(COUNTIF(tblData[CustomerID],tblData[[#This Row],[CustomerID]])&gt;1,"Repeat","One-time")</f>
        <v>Repeat</v>
      </c>
    </row>
    <row r="1107" spans="1:15">
      <c r="A1107">
        <v>1106</v>
      </c>
      <c r="B1107" s="1">
        <v>44069</v>
      </c>
      <c r="C1107">
        <v>707</v>
      </c>
      <c r="D1107" t="s">
        <v>10813</v>
      </c>
      <c r="E1107">
        <v>6</v>
      </c>
      <c r="F1107" t="str">
        <f>INDEX(tblProduct[ProdName],MATCH(tblData[[#This Row],[ProdNumber]],tblProduct[ProdNumber],0))</f>
        <v>Spherical Robots</v>
      </c>
      <c r="G1107">
        <f>INDEX(tblProduct[Price],MATCH(tblData[[#This Row],[ProdNumber]],tblProduct[ProdNumber],0))</f>
        <v>16.75</v>
      </c>
      <c r="H1107">
        <f>INDEX(tblProduct[Category],MATCH(tblData[[#This Row],[ProdNumber]],tblProduct[ProdNumber],0))</f>
        <v>4</v>
      </c>
      <c r="I1107" t="str">
        <f>INDEX(tblCategory[CategoryName],MATCH(tblData[[#This Row],[CategoryID]],tblCategory[CategoryID],0))</f>
        <v>eBooks</v>
      </c>
      <c r="J1107">
        <f>tblData[[#This Row],[Quantity]]*tblData[[#This Row],[Price]]</f>
        <v>100.5</v>
      </c>
      <c r="K1107">
        <f>YEAR(tblData[[#This Row],[Date]])</f>
        <v>2020</v>
      </c>
      <c r="L1107">
        <f>MONTH(tblData[[#This Row],[Date]])</f>
        <v>8</v>
      </c>
      <c r="M1107" t="str">
        <f>CHOOSE(tblData[[#This Row],[MonthNo]],"Jan","Feb","Mar","Apr","Mei","Jun","Jul","Agu","Sep","Okt","Nov","Des")</f>
        <v>Agu</v>
      </c>
      <c r="N1107" t="str">
        <f>INDEX(tblCustomers[CustomerState],MATCH(tblData[[#This Row],[CustomerID]],tblCustomers[CustomerID],0))</f>
        <v>California</v>
      </c>
      <c r="O1107" t="str">
        <f>IF(COUNTIF(tblData[CustomerID],tblData[[#This Row],[CustomerID]])&gt;1,"Repeat","One-time")</f>
        <v>Repeat</v>
      </c>
    </row>
    <row r="1108" spans="1:15">
      <c r="A1108">
        <v>1107</v>
      </c>
      <c r="B1108" s="1">
        <v>44070</v>
      </c>
      <c r="C1108">
        <v>1504</v>
      </c>
      <c r="D1108" t="s">
        <v>10831</v>
      </c>
      <c r="E1108">
        <v>2</v>
      </c>
      <c r="F1108" t="str">
        <f>INDEX(tblProduct[ProdName],MATCH(tblData[[#This Row],[ProdNumber]],tblProduct[ProdNumber],0))</f>
        <v>BYOR-3535</v>
      </c>
      <c r="G1108">
        <f>INDEX(tblProduct[Price],MATCH(tblData[[#This Row],[ProdNumber]],tblProduct[ProdNumber],0))</f>
        <v>225</v>
      </c>
      <c r="H1108">
        <f>INDEX(tblProduct[Category],MATCH(tblData[[#This Row],[ProdNumber]],tblProduct[ProdNumber],0))</f>
        <v>5</v>
      </c>
      <c r="I1108" t="str">
        <f>INDEX(tblCategory[CategoryName],MATCH(tblData[[#This Row],[CategoryID]],tblCategory[CategoryID],0))</f>
        <v>Robot Kits</v>
      </c>
      <c r="J1108">
        <f>tblData[[#This Row],[Quantity]]*tblData[[#This Row],[Price]]</f>
        <v>450</v>
      </c>
      <c r="K1108">
        <f>YEAR(tblData[[#This Row],[Date]])</f>
        <v>2020</v>
      </c>
      <c r="L1108">
        <f>MONTH(tblData[[#This Row],[Date]])</f>
        <v>8</v>
      </c>
      <c r="M1108" t="str">
        <f>CHOOSE(tblData[[#This Row],[MonthNo]],"Jan","Feb","Mar","Apr","Mei","Jun","Jul","Agu","Sep","Okt","Nov","Des")</f>
        <v>Agu</v>
      </c>
      <c r="N1108" t="str">
        <f>INDEX(tblCustomers[CustomerState],MATCH(tblData[[#This Row],[CustomerID]],tblCustomers[CustomerID],0))</f>
        <v>Texas</v>
      </c>
      <c r="O1108" t="str">
        <f>IF(COUNTIF(tblData[CustomerID],tblData[[#This Row],[CustomerID]])&gt;1,"Repeat","One-time")</f>
        <v>One-time</v>
      </c>
    </row>
    <row r="1109" spans="1:15">
      <c r="A1109">
        <v>1108</v>
      </c>
      <c r="B1109" s="1">
        <v>44070</v>
      </c>
      <c r="C1109">
        <v>2005</v>
      </c>
      <c r="D1109" t="s">
        <v>10823</v>
      </c>
      <c r="E1109">
        <v>2</v>
      </c>
      <c r="F1109" t="str">
        <f>INDEX(tblProduct[ProdName],MATCH(tblData[[#This Row],[ProdNumber]],tblProduct[ProdNumber],0))</f>
        <v>DA-SA702 Drone</v>
      </c>
      <c r="G1109">
        <f>INDEX(tblProduct[Price],MATCH(tblData[[#This Row],[ProdNumber]],tblProduct[ProdNumber],0))</f>
        <v>399</v>
      </c>
      <c r="H1109">
        <f>INDEX(tblProduct[Category],MATCH(tblData[[#This Row],[ProdNumber]],tblProduct[ProdNumber],0))</f>
        <v>3</v>
      </c>
      <c r="I1109" t="str">
        <f>INDEX(tblCategory[CategoryName],MATCH(tblData[[#This Row],[CategoryID]],tblCategory[CategoryID],0))</f>
        <v>Drones</v>
      </c>
      <c r="J1109">
        <f>tblData[[#This Row],[Quantity]]*tblData[[#This Row],[Price]]</f>
        <v>798</v>
      </c>
      <c r="K1109">
        <f>YEAR(tblData[[#This Row],[Date]])</f>
        <v>2020</v>
      </c>
      <c r="L1109">
        <f>MONTH(tblData[[#This Row],[Date]])</f>
        <v>8</v>
      </c>
      <c r="M1109" t="str">
        <f>CHOOSE(tblData[[#This Row],[MonthNo]],"Jan","Feb","Mar","Apr","Mei","Jun","Jul","Agu","Sep","Okt","Nov","Des")</f>
        <v>Agu</v>
      </c>
      <c r="N1109" t="str">
        <f>INDEX(tblCustomers[CustomerState],MATCH(tblData[[#This Row],[CustomerID]],tblCustomers[CustomerID],0))</f>
        <v>Florida</v>
      </c>
      <c r="O1109" t="str">
        <f>IF(COUNTIF(tblData[CustomerID],tblData[[#This Row],[CustomerID]])&gt;1,"Repeat","One-time")</f>
        <v>Repeat</v>
      </c>
    </row>
    <row r="1110" spans="1:15">
      <c r="A1110">
        <v>1109</v>
      </c>
      <c r="B1110" s="1">
        <v>44070</v>
      </c>
      <c r="C1110">
        <v>213</v>
      </c>
      <c r="D1110" t="s">
        <v>10871</v>
      </c>
      <c r="E1110">
        <v>3</v>
      </c>
      <c r="F1110" t="str">
        <f>INDEX(tblProduct[ProdName],MATCH(tblData[[#This Row],[ProdNumber]],tblProduct[ProdNumber],0))</f>
        <v>Aerial Security</v>
      </c>
      <c r="G1110">
        <f>INDEX(tblProduct[Price],MATCH(tblData[[#This Row],[ProdNumber]],tblProduct[ProdNumber],0))</f>
        <v>36.99</v>
      </c>
      <c r="H1110">
        <f>INDEX(tblProduct[Category],MATCH(tblData[[#This Row],[ProdNumber]],tblProduct[ProdNumber],0))</f>
        <v>7</v>
      </c>
      <c r="I1110" t="str">
        <f>INDEX(tblCategory[CategoryName],MATCH(tblData[[#This Row],[CategoryID]],tblCategory[CategoryID],0))</f>
        <v>Training Videos</v>
      </c>
      <c r="J1110">
        <f>tblData[[#This Row],[Quantity]]*tblData[[#This Row],[Price]]</f>
        <v>110.97</v>
      </c>
      <c r="K1110">
        <f>YEAR(tblData[[#This Row],[Date]])</f>
        <v>2020</v>
      </c>
      <c r="L1110">
        <f>MONTH(tblData[[#This Row],[Date]])</f>
        <v>8</v>
      </c>
      <c r="M1110" t="str">
        <f>CHOOSE(tblData[[#This Row],[MonthNo]],"Jan","Feb","Mar","Apr","Mei","Jun","Jul","Agu","Sep","Okt","Nov","Des")</f>
        <v>Agu</v>
      </c>
      <c r="N1110" t="str">
        <f>INDEX(tblCustomers[CustomerState],MATCH(tblData[[#This Row],[CustomerID]],tblCustomers[CustomerID],0))</f>
        <v>California</v>
      </c>
      <c r="O1110" t="str">
        <f>IF(COUNTIF(tblData[CustomerID],tblData[[#This Row],[CustomerID]])&gt;1,"Repeat","One-time")</f>
        <v>Repeat</v>
      </c>
    </row>
    <row r="1111" spans="1:15">
      <c r="A1111">
        <v>1110</v>
      </c>
      <c r="B1111" s="1">
        <v>44070</v>
      </c>
      <c r="C1111">
        <v>1335</v>
      </c>
      <c r="D1111" t="s">
        <v>10810</v>
      </c>
      <c r="E1111">
        <v>3</v>
      </c>
      <c r="F1111" t="str">
        <f>INDEX(tblProduct[ProdName],MATCH(tblData[[#This Row],[ProdNumber]],tblProduct[ProdNumber],0))</f>
        <v>Drone Video Techniques</v>
      </c>
      <c r="G1111">
        <f>INDEX(tblProduct[Price],MATCH(tblData[[#This Row],[ProdNumber]],tblProduct[ProdNumber],0))</f>
        <v>37.99</v>
      </c>
      <c r="H1111">
        <f>INDEX(tblProduct[Category],MATCH(tblData[[#This Row],[ProdNumber]],tblProduct[ProdNumber],0))</f>
        <v>7</v>
      </c>
      <c r="I1111" t="str">
        <f>INDEX(tblCategory[CategoryName],MATCH(tblData[[#This Row],[CategoryID]],tblCategory[CategoryID],0))</f>
        <v>Training Videos</v>
      </c>
      <c r="J1111">
        <f>tblData[[#This Row],[Quantity]]*tblData[[#This Row],[Price]]</f>
        <v>113.97</v>
      </c>
      <c r="K1111">
        <f>YEAR(tblData[[#This Row],[Date]])</f>
        <v>2020</v>
      </c>
      <c r="L1111">
        <f>MONTH(tblData[[#This Row],[Date]])</f>
        <v>8</v>
      </c>
      <c r="M1111" t="str">
        <f>CHOOSE(tblData[[#This Row],[MonthNo]],"Jan","Feb","Mar","Apr","Mei","Jun","Jul","Agu","Sep","Okt","Nov","Des")</f>
        <v>Agu</v>
      </c>
      <c r="N1111" t="str">
        <f>INDEX(tblCustomers[CustomerState],MATCH(tblData[[#This Row],[CustomerID]],tblCustomers[CustomerID],0))</f>
        <v>New York</v>
      </c>
      <c r="O1111" t="str">
        <f>IF(COUNTIF(tblData[CustomerID],tblData[[#This Row],[CustomerID]])&gt;1,"Repeat","One-time")</f>
        <v>Repeat</v>
      </c>
    </row>
    <row r="1112" spans="1:15">
      <c r="A1112">
        <v>1111</v>
      </c>
      <c r="B1112" s="1">
        <v>44070</v>
      </c>
      <c r="C1112">
        <v>666</v>
      </c>
      <c r="D1112" t="s">
        <v>10823</v>
      </c>
      <c r="E1112">
        <v>3</v>
      </c>
      <c r="F1112" t="str">
        <f>INDEX(tblProduct[ProdName],MATCH(tblData[[#This Row],[ProdNumber]],tblProduct[ProdNumber],0))</f>
        <v>DA-SA702 Drone</v>
      </c>
      <c r="G1112">
        <f>INDEX(tblProduct[Price],MATCH(tblData[[#This Row],[ProdNumber]],tblProduct[ProdNumber],0))</f>
        <v>399</v>
      </c>
      <c r="H1112">
        <f>INDEX(tblProduct[Category],MATCH(tblData[[#This Row],[ProdNumber]],tblProduct[ProdNumber],0))</f>
        <v>3</v>
      </c>
      <c r="I1112" t="str">
        <f>INDEX(tblCategory[CategoryName],MATCH(tblData[[#This Row],[CategoryID]],tblCategory[CategoryID],0))</f>
        <v>Drones</v>
      </c>
      <c r="J1112">
        <f>tblData[[#This Row],[Quantity]]*tblData[[#This Row],[Price]]</f>
        <v>1197</v>
      </c>
      <c r="K1112">
        <f>YEAR(tblData[[#This Row],[Date]])</f>
        <v>2020</v>
      </c>
      <c r="L1112">
        <f>MONTH(tblData[[#This Row],[Date]])</f>
        <v>8</v>
      </c>
      <c r="M1112" t="str">
        <f>CHOOSE(tblData[[#This Row],[MonthNo]],"Jan","Feb","Mar","Apr","Mei","Jun","Jul","Agu","Sep","Okt","Nov","Des")</f>
        <v>Agu</v>
      </c>
      <c r="N1112" t="str">
        <f>INDEX(tblCustomers[CustomerState],MATCH(tblData[[#This Row],[CustomerID]],tblCustomers[CustomerID],0))</f>
        <v>North Carolina</v>
      </c>
      <c r="O1112" t="str">
        <f>IF(COUNTIF(tblData[CustomerID],tblData[[#This Row],[CustomerID]])&gt;1,"Repeat","One-time")</f>
        <v>One-time</v>
      </c>
    </row>
    <row r="1113" spans="1:15">
      <c r="A1113">
        <v>1112</v>
      </c>
      <c r="B1113" s="1">
        <v>44071</v>
      </c>
      <c r="C1113">
        <v>1161</v>
      </c>
      <c r="D1113" t="s">
        <v>10822</v>
      </c>
      <c r="E1113">
        <v>6</v>
      </c>
      <c r="F1113" t="str">
        <f>INDEX(tblProduct[ProdName],MATCH(tblData[[#This Row],[ProdNumber]],tblProduct[ProdNumber],0))</f>
        <v>MICR-23K Robot</v>
      </c>
      <c r="G1113">
        <f>INDEX(tblProduct[Price],MATCH(tblData[[#This Row],[ProdNumber]],tblProduct[ProdNumber],0))</f>
        <v>899</v>
      </c>
      <c r="H1113">
        <f>INDEX(tblProduct[Category],MATCH(tblData[[#This Row],[ProdNumber]],tblProduct[ProdNumber],0))</f>
        <v>6</v>
      </c>
      <c r="I1113" t="str">
        <f>INDEX(tblCategory[CategoryName],MATCH(tblData[[#This Row],[CategoryID]],tblCategory[CategoryID],0))</f>
        <v>Robots</v>
      </c>
      <c r="J1113">
        <f>tblData[[#This Row],[Quantity]]*tblData[[#This Row],[Price]]</f>
        <v>5394</v>
      </c>
      <c r="K1113">
        <f>YEAR(tblData[[#This Row],[Date]])</f>
        <v>2020</v>
      </c>
      <c r="L1113">
        <f>MONTH(tblData[[#This Row],[Date]])</f>
        <v>8</v>
      </c>
      <c r="M1113" t="str">
        <f>CHOOSE(tblData[[#This Row],[MonthNo]],"Jan","Feb","Mar","Apr","Mei","Jun","Jul","Agu","Sep","Okt","Nov","Des")</f>
        <v>Agu</v>
      </c>
      <c r="N1113" t="str">
        <f>INDEX(tblCustomers[CustomerState],MATCH(tblData[[#This Row],[CustomerID]],tblCustomers[CustomerID],0))</f>
        <v>Florida</v>
      </c>
      <c r="O1113" t="str">
        <f>IF(COUNTIF(tblData[CustomerID],tblData[[#This Row],[CustomerID]])&gt;1,"Repeat","One-time")</f>
        <v>Repeat</v>
      </c>
    </row>
    <row r="1114" spans="1:15">
      <c r="A1114">
        <v>1113</v>
      </c>
      <c r="B1114" s="1">
        <v>44071</v>
      </c>
      <c r="C1114">
        <v>522</v>
      </c>
      <c r="D1114" t="s">
        <v>10839</v>
      </c>
      <c r="E1114">
        <v>3</v>
      </c>
      <c r="F1114" t="str">
        <f>INDEX(tblProduct[ProdName],MATCH(tblData[[#This Row],[ProdNumber]],tblProduct[ProdNumber],0))</f>
        <v>RXW-9807 Robot</v>
      </c>
      <c r="G1114">
        <f>INDEX(tblProduct[Price],MATCH(tblData[[#This Row],[ProdNumber]],tblProduct[ProdNumber],0))</f>
        <v>599</v>
      </c>
      <c r="H1114">
        <f>INDEX(tblProduct[Category],MATCH(tblData[[#This Row],[ProdNumber]],tblProduct[ProdNumber],0))</f>
        <v>6</v>
      </c>
      <c r="I1114" t="str">
        <f>INDEX(tblCategory[CategoryName],MATCH(tblData[[#This Row],[CategoryID]],tblCategory[CategoryID],0))</f>
        <v>Robots</v>
      </c>
      <c r="J1114">
        <f>tblData[[#This Row],[Quantity]]*tblData[[#This Row],[Price]]</f>
        <v>1797</v>
      </c>
      <c r="K1114">
        <f>YEAR(tblData[[#This Row],[Date]])</f>
        <v>2020</v>
      </c>
      <c r="L1114">
        <f>MONTH(tblData[[#This Row],[Date]])</f>
        <v>8</v>
      </c>
      <c r="M1114" t="str">
        <f>CHOOSE(tblData[[#This Row],[MonthNo]],"Jan","Feb","Mar","Apr","Mei","Jun","Jul","Agu","Sep","Okt","Nov","Des")</f>
        <v>Agu</v>
      </c>
      <c r="N1114" t="str">
        <f>INDEX(tblCustomers[CustomerState],MATCH(tblData[[#This Row],[CustomerID]],tblCustomers[CustomerID],0))</f>
        <v>Delaware</v>
      </c>
      <c r="O1114" t="str">
        <f>IF(COUNTIF(tblData[CustomerID],tblData[[#This Row],[CustomerID]])&gt;1,"Repeat","One-time")</f>
        <v>Repeat</v>
      </c>
    </row>
    <row r="1115" spans="1:15">
      <c r="A1115">
        <v>1114</v>
      </c>
      <c r="B1115" s="1">
        <v>44071</v>
      </c>
      <c r="C1115">
        <v>1582</v>
      </c>
      <c r="D1115" t="s">
        <v>10828</v>
      </c>
      <c r="E1115">
        <v>1</v>
      </c>
      <c r="F1115" t="str">
        <f>INDEX(tblProduct[ProdName],MATCH(tblData[[#This Row],[ProdNumber]],tblProduct[ProdNumber],0))</f>
        <v>Helicopter Drones</v>
      </c>
      <c r="G1115">
        <f>INDEX(tblProduct[Price],MATCH(tblData[[#This Row],[ProdNumber]],tblProduct[ProdNumber],0))</f>
        <v>20.95</v>
      </c>
      <c r="H1115">
        <f>INDEX(tblProduct[Category],MATCH(tblData[[#This Row],[ProdNumber]],tblProduct[ProdNumber],0))</f>
        <v>4</v>
      </c>
      <c r="I1115" t="str">
        <f>INDEX(tblCategory[CategoryName],MATCH(tblData[[#This Row],[CategoryID]],tblCategory[CategoryID],0))</f>
        <v>eBooks</v>
      </c>
      <c r="J1115">
        <f>tblData[[#This Row],[Quantity]]*tblData[[#This Row],[Price]]</f>
        <v>20.95</v>
      </c>
      <c r="K1115">
        <f>YEAR(tblData[[#This Row],[Date]])</f>
        <v>2020</v>
      </c>
      <c r="L1115">
        <f>MONTH(tblData[[#This Row],[Date]])</f>
        <v>8</v>
      </c>
      <c r="M1115" t="str">
        <f>CHOOSE(tblData[[#This Row],[MonthNo]],"Jan","Feb","Mar","Apr","Mei","Jun","Jul","Agu","Sep","Okt","Nov","Des")</f>
        <v>Agu</v>
      </c>
      <c r="N1115" t="str">
        <f>INDEX(tblCustomers[CustomerState],MATCH(tblData[[#This Row],[CustomerID]],tblCustomers[CustomerID],0))</f>
        <v>New York</v>
      </c>
      <c r="O1115" t="str">
        <f>IF(COUNTIF(tblData[CustomerID],tblData[[#This Row],[CustomerID]])&gt;1,"Repeat","One-time")</f>
        <v>Repeat</v>
      </c>
    </row>
    <row r="1116" spans="1:15">
      <c r="A1116">
        <v>1115</v>
      </c>
      <c r="B1116" s="1">
        <v>44071</v>
      </c>
      <c r="C1116">
        <v>319</v>
      </c>
      <c r="D1116" t="s">
        <v>10857</v>
      </c>
      <c r="E1116">
        <v>3</v>
      </c>
      <c r="F1116" t="str">
        <f>INDEX(tblProduct[ProdName],MATCH(tblData[[#This Row],[ProdNumber]],tblProduct[ProdNumber],0))</f>
        <v>DTI-84 Drone</v>
      </c>
      <c r="G1116">
        <f>INDEX(tblProduct[Price],MATCH(tblData[[#This Row],[ProdNumber]],tblProduct[ProdNumber],0))</f>
        <v>455</v>
      </c>
      <c r="H1116">
        <f>INDEX(tblProduct[Category],MATCH(tblData[[#This Row],[ProdNumber]],tblProduct[ProdNumber],0))</f>
        <v>3</v>
      </c>
      <c r="I1116" t="str">
        <f>INDEX(tblCategory[CategoryName],MATCH(tblData[[#This Row],[CategoryID]],tblCategory[CategoryID],0))</f>
        <v>Drones</v>
      </c>
      <c r="J1116">
        <f>tblData[[#This Row],[Quantity]]*tblData[[#This Row],[Price]]</f>
        <v>1365</v>
      </c>
      <c r="K1116">
        <f>YEAR(tblData[[#This Row],[Date]])</f>
        <v>2020</v>
      </c>
      <c r="L1116">
        <f>MONTH(tblData[[#This Row],[Date]])</f>
        <v>8</v>
      </c>
      <c r="M1116" t="str">
        <f>CHOOSE(tblData[[#This Row],[MonthNo]],"Jan","Feb","Mar","Apr","Mei","Jun","Jul","Agu","Sep","Okt","Nov","Des")</f>
        <v>Agu</v>
      </c>
      <c r="N1116" t="str">
        <f>INDEX(tblCustomers[CustomerState],MATCH(tblData[[#This Row],[CustomerID]],tblCustomers[CustomerID],0))</f>
        <v>Colorado</v>
      </c>
      <c r="O1116" t="str">
        <f>IF(COUNTIF(tblData[CustomerID],tblData[[#This Row],[CustomerID]])&gt;1,"Repeat","One-time")</f>
        <v>Repeat</v>
      </c>
    </row>
    <row r="1117" spans="1:15">
      <c r="A1117">
        <v>1116</v>
      </c>
      <c r="B1117" s="1">
        <v>44072</v>
      </c>
      <c r="C1117">
        <v>1481</v>
      </c>
      <c r="D1117" t="s">
        <v>10866</v>
      </c>
      <c r="E1117">
        <v>2</v>
      </c>
      <c r="F1117" t="str">
        <f>INDEX(tblProduct[ProdName],MATCH(tblData[[#This Row],[ProdNumber]],tblProduct[ProdNumber],0))</f>
        <v>BYOR-4005</v>
      </c>
      <c r="G1117">
        <f>INDEX(tblProduct[Price],MATCH(tblData[[#This Row],[ProdNumber]],tblProduct[ProdNumber],0))</f>
        <v>245</v>
      </c>
      <c r="H1117">
        <f>INDEX(tblProduct[Category],MATCH(tblData[[#This Row],[ProdNumber]],tblProduct[ProdNumber],0))</f>
        <v>5</v>
      </c>
      <c r="I1117" t="str">
        <f>INDEX(tblCategory[CategoryName],MATCH(tblData[[#This Row],[CategoryID]],tblCategory[CategoryID],0))</f>
        <v>Robot Kits</v>
      </c>
      <c r="J1117">
        <f>tblData[[#This Row],[Quantity]]*tblData[[#This Row],[Price]]</f>
        <v>490</v>
      </c>
      <c r="K1117">
        <f>YEAR(tblData[[#This Row],[Date]])</f>
        <v>2020</v>
      </c>
      <c r="L1117">
        <f>MONTH(tblData[[#This Row],[Date]])</f>
        <v>8</v>
      </c>
      <c r="M1117" t="str">
        <f>CHOOSE(tblData[[#This Row],[MonthNo]],"Jan","Feb","Mar","Apr","Mei","Jun","Jul","Agu","Sep","Okt","Nov","Des")</f>
        <v>Agu</v>
      </c>
      <c r="N1117" t="str">
        <f>INDEX(tblCustomers[CustomerState],MATCH(tblData[[#This Row],[CustomerID]],tblCustomers[CustomerID],0))</f>
        <v>Texas</v>
      </c>
      <c r="O1117" t="str">
        <f>IF(COUNTIF(tblData[CustomerID],tblData[[#This Row],[CustomerID]])&gt;1,"Repeat","One-time")</f>
        <v>Repeat</v>
      </c>
    </row>
    <row r="1118" spans="1:15">
      <c r="A1118">
        <v>1117</v>
      </c>
      <c r="B1118" s="1">
        <v>44072</v>
      </c>
      <c r="C1118">
        <v>1268</v>
      </c>
      <c r="D1118" t="s">
        <v>10848</v>
      </c>
      <c r="E1118">
        <v>6</v>
      </c>
      <c r="F1118" t="str">
        <f>INDEX(tblProduct[ProdName],MATCH(tblData[[#This Row],[ProdNumber]],tblProduct[ProdNumber],0))</f>
        <v>Panda Robot Blueprint</v>
      </c>
      <c r="G1118">
        <f>INDEX(tblProduct[Price],MATCH(tblData[[#This Row],[ProdNumber]],tblProduct[ProdNumber],0))</f>
        <v>7.99</v>
      </c>
      <c r="H1118">
        <f>INDEX(tblProduct[Category],MATCH(tblData[[#This Row],[ProdNumber]],tblProduct[ProdNumber],0))</f>
        <v>1</v>
      </c>
      <c r="I1118" t="str">
        <f>INDEX(tblCategory[CategoryName],MATCH(tblData[[#This Row],[CategoryID]],tblCategory[CategoryID],0))</f>
        <v>Blueprints</v>
      </c>
      <c r="J1118">
        <f>tblData[[#This Row],[Quantity]]*tblData[[#This Row],[Price]]</f>
        <v>47.94</v>
      </c>
      <c r="K1118">
        <f>YEAR(tblData[[#This Row],[Date]])</f>
        <v>2020</v>
      </c>
      <c r="L1118">
        <f>MONTH(tblData[[#This Row],[Date]])</f>
        <v>8</v>
      </c>
      <c r="M1118" t="str">
        <f>CHOOSE(tblData[[#This Row],[MonthNo]],"Jan","Feb","Mar","Apr","Mei","Jun","Jul","Agu","Sep","Okt","Nov","Des")</f>
        <v>Agu</v>
      </c>
      <c r="N1118" t="str">
        <f>INDEX(tblCustomers[CustomerState],MATCH(tblData[[#This Row],[CustomerID]],tblCustomers[CustomerID],0))</f>
        <v>Massachusetts</v>
      </c>
      <c r="O1118" t="str">
        <f>IF(COUNTIF(tblData[CustomerID],tblData[[#This Row],[CustomerID]])&gt;1,"Repeat","One-time")</f>
        <v>Repeat</v>
      </c>
    </row>
    <row r="1119" spans="1:15">
      <c r="A1119">
        <v>1118</v>
      </c>
      <c r="B1119" s="1">
        <v>44072</v>
      </c>
      <c r="C1119">
        <v>314</v>
      </c>
      <c r="D1119" t="s">
        <v>10828</v>
      </c>
      <c r="E1119">
        <v>1</v>
      </c>
      <c r="F1119" t="str">
        <f>INDEX(tblProduct[ProdName],MATCH(tblData[[#This Row],[ProdNumber]],tblProduct[ProdNumber],0))</f>
        <v>Helicopter Drones</v>
      </c>
      <c r="G1119">
        <f>INDEX(tblProduct[Price],MATCH(tblData[[#This Row],[ProdNumber]],tblProduct[ProdNumber],0))</f>
        <v>20.95</v>
      </c>
      <c r="H1119">
        <f>INDEX(tblProduct[Category],MATCH(tblData[[#This Row],[ProdNumber]],tblProduct[ProdNumber],0))</f>
        <v>4</v>
      </c>
      <c r="I1119" t="str">
        <f>INDEX(tblCategory[CategoryName],MATCH(tblData[[#This Row],[CategoryID]],tblCategory[CategoryID],0))</f>
        <v>eBooks</v>
      </c>
      <c r="J1119">
        <f>tblData[[#This Row],[Quantity]]*tblData[[#This Row],[Price]]</f>
        <v>20.95</v>
      </c>
      <c r="K1119">
        <f>YEAR(tblData[[#This Row],[Date]])</f>
        <v>2020</v>
      </c>
      <c r="L1119">
        <f>MONTH(tblData[[#This Row],[Date]])</f>
        <v>8</v>
      </c>
      <c r="M1119" t="str">
        <f>CHOOSE(tblData[[#This Row],[MonthNo]],"Jan","Feb","Mar","Apr","Mei","Jun","Jul","Agu","Sep","Okt","Nov","Des")</f>
        <v>Agu</v>
      </c>
      <c r="N1119" t="str">
        <f>INDEX(tblCustomers[CustomerState],MATCH(tblData[[#This Row],[CustomerID]],tblCustomers[CustomerID],0))</f>
        <v>Florida</v>
      </c>
      <c r="O1119" t="str">
        <f>IF(COUNTIF(tblData[CustomerID],tblData[[#This Row],[CustomerID]])&gt;1,"Repeat","One-time")</f>
        <v>Repeat</v>
      </c>
    </row>
    <row r="1120" spans="1:15">
      <c r="A1120">
        <v>1119</v>
      </c>
      <c r="B1120" s="1">
        <v>44072</v>
      </c>
      <c r="C1120">
        <v>1016</v>
      </c>
      <c r="D1120" t="s">
        <v>10856</v>
      </c>
      <c r="E1120">
        <v>5</v>
      </c>
      <c r="F1120" t="str">
        <f>INDEX(tblProduct[ProdName],MATCH(tblData[[#This Row],[ProdNumber]],tblProduct[ProdNumber],0))</f>
        <v>RLK-9920 Robot</v>
      </c>
      <c r="G1120">
        <f>INDEX(tblProduct[Price],MATCH(tblData[[#This Row],[ProdNumber]],tblProduct[ProdNumber],0))</f>
        <v>699</v>
      </c>
      <c r="H1120">
        <f>INDEX(tblProduct[Category],MATCH(tblData[[#This Row],[ProdNumber]],tblProduct[ProdNumber],0))</f>
        <v>6</v>
      </c>
      <c r="I1120" t="str">
        <f>INDEX(tblCategory[CategoryName],MATCH(tblData[[#This Row],[CategoryID]],tblCategory[CategoryID],0))</f>
        <v>Robots</v>
      </c>
      <c r="J1120">
        <f>tblData[[#This Row],[Quantity]]*tblData[[#This Row],[Price]]</f>
        <v>3495</v>
      </c>
      <c r="K1120">
        <f>YEAR(tblData[[#This Row],[Date]])</f>
        <v>2020</v>
      </c>
      <c r="L1120">
        <f>MONTH(tblData[[#This Row],[Date]])</f>
        <v>8</v>
      </c>
      <c r="M1120" t="str">
        <f>CHOOSE(tblData[[#This Row],[MonthNo]],"Jan","Feb","Mar","Apr","Mei","Jun","Jul","Agu","Sep","Okt","Nov","Des")</f>
        <v>Agu</v>
      </c>
      <c r="N1120" t="str">
        <f>INDEX(tblCustomers[CustomerState],MATCH(tblData[[#This Row],[CustomerID]],tblCustomers[CustomerID],0))</f>
        <v>Florida</v>
      </c>
      <c r="O1120" t="str">
        <f>IF(COUNTIF(tblData[CustomerID],tblData[[#This Row],[CustomerID]])&gt;1,"Repeat","One-time")</f>
        <v>Repeat</v>
      </c>
    </row>
    <row r="1121" spans="1:15">
      <c r="A1121">
        <v>1120</v>
      </c>
      <c r="B1121" s="1">
        <v>44073</v>
      </c>
      <c r="C1121">
        <v>788</v>
      </c>
      <c r="D1121" t="s">
        <v>10843</v>
      </c>
      <c r="E1121">
        <v>3</v>
      </c>
      <c r="F1121" t="str">
        <f>INDEX(tblProduct[ProdName],MATCH(tblData[[#This Row],[ProdNumber]],tblProduct[ProdNumber],0))</f>
        <v>BYOD-500</v>
      </c>
      <c r="G1121">
        <f>INDEX(tblProduct[Price],MATCH(tblData[[#This Row],[ProdNumber]],tblProduct[ProdNumber],0))</f>
        <v>167</v>
      </c>
      <c r="H1121">
        <f>INDEX(tblProduct[Category],MATCH(tblData[[#This Row],[ProdNumber]],tblProduct[ProdNumber],0))</f>
        <v>2</v>
      </c>
      <c r="I1121" t="str">
        <f>INDEX(tblCategory[CategoryName],MATCH(tblData[[#This Row],[CategoryID]],tblCategory[CategoryID],0))</f>
        <v>Drone Kits</v>
      </c>
      <c r="J1121">
        <f>tblData[[#This Row],[Quantity]]*tblData[[#This Row],[Price]]</f>
        <v>501</v>
      </c>
      <c r="K1121">
        <f>YEAR(tblData[[#This Row],[Date]])</f>
        <v>2020</v>
      </c>
      <c r="L1121">
        <f>MONTH(tblData[[#This Row],[Date]])</f>
        <v>8</v>
      </c>
      <c r="M1121" t="str">
        <f>CHOOSE(tblData[[#This Row],[MonthNo]],"Jan","Feb","Mar","Apr","Mei","Jun","Jul","Agu","Sep","Okt","Nov","Des")</f>
        <v>Agu</v>
      </c>
      <c r="N1121" t="str">
        <f>INDEX(tblCustomers[CustomerState],MATCH(tblData[[#This Row],[CustomerID]],tblCustomers[CustomerID],0))</f>
        <v>Georgia</v>
      </c>
      <c r="O1121" t="str">
        <f>IF(COUNTIF(tblData[CustomerID],tblData[[#This Row],[CustomerID]])&gt;1,"Repeat","One-time")</f>
        <v>Repeat</v>
      </c>
    </row>
    <row r="1122" spans="1:15">
      <c r="A1122">
        <v>1121</v>
      </c>
      <c r="B1122" s="1">
        <v>44073</v>
      </c>
      <c r="C1122">
        <v>1632</v>
      </c>
      <c r="D1122" t="s">
        <v>10846</v>
      </c>
      <c r="E1122">
        <v>2</v>
      </c>
      <c r="F1122" t="str">
        <f>INDEX(tblProduct[ProdName],MATCH(tblData[[#This Row],[ProdNumber]],tblProduct[ProdNumber],0))</f>
        <v>Delivery Drones</v>
      </c>
      <c r="G1122">
        <f>INDEX(tblProduct[Price],MATCH(tblData[[#This Row],[ProdNumber]],tblProduct[ProdNumber],0))</f>
        <v>14.99</v>
      </c>
      <c r="H1122">
        <f>INDEX(tblProduct[Category],MATCH(tblData[[#This Row],[ProdNumber]],tblProduct[ProdNumber],0))</f>
        <v>4</v>
      </c>
      <c r="I1122" t="str">
        <f>INDEX(tblCategory[CategoryName],MATCH(tblData[[#This Row],[CategoryID]],tblCategory[CategoryID],0))</f>
        <v>eBooks</v>
      </c>
      <c r="J1122">
        <f>tblData[[#This Row],[Quantity]]*tblData[[#This Row],[Price]]</f>
        <v>29.98</v>
      </c>
      <c r="K1122">
        <f>YEAR(tblData[[#This Row],[Date]])</f>
        <v>2020</v>
      </c>
      <c r="L1122">
        <f>MONTH(tblData[[#This Row],[Date]])</f>
        <v>8</v>
      </c>
      <c r="M1122" t="str">
        <f>CHOOSE(tblData[[#This Row],[MonthNo]],"Jan","Feb","Mar","Apr","Mei","Jun","Jul","Agu","Sep","Okt","Nov","Des")</f>
        <v>Agu</v>
      </c>
      <c r="N1122" t="str">
        <f>INDEX(tblCustomers[CustomerState],MATCH(tblData[[#This Row],[CustomerID]],tblCustomers[CustomerID],0))</f>
        <v>Texas</v>
      </c>
      <c r="O1122" t="str">
        <f>IF(COUNTIF(tblData[CustomerID],tblData[[#This Row],[CustomerID]])&gt;1,"Repeat","One-time")</f>
        <v>Repeat</v>
      </c>
    </row>
    <row r="1123" spans="1:15">
      <c r="A1123">
        <v>1122</v>
      </c>
      <c r="B1123" s="1">
        <v>44074</v>
      </c>
      <c r="C1123">
        <v>1645</v>
      </c>
      <c r="D1123" t="s">
        <v>10849</v>
      </c>
      <c r="E1123">
        <v>4</v>
      </c>
      <c r="F1123" t="str">
        <f>INDEX(tblProduct[ProdName],MATCH(tblData[[#This Row],[ProdNumber]],tblProduct[ProdNumber],0))</f>
        <v>BYOD-200</v>
      </c>
      <c r="G1123">
        <f>INDEX(tblProduct[Price],MATCH(tblData[[#This Row],[ProdNumber]],tblProduct[ProdNumber],0))</f>
        <v>58.95</v>
      </c>
      <c r="H1123">
        <f>INDEX(tblProduct[Category],MATCH(tblData[[#This Row],[ProdNumber]],tblProduct[ProdNumber],0))</f>
        <v>2</v>
      </c>
      <c r="I1123" t="str">
        <f>INDEX(tblCategory[CategoryName],MATCH(tblData[[#This Row],[CategoryID]],tblCategory[CategoryID],0))</f>
        <v>Drone Kits</v>
      </c>
      <c r="J1123">
        <f>tblData[[#This Row],[Quantity]]*tblData[[#This Row],[Price]]</f>
        <v>235.8</v>
      </c>
      <c r="K1123">
        <f>YEAR(tblData[[#This Row],[Date]])</f>
        <v>2020</v>
      </c>
      <c r="L1123">
        <f>MONTH(tblData[[#This Row],[Date]])</f>
        <v>8</v>
      </c>
      <c r="M1123" t="str">
        <f>CHOOSE(tblData[[#This Row],[MonthNo]],"Jan","Feb","Mar","Apr","Mei","Jun","Jul","Agu","Sep","Okt","Nov","Des")</f>
        <v>Agu</v>
      </c>
      <c r="N1123" t="str">
        <f>INDEX(tblCustomers[CustomerState],MATCH(tblData[[#This Row],[CustomerID]],tblCustomers[CustomerID],0))</f>
        <v>South Carolina</v>
      </c>
      <c r="O1123" t="str">
        <f>IF(COUNTIF(tblData[CustomerID],tblData[[#This Row],[CustomerID]])&gt;1,"Repeat","One-time")</f>
        <v>Repeat</v>
      </c>
    </row>
    <row r="1124" spans="1:15">
      <c r="A1124">
        <v>1123</v>
      </c>
      <c r="B1124" s="1">
        <v>44074</v>
      </c>
      <c r="C1124">
        <v>2025</v>
      </c>
      <c r="D1124" t="s">
        <v>10865</v>
      </c>
      <c r="E1124">
        <v>2</v>
      </c>
      <c r="F1124" t="str">
        <f>INDEX(tblProduct[ProdName],MATCH(tblData[[#This Row],[ProdNumber]],tblProduct[ProdNumber],0))</f>
        <v>Robotic Essentials</v>
      </c>
      <c r="G1124">
        <f>INDEX(tblProduct[Price],MATCH(tblData[[#This Row],[ProdNumber]],tblProduct[ProdNumber],0))</f>
        <v>34.99</v>
      </c>
      <c r="H1124">
        <f>INDEX(tblProduct[Category],MATCH(tblData[[#This Row],[ProdNumber]],tblProduct[ProdNumber],0))</f>
        <v>7</v>
      </c>
      <c r="I1124" t="str">
        <f>INDEX(tblCategory[CategoryName],MATCH(tblData[[#This Row],[CategoryID]],tblCategory[CategoryID],0))</f>
        <v>Training Videos</v>
      </c>
      <c r="J1124">
        <f>tblData[[#This Row],[Quantity]]*tblData[[#This Row],[Price]]</f>
        <v>69.98</v>
      </c>
      <c r="K1124">
        <f>YEAR(tblData[[#This Row],[Date]])</f>
        <v>2020</v>
      </c>
      <c r="L1124">
        <f>MONTH(tblData[[#This Row],[Date]])</f>
        <v>8</v>
      </c>
      <c r="M1124" t="str">
        <f>CHOOSE(tblData[[#This Row],[MonthNo]],"Jan","Feb","Mar","Apr","Mei","Jun","Jul","Agu","Sep","Okt","Nov","Des")</f>
        <v>Agu</v>
      </c>
      <c r="N1124" t="str">
        <f>INDEX(tblCustomers[CustomerState],MATCH(tblData[[#This Row],[CustomerID]],tblCustomers[CustomerID],0))</f>
        <v>California</v>
      </c>
      <c r="O1124" t="str">
        <f>IF(COUNTIF(tblData[CustomerID],tblData[[#This Row],[CustomerID]])&gt;1,"Repeat","One-time")</f>
        <v>Repeat</v>
      </c>
    </row>
    <row r="1125" spans="1:15">
      <c r="A1125">
        <v>1124</v>
      </c>
      <c r="B1125" s="1">
        <v>44075</v>
      </c>
      <c r="C1125">
        <v>359</v>
      </c>
      <c r="D1125" t="s">
        <v>10872</v>
      </c>
      <c r="E1125">
        <v>4</v>
      </c>
      <c r="F1125" t="str">
        <f>INDEX(tblProduct[ProdName],MATCH(tblData[[#This Row],[ProdNumber]],tblProduct[ProdNumber],0))</f>
        <v>Hexacopter Drone Blueprint</v>
      </c>
      <c r="G1125">
        <f>INDEX(tblProduct[Price],MATCH(tblData[[#This Row],[ProdNumber]],tblProduct[ProdNumber],0))</f>
        <v>8.99</v>
      </c>
      <c r="H1125">
        <f>INDEX(tblProduct[Category],MATCH(tblData[[#This Row],[ProdNumber]],tblProduct[ProdNumber],0))</f>
        <v>1</v>
      </c>
      <c r="I1125" t="str">
        <f>INDEX(tblCategory[CategoryName],MATCH(tblData[[#This Row],[CategoryID]],tblCategory[CategoryID],0))</f>
        <v>Blueprints</v>
      </c>
      <c r="J1125">
        <f>tblData[[#This Row],[Quantity]]*tblData[[#This Row],[Price]]</f>
        <v>35.96</v>
      </c>
      <c r="K1125">
        <f>YEAR(tblData[[#This Row],[Date]])</f>
        <v>2020</v>
      </c>
      <c r="L1125">
        <f>MONTH(tblData[[#This Row],[Date]])</f>
        <v>9</v>
      </c>
      <c r="M1125" t="str">
        <f>CHOOSE(tblData[[#This Row],[MonthNo]],"Jan","Feb","Mar","Apr","Mei","Jun","Jul","Agu","Sep","Okt","Nov","Des")</f>
        <v>Sep</v>
      </c>
      <c r="N1125" t="str">
        <f>INDEX(tblCustomers[CustomerState],MATCH(tblData[[#This Row],[CustomerID]],tblCustomers[CustomerID],0))</f>
        <v>Arkansas</v>
      </c>
      <c r="O1125" t="str">
        <f>IF(COUNTIF(tblData[CustomerID],tblData[[#This Row],[CustomerID]])&gt;1,"Repeat","One-time")</f>
        <v>One-time</v>
      </c>
    </row>
    <row r="1126" spans="1:15">
      <c r="A1126">
        <v>1125</v>
      </c>
      <c r="B1126" s="1">
        <v>44075</v>
      </c>
      <c r="C1126">
        <v>864</v>
      </c>
      <c r="D1126" t="s">
        <v>10816</v>
      </c>
      <c r="E1126">
        <v>3</v>
      </c>
      <c r="F1126" t="str">
        <f>INDEX(tblProduct[ProdName],MATCH(tblData[[#This Row],[ProdNumber]],tblProduct[ProdNumber],0))</f>
        <v>DTE-QFN20 Drone</v>
      </c>
      <c r="G1126">
        <f>INDEX(tblProduct[Price],MATCH(tblData[[#This Row],[ProdNumber]],tblProduct[ProdNumber],0))</f>
        <v>250</v>
      </c>
      <c r="H1126">
        <f>INDEX(tblProduct[Category],MATCH(tblData[[#This Row],[ProdNumber]],tblProduct[ProdNumber],0))</f>
        <v>3</v>
      </c>
      <c r="I1126" t="str">
        <f>INDEX(tblCategory[CategoryName],MATCH(tblData[[#This Row],[CategoryID]],tblCategory[CategoryID],0))</f>
        <v>Drones</v>
      </c>
      <c r="J1126">
        <f>tblData[[#This Row],[Quantity]]*tblData[[#This Row],[Price]]</f>
        <v>750</v>
      </c>
      <c r="K1126">
        <f>YEAR(tblData[[#This Row],[Date]])</f>
        <v>2020</v>
      </c>
      <c r="L1126">
        <f>MONTH(tblData[[#This Row],[Date]])</f>
        <v>9</v>
      </c>
      <c r="M1126" t="str">
        <f>CHOOSE(tblData[[#This Row],[MonthNo]],"Jan","Feb","Mar","Apr","Mei","Jun","Jul","Agu","Sep","Okt","Nov","Des")</f>
        <v>Sep</v>
      </c>
      <c r="N1126" t="str">
        <f>INDEX(tblCustomers[CustomerState],MATCH(tblData[[#This Row],[CustomerID]],tblCustomers[CustomerID],0))</f>
        <v>Ohio</v>
      </c>
      <c r="O1126" t="str">
        <f>IF(COUNTIF(tblData[CustomerID],tblData[[#This Row],[CustomerID]])&gt;1,"Repeat","One-time")</f>
        <v>Repeat</v>
      </c>
    </row>
    <row r="1127" spans="1:15">
      <c r="A1127">
        <v>1126</v>
      </c>
      <c r="B1127" s="1">
        <v>44075</v>
      </c>
      <c r="C1127">
        <v>624</v>
      </c>
      <c r="D1127" t="s">
        <v>10832</v>
      </c>
      <c r="E1127">
        <v>3</v>
      </c>
      <c r="F1127" t="str">
        <f>INDEX(tblProduct[ProdName],MATCH(tblData[[#This Row],[ProdNumber]],tblProduct[ProdNumber],0))</f>
        <v>Cartesian Robots</v>
      </c>
      <c r="G1127">
        <f>INDEX(tblProduct[Price],MATCH(tblData[[#This Row],[ProdNumber]],tblProduct[ProdNumber],0))</f>
        <v>12.99</v>
      </c>
      <c r="H1127">
        <f>INDEX(tblProduct[Category],MATCH(tblData[[#This Row],[ProdNumber]],tblProduct[ProdNumber],0))</f>
        <v>4</v>
      </c>
      <c r="I1127" t="str">
        <f>INDEX(tblCategory[CategoryName],MATCH(tblData[[#This Row],[CategoryID]],tblCategory[CategoryID],0))</f>
        <v>eBooks</v>
      </c>
      <c r="J1127">
        <f>tblData[[#This Row],[Quantity]]*tblData[[#This Row],[Price]]</f>
        <v>38.97</v>
      </c>
      <c r="K1127">
        <f>YEAR(tblData[[#This Row],[Date]])</f>
        <v>2020</v>
      </c>
      <c r="L1127">
        <f>MONTH(tblData[[#This Row],[Date]])</f>
        <v>9</v>
      </c>
      <c r="M1127" t="str">
        <f>CHOOSE(tblData[[#This Row],[MonthNo]],"Jan","Feb","Mar","Apr","Mei","Jun","Jul","Agu","Sep","Okt","Nov","Des")</f>
        <v>Sep</v>
      </c>
      <c r="N1127" t="str">
        <f>INDEX(tblCustomers[CustomerState],MATCH(tblData[[#This Row],[CustomerID]],tblCustomers[CustomerID],0))</f>
        <v>Tennessee</v>
      </c>
      <c r="O1127" t="str">
        <f>IF(COUNTIF(tblData[CustomerID],tblData[[#This Row],[CustomerID]])&gt;1,"Repeat","One-time")</f>
        <v>Repeat</v>
      </c>
    </row>
    <row r="1128" spans="1:15">
      <c r="A1128">
        <v>1127</v>
      </c>
      <c r="B1128" s="1">
        <v>44075</v>
      </c>
      <c r="C1128">
        <v>473</v>
      </c>
      <c r="D1128" t="s">
        <v>10821</v>
      </c>
      <c r="E1128">
        <v>6</v>
      </c>
      <c r="F1128" t="str">
        <f>INDEX(tblProduct[ProdName],MATCH(tblData[[#This Row],[ProdNumber]],tblProduct[ProdNumber],0))</f>
        <v>BYOD-350</v>
      </c>
      <c r="G1128">
        <f>INDEX(tblProduct[Price],MATCH(tblData[[#This Row],[ProdNumber]],tblProduct[ProdNumber],0))</f>
        <v>89.95</v>
      </c>
      <c r="H1128">
        <f>INDEX(tblProduct[Category],MATCH(tblData[[#This Row],[ProdNumber]],tblProduct[ProdNumber],0))</f>
        <v>2</v>
      </c>
      <c r="I1128" t="str">
        <f>INDEX(tblCategory[CategoryName],MATCH(tblData[[#This Row],[CategoryID]],tblCategory[CategoryID],0))</f>
        <v>Drone Kits</v>
      </c>
      <c r="J1128">
        <f>tblData[[#This Row],[Quantity]]*tblData[[#This Row],[Price]]</f>
        <v>539.70000000000005</v>
      </c>
      <c r="K1128">
        <f>YEAR(tblData[[#This Row],[Date]])</f>
        <v>2020</v>
      </c>
      <c r="L1128">
        <f>MONTH(tblData[[#This Row],[Date]])</f>
        <v>9</v>
      </c>
      <c r="M1128" t="str">
        <f>CHOOSE(tblData[[#This Row],[MonthNo]],"Jan","Feb","Mar","Apr","Mei","Jun","Jul","Agu","Sep","Okt","Nov","Des")</f>
        <v>Sep</v>
      </c>
      <c r="N1128" t="str">
        <f>INDEX(tblCustomers[CustomerState],MATCH(tblData[[#This Row],[CustomerID]],tblCustomers[CustomerID],0))</f>
        <v>Maryland</v>
      </c>
      <c r="O1128" t="str">
        <f>IF(COUNTIF(tblData[CustomerID],tblData[[#This Row],[CustomerID]])&gt;1,"Repeat","One-time")</f>
        <v>Repeat</v>
      </c>
    </row>
    <row r="1129" spans="1:15">
      <c r="A1129">
        <v>1128</v>
      </c>
      <c r="B1129" s="1">
        <v>44075</v>
      </c>
      <c r="C1129">
        <v>602</v>
      </c>
      <c r="D1129" t="s">
        <v>10838</v>
      </c>
      <c r="E1129">
        <v>2</v>
      </c>
      <c r="F1129" t="str">
        <f>INDEX(tblProduct[ProdName],MATCH(tblData[[#This Row],[ProdNumber]],tblProduct[ProdNumber],0))</f>
        <v>GPS Drones</v>
      </c>
      <c r="G1129">
        <f>INDEX(tblProduct[Price],MATCH(tblData[[#This Row],[ProdNumber]],tblProduct[ProdNumber],0))</f>
        <v>19.989999999999998</v>
      </c>
      <c r="H1129">
        <f>INDEX(tblProduct[Category],MATCH(tblData[[#This Row],[ProdNumber]],tblProduct[ProdNumber],0))</f>
        <v>4</v>
      </c>
      <c r="I1129" t="str">
        <f>INDEX(tblCategory[CategoryName],MATCH(tblData[[#This Row],[CategoryID]],tblCategory[CategoryID],0))</f>
        <v>eBooks</v>
      </c>
      <c r="J1129">
        <f>tblData[[#This Row],[Quantity]]*tblData[[#This Row],[Price]]</f>
        <v>39.979999999999997</v>
      </c>
      <c r="K1129">
        <f>YEAR(tblData[[#This Row],[Date]])</f>
        <v>2020</v>
      </c>
      <c r="L1129">
        <f>MONTH(tblData[[#This Row],[Date]])</f>
        <v>9</v>
      </c>
      <c r="M1129" t="str">
        <f>CHOOSE(tblData[[#This Row],[MonthNo]],"Jan","Feb","Mar","Apr","Mei","Jun","Jul","Agu","Sep","Okt","Nov","Des")</f>
        <v>Sep</v>
      </c>
      <c r="N1129" t="str">
        <f>INDEX(tblCustomers[CustomerState],MATCH(tblData[[#This Row],[CustomerID]],tblCustomers[CustomerID],0))</f>
        <v>California</v>
      </c>
      <c r="O1129" t="str">
        <f>IF(COUNTIF(tblData[CustomerID],tblData[[#This Row],[CustomerID]])&gt;1,"Repeat","One-time")</f>
        <v>Repeat</v>
      </c>
    </row>
    <row r="1130" spans="1:15">
      <c r="A1130">
        <v>1129</v>
      </c>
      <c r="B1130" s="1">
        <v>44075</v>
      </c>
      <c r="C1130">
        <v>941</v>
      </c>
      <c r="D1130" t="s">
        <v>10838</v>
      </c>
      <c r="E1130">
        <v>5</v>
      </c>
      <c r="F1130" t="str">
        <f>INDEX(tblProduct[ProdName],MATCH(tblData[[#This Row],[ProdNumber]],tblProduct[ProdNumber],0))</f>
        <v>GPS Drones</v>
      </c>
      <c r="G1130">
        <f>INDEX(tblProduct[Price],MATCH(tblData[[#This Row],[ProdNumber]],tblProduct[ProdNumber],0))</f>
        <v>19.989999999999998</v>
      </c>
      <c r="H1130">
        <f>INDEX(tblProduct[Category],MATCH(tblData[[#This Row],[ProdNumber]],tblProduct[ProdNumber],0))</f>
        <v>4</v>
      </c>
      <c r="I1130" t="str">
        <f>INDEX(tblCategory[CategoryName],MATCH(tblData[[#This Row],[CategoryID]],tblCategory[CategoryID],0))</f>
        <v>eBooks</v>
      </c>
      <c r="J1130">
        <f>tblData[[#This Row],[Quantity]]*tblData[[#This Row],[Price]]</f>
        <v>99.949999999999989</v>
      </c>
      <c r="K1130">
        <f>YEAR(tblData[[#This Row],[Date]])</f>
        <v>2020</v>
      </c>
      <c r="L1130">
        <f>MONTH(tblData[[#This Row],[Date]])</f>
        <v>9</v>
      </c>
      <c r="M1130" t="str">
        <f>CHOOSE(tblData[[#This Row],[MonthNo]],"Jan","Feb","Mar","Apr","Mei","Jun","Jul","Agu","Sep","Okt","Nov","Des")</f>
        <v>Sep</v>
      </c>
      <c r="N1130" t="str">
        <f>INDEX(tblCustomers[CustomerState],MATCH(tblData[[#This Row],[CustomerID]],tblCustomers[CustomerID],0))</f>
        <v>Arkansas</v>
      </c>
      <c r="O1130" t="str">
        <f>IF(COUNTIF(tblData[CustomerID],tblData[[#This Row],[CustomerID]])&gt;1,"Repeat","One-time")</f>
        <v>Repeat</v>
      </c>
    </row>
    <row r="1131" spans="1:15">
      <c r="A1131">
        <v>1130</v>
      </c>
      <c r="B1131" s="1">
        <v>44075</v>
      </c>
      <c r="C1131">
        <v>1884</v>
      </c>
      <c r="D1131" t="s">
        <v>10838</v>
      </c>
      <c r="E1131">
        <v>3</v>
      </c>
      <c r="F1131" t="str">
        <f>INDEX(tblProduct[ProdName],MATCH(tblData[[#This Row],[ProdNumber]],tblProduct[ProdNumber],0))</f>
        <v>GPS Drones</v>
      </c>
      <c r="G1131">
        <f>INDEX(tblProduct[Price],MATCH(tblData[[#This Row],[ProdNumber]],tblProduct[ProdNumber],0))</f>
        <v>19.989999999999998</v>
      </c>
      <c r="H1131">
        <f>INDEX(tblProduct[Category],MATCH(tblData[[#This Row],[ProdNumber]],tblProduct[ProdNumber],0))</f>
        <v>4</v>
      </c>
      <c r="I1131" t="str">
        <f>INDEX(tblCategory[CategoryName],MATCH(tblData[[#This Row],[CategoryID]],tblCategory[CategoryID],0))</f>
        <v>eBooks</v>
      </c>
      <c r="J1131">
        <f>tblData[[#This Row],[Quantity]]*tblData[[#This Row],[Price]]</f>
        <v>59.97</v>
      </c>
      <c r="K1131">
        <f>YEAR(tblData[[#This Row],[Date]])</f>
        <v>2020</v>
      </c>
      <c r="L1131">
        <f>MONTH(tblData[[#This Row],[Date]])</f>
        <v>9</v>
      </c>
      <c r="M1131" t="str">
        <f>CHOOSE(tblData[[#This Row],[MonthNo]],"Jan","Feb","Mar","Apr","Mei","Jun","Jul","Agu","Sep","Okt","Nov","Des")</f>
        <v>Sep</v>
      </c>
      <c r="N1131" t="str">
        <f>INDEX(tblCustomers[CustomerState],MATCH(tblData[[#This Row],[CustomerID]],tblCustomers[CustomerID],0))</f>
        <v>Texas</v>
      </c>
      <c r="O1131" t="str">
        <f>IF(COUNTIF(tblData[CustomerID],tblData[[#This Row],[CustomerID]])&gt;1,"Repeat","One-time")</f>
        <v>Repeat</v>
      </c>
    </row>
    <row r="1132" spans="1:15">
      <c r="A1132">
        <v>1131</v>
      </c>
      <c r="B1132" s="1">
        <v>44075</v>
      </c>
      <c r="C1132">
        <v>1015</v>
      </c>
      <c r="D1132" t="s">
        <v>10862</v>
      </c>
      <c r="E1132">
        <v>3</v>
      </c>
      <c r="F1132" t="str">
        <f>INDEX(tblProduct[ProdName],MATCH(tblData[[#This Row],[ProdNumber]],tblProduct[ProdNumber],0))</f>
        <v>All Eyes Drone Blueprint</v>
      </c>
      <c r="G1132">
        <f>INDEX(tblProduct[Price],MATCH(tblData[[#This Row],[ProdNumber]],tblProduct[ProdNumber],0))</f>
        <v>9.99</v>
      </c>
      <c r="H1132">
        <f>INDEX(tblProduct[Category],MATCH(tblData[[#This Row],[ProdNumber]],tblProduct[ProdNumber],0))</f>
        <v>1</v>
      </c>
      <c r="I1132" t="str">
        <f>INDEX(tblCategory[CategoryName],MATCH(tblData[[#This Row],[CategoryID]],tblCategory[CategoryID],0))</f>
        <v>Blueprints</v>
      </c>
      <c r="J1132">
        <f>tblData[[#This Row],[Quantity]]*tblData[[#This Row],[Price]]</f>
        <v>29.97</v>
      </c>
      <c r="K1132">
        <f>YEAR(tblData[[#This Row],[Date]])</f>
        <v>2020</v>
      </c>
      <c r="L1132">
        <f>MONTH(tblData[[#This Row],[Date]])</f>
        <v>9</v>
      </c>
      <c r="M1132" t="str">
        <f>CHOOSE(tblData[[#This Row],[MonthNo]],"Jan","Feb","Mar","Apr","Mei","Jun","Jul","Agu","Sep","Okt","Nov","Des")</f>
        <v>Sep</v>
      </c>
      <c r="N1132" t="str">
        <f>INDEX(tblCustomers[CustomerState],MATCH(tblData[[#This Row],[CustomerID]],tblCustomers[CustomerID],0))</f>
        <v>North Carolina</v>
      </c>
      <c r="O1132" t="str">
        <f>IF(COUNTIF(tblData[CustomerID],tblData[[#This Row],[CustomerID]])&gt;1,"Repeat","One-time")</f>
        <v>One-time</v>
      </c>
    </row>
    <row r="1133" spans="1:15">
      <c r="A1133">
        <v>1132</v>
      </c>
      <c r="B1133" s="1">
        <v>44075</v>
      </c>
      <c r="C1133">
        <v>1280</v>
      </c>
      <c r="D1133" t="s">
        <v>10850</v>
      </c>
      <c r="E1133">
        <v>5</v>
      </c>
      <c r="F1133" t="str">
        <f>INDEX(tblProduct[ProdName],MATCH(tblData[[#This Row],[ProdNumber]],tblProduct[ProdNumber],0))</f>
        <v>Building Your Own Drone</v>
      </c>
      <c r="G1133">
        <f>INDEX(tblProduct[Price],MATCH(tblData[[#This Row],[ProdNumber]],tblProduct[ProdNumber],0))</f>
        <v>24.99</v>
      </c>
      <c r="H1133">
        <f>INDEX(tblProduct[Category],MATCH(tblData[[#This Row],[ProdNumber]],tblProduct[ProdNumber],0))</f>
        <v>4</v>
      </c>
      <c r="I1133" t="str">
        <f>INDEX(tblCategory[CategoryName],MATCH(tblData[[#This Row],[CategoryID]],tblCategory[CategoryID],0))</f>
        <v>eBooks</v>
      </c>
      <c r="J1133">
        <f>tblData[[#This Row],[Quantity]]*tblData[[#This Row],[Price]]</f>
        <v>124.94999999999999</v>
      </c>
      <c r="K1133">
        <f>YEAR(tblData[[#This Row],[Date]])</f>
        <v>2020</v>
      </c>
      <c r="L1133">
        <f>MONTH(tblData[[#This Row],[Date]])</f>
        <v>9</v>
      </c>
      <c r="M1133" t="str">
        <f>CHOOSE(tblData[[#This Row],[MonthNo]],"Jan","Feb","Mar","Apr","Mei","Jun","Jul","Agu","Sep","Okt","Nov","Des")</f>
        <v>Sep</v>
      </c>
      <c r="N1133" t="str">
        <f>INDEX(tblCustomers[CustomerState],MATCH(tblData[[#This Row],[CustomerID]],tblCustomers[CustomerID],0))</f>
        <v>California</v>
      </c>
      <c r="O1133" t="str">
        <f>IF(COUNTIF(tblData[CustomerID],tblData[[#This Row],[CustomerID]])&gt;1,"Repeat","One-time")</f>
        <v>One-time</v>
      </c>
    </row>
    <row r="1134" spans="1:15">
      <c r="A1134">
        <v>1133</v>
      </c>
      <c r="B1134" s="1">
        <v>44075</v>
      </c>
      <c r="C1134">
        <v>1787</v>
      </c>
      <c r="D1134" t="s">
        <v>10861</v>
      </c>
      <c r="E1134">
        <v>3</v>
      </c>
      <c r="F1134" t="str">
        <f>INDEX(tblProduct[ProdName],MATCH(tblData[[#This Row],[ProdNumber]],tblProduct[ProdNumber],0))</f>
        <v>RCB-889 Robot</v>
      </c>
      <c r="G1134">
        <f>INDEX(tblProduct[Price],MATCH(tblData[[#This Row],[ProdNumber]],tblProduct[ProdNumber],0))</f>
        <v>549</v>
      </c>
      <c r="H1134">
        <f>INDEX(tblProduct[Category],MATCH(tblData[[#This Row],[ProdNumber]],tblProduct[ProdNumber],0))</f>
        <v>6</v>
      </c>
      <c r="I1134" t="str">
        <f>INDEX(tblCategory[CategoryName],MATCH(tblData[[#This Row],[CategoryID]],tblCategory[CategoryID],0))</f>
        <v>Robots</v>
      </c>
      <c r="J1134">
        <f>tblData[[#This Row],[Quantity]]*tblData[[#This Row],[Price]]</f>
        <v>1647</v>
      </c>
      <c r="K1134">
        <f>YEAR(tblData[[#This Row],[Date]])</f>
        <v>2020</v>
      </c>
      <c r="L1134">
        <f>MONTH(tblData[[#This Row],[Date]])</f>
        <v>9</v>
      </c>
      <c r="M1134" t="str">
        <f>CHOOSE(tblData[[#This Row],[MonthNo]],"Jan","Feb","Mar","Apr","Mei","Jun","Jul","Agu","Sep","Okt","Nov","Des")</f>
        <v>Sep</v>
      </c>
      <c r="N1134" t="str">
        <f>INDEX(tblCustomers[CustomerState],MATCH(tblData[[#This Row],[CustomerID]],tblCustomers[CustomerID],0))</f>
        <v>Colorado</v>
      </c>
      <c r="O1134" t="str">
        <f>IF(COUNTIF(tblData[CustomerID],tblData[[#This Row],[CustomerID]])&gt;1,"Repeat","One-time")</f>
        <v>One-time</v>
      </c>
    </row>
    <row r="1135" spans="1:15">
      <c r="A1135">
        <v>1134</v>
      </c>
      <c r="B1135" s="1">
        <v>44075</v>
      </c>
      <c r="C1135">
        <v>1227</v>
      </c>
      <c r="D1135" t="s">
        <v>10822</v>
      </c>
      <c r="E1135">
        <v>3</v>
      </c>
      <c r="F1135" t="str">
        <f>INDEX(tblProduct[ProdName],MATCH(tblData[[#This Row],[ProdNumber]],tblProduct[ProdNumber],0))</f>
        <v>MICR-23K Robot</v>
      </c>
      <c r="G1135">
        <f>INDEX(tblProduct[Price],MATCH(tblData[[#This Row],[ProdNumber]],tblProduct[ProdNumber],0))</f>
        <v>899</v>
      </c>
      <c r="H1135">
        <f>INDEX(tblProduct[Category],MATCH(tblData[[#This Row],[ProdNumber]],tblProduct[ProdNumber],0))</f>
        <v>6</v>
      </c>
      <c r="I1135" t="str">
        <f>INDEX(tblCategory[CategoryName],MATCH(tblData[[#This Row],[CategoryID]],tblCategory[CategoryID],0))</f>
        <v>Robots</v>
      </c>
      <c r="J1135">
        <f>tblData[[#This Row],[Quantity]]*tblData[[#This Row],[Price]]</f>
        <v>2697</v>
      </c>
      <c r="K1135">
        <f>YEAR(tblData[[#This Row],[Date]])</f>
        <v>2020</v>
      </c>
      <c r="L1135">
        <f>MONTH(tblData[[#This Row],[Date]])</f>
        <v>9</v>
      </c>
      <c r="M1135" t="str">
        <f>CHOOSE(tblData[[#This Row],[MonthNo]],"Jan","Feb","Mar","Apr","Mei","Jun","Jul","Agu","Sep","Okt","Nov","Des")</f>
        <v>Sep</v>
      </c>
      <c r="N1135" t="str">
        <f>INDEX(tblCustomers[CustomerState],MATCH(tblData[[#This Row],[CustomerID]],tblCustomers[CustomerID],0))</f>
        <v>Wisconsin</v>
      </c>
      <c r="O1135" t="str">
        <f>IF(COUNTIF(tblData[CustomerID],tblData[[#This Row],[CustomerID]])&gt;1,"Repeat","One-time")</f>
        <v>Repeat</v>
      </c>
    </row>
    <row r="1136" spans="1:15">
      <c r="A1136">
        <v>1135</v>
      </c>
      <c r="B1136" s="1">
        <v>44076</v>
      </c>
      <c r="C1136">
        <v>1883</v>
      </c>
      <c r="D1136" t="s">
        <v>10848</v>
      </c>
      <c r="E1136">
        <v>6</v>
      </c>
      <c r="F1136" t="str">
        <f>INDEX(tblProduct[ProdName],MATCH(tblData[[#This Row],[ProdNumber]],tblProduct[ProdNumber],0))</f>
        <v>Panda Robot Blueprint</v>
      </c>
      <c r="G1136">
        <f>INDEX(tblProduct[Price],MATCH(tblData[[#This Row],[ProdNumber]],tblProduct[ProdNumber],0))</f>
        <v>7.99</v>
      </c>
      <c r="H1136">
        <f>INDEX(tblProduct[Category],MATCH(tblData[[#This Row],[ProdNumber]],tblProduct[ProdNumber],0))</f>
        <v>1</v>
      </c>
      <c r="I1136" t="str">
        <f>INDEX(tblCategory[CategoryName],MATCH(tblData[[#This Row],[CategoryID]],tblCategory[CategoryID],0))</f>
        <v>Blueprints</v>
      </c>
      <c r="J1136">
        <f>tblData[[#This Row],[Quantity]]*tblData[[#This Row],[Price]]</f>
        <v>47.94</v>
      </c>
      <c r="K1136">
        <f>YEAR(tblData[[#This Row],[Date]])</f>
        <v>2020</v>
      </c>
      <c r="L1136">
        <f>MONTH(tblData[[#This Row],[Date]])</f>
        <v>9</v>
      </c>
      <c r="M1136" t="str">
        <f>CHOOSE(tblData[[#This Row],[MonthNo]],"Jan","Feb","Mar","Apr","Mei","Jun","Jul","Agu","Sep","Okt","Nov","Des")</f>
        <v>Sep</v>
      </c>
      <c r="N1136" t="str">
        <f>INDEX(tblCustomers[CustomerState],MATCH(tblData[[#This Row],[CustomerID]],tblCustomers[CustomerID],0))</f>
        <v>Texas</v>
      </c>
      <c r="O1136" t="str">
        <f>IF(COUNTIF(tblData[CustomerID],tblData[[#This Row],[CustomerID]])&gt;1,"Repeat","One-time")</f>
        <v>Repeat</v>
      </c>
    </row>
    <row r="1137" spans="1:15">
      <c r="A1137">
        <v>1136</v>
      </c>
      <c r="B1137" s="1">
        <v>44076</v>
      </c>
      <c r="C1137">
        <v>72</v>
      </c>
      <c r="D1137" t="s">
        <v>10836</v>
      </c>
      <c r="E1137">
        <v>3</v>
      </c>
      <c r="F1137" t="str">
        <f>INDEX(tblProduct[ProdName],MATCH(tblData[[#This Row],[ProdNumber]],tblProduct[ProdNumber],0))</f>
        <v>Creature Robot Arms Blueprint</v>
      </c>
      <c r="G1137">
        <f>INDEX(tblProduct[Price],MATCH(tblData[[#This Row],[ProdNumber]],tblProduct[ProdNumber],0))</f>
        <v>12</v>
      </c>
      <c r="H1137">
        <f>INDEX(tblProduct[Category],MATCH(tblData[[#This Row],[ProdNumber]],tblProduct[ProdNumber],0))</f>
        <v>1</v>
      </c>
      <c r="I1137" t="str">
        <f>INDEX(tblCategory[CategoryName],MATCH(tblData[[#This Row],[CategoryID]],tblCategory[CategoryID],0))</f>
        <v>Blueprints</v>
      </c>
      <c r="J1137">
        <f>tblData[[#This Row],[Quantity]]*tblData[[#This Row],[Price]]</f>
        <v>36</v>
      </c>
      <c r="K1137">
        <f>YEAR(tblData[[#This Row],[Date]])</f>
        <v>2020</v>
      </c>
      <c r="L1137">
        <f>MONTH(tblData[[#This Row],[Date]])</f>
        <v>9</v>
      </c>
      <c r="M1137" t="str">
        <f>CHOOSE(tblData[[#This Row],[MonthNo]],"Jan","Feb","Mar","Apr","Mei","Jun","Jul","Agu","Sep","Okt","Nov","Des")</f>
        <v>Sep</v>
      </c>
      <c r="N1137" t="str">
        <f>INDEX(tblCustomers[CustomerState],MATCH(tblData[[#This Row],[CustomerID]],tblCustomers[CustomerID],0))</f>
        <v>Massachusetts</v>
      </c>
      <c r="O1137" t="str">
        <f>IF(COUNTIF(tblData[CustomerID],tblData[[#This Row],[CustomerID]])&gt;1,"Repeat","One-time")</f>
        <v>Repeat</v>
      </c>
    </row>
    <row r="1138" spans="1:15">
      <c r="A1138">
        <v>1137</v>
      </c>
      <c r="B1138" s="1">
        <v>44076</v>
      </c>
      <c r="C1138">
        <v>404</v>
      </c>
      <c r="D1138" t="s">
        <v>10867</v>
      </c>
      <c r="E1138">
        <v>3</v>
      </c>
      <c r="F1138" t="str">
        <f>INDEX(tblProduct[ProdName],MATCH(tblData[[#This Row],[ProdNumber]],tblProduct[ProdNumber],0))</f>
        <v>Mapping with Drones</v>
      </c>
      <c r="G1138">
        <f>INDEX(tblProduct[Price],MATCH(tblData[[#This Row],[ProdNumber]],tblProduct[ProdNumber],0))</f>
        <v>49</v>
      </c>
      <c r="H1138">
        <f>INDEX(tblProduct[Category],MATCH(tblData[[#This Row],[ProdNumber]],tblProduct[ProdNumber],0))</f>
        <v>7</v>
      </c>
      <c r="I1138" t="str">
        <f>INDEX(tblCategory[CategoryName],MATCH(tblData[[#This Row],[CategoryID]],tblCategory[CategoryID],0))</f>
        <v>Training Videos</v>
      </c>
      <c r="J1138">
        <f>tblData[[#This Row],[Quantity]]*tblData[[#This Row],[Price]]</f>
        <v>147</v>
      </c>
      <c r="K1138">
        <f>YEAR(tblData[[#This Row],[Date]])</f>
        <v>2020</v>
      </c>
      <c r="L1138">
        <f>MONTH(tblData[[#This Row],[Date]])</f>
        <v>9</v>
      </c>
      <c r="M1138" t="str">
        <f>CHOOSE(tblData[[#This Row],[MonthNo]],"Jan","Feb","Mar","Apr","Mei","Jun","Jul","Agu","Sep","Okt","Nov","Des")</f>
        <v>Sep</v>
      </c>
      <c r="N1138" t="str">
        <f>INDEX(tblCustomers[CustomerState],MATCH(tblData[[#This Row],[CustomerID]],tblCustomers[CustomerID],0))</f>
        <v>Wisconsin</v>
      </c>
      <c r="O1138" t="str">
        <f>IF(COUNTIF(tblData[CustomerID],tblData[[#This Row],[CustomerID]])&gt;1,"Repeat","One-time")</f>
        <v>Repeat</v>
      </c>
    </row>
    <row r="1139" spans="1:15">
      <c r="A1139">
        <v>1138</v>
      </c>
      <c r="B1139" s="1">
        <v>44076</v>
      </c>
      <c r="C1139">
        <v>864</v>
      </c>
      <c r="D1139" t="s">
        <v>10861</v>
      </c>
      <c r="E1139">
        <v>4</v>
      </c>
      <c r="F1139" t="str">
        <f>INDEX(tblProduct[ProdName],MATCH(tblData[[#This Row],[ProdNumber]],tblProduct[ProdNumber],0))</f>
        <v>RCB-889 Robot</v>
      </c>
      <c r="G1139">
        <f>INDEX(tblProduct[Price],MATCH(tblData[[#This Row],[ProdNumber]],tblProduct[ProdNumber],0))</f>
        <v>549</v>
      </c>
      <c r="H1139">
        <f>INDEX(tblProduct[Category],MATCH(tblData[[#This Row],[ProdNumber]],tblProduct[ProdNumber],0))</f>
        <v>6</v>
      </c>
      <c r="I1139" t="str">
        <f>INDEX(tblCategory[CategoryName],MATCH(tblData[[#This Row],[CategoryID]],tblCategory[CategoryID],0))</f>
        <v>Robots</v>
      </c>
      <c r="J1139">
        <f>tblData[[#This Row],[Quantity]]*tblData[[#This Row],[Price]]</f>
        <v>2196</v>
      </c>
      <c r="K1139">
        <f>YEAR(tblData[[#This Row],[Date]])</f>
        <v>2020</v>
      </c>
      <c r="L1139">
        <f>MONTH(tblData[[#This Row],[Date]])</f>
        <v>9</v>
      </c>
      <c r="M1139" t="str">
        <f>CHOOSE(tblData[[#This Row],[MonthNo]],"Jan","Feb","Mar","Apr","Mei","Jun","Jul","Agu","Sep","Okt","Nov","Des")</f>
        <v>Sep</v>
      </c>
      <c r="N1139" t="str">
        <f>INDEX(tblCustomers[CustomerState],MATCH(tblData[[#This Row],[CustomerID]],tblCustomers[CustomerID],0))</f>
        <v>Ohio</v>
      </c>
      <c r="O1139" t="str">
        <f>IF(COUNTIF(tblData[CustomerID],tblData[[#This Row],[CustomerID]])&gt;1,"Repeat","One-time")</f>
        <v>Repeat</v>
      </c>
    </row>
    <row r="1140" spans="1:15">
      <c r="A1140">
        <v>1139</v>
      </c>
      <c r="B1140" s="1">
        <v>44076</v>
      </c>
      <c r="C1140">
        <v>1661</v>
      </c>
      <c r="D1140" t="s">
        <v>10833</v>
      </c>
      <c r="E1140">
        <v>4</v>
      </c>
      <c r="F1140" t="str">
        <f>INDEX(tblProduct[ProdName],MATCH(tblData[[#This Row],[ProdNumber]],tblProduct[ProdNumber],0))</f>
        <v>DX-145 Drone</v>
      </c>
      <c r="G1140">
        <f>INDEX(tblProduct[Price],MATCH(tblData[[#This Row],[ProdNumber]],tblProduct[ProdNumber],0))</f>
        <v>250</v>
      </c>
      <c r="H1140">
        <f>INDEX(tblProduct[Category],MATCH(tblData[[#This Row],[ProdNumber]],tblProduct[ProdNumber],0))</f>
        <v>3</v>
      </c>
      <c r="I1140" t="str">
        <f>INDEX(tblCategory[CategoryName],MATCH(tblData[[#This Row],[CategoryID]],tblCategory[CategoryID],0))</f>
        <v>Drones</v>
      </c>
      <c r="J1140">
        <f>tblData[[#This Row],[Quantity]]*tblData[[#This Row],[Price]]</f>
        <v>1000</v>
      </c>
      <c r="K1140">
        <f>YEAR(tblData[[#This Row],[Date]])</f>
        <v>2020</v>
      </c>
      <c r="L1140">
        <f>MONTH(tblData[[#This Row],[Date]])</f>
        <v>9</v>
      </c>
      <c r="M1140" t="str">
        <f>CHOOSE(tblData[[#This Row],[MonthNo]],"Jan","Feb","Mar","Apr","Mei","Jun","Jul","Agu","Sep","Okt","Nov","Des")</f>
        <v>Sep</v>
      </c>
      <c r="N1140" t="str">
        <f>INDEX(tblCustomers[CustomerState],MATCH(tblData[[#This Row],[CustomerID]],tblCustomers[CustomerID],0))</f>
        <v>New Mexico</v>
      </c>
      <c r="O1140" t="str">
        <f>IF(COUNTIF(tblData[CustomerID],tblData[[#This Row],[CustomerID]])&gt;1,"Repeat","One-time")</f>
        <v>Repeat</v>
      </c>
    </row>
    <row r="1141" spans="1:15">
      <c r="A1141">
        <v>1140</v>
      </c>
      <c r="B1141" s="1">
        <v>44076</v>
      </c>
      <c r="C1141">
        <v>107</v>
      </c>
      <c r="D1141" t="s">
        <v>10831</v>
      </c>
      <c r="E1141">
        <v>1</v>
      </c>
      <c r="F1141" t="str">
        <f>INDEX(tblProduct[ProdName],MATCH(tblData[[#This Row],[ProdNumber]],tblProduct[ProdNumber],0))</f>
        <v>BYOR-3535</v>
      </c>
      <c r="G1141">
        <f>INDEX(tblProduct[Price],MATCH(tblData[[#This Row],[ProdNumber]],tblProduct[ProdNumber],0))</f>
        <v>225</v>
      </c>
      <c r="H1141">
        <f>INDEX(tblProduct[Category],MATCH(tblData[[#This Row],[ProdNumber]],tblProduct[ProdNumber],0))</f>
        <v>5</v>
      </c>
      <c r="I1141" t="str">
        <f>INDEX(tblCategory[CategoryName],MATCH(tblData[[#This Row],[CategoryID]],tblCategory[CategoryID],0))</f>
        <v>Robot Kits</v>
      </c>
      <c r="J1141">
        <f>tblData[[#This Row],[Quantity]]*tblData[[#This Row],[Price]]</f>
        <v>225</v>
      </c>
      <c r="K1141">
        <f>YEAR(tblData[[#This Row],[Date]])</f>
        <v>2020</v>
      </c>
      <c r="L1141">
        <f>MONTH(tblData[[#This Row],[Date]])</f>
        <v>9</v>
      </c>
      <c r="M1141" t="str">
        <f>CHOOSE(tblData[[#This Row],[MonthNo]],"Jan","Feb","Mar","Apr","Mei","Jun","Jul","Agu","Sep","Okt","Nov","Des")</f>
        <v>Sep</v>
      </c>
      <c r="N1141" t="str">
        <f>INDEX(tblCustomers[CustomerState],MATCH(tblData[[#This Row],[CustomerID]],tblCustomers[CustomerID],0))</f>
        <v>California</v>
      </c>
      <c r="O1141" t="str">
        <f>IF(COUNTIF(tblData[CustomerID],tblData[[#This Row],[CustomerID]])&gt;1,"Repeat","One-time")</f>
        <v>Repeat</v>
      </c>
    </row>
    <row r="1142" spans="1:15">
      <c r="A1142">
        <v>1141</v>
      </c>
      <c r="B1142" s="1">
        <v>44076</v>
      </c>
      <c r="C1142">
        <v>1196</v>
      </c>
      <c r="D1142" t="s">
        <v>10839</v>
      </c>
      <c r="E1142">
        <v>4</v>
      </c>
      <c r="F1142" t="str">
        <f>INDEX(tblProduct[ProdName],MATCH(tblData[[#This Row],[ProdNumber]],tblProduct[ProdNumber],0))</f>
        <v>RXW-9807 Robot</v>
      </c>
      <c r="G1142">
        <f>INDEX(tblProduct[Price],MATCH(tblData[[#This Row],[ProdNumber]],tblProduct[ProdNumber],0))</f>
        <v>599</v>
      </c>
      <c r="H1142">
        <f>INDEX(tblProduct[Category],MATCH(tblData[[#This Row],[ProdNumber]],tblProduct[ProdNumber],0))</f>
        <v>6</v>
      </c>
      <c r="I1142" t="str">
        <f>INDEX(tblCategory[CategoryName],MATCH(tblData[[#This Row],[CategoryID]],tblCategory[CategoryID],0))</f>
        <v>Robots</v>
      </c>
      <c r="J1142">
        <f>tblData[[#This Row],[Quantity]]*tblData[[#This Row],[Price]]</f>
        <v>2396</v>
      </c>
      <c r="K1142">
        <f>YEAR(tblData[[#This Row],[Date]])</f>
        <v>2020</v>
      </c>
      <c r="L1142">
        <f>MONTH(tblData[[#This Row],[Date]])</f>
        <v>9</v>
      </c>
      <c r="M1142" t="str">
        <f>CHOOSE(tblData[[#This Row],[MonthNo]],"Jan","Feb","Mar","Apr","Mei","Jun","Jul","Agu","Sep","Okt","Nov","Des")</f>
        <v>Sep</v>
      </c>
      <c r="N1142" t="str">
        <f>INDEX(tblCustomers[CustomerState],MATCH(tblData[[#This Row],[CustomerID]],tblCustomers[CustomerID],0))</f>
        <v>Alabama</v>
      </c>
      <c r="O1142" t="str">
        <f>IF(COUNTIF(tblData[CustomerID],tblData[[#This Row],[CustomerID]])&gt;1,"Repeat","One-time")</f>
        <v>Repeat</v>
      </c>
    </row>
    <row r="1143" spans="1:15">
      <c r="A1143">
        <v>1142</v>
      </c>
      <c r="B1143" s="1">
        <v>44077</v>
      </c>
      <c r="C1143">
        <v>1768</v>
      </c>
      <c r="D1143" t="s">
        <v>10858</v>
      </c>
      <c r="E1143">
        <v>2</v>
      </c>
      <c r="F1143" t="str">
        <f>INDEX(tblProduct[ProdName],MATCH(tblData[[#This Row],[ProdNumber]],tblProduct[ProdNumber],0))</f>
        <v>Virtual Reality Basics</v>
      </c>
      <c r="G1143">
        <f>INDEX(tblProduct[Price],MATCH(tblData[[#This Row],[ProdNumber]],tblProduct[ProdNumber],0))</f>
        <v>29.99</v>
      </c>
      <c r="H1143">
        <f>INDEX(tblProduct[Category],MATCH(tblData[[#This Row],[ProdNumber]],tblProduct[ProdNumber],0))</f>
        <v>7</v>
      </c>
      <c r="I1143" t="str">
        <f>INDEX(tblCategory[CategoryName],MATCH(tblData[[#This Row],[CategoryID]],tblCategory[CategoryID],0))</f>
        <v>Training Videos</v>
      </c>
      <c r="J1143">
        <f>tblData[[#This Row],[Quantity]]*tblData[[#This Row],[Price]]</f>
        <v>59.98</v>
      </c>
      <c r="K1143">
        <f>YEAR(tblData[[#This Row],[Date]])</f>
        <v>2020</v>
      </c>
      <c r="L1143">
        <f>MONTH(tblData[[#This Row],[Date]])</f>
        <v>9</v>
      </c>
      <c r="M1143" t="str">
        <f>CHOOSE(tblData[[#This Row],[MonthNo]],"Jan","Feb","Mar","Apr","Mei","Jun","Jul","Agu","Sep","Okt","Nov","Des")</f>
        <v>Sep</v>
      </c>
      <c r="N1143" t="str">
        <f>INDEX(tblCustomers[CustomerState],MATCH(tblData[[#This Row],[CustomerID]],tblCustomers[CustomerID],0))</f>
        <v>Florida</v>
      </c>
      <c r="O1143" t="str">
        <f>IF(COUNTIF(tblData[CustomerID],tblData[[#This Row],[CustomerID]])&gt;1,"Repeat","One-time")</f>
        <v>One-time</v>
      </c>
    </row>
    <row r="1144" spans="1:15">
      <c r="A1144">
        <v>1143</v>
      </c>
      <c r="B1144" s="1">
        <v>44077</v>
      </c>
      <c r="C1144">
        <v>416</v>
      </c>
      <c r="D1144" t="s">
        <v>10847</v>
      </c>
      <c r="E1144">
        <v>6</v>
      </c>
      <c r="F1144" t="str">
        <f>INDEX(tblProduct[ProdName],MATCH(tblData[[#This Row],[ProdNumber]],tblProduct[ProdNumber],0))</f>
        <v>MICR-564K Drone</v>
      </c>
      <c r="G1144">
        <f>INDEX(tblProduct[Price],MATCH(tblData[[#This Row],[ProdNumber]],tblProduct[ProdNumber],0))</f>
        <v>499</v>
      </c>
      <c r="H1144">
        <f>INDEX(tblProduct[Category],MATCH(tblData[[#This Row],[ProdNumber]],tblProduct[ProdNumber],0))</f>
        <v>3</v>
      </c>
      <c r="I1144" t="str">
        <f>INDEX(tblCategory[CategoryName],MATCH(tblData[[#This Row],[CategoryID]],tblCategory[CategoryID],0))</f>
        <v>Drones</v>
      </c>
      <c r="J1144">
        <f>tblData[[#This Row],[Quantity]]*tblData[[#This Row],[Price]]</f>
        <v>2994</v>
      </c>
      <c r="K1144">
        <f>YEAR(tblData[[#This Row],[Date]])</f>
        <v>2020</v>
      </c>
      <c r="L1144">
        <f>MONTH(tblData[[#This Row],[Date]])</f>
        <v>9</v>
      </c>
      <c r="M1144" t="str">
        <f>CHOOSE(tblData[[#This Row],[MonthNo]],"Jan","Feb","Mar","Apr","Mei","Jun","Jul","Agu","Sep","Okt","Nov","Des")</f>
        <v>Sep</v>
      </c>
      <c r="N1144" t="str">
        <f>INDEX(tblCustomers[CustomerState],MATCH(tblData[[#This Row],[CustomerID]],tblCustomers[CustomerID],0))</f>
        <v>Texas</v>
      </c>
      <c r="O1144" t="str">
        <f>IF(COUNTIF(tblData[CustomerID],tblData[[#This Row],[CustomerID]])&gt;1,"Repeat","One-time")</f>
        <v>One-time</v>
      </c>
    </row>
    <row r="1145" spans="1:15">
      <c r="A1145">
        <v>1144</v>
      </c>
      <c r="B1145" s="1">
        <v>44077</v>
      </c>
      <c r="C1145">
        <v>1444</v>
      </c>
      <c r="D1145" t="s">
        <v>10858</v>
      </c>
      <c r="E1145">
        <v>5</v>
      </c>
      <c r="F1145" t="str">
        <f>INDEX(tblProduct[ProdName],MATCH(tblData[[#This Row],[ProdNumber]],tblProduct[ProdNumber],0))</f>
        <v>Virtual Reality Basics</v>
      </c>
      <c r="G1145">
        <f>INDEX(tblProduct[Price],MATCH(tblData[[#This Row],[ProdNumber]],tblProduct[ProdNumber],0))</f>
        <v>29.99</v>
      </c>
      <c r="H1145">
        <f>INDEX(tblProduct[Category],MATCH(tblData[[#This Row],[ProdNumber]],tblProduct[ProdNumber],0))</f>
        <v>7</v>
      </c>
      <c r="I1145" t="str">
        <f>INDEX(tblCategory[CategoryName],MATCH(tblData[[#This Row],[CategoryID]],tblCategory[CategoryID],0))</f>
        <v>Training Videos</v>
      </c>
      <c r="J1145">
        <f>tblData[[#This Row],[Quantity]]*tblData[[#This Row],[Price]]</f>
        <v>149.94999999999999</v>
      </c>
      <c r="K1145">
        <f>YEAR(tblData[[#This Row],[Date]])</f>
        <v>2020</v>
      </c>
      <c r="L1145">
        <f>MONTH(tblData[[#This Row],[Date]])</f>
        <v>9</v>
      </c>
      <c r="M1145" t="str">
        <f>CHOOSE(tblData[[#This Row],[MonthNo]],"Jan","Feb","Mar","Apr","Mei","Jun","Jul","Agu","Sep","Okt","Nov","Des")</f>
        <v>Sep</v>
      </c>
      <c r="N1145" t="str">
        <f>INDEX(tblCustomers[CustomerState],MATCH(tblData[[#This Row],[CustomerID]],tblCustomers[CustomerID],0))</f>
        <v>California</v>
      </c>
      <c r="O1145" t="str">
        <f>IF(COUNTIF(tblData[CustomerID],tblData[[#This Row],[CustomerID]])&gt;1,"Repeat","One-time")</f>
        <v>Repeat</v>
      </c>
    </row>
    <row r="1146" spans="1:15">
      <c r="A1146">
        <v>1145</v>
      </c>
      <c r="B1146" s="1">
        <v>44078</v>
      </c>
      <c r="C1146">
        <v>497</v>
      </c>
      <c r="D1146" t="s">
        <v>10839</v>
      </c>
      <c r="E1146">
        <v>5</v>
      </c>
      <c r="F1146" t="str">
        <f>INDEX(tblProduct[ProdName],MATCH(tblData[[#This Row],[ProdNumber]],tblProduct[ProdNumber],0))</f>
        <v>RXW-9807 Robot</v>
      </c>
      <c r="G1146">
        <f>INDEX(tblProduct[Price],MATCH(tblData[[#This Row],[ProdNumber]],tblProduct[ProdNumber],0))</f>
        <v>599</v>
      </c>
      <c r="H1146">
        <f>INDEX(tblProduct[Category],MATCH(tblData[[#This Row],[ProdNumber]],tblProduct[ProdNumber],0))</f>
        <v>6</v>
      </c>
      <c r="I1146" t="str">
        <f>INDEX(tblCategory[CategoryName],MATCH(tblData[[#This Row],[CategoryID]],tblCategory[CategoryID],0))</f>
        <v>Robots</v>
      </c>
      <c r="J1146">
        <f>tblData[[#This Row],[Quantity]]*tblData[[#This Row],[Price]]</f>
        <v>2995</v>
      </c>
      <c r="K1146">
        <f>YEAR(tblData[[#This Row],[Date]])</f>
        <v>2020</v>
      </c>
      <c r="L1146">
        <f>MONTH(tblData[[#This Row],[Date]])</f>
        <v>9</v>
      </c>
      <c r="M1146" t="str">
        <f>CHOOSE(tblData[[#This Row],[MonthNo]],"Jan","Feb","Mar","Apr","Mei","Jun","Jul","Agu","Sep","Okt","Nov","Des")</f>
        <v>Sep</v>
      </c>
      <c r="N1146" t="str">
        <f>INDEX(tblCustomers[CustomerState],MATCH(tblData[[#This Row],[CustomerID]],tblCustomers[CustomerID],0))</f>
        <v>New Jersey</v>
      </c>
      <c r="O1146" t="str">
        <f>IF(COUNTIF(tblData[CustomerID],tblData[[#This Row],[CustomerID]])&gt;1,"Repeat","One-time")</f>
        <v>Repeat</v>
      </c>
    </row>
    <row r="1147" spans="1:15">
      <c r="A1147">
        <v>1146</v>
      </c>
      <c r="B1147" s="1">
        <v>44078</v>
      </c>
      <c r="C1147">
        <v>1078</v>
      </c>
      <c r="D1147" t="s">
        <v>10830</v>
      </c>
      <c r="E1147">
        <v>2</v>
      </c>
      <c r="F1147" t="str">
        <f>INDEX(tblProduct[ProdName],MATCH(tblData[[#This Row],[ProdNumber]],tblProduct[ProdNumber],0))</f>
        <v>Understanding 3D Printing</v>
      </c>
      <c r="G1147">
        <f>INDEX(tblProduct[Price],MATCH(tblData[[#This Row],[ProdNumber]],tblProduct[ProdNumber],0))</f>
        <v>42.99</v>
      </c>
      <c r="H1147">
        <f>INDEX(tblProduct[Category],MATCH(tblData[[#This Row],[ProdNumber]],tblProduct[ProdNumber],0))</f>
        <v>7</v>
      </c>
      <c r="I1147" t="str">
        <f>INDEX(tblCategory[CategoryName],MATCH(tblData[[#This Row],[CategoryID]],tblCategory[CategoryID],0))</f>
        <v>Training Videos</v>
      </c>
      <c r="J1147">
        <f>tblData[[#This Row],[Quantity]]*tblData[[#This Row],[Price]]</f>
        <v>85.98</v>
      </c>
      <c r="K1147">
        <f>YEAR(tblData[[#This Row],[Date]])</f>
        <v>2020</v>
      </c>
      <c r="L1147">
        <f>MONTH(tblData[[#This Row],[Date]])</f>
        <v>9</v>
      </c>
      <c r="M1147" t="str">
        <f>CHOOSE(tblData[[#This Row],[MonthNo]],"Jan","Feb","Mar","Apr","Mei","Jun","Jul","Agu","Sep","Okt","Nov","Des")</f>
        <v>Sep</v>
      </c>
      <c r="N1147" t="str">
        <f>INDEX(tblCustomers[CustomerState],MATCH(tblData[[#This Row],[CustomerID]],tblCustomers[CustomerID],0))</f>
        <v>Kansas</v>
      </c>
      <c r="O1147" t="str">
        <f>IF(COUNTIF(tblData[CustomerID],tblData[[#This Row],[CustomerID]])&gt;1,"Repeat","One-time")</f>
        <v>Repeat</v>
      </c>
    </row>
    <row r="1148" spans="1:15">
      <c r="A1148">
        <v>1147</v>
      </c>
      <c r="B1148" s="1">
        <v>44078</v>
      </c>
      <c r="C1148">
        <v>1856</v>
      </c>
      <c r="D1148" t="s">
        <v>10854</v>
      </c>
      <c r="E1148">
        <v>1</v>
      </c>
      <c r="F1148" t="str">
        <f>INDEX(tblProduct[ProdName],MATCH(tblData[[#This Row],[ProdNumber]],tblProduct[ProdNumber],0))</f>
        <v>BYOD-400S</v>
      </c>
      <c r="G1148">
        <f>INDEX(tblProduct[Price],MATCH(tblData[[#This Row],[ProdNumber]],tblProduct[ProdNumber],0))</f>
        <v>129.94999999999999</v>
      </c>
      <c r="H1148">
        <f>INDEX(tblProduct[Category],MATCH(tblData[[#This Row],[ProdNumber]],tblProduct[ProdNumber],0))</f>
        <v>2</v>
      </c>
      <c r="I1148" t="str">
        <f>INDEX(tblCategory[CategoryName],MATCH(tblData[[#This Row],[CategoryID]],tblCategory[CategoryID],0))</f>
        <v>Drone Kits</v>
      </c>
      <c r="J1148">
        <f>tblData[[#This Row],[Quantity]]*tblData[[#This Row],[Price]]</f>
        <v>129.94999999999999</v>
      </c>
      <c r="K1148">
        <f>YEAR(tblData[[#This Row],[Date]])</f>
        <v>2020</v>
      </c>
      <c r="L1148">
        <f>MONTH(tblData[[#This Row],[Date]])</f>
        <v>9</v>
      </c>
      <c r="M1148" t="str">
        <f>CHOOSE(tblData[[#This Row],[MonthNo]],"Jan","Feb","Mar","Apr","Mei","Jun","Jul","Agu","Sep","Okt","Nov","Des")</f>
        <v>Sep</v>
      </c>
      <c r="N1148" t="str">
        <f>INDEX(tblCustomers[CustomerState],MATCH(tblData[[#This Row],[CustomerID]],tblCustomers[CustomerID],0))</f>
        <v>Minnesota</v>
      </c>
      <c r="O1148" t="str">
        <f>IF(COUNTIF(tblData[CustomerID],tblData[[#This Row],[CustomerID]])&gt;1,"Repeat","One-time")</f>
        <v>Repeat</v>
      </c>
    </row>
    <row r="1149" spans="1:15">
      <c r="A1149">
        <v>1148</v>
      </c>
      <c r="B1149" s="1">
        <v>44078</v>
      </c>
      <c r="C1149">
        <v>1500</v>
      </c>
      <c r="D1149" t="s">
        <v>10837</v>
      </c>
      <c r="E1149">
        <v>5</v>
      </c>
      <c r="F1149" t="str">
        <f>INDEX(tblProduct[ProdName],MATCH(tblData[[#This Row],[ProdNumber]],tblProduct[ProdNumber],0))</f>
        <v>BYOR-1000</v>
      </c>
      <c r="G1149">
        <f>INDEX(tblProduct[Price],MATCH(tblData[[#This Row],[ProdNumber]],tblProduct[ProdNumber],0))</f>
        <v>189</v>
      </c>
      <c r="H1149">
        <f>INDEX(tblProduct[Category],MATCH(tblData[[#This Row],[ProdNumber]],tblProduct[ProdNumber],0))</f>
        <v>5</v>
      </c>
      <c r="I1149" t="str">
        <f>INDEX(tblCategory[CategoryName],MATCH(tblData[[#This Row],[CategoryID]],tblCategory[CategoryID],0))</f>
        <v>Robot Kits</v>
      </c>
      <c r="J1149">
        <f>tblData[[#This Row],[Quantity]]*tblData[[#This Row],[Price]]</f>
        <v>945</v>
      </c>
      <c r="K1149">
        <f>YEAR(tblData[[#This Row],[Date]])</f>
        <v>2020</v>
      </c>
      <c r="L1149">
        <f>MONTH(tblData[[#This Row],[Date]])</f>
        <v>9</v>
      </c>
      <c r="M1149" t="str">
        <f>CHOOSE(tblData[[#This Row],[MonthNo]],"Jan","Feb","Mar","Apr","Mei","Jun","Jul","Agu","Sep","Okt","Nov","Des")</f>
        <v>Sep</v>
      </c>
      <c r="N1149" t="str">
        <f>INDEX(tblCustomers[CustomerState],MATCH(tblData[[#This Row],[CustomerID]],tblCustomers[CustomerID],0))</f>
        <v>Connecticut</v>
      </c>
      <c r="O1149" t="str">
        <f>IF(COUNTIF(tblData[CustomerID],tblData[[#This Row],[CustomerID]])&gt;1,"Repeat","One-time")</f>
        <v>Repeat</v>
      </c>
    </row>
    <row r="1150" spans="1:15">
      <c r="A1150">
        <v>1149</v>
      </c>
      <c r="B1150" s="1">
        <v>44078</v>
      </c>
      <c r="C1150">
        <v>574</v>
      </c>
      <c r="D1150" t="s">
        <v>10832</v>
      </c>
      <c r="E1150">
        <v>2</v>
      </c>
      <c r="F1150" t="str">
        <f>INDEX(tblProduct[ProdName],MATCH(tblData[[#This Row],[ProdNumber]],tblProduct[ProdNumber],0))</f>
        <v>Cartesian Robots</v>
      </c>
      <c r="G1150">
        <f>INDEX(tblProduct[Price],MATCH(tblData[[#This Row],[ProdNumber]],tblProduct[ProdNumber],0))</f>
        <v>12.99</v>
      </c>
      <c r="H1150">
        <f>INDEX(tblProduct[Category],MATCH(tblData[[#This Row],[ProdNumber]],tblProduct[ProdNumber],0))</f>
        <v>4</v>
      </c>
      <c r="I1150" t="str">
        <f>INDEX(tblCategory[CategoryName],MATCH(tblData[[#This Row],[CategoryID]],tblCategory[CategoryID],0))</f>
        <v>eBooks</v>
      </c>
      <c r="J1150">
        <f>tblData[[#This Row],[Quantity]]*tblData[[#This Row],[Price]]</f>
        <v>25.98</v>
      </c>
      <c r="K1150">
        <f>YEAR(tblData[[#This Row],[Date]])</f>
        <v>2020</v>
      </c>
      <c r="L1150">
        <f>MONTH(tblData[[#This Row],[Date]])</f>
        <v>9</v>
      </c>
      <c r="M1150" t="str">
        <f>CHOOSE(tblData[[#This Row],[MonthNo]],"Jan","Feb","Mar","Apr","Mei","Jun","Jul","Agu","Sep","Okt","Nov","Des")</f>
        <v>Sep</v>
      </c>
      <c r="N1150" t="str">
        <f>INDEX(tblCustomers[CustomerState],MATCH(tblData[[#This Row],[CustomerID]],tblCustomers[CustomerID],0))</f>
        <v>South Carolina</v>
      </c>
      <c r="O1150" t="str">
        <f>IF(COUNTIF(tblData[CustomerID],tblData[[#This Row],[CustomerID]])&gt;1,"Repeat","One-time")</f>
        <v>One-time</v>
      </c>
    </row>
    <row r="1151" spans="1:15">
      <c r="A1151">
        <v>1150</v>
      </c>
      <c r="B1151" s="1">
        <v>44078</v>
      </c>
      <c r="C1151">
        <v>733</v>
      </c>
      <c r="D1151" t="s">
        <v>10836</v>
      </c>
      <c r="E1151">
        <v>4</v>
      </c>
      <c r="F1151" t="str">
        <f>INDEX(tblProduct[ProdName],MATCH(tblData[[#This Row],[ProdNumber]],tblProduct[ProdNumber],0))</f>
        <v>Creature Robot Arms Blueprint</v>
      </c>
      <c r="G1151">
        <f>INDEX(tblProduct[Price],MATCH(tblData[[#This Row],[ProdNumber]],tblProduct[ProdNumber],0))</f>
        <v>12</v>
      </c>
      <c r="H1151">
        <f>INDEX(tblProduct[Category],MATCH(tblData[[#This Row],[ProdNumber]],tblProduct[ProdNumber],0))</f>
        <v>1</v>
      </c>
      <c r="I1151" t="str">
        <f>INDEX(tblCategory[CategoryName],MATCH(tblData[[#This Row],[CategoryID]],tblCategory[CategoryID],0))</f>
        <v>Blueprints</v>
      </c>
      <c r="J1151">
        <f>tblData[[#This Row],[Quantity]]*tblData[[#This Row],[Price]]</f>
        <v>48</v>
      </c>
      <c r="K1151">
        <f>YEAR(tblData[[#This Row],[Date]])</f>
        <v>2020</v>
      </c>
      <c r="L1151">
        <f>MONTH(tblData[[#This Row],[Date]])</f>
        <v>9</v>
      </c>
      <c r="M1151" t="str">
        <f>CHOOSE(tblData[[#This Row],[MonthNo]],"Jan","Feb","Mar","Apr","Mei","Jun","Jul","Agu","Sep","Okt","Nov","Des")</f>
        <v>Sep</v>
      </c>
      <c r="N1151" t="str">
        <f>INDEX(tblCustomers[CustomerState],MATCH(tblData[[#This Row],[CustomerID]],tblCustomers[CustomerID],0))</f>
        <v>Kansas</v>
      </c>
      <c r="O1151" t="str">
        <f>IF(COUNTIF(tblData[CustomerID],tblData[[#This Row],[CustomerID]])&gt;1,"Repeat","One-time")</f>
        <v>Repeat</v>
      </c>
    </row>
    <row r="1152" spans="1:15">
      <c r="A1152">
        <v>1151</v>
      </c>
      <c r="B1152" s="1">
        <v>44078</v>
      </c>
      <c r="C1152">
        <v>1933</v>
      </c>
      <c r="D1152" t="s">
        <v>10813</v>
      </c>
      <c r="E1152">
        <v>5</v>
      </c>
      <c r="F1152" t="str">
        <f>INDEX(tblProduct[ProdName],MATCH(tblData[[#This Row],[ProdNumber]],tblProduct[ProdNumber],0))</f>
        <v>Spherical Robots</v>
      </c>
      <c r="G1152">
        <f>INDEX(tblProduct[Price],MATCH(tblData[[#This Row],[ProdNumber]],tblProduct[ProdNumber],0))</f>
        <v>16.75</v>
      </c>
      <c r="H1152">
        <f>INDEX(tblProduct[Category],MATCH(tblData[[#This Row],[ProdNumber]],tblProduct[ProdNumber],0))</f>
        <v>4</v>
      </c>
      <c r="I1152" t="str">
        <f>INDEX(tblCategory[CategoryName],MATCH(tblData[[#This Row],[CategoryID]],tblCategory[CategoryID],0))</f>
        <v>eBooks</v>
      </c>
      <c r="J1152">
        <f>tblData[[#This Row],[Quantity]]*tblData[[#This Row],[Price]]</f>
        <v>83.75</v>
      </c>
      <c r="K1152">
        <f>YEAR(tblData[[#This Row],[Date]])</f>
        <v>2020</v>
      </c>
      <c r="L1152">
        <f>MONTH(tblData[[#This Row],[Date]])</f>
        <v>9</v>
      </c>
      <c r="M1152" t="str">
        <f>CHOOSE(tblData[[#This Row],[MonthNo]],"Jan","Feb","Mar","Apr","Mei","Jun","Jul","Agu","Sep","Okt","Nov","Des")</f>
        <v>Sep</v>
      </c>
      <c r="N1152" t="str">
        <f>INDEX(tblCustomers[CustomerState],MATCH(tblData[[#This Row],[CustomerID]],tblCustomers[CustomerID],0))</f>
        <v>Delaware</v>
      </c>
      <c r="O1152" t="str">
        <f>IF(COUNTIF(tblData[CustomerID],tblData[[#This Row],[CustomerID]])&gt;1,"Repeat","One-time")</f>
        <v>Repeat</v>
      </c>
    </row>
    <row r="1153" spans="1:15">
      <c r="A1153">
        <v>1152</v>
      </c>
      <c r="B1153" s="1">
        <v>44078</v>
      </c>
      <c r="C1153">
        <v>1845</v>
      </c>
      <c r="D1153" t="s">
        <v>10855</v>
      </c>
      <c r="E1153">
        <v>6</v>
      </c>
      <c r="F1153" t="str">
        <f>INDEX(tblProduct[ProdName],MATCH(tblData[[#This Row],[ProdNumber]],tblProduct[ProdNumber],0))</f>
        <v>DTD-7000 Drone</v>
      </c>
      <c r="G1153">
        <f>INDEX(tblProduct[Price],MATCH(tblData[[#This Row],[ProdNumber]],tblProduct[ProdNumber],0))</f>
        <v>450</v>
      </c>
      <c r="H1153">
        <f>INDEX(tblProduct[Category],MATCH(tblData[[#This Row],[ProdNumber]],tblProduct[ProdNumber],0))</f>
        <v>3</v>
      </c>
      <c r="I1153" t="str">
        <f>INDEX(tblCategory[CategoryName],MATCH(tblData[[#This Row],[CategoryID]],tblCategory[CategoryID],0))</f>
        <v>Drones</v>
      </c>
      <c r="J1153">
        <f>tblData[[#This Row],[Quantity]]*tblData[[#This Row],[Price]]</f>
        <v>2700</v>
      </c>
      <c r="K1153">
        <f>YEAR(tblData[[#This Row],[Date]])</f>
        <v>2020</v>
      </c>
      <c r="L1153">
        <f>MONTH(tblData[[#This Row],[Date]])</f>
        <v>9</v>
      </c>
      <c r="M1153" t="str">
        <f>CHOOSE(tblData[[#This Row],[MonthNo]],"Jan","Feb","Mar","Apr","Mei","Jun","Jul","Agu","Sep","Okt","Nov","Des")</f>
        <v>Sep</v>
      </c>
      <c r="N1153" t="str">
        <f>INDEX(tblCustomers[CustomerState],MATCH(tblData[[#This Row],[CustomerID]],tblCustomers[CustomerID],0))</f>
        <v>Alabama</v>
      </c>
      <c r="O1153" t="str">
        <f>IF(COUNTIF(tblData[CustomerID],tblData[[#This Row],[CustomerID]])&gt;1,"Repeat","One-time")</f>
        <v>Repeat</v>
      </c>
    </row>
    <row r="1154" spans="1:15">
      <c r="A1154">
        <v>1153</v>
      </c>
      <c r="B1154" s="1">
        <v>44078</v>
      </c>
      <c r="C1154">
        <v>1482</v>
      </c>
      <c r="D1154" t="s">
        <v>10870</v>
      </c>
      <c r="E1154">
        <v>2</v>
      </c>
      <c r="F1154" t="str">
        <f>INDEX(tblProduct[ProdName],MATCH(tblData[[#This Row],[ProdNumber]],tblProduct[ProdNumber],0))</f>
        <v>Understanding Arduino</v>
      </c>
      <c r="G1154">
        <f>INDEX(tblProduct[Price],MATCH(tblData[[#This Row],[ProdNumber]],tblProduct[ProdNumber],0))</f>
        <v>17.5</v>
      </c>
      <c r="H1154">
        <f>INDEX(tblProduct[Category],MATCH(tblData[[#This Row],[ProdNumber]],tblProduct[ProdNumber],0))</f>
        <v>4</v>
      </c>
      <c r="I1154" t="str">
        <f>INDEX(tblCategory[CategoryName],MATCH(tblData[[#This Row],[CategoryID]],tblCategory[CategoryID],0))</f>
        <v>eBooks</v>
      </c>
      <c r="J1154">
        <f>tblData[[#This Row],[Quantity]]*tblData[[#This Row],[Price]]</f>
        <v>35</v>
      </c>
      <c r="K1154">
        <f>YEAR(tblData[[#This Row],[Date]])</f>
        <v>2020</v>
      </c>
      <c r="L1154">
        <f>MONTH(tblData[[#This Row],[Date]])</f>
        <v>9</v>
      </c>
      <c r="M1154" t="str">
        <f>CHOOSE(tblData[[#This Row],[MonthNo]],"Jan","Feb","Mar","Apr","Mei","Jun","Jul","Agu","Sep","Okt","Nov","Des")</f>
        <v>Sep</v>
      </c>
      <c r="N1154" t="str">
        <f>INDEX(tblCustomers[CustomerState],MATCH(tblData[[#This Row],[CustomerID]],tblCustomers[CustomerID],0))</f>
        <v>Arizona</v>
      </c>
      <c r="O1154" t="str">
        <f>IF(COUNTIF(tblData[CustomerID],tblData[[#This Row],[CustomerID]])&gt;1,"Repeat","One-time")</f>
        <v>Repeat</v>
      </c>
    </row>
    <row r="1155" spans="1:15">
      <c r="A1155">
        <v>1154</v>
      </c>
      <c r="B1155" s="1">
        <v>44079</v>
      </c>
      <c r="C1155">
        <v>485</v>
      </c>
      <c r="D1155" t="s">
        <v>10817</v>
      </c>
      <c r="E1155">
        <v>2</v>
      </c>
      <c r="F1155" t="str">
        <f>INDEX(tblProduct[ProdName],MATCH(tblData[[#This Row],[ProdNumber]],tblProduct[ProdNumber],0))</f>
        <v>BYOD-100</v>
      </c>
      <c r="G1155">
        <f>INDEX(tblProduct[Price],MATCH(tblData[[#This Row],[ProdNumber]],tblProduct[ProdNumber],0))</f>
        <v>54</v>
      </c>
      <c r="H1155">
        <f>INDEX(tblProduct[Category],MATCH(tblData[[#This Row],[ProdNumber]],tblProduct[ProdNumber],0))</f>
        <v>2</v>
      </c>
      <c r="I1155" t="str">
        <f>INDEX(tblCategory[CategoryName],MATCH(tblData[[#This Row],[CategoryID]],tblCategory[CategoryID],0))</f>
        <v>Drone Kits</v>
      </c>
      <c r="J1155">
        <f>tblData[[#This Row],[Quantity]]*tblData[[#This Row],[Price]]</f>
        <v>108</v>
      </c>
      <c r="K1155">
        <f>YEAR(tblData[[#This Row],[Date]])</f>
        <v>2020</v>
      </c>
      <c r="L1155">
        <f>MONTH(tblData[[#This Row],[Date]])</f>
        <v>9</v>
      </c>
      <c r="M1155" t="str">
        <f>CHOOSE(tblData[[#This Row],[MonthNo]],"Jan","Feb","Mar","Apr","Mei","Jun","Jul","Agu","Sep","Okt","Nov","Des")</f>
        <v>Sep</v>
      </c>
      <c r="N1155" t="str">
        <f>INDEX(tblCustomers[CustomerState],MATCH(tblData[[#This Row],[CustomerID]],tblCustomers[CustomerID],0))</f>
        <v>Maryland</v>
      </c>
      <c r="O1155" t="str">
        <f>IF(COUNTIF(tblData[CustomerID],tblData[[#This Row],[CustomerID]])&gt;1,"Repeat","One-time")</f>
        <v>Repeat</v>
      </c>
    </row>
    <row r="1156" spans="1:15">
      <c r="A1156">
        <v>1155</v>
      </c>
      <c r="B1156" s="1">
        <v>44079</v>
      </c>
      <c r="C1156">
        <v>894</v>
      </c>
      <c r="D1156" t="s">
        <v>10854</v>
      </c>
      <c r="E1156">
        <v>3</v>
      </c>
      <c r="F1156" t="str">
        <f>INDEX(tblProduct[ProdName],MATCH(tblData[[#This Row],[ProdNumber]],tblProduct[ProdNumber],0))</f>
        <v>BYOD-400S</v>
      </c>
      <c r="G1156">
        <f>INDEX(tblProduct[Price],MATCH(tblData[[#This Row],[ProdNumber]],tblProduct[ProdNumber],0))</f>
        <v>129.94999999999999</v>
      </c>
      <c r="H1156">
        <f>INDEX(tblProduct[Category],MATCH(tblData[[#This Row],[ProdNumber]],tblProduct[ProdNumber],0))</f>
        <v>2</v>
      </c>
      <c r="I1156" t="str">
        <f>INDEX(tblCategory[CategoryName],MATCH(tblData[[#This Row],[CategoryID]],tblCategory[CategoryID],0))</f>
        <v>Drone Kits</v>
      </c>
      <c r="J1156">
        <f>tblData[[#This Row],[Quantity]]*tblData[[#This Row],[Price]]</f>
        <v>389.84999999999997</v>
      </c>
      <c r="K1156">
        <f>YEAR(tblData[[#This Row],[Date]])</f>
        <v>2020</v>
      </c>
      <c r="L1156">
        <f>MONTH(tblData[[#This Row],[Date]])</f>
        <v>9</v>
      </c>
      <c r="M1156" t="str">
        <f>CHOOSE(tblData[[#This Row],[MonthNo]],"Jan","Feb","Mar","Apr","Mei","Jun","Jul","Agu","Sep","Okt","Nov","Des")</f>
        <v>Sep</v>
      </c>
      <c r="N1156" t="str">
        <f>INDEX(tblCustomers[CustomerState],MATCH(tblData[[#This Row],[CustomerID]],tblCustomers[CustomerID],0))</f>
        <v>Iowa</v>
      </c>
      <c r="O1156" t="str">
        <f>IF(COUNTIF(tblData[CustomerID],tblData[[#This Row],[CustomerID]])&gt;1,"Repeat","One-time")</f>
        <v>Repeat</v>
      </c>
    </row>
    <row r="1157" spans="1:15">
      <c r="A1157">
        <v>1156</v>
      </c>
      <c r="B1157" s="1">
        <v>44079</v>
      </c>
      <c r="C1157">
        <v>1398</v>
      </c>
      <c r="D1157" t="s">
        <v>10864</v>
      </c>
      <c r="E1157">
        <v>3</v>
      </c>
      <c r="F1157" t="str">
        <f>INDEX(tblProduct[ProdName],MATCH(tblData[[#This Row],[ProdNumber]],tblProduct[ProdNumber],0))</f>
        <v>Understanding Drone Regulations</v>
      </c>
      <c r="G1157">
        <f>INDEX(tblProduct[Price],MATCH(tblData[[#This Row],[ProdNumber]],tblProduct[ProdNumber],0))</f>
        <v>27.5</v>
      </c>
      <c r="H1157">
        <f>INDEX(tblProduct[Category],MATCH(tblData[[#This Row],[ProdNumber]],tblProduct[ProdNumber],0))</f>
        <v>7</v>
      </c>
      <c r="I1157" t="str">
        <f>INDEX(tblCategory[CategoryName],MATCH(tblData[[#This Row],[CategoryID]],tblCategory[CategoryID],0))</f>
        <v>Training Videos</v>
      </c>
      <c r="J1157">
        <f>tblData[[#This Row],[Quantity]]*tblData[[#This Row],[Price]]</f>
        <v>82.5</v>
      </c>
      <c r="K1157">
        <f>YEAR(tblData[[#This Row],[Date]])</f>
        <v>2020</v>
      </c>
      <c r="L1157">
        <f>MONTH(tblData[[#This Row],[Date]])</f>
        <v>9</v>
      </c>
      <c r="M1157" t="str">
        <f>CHOOSE(tblData[[#This Row],[MonthNo]],"Jan","Feb","Mar","Apr","Mei","Jun","Jul","Agu","Sep","Okt","Nov","Des")</f>
        <v>Sep</v>
      </c>
      <c r="N1157" t="str">
        <f>INDEX(tblCustomers[CustomerState],MATCH(tblData[[#This Row],[CustomerID]],tblCustomers[CustomerID],0))</f>
        <v>Kentucky</v>
      </c>
      <c r="O1157" t="str">
        <f>IF(COUNTIF(tblData[CustomerID],tblData[[#This Row],[CustomerID]])&gt;1,"Repeat","One-time")</f>
        <v>Repeat</v>
      </c>
    </row>
    <row r="1158" spans="1:15">
      <c r="A1158">
        <v>1157</v>
      </c>
      <c r="B1158" s="1">
        <v>44079</v>
      </c>
      <c r="C1158">
        <v>1251</v>
      </c>
      <c r="D1158" t="s">
        <v>10862</v>
      </c>
      <c r="E1158">
        <v>4</v>
      </c>
      <c r="F1158" t="str">
        <f>INDEX(tblProduct[ProdName],MATCH(tblData[[#This Row],[ProdNumber]],tblProduct[ProdNumber],0))</f>
        <v>All Eyes Drone Blueprint</v>
      </c>
      <c r="G1158">
        <f>INDEX(tblProduct[Price],MATCH(tblData[[#This Row],[ProdNumber]],tblProduct[ProdNumber],0))</f>
        <v>9.99</v>
      </c>
      <c r="H1158">
        <f>INDEX(tblProduct[Category],MATCH(tblData[[#This Row],[ProdNumber]],tblProduct[ProdNumber],0))</f>
        <v>1</v>
      </c>
      <c r="I1158" t="str">
        <f>INDEX(tblCategory[CategoryName],MATCH(tblData[[#This Row],[CategoryID]],tblCategory[CategoryID],0))</f>
        <v>Blueprints</v>
      </c>
      <c r="J1158">
        <f>tblData[[#This Row],[Quantity]]*tblData[[#This Row],[Price]]</f>
        <v>39.96</v>
      </c>
      <c r="K1158">
        <f>YEAR(tblData[[#This Row],[Date]])</f>
        <v>2020</v>
      </c>
      <c r="L1158">
        <f>MONTH(tblData[[#This Row],[Date]])</f>
        <v>9</v>
      </c>
      <c r="M1158" t="str">
        <f>CHOOSE(tblData[[#This Row],[MonthNo]],"Jan","Feb","Mar","Apr","Mei","Jun","Jul","Agu","Sep","Okt","Nov","Des")</f>
        <v>Sep</v>
      </c>
      <c r="N1158" t="str">
        <f>INDEX(tblCustomers[CustomerState],MATCH(tblData[[#This Row],[CustomerID]],tblCustomers[CustomerID],0))</f>
        <v>Georgia</v>
      </c>
      <c r="O1158" t="str">
        <f>IF(COUNTIF(tblData[CustomerID],tblData[[#This Row],[CustomerID]])&gt;1,"Repeat","One-time")</f>
        <v>One-time</v>
      </c>
    </row>
    <row r="1159" spans="1:15">
      <c r="A1159">
        <v>1158</v>
      </c>
      <c r="B1159" s="1">
        <v>44079</v>
      </c>
      <c r="C1159">
        <v>127</v>
      </c>
      <c r="D1159" t="s">
        <v>10829</v>
      </c>
      <c r="E1159">
        <v>1</v>
      </c>
      <c r="F1159" t="str">
        <f>INDEX(tblProduct[ProdName],MATCH(tblData[[#This Row],[ProdNumber]],tblProduct[ProdNumber],0))</f>
        <v>Single Rotor Drones</v>
      </c>
      <c r="G1159">
        <f>INDEX(tblProduct[Price],MATCH(tblData[[#This Row],[ProdNumber]],tblProduct[ProdNumber],0))</f>
        <v>14.99</v>
      </c>
      <c r="H1159">
        <f>INDEX(tblProduct[Category],MATCH(tblData[[#This Row],[ProdNumber]],tblProduct[ProdNumber],0))</f>
        <v>4</v>
      </c>
      <c r="I1159" t="str">
        <f>INDEX(tblCategory[CategoryName],MATCH(tblData[[#This Row],[CategoryID]],tblCategory[CategoryID],0))</f>
        <v>eBooks</v>
      </c>
      <c r="J1159">
        <f>tblData[[#This Row],[Quantity]]*tblData[[#This Row],[Price]]</f>
        <v>14.99</v>
      </c>
      <c r="K1159">
        <f>YEAR(tblData[[#This Row],[Date]])</f>
        <v>2020</v>
      </c>
      <c r="L1159">
        <f>MONTH(tblData[[#This Row],[Date]])</f>
        <v>9</v>
      </c>
      <c r="M1159" t="str">
        <f>CHOOSE(tblData[[#This Row],[MonthNo]],"Jan","Feb","Mar","Apr","Mei","Jun","Jul","Agu","Sep","Okt","Nov","Des")</f>
        <v>Sep</v>
      </c>
      <c r="N1159" t="str">
        <f>INDEX(tblCustomers[CustomerState],MATCH(tblData[[#This Row],[CustomerID]],tblCustomers[CustomerID],0))</f>
        <v>New York</v>
      </c>
      <c r="O1159" t="str">
        <f>IF(COUNTIF(tblData[CustomerID],tblData[[#This Row],[CustomerID]])&gt;1,"Repeat","One-time")</f>
        <v>Repeat</v>
      </c>
    </row>
    <row r="1160" spans="1:15">
      <c r="A1160">
        <v>1159</v>
      </c>
      <c r="B1160" s="1">
        <v>44080</v>
      </c>
      <c r="C1160">
        <v>1225</v>
      </c>
      <c r="D1160" t="s">
        <v>10845</v>
      </c>
      <c r="E1160">
        <v>2</v>
      </c>
      <c r="F1160" t="str">
        <f>INDEX(tblProduct[ProdName],MATCH(tblData[[#This Row],[ProdNumber]],tblProduct[ProdNumber],0))</f>
        <v>Sleepy Eye Blueprint</v>
      </c>
      <c r="G1160">
        <f>INDEX(tblProduct[Price],MATCH(tblData[[#This Row],[ProdNumber]],tblProduct[ProdNumber],0))</f>
        <v>11.99</v>
      </c>
      <c r="H1160">
        <f>INDEX(tblProduct[Category],MATCH(tblData[[#This Row],[ProdNumber]],tblProduct[ProdNumber],0))</f>
        <v>1</v>
      </c>
      <c r="I1160" t="str">
        <f>INDEX(tblCategory[CategoryName],MATCH(tblData[[#This Row],[CategoryID]],tblCategory[CategoryID],0))</f>
        <v>Blueprints</v>
      </c>
      <c r="J1160">
        <f>tblData[[#This Row],[Quantity]]*tblData[[#This Row],[Price]]</f>
        <v>23.98</v>
      </c>
      <c r="K1160">
        <f>YEAR(tblData[[#This Row],[Date]])</f>
        <v>2020</v>
      </c>
      <c r="L1160">
        <f>MONTH(tblData[[#This Row],[Date]])</f>
        <v>9</v>
      </c>
      <c r="M1160" t="str">
        <f>CHOOSE(tblData[[#This Row],[MonthNo]],"Jan","Feb","Mar","Apr","Mei","Jun","Jul","Agu","Sep","Okt","Nov","Des")</f>
        <v>Sep</v>
      </c>
      <c r="N1160" t="str">
        <f>INDEX(tblCustomers[CustomerState],MATCH(tblData[[#This Row],[CustomerID]],tblCustomers[CustomerID],0))</f>
        <v>Pennsylvania</v>
      </c>
      <c r="O1160" t="str">
        <f>IF(COUNTIF(tblData[CustomerID],tblData[[#This Row],[CustomerID]])&gt;1,"Repeat","One-time")</f>
        <v>Repeat</v>
      </c>
    </row>
    <row r="1161" spans="1:15">
      <c r="A1161">
        <v>1160</v>
      </c>
      <c r="B1161" s="1">
        <v>44080</v>
      </c>
      <c r="C1161">
        <v>1099</v>
      </c>
      <c r="D1161" t="s">
        <v>10822</v>
      </c>
      <c r="E1161">
        <v>3</v>
      </c>
      <c r="F1161" t="str">
        <f>INDEX(tblProduct[ProdName],MATCH(tblData[[#This Row],[ProdNumber]],tblProduct[ProdNumber],0))</f>
        <v>MICR-23K Robot</v>
      </c>
      <c r="G1161">
        <f>INDEX(tblProduct[Price],MATCH(tblData[[#This Row],[ProdNumber]],tblProduct[ProdNumber],0))</f>
        <v>899</v>
      </c>
      <c r="H1161">
        <f>INDEX(tblProduct[Category],MATCH(tblData[[#This Row],[ProdNumber]],tblProduct[ProdNumber],0))</f>
        <v>6</v>
      </c>
      <c r="I1161" t="str">
        <f>INDEX(tblCategory[CategoryName],MATCH(tblData[[#This Row],[CategoryID]],tblCategory[CategoryID],0))</f>
        <v>Robots</v>
      </c>
      <c r="J1161">
        <f>tblData[[#This Row],[Quantity]]*tblData[[#This Row],[Price]]</f>
        <v>2697</v>
      </c>
      <c r="K1161">
        <f>YEAR(tblData[[#This Row],[Date]])</f>
        <v>2020</v>
      </c>
      <c r="L1161">
        <f>MONTH(tblData[[#This Row],[Date]])</f>
        <v>9</v>
      </c>
      <c r="M1161" t="str">
        <f>CHOOSE(tblData[[#This Row],[MonthNo]],"Jan","Feb","Mar","Apr","Mei","Jun","Jul","Agu","Sep","Okt","Nov","Des")</f>
        <v>Sep</v>
      </c>
      <c r="N1161" t="str">
        <f>INDEX(tblCustomers[CustomerState],MATCH(tblData[[#This Row],[CustomerID]],tblCustomers[CustomerID],0))</f>
        <v>California</v>
      </c>
      <c r="O1161" t="str">
        <f>IF(COUNTIF(tblData[CustomerID],tblData[[#This Row],[CustomerID]])&gt;1,"Repeat","One-time")</f>
        <v>Repeat</v>
      </c>
    </row>
    <row r="1162" spans="1:15">
      <c r="A1162">
        <v>1161</v>
      </c>
      <c r="B1162" s="1">
        <v>44081</v>
      </c>
      <c r="C1162">
        <v>308</v>
      </c>
      <c r="D1162" t="s">
        <v>10839</v>
      </c>
      <c r="E1162">
        <v>3</v>
      </c>
      <c r="F1162" t="str">
        <f>INDEX(tblProduct[ProdName],MATCH(tblData[[#This Row],[ProdNumber]],tblProduct[ProdNumber],0))</f>
        <v>RXW-9807 Robot</v>
      </c>
      <c r="G1162">
        <f>INDEX(tblProduct[Price],MATCH(tblData[[#This Row],[ProdNumber]],tblProduct[ProdNumber],0))</f>
        <v>599</v>
      </c>
      <c r="H1162">
        <f>INDEX(tblProduct[Category],MATCH(tblData[[#This Row],[ProdNumber]],tblProduct[ProdNumber],0))</f>
        <v>6</v>
      </c>
      <c r="I1162" t="str">
        <f>INDEX(tblCategory[CategoryName],MATCH(tblData[[#This Row],[CategoryID]],tblCategory[CategoryID],0))</f>
        <v>Robots</v>
      </c>
      <c r="J1162">
        <f>tblData[[#This Row],[Quantity]]*tblData[[#This Row],[Price]]</f>
        <v>1797</v>
      </c>
      <c r="K1162">
        <f>YEAR(tblData[[#This Row],[Date]])</f>
        <v>2020</v>
      </c>
      <c r="L1162">
        <f>MONTH(tblData[[#This Row],[Date]])</f>
        <v>9</v>
      </c>
      <c r="M1162" t="str">
        <f>CHOOSE(tblData[[#This Row],[MonthNo]],"Jan","Feb","Mar","Apr","Mei","Jun","Jul","Agu","Sep","Okt","Nov","Des")</f>
        <v>Sep</v>
      </c>
      <c r="N1162" t="str">
        <f>INDEX(tblCustomers[CustomerState],MATCH(tblData[[#This Row],[CustomerID]],tblCustomers[CustomerID],0))</f>
        <v>Pennsylvania</v>
      </c>
      <c r="O1162" t="str">
        <f>IF(COUNTIF(tblData[CustomerID],tblData[[#This Row],[CustomerID]])&gt;1,"Repeat","One-time")</f>
        <v>Repeat</v>
      </c>
    </row>
    <row r="1163" spans="1:15">
      <c r="A1163">
        <v>1162</v>
      </c>
      <c r="B1163" s="1">
        <v>44081</v>
      </c>
      <c r="C1163">
        <v>57</v>
      </c>
      <c r="D1163" t="s">
        <v>10850</v>
      </c>
      <c r="E1163">
        <v>4</v>
      </c>
      <c r="F1163" t="str">
        <f>INDEX(tblProduct[ProdName],MATCH(tblData[[#This Row],[ProdNumber]],tblProduct[ProdNumber],0))</f>
        <v>Building Your Own Drone</v>
      </c>
      <c r="G1163">
        <f>INDEX(tblProduct[Price],MATCH(tblData[[#This Row],[ProdNumber]],tblProduct[ProdNumber],0))</f>
        <v>24.99</v>
      </c>
      <c r="H1163">
        <f>INDEX(tblProduct[Category],MATCH(tblData[[#This Row],[ProdNumber]],tblProduct[ProdNumber],0))</f>
        <v>4</v>
      </c>
      <c r="I1163" t="str">
        <f>INDEX(tblCategory[CategoryName],MATCH(tblData[[#This Row],[CategoryID]],tblCategory[CategoryID],0))</f>
        <v>eBooks</v>
      </c>
      <c r="J1163">
        <f>tblData[[#This Row],[Quantity]]*tblData[[#This Row],[Price]]</f>
        <v>99.96</v>
      </c>
      <c r="K1163">
        <f>YEAR(tblData[[#This Row],[Date]])</f>
        <v>2020</v>
      </c>
      <c r="L1163">
        <f>MONTH(tblData[[#This Row],[Date]])</f>
        <v>9</v>
      </c>
      <c r="M1163" t="str">
        <f>CHOOSE(tblData[[#This Row],[MonthNo]],"Jan","Feb","Mar","Apr","Mei","Jun","Jul","Agu","Sep","Okt","Nov","Des")</f>
        <v>Sep</v>
      </c>
      <c r="N1163" t="str">
        <f>INDEX(tblCustomers[CustomerState],MATCH(tblData[[#This Row],[CustomerID]],tblCustomers[CustomerID],0))</f>
        <v>New York</v>
      </c>
      <c r="O1163" t="str">
        <f>IF(COUNTIF(tblData[CustomerID],tblData[[#This Row],[CustomerID]])&gt;1,"Repeat","One-time")</f>
        <v>One-time</v>
      </c>
    </row>
    <row r="1164" spans="1:15">
      <c r="A1164">
        <v>1163</v>
      </c>
      <c r="B1164" s="1">
        <v>44081</v>
      </c>
      <c r="C1164">
        <v>193</v>
      </c>
      <c r="D1164" t="s">
        <v>10828</v>
      </c>
      <c r="E1164">
        <v>2</v>
      </c>
      <c r="F1164" t="str">
        <f>INDEX(tblProduct[ProdName],MATCH(tblData[[#This Row],[ProdNumber]],tblProduct[ProdNumber],0))</f>
        <v>Helicopter Drones</v>
      </c>
      <c r="G1164">
        <f>INDEX(tblProduct[Price],MATCH(tblData[[#This Row],[ProdNumber]],tblProduct[ProdNumber],0))</f>
        <v>20.95</v>
      </c>
      <c r="H1164">
        <f>INDEX(tblProduct[Category],MATCH(tblData[[#This Row],[ProdNumber]],tblProduct[ProdNumber],0))</f>
        <v>4</v>
      </c>
      <c r="I1164" t="str">
        <f>INDEX(tblCategory[CategoryName],MATCH(tblData[[#This Row],[CategoryID]],tblCategory[CategoryID],0))</f>
        <v>eBooks</v>
      </c>
      <c r="J1164">
        <f>tblData[[#This Row],[Quantity]]*tblData[[#This Row],[Price]]</f>
        <v>41.9</v>
      </c>
      <c r="K1164">
        <f>YEAR(tblData[[#This Row],[Date]])</f>
        <v>2020</v>
      </c>
      <c r="L1164">
        <f>MONTH(tblData[[#This Row],[Date]])</f>
        <v>9</v>
      </c>
      <c r="M1164" t="str">
        <f>CHOOSE(tblData[[#This Row],[MonthNo]],"Jan","Feb","Mar","Apr","Mei","Jun","Jul","Agu","Sep","Okt","Nov","Des")</f>
        <v>Sep</v>
      </c>
      <c r="N1164" t="str">
        <f>INDEX(tblCustomers[CustomerState],MATCH(tblData[[#This Row],[CustomerID]],tblCustomers[CustomerID],0))</f>
        <v>Texas</v>
      </c>
      <c r="O1164" t="str">
        <f>IF(COUNTIF(tblData[CustomerID],tblData[[#This Row],[CustomerID]])&gt;1,"Repeat","One-time")</f>
        <v>Repeat</v>
      </c>
    </row>
    <row r="1165" spans="1:15">
      <c r="A1165">
        <v>1164</v>
      </c>
      <c r="B1165" s="1">
        <v>44082</v>
      </c>
      <c r="C1165">
        <v>312</v>
      </c>
      <c r="D1165" t="s">
        <v>10875</v>
      </c>
      <c r="E1165">
        <v>3</v>
      </c>
      <c r="F1165" t="str">
        <f>INDEX(tblProduct[ProdName],MATCH(tblData[[#This Row],[ProdNumber]],tblProduct[ProdNumber],0))</f>
        <v>Open Source Code</v>
      </c>
      <c r="G1165">
        <f>INDEX(tblProduct[Price],MATCH(tblData[[#This Row],[ProdNumber]],tblProduct[ProdNumber],0))</f>
        <v>32.950000000000003</v>
      </c>
      <c r="H1165">
        <f>INDEX(tblProduct[Category],MATCH(tblData[[#This Row],[ProdNumber]],tblProduct[ProdNumber],0))</f>
        <v>7</v>
      </c>
      <c r="I1165" t="str">
        <f>INDEX(tblCategory[CategoryName],MATCH(tblData[[#This Row],[CategoryID]],tblCategory[CategoryID],0))</f>
        <v>Training Videos</v>
      </c>
      <c r="J1165">
        <f>tblData[[#This Row],[Quantity]]*tblData[[#This Row],[Price]]</f>
        <v>98.850000000000009</v>
      </c>
      <c r="K1165">
        <f>YEAR(tblData[[#This Row],[Date]])</f>
        <v>2020</v>
      </c>
      <c r="L1165">
        <f>MONTH(tblData[[#This Row],[Date]])</f>
        <v>9</v>
      </c>
      <c r="M1165" t="str">
        <f>CHOOSE(tblData[[#This Row],[MonthNo]],"Jan","Feb","Mar","Apr","Mei","Jun","Jul","Agu","Sep","Okt","Nov","Des")</f>
        <v>Sep</v>
      </c>
      <c r="N1165" t="str">
        <f>INDEX(tblCustomers[CustomerState],MATCH(tblData[[#This Row],[CustomerID]],tblCustomers[CustomerID],0))</f>
        <v>Arizona</v>
      </c>
      <c r="O1165" t="str">
        <f>IF(COUNTIF(tblData[CustomerID],tblData[[#This Row],[CustomerID]])&gt;1,"Repeat","One-time")</f>
        <v>Repeat</v>
      </c>
    </row>
    <row r="1166" spans="1:15">
      <c r="A1166">
        <v>1165</v>
      </c>
      <c r="B1166" s="1">
        <v>44082</v>
      </c>
      <c r="C1166">
        <v>1533</v>
      </c>
      <c r="D1166" t="s">
        <v>10865</v>
      </c>
      <c r="E1166">
        <v>3</v>
      </c>
      <c r="F1166" t="str">
        <f>INDEX(tblProduct[ProdName],MATCH(tblData[[#This Row],[ProdNumber]],tblProduct[ProdNumber],0))</f>
        <v>Robotic Essentials</v>
      </c>
      <c r="G1166">
        <f>INDEX(tblProduct[Price],MATCH(tblData[[#This Row],[ProdNumber]],tblProduct[ProdNumber],0))</f>
        <v>34.99</v>
      </c>
      <c r="H1166">
        <f>INDEX(tblProduct[Category],MATCH(tblData[[#This Row],[ProdNumber]],tblProduct[ProdNumber],0))</f>
        <v>7</v>
      </c>
      <c r="I1166" t="str">
        <f>INDEX(tblCategory[CategoryName],MATCH(tblData[[#This Row],[CategoryID]],tblCategory[CategoryID],0))</f>
        <v>Training Videos</v>
      </c>
      <c r="J1166">
        <f>tblData[[#This Row],[Quantity]]*tblData[[#This Row],[Price]]</f>
        <v>104.97</v>
      </c>
      <c r="K1166">
        <f>YEAR(tblData[[#This Row],[Date]])</f>
        <v>2020</v>
      </c>
      <c r="L1166">
        <f>MONTH(tblData[[#This Row],[Date]])</f>
        <v>9</v>
      </c>
      <c r="M1166" t="str">
        <f>CHOOSE(tblData[[#This Row],[MonthNo]],"Jan","Feb","Mar","Apr","Mei","Jun","Jul","Agu","Sep","Okt","Nov","Des")</f>
        <v>Sep</v>
      </c>
      <c r="N1166" t="str">
        <f>INDEX(tblCustomers[CustomerState],MATCH(tblData[[#This Row],[CustomerID]],tblCustomers[CustomerID],0))</f>
        <v>California</v>
      </c>
      <c r="O1166" t="str">
        <f>IF(COUNTIF(tblData[CustomerID],tblData[[#This Row],[CustomerID]])&gt;1,"Repeat","One-time")</f>
        <v>Repeat</v>
      </c>
    </row>
    <row r="1167" spans="1:15">
      <c r="A1167">
        <v>1166</v>
      </c>
      <c r="B1167" s="1">
        <v>44082</v>
      </c>
      <c r="C1167">
        <v>1663</v>
      </c>
      <c r="D1167" t="s">
        <v>10869</v>
      </c>
      <c r="E1167">
        <v>4</v>
      </c>
      <c r="F1167" t="str">
        <f>INDEX(tblProduct[ProdName],MATCH(tblData[[#This Row],[ProdNumber]],tblProduct[ProdNumber],0))</f>
        <v>Bsquare Robot Blueprint</v>
      </c>
      <c r="G1167">
        <f>INDEX(tblProduct[Price],MATCH(tblData[[#This Row],[ProdNumber]],tblProduct[ProdNumber],0))</f>
        <v>8.99</v>
      </c>
      <c r="H1167">
        <f>INDEX(tblProduct[Category],MATCH(tblData[[#This Row],[ProdNumber]],tblProduct[ProdNumber],0))</f>
        <v>1</v>
      </c>
      <c r="I1167" t="str">
        <f>INDEX(tblCategory[CategoryName],MATCH(tblData[[#This Row],[CategoryID]],tblCategory[CategoryID],0))</f>
        <v>Blueprints</v>
      </c>
      <c r="J1167">
        <f>tblData[[#This Row],[Quantity]]*tblData[[#This Row],[Price]]</f>
        <v>35.96</v>
      </c>
      <c r="K1167">
        <f>YEAR(tblData[[#This Row],[Date]])</f>
        <v>2020</v>
      </c>
      <c r="L1167">
        <f>MONTH(tblData[[#This Row],[Date]])</f>
        <v>9</v>
      </c>
      <c r="M1167" t="str">
        <f>CHOOSE(tblData[[#This Row],[MonthNo]],"Jan","Feb","Mar","Apr","Mei","Jun","Jul","Agu","Sep","Okt","Nov","Des")</f>
        <v>Sep</v>
      </c>
      <c r="N1167" t="str">
        <f>INDEX(tblCustomers[CustomerState],MATCH(tblData[[#This Row],[CustomerID]],tblCustomers[CustomerID],0))</f>
        <v>Arizona</v>
      </c>
      <c r="O1167" t="str">
        <f>IF(COUNTIF(tblData[CustomerID],tblData[[#This Row],[CustomerID]])&gt;1,"Repeat","One-time")</f>
        <v>Repeat</v>
      </c>
    </row>
    <row r="1168" spans="1:15">
      <c r="A1168">
        <v>1167</v>
      </c>
      <c r="B1168" s="1">
        <v>44083</v>
      </c>
      <c r="C1168">
        <v>928</v>
      </c>
      <c r="D1168" t="s">
        <v>10837</v>
      </c>
      <c r="E1168">
        <v>3</v>
      </c>
      <c r="F1168" t="str">
        <f>INDEX(tblProduct[ProdName],MATCH(tblData[[#This Row],[ProdNumber]],tblProduct[ProdNumber],0))</f>
        <v>BYOR-1000</v>
      </c>
      <c r="G1168">
        <f>INDEX(tblProduct[Price],MATCH(tblData[[#This Row],[ProdNumber]],tblProduct[ProdNumber],0))</f>
        <v>189</v>
      </c>
      <c r="H1168">
        <f>INDEX(tblProduct[Category],MATCH(tblData[[#This Row],[ProdNumber]],tblProduct[ProdNumber],0))</f>
        <v>5</v>
      </c>
      <c r="I1168" t="str">
        <f>INDEX(tblCategory[CategoryName],MATCH(tblData[[#This Row],[CategoryID]],tblCategory[CategoryID],0))</f>
        <v>Robot Kits</v>
      </c>
      <c r="J1168">
        <f>tblData[[#This Row],[Quantity]]*tblData[[#This Row],[Price]]</f>
        <v>567</v>
      </c>
      <c r="K1168">
        <f>YEAR(tblData[[#This Row],[Date]])</f>
        <v>2020</v>
      </c>
      <c r="L1168">
        <f>MONTH(tblData[[#This Row],[Date]])</f>
        <v>9</v>
      </c>
      <c r="M1168" t="str">
        <f>CHOOSE(tblData[[#This Row],[MonthNo]],"Jan","Feb","Mar","Apr","Mei","Jun","Jul","Agu","Sep","Okt","Nov","Des")</f>
        <v>Sep</v>
      </c>
      <c r="N1168" t="str">
        <f>INDEX(tblCustomers[CustomerState],MATCH(tblData[[#This Row],[CustomerID]],tblCustomers[CustomerID],0))</f>
        <v>California</v>
      </c>
      <c r="O1168" t="str">
        <f>IF(COUNTIF(tblData[CustomerID],tblData[[#This Row],[CustomerID]])&gt;1,"Repeat","One-time")</f>
        <v>Repeat</v>
      </c>
    </row>
    <row r="1169" spans="1:15">
      <c r="A1169">
        <v>1168</v>
      </c>
      <c r="B1169" s="1">
        <v>44083</v>
      </c>
      <c r="C1169">
        <v>1703</v>
      </c>
      <c r="D1169" t="s">
        <v>10840</v>
      </c>
      <c r="E1169">
        <v>5</v>
      </c>
      <c r="F1169" t="str">
        <f>INDEX(tblProduct[ProdName],MATCH(tblData[[#This Row],[ProdNumber]],tblProduct[ProdNumber],0))</f>
        <v>Photograph Drones</v>
      </c>
      <c r="G1169">
        <f>INDEX(tblProduct[Price],MATCH(tblData[[#This Row],[ProdNumber]],tblProduct[ProdNumber],0))</f>
        <v>14.99</v>
      </c>
      <c r="H1169">
        <f>INDEX(tblProduct[Category],MATCH(tblData[[#This Row],[ProdNumber]],tblProduct[ProdNumber],0))</f>
        <v>4</v>
      </c>
      <c r="I1169" t="str">
        <f>INDEX(tblCategory[CategoryName],MATCH(tblData[[#This Row],[CategoryID]],tblCategory[CategoryID],0))</f>
        <v>eBooks</v>
      </c>
      <c r="J1169">
        <f>tblData[[#This Row],[Quantity]]*tblData[[#This Row],[Price]]</f>
        <v>74.95</v>
      </c>
      <c r="K1169">
        <f>YEAR(tblData[[#This Row],[Date]])</f>
        <v>2020</v>
      </c>
      <c r="L1169">
        <f>MONTH(tblData[[#This Row],[Date]])</f>
        <v>9</v>
      </c>
      <c r="M1169" t="str">
        <f>CHOOSE(tblData[[#This Row],[MonthNo]],"Jan","Feb","Mar","Apr","Mei","Jun","Jul","Agu","Sep","Okt","Nov","Des")</f>
        <v>Sep</v>
      </c>
      <c r="N1169" t="str">
        <f>INDEX(tblCustomers[CustomerState],MATCH(tblData[[#This Row],[CustomerID]],tblCustomers[CustomerID],0))</f>
        <v>California</v>
      </c>
      <c r="O1169" t="str">
        <f>IF(COUNTIF(tblData[CustomerID],tblData[[#This Row],[CustomerID]])&gt;1,"Repeat","One-time")</f>
        <v>One-time</v>
      </c>
    </row>
    <row r="1170" spans="1:15">
      <c r="A1170">
        <v>1169</v>
      </c>
      <c r="B1170" s="1">
        <v>44083</v>
      </c>
      <c r="C1170">
        <v>643</v>
      </c>
      <c r="D1170" t="s">
        <v>10826</v>
      </c>
      <c r="E1170">
        <v>2</v>
      </c>
      <c r="F1170" t="str">
        <f>INDEX(tblProduct[ProdName],MATCH(tblData[[#This Row],[ProdNumber]],tblProduct[ProdNumber],0))</f>
        <v>RTF Drones</v>
      </c>
      <c r="G1170">
        <f>INDEX(tblProduct[Price],MATCH(tblData[[#This Row],[ProdNumber]],tblProduct[ProdNumber],0))</f>
        <v>16.989999999999998</v>
      </c>
      <c r="H1170">
        <f>INDEX(tblProduct[Category],MATCH(tblData[[#This Row],[ProdNumber]],tblProduct[ProdNumber],0))</f>
        <v>4</v>
      </c>
      <c r="I1170" t="str">
        <f>INDEX(tblCategory[CategoryName],MATCH(tblData[[#This Row],[CategoryID]],tblCategory[CategoryID],0))</f>
        <v>eBooks</v>
      </c>
      <c r="J1170">
        <f>tblData[[#This Row],[Quantity]]*tblData[[#This Row],[Price]]</f>
        <v>33.979999999999997</v>
      </c>
      <c r="K1170">
        <f>YEAR(tblData[[#This Row],[Date]])</f>
        <v>2020</v>
      </c>
      <c r="L1170">
        <f>MONTH(tblData[[#This Row],[Date]])</f>
        <v>9</v>
      </c>
      <c r="M1170" t="str">
        <f>CHOOSE(tblData[[#This Row],[MonthNo]],"Jan","Feb","Mar","Apr","Mei","Jun","Jul","Agu","Sep","Okt","Nov","Des")</f>
        <v>Sep</v>
      </c>
      <c r="N1170" t="str">
        <f>INDEX(tblCustomers[CustomerState],MATCH(tblData[[#This Row],[CustomerID]],tblCustomers[CustomerID],0))</f>
        <v>Kentucky</v>
      </c>
      <c r="O1170" t="str">
        <f>IF(COUNTIF(tblData[CustomerID],tblData[[#This Row],[CustomerID]])&gt;1,"Repeat","One-time")</f>
        <v>Repeat</v>
      </c>
    </row>
    <row r="1171" spans="1:15">
      <c r="A1171">
        <v>1170</v>
      </c>
      <c r="B1171" s="1">
        <v>44083</v>
      </c>
      <c r="C1171">
        <v>1941</v>
      </c>
      <c r="D1171" t="s">
        <v>10869</v>
      </c>
      <c r="E1171">
        <v>5</v>
      </c>
      <c r="F1171" t="str">
        <f>INDEX(tblProduct[ProdName],MATCH(tblData[[#This Row],[ProdNumber]],tblProduct[ProdNumber],0))</f>
        <v>Bsquare Robot Blueprint</v>
      </c>
      <c r="G1171">
        <f>INDEX(tblProduct[Price],MATCH(tblData[[#This Row],[ProdNumber]],tblProduct[ProdNumber],0))</f>
        <v>8.99</v>
      </c>
      <c r="H1171">
        <f>INDEX(tblProduct[Category],MATCH(tblData[[#This Row],[ProdNumber]],tblProduct[ProdNumber],0))</f>
        <v>1</v>
      </c>
      <c r="I1171" t="str">
        <f>INDEX(tblCategory[CategoryName],MATCH(tblData[[#This Row],[CategoryID]],tblCategory[CategoryID],0))</f>
        <v>Blueprints</v>
      </c>
      <c r="J1171">
        <f>tblData[[#This Row],[Quantity]]*tblData[[#This Row],[Price]]</f>
        <v>44.95</v>
      </c>
      <c r="K1171">
        <f>YEAR(tblData[[#This Row],[Date]])</f>
        <v>2020</v>
      </c>
      <c r="L1171">
        <f>MONTH(tblData[[#This Row],[Date]])</f>
        <v>9</v>
      </c>
      <c r="M1171" t="str">
        <f>CHOOSE(tblData[[#This Row],[MonthNo]],"Jan","Feb","Mar","Apr","Mei","Jun","Jul","Agu","Sep","Okt","Nov","Des")</f>
        <v>Sep</v>
      </c>
      <c r="N1171" t="str">
        <f>INDEX(tblCustomers[CustomerState],MATCH(tblData[[#This Row],[CustomerID]],tblCustomers[CustomerID],0))</f>
        <v>California</v>
      </c>
      <c r="O1171" t="str">
        <f>IF(COUNTIF(tblData[CustomerID],tblData[[#This Row],[CustomerID]])&gt;1,"Repeat","One-time")</f>
        <v>Repeat</v>
      </c>
    </row>
    <row r="1172" spans="1:15">
      <c r="A1172">
        <v>1171</v>
      </c>
      <c r="B1172" s="1">
        <v>44083</v>
      </c>
      <c r="C1172">
        <v>1501</v>
      </c>
      <c r="D1172" t="s">
        <v>10835</v>
      </c>
      <c r="E1172">
        <v>2</v>
      </c>
      <c r="F1172" t="str">
        <f>INDEX(tblProduct[ProdName],MATCH(tblData[[#This Row],[ProdNumber]],tblProduct[ProdNumber],0))</f>
        <v>Building Your First Robot</v>
      </c>
      <c r="G1172">
        <f>INDEX(tblProduct[Price],MATCH(tblData[[#This Row],[ProdNumber]],tblProduct[ProdNumber],0))</f>
        <v>24.95</v>
      </c>
      <c r="H1172">
        <f>INDEX(tblProduct[Category],MATCH(tblData[[#This Row],[ProdNumber]],tblProduct[ProdNumber],0))</f>
        <v>4</v>
      </c>
      <c r="I1172" t="str">
        <f>INDEX(tblCategory[CategoryName],MATCH(tblData[[#This Row],[CategoryID]],tblCategory[CategoryID],0))</f>
        <v>eBooks</v>
      </c>
      <c r="J1172">
        <f>tblData[[#This Row],[Quantity]]*tblData[[#This Row],[Price]]</f>
        <v>49.9</v>
      </c>
      <c r="K1172">
        <f>YEAR(tblData[[#This Row],[Date]])</f>
        <v>2020</v>
      </c>
      <c r="L1172">
        <f>MONTH(tblData[[#This Row],[Date]])</f>
        <v>9</v>
      </c>
      <c r="M1172" t="str">
        <f>CHOOSE(tblData[[#This Row],[MonthNo]],"Jan","Feb","Mar","Apr","Mei","Jun","Jul","Agu","Sep","Okt","Nov","Des")</f>
        <v>Sep</v>
      </c>
      <c r="N1172" t="str">
        <f>INDEX(tblCustomers[CustomerState],MATCH(tblData[[#This Row],[CustomerID]],tblCustomers[CustomerID],0))</f>
        <v>District of Columbia</v>
      </c>
      <c r="O1172" t="str">
        <f>IF(COUNTIF(tblData[CustomerID],tblData[[#This Row],[CustomerID]])&gt;1,"Repeat","One-time")</f>
        <v>Repeat</v>
      </c>
    </row>
    <row r="1173" spans="1:15">
      <c r="A1173">
        <v>1172</v>
      </c>
      <c r="B1173" s="1">
        <v>44083</v>
      </c>
      <c r="C1173">
        <v>302</v>
      </c>
      <c r="D1173" t="s">
        <v>10838</v>
      </c>
      <c r="E1173">
        <v>3</v>
      </c>
      <c r="F1173" t="str">
        <f>INDEX(tblProduct[ProdName],MATCH(tblData[[#This Row],[ProdNumber]],tblProduct[ProdNumber],0))</f>
        <v>GPS Drones</v>
      </c>
      <c r="G1173">
        <f>INDEX(tblProduct[Price],MATCH(tblData[[#This Row],[ProdNumber]],tblProduct[ProdNumber],0))</f>
        <v>19.989999999999998</v>
      </c>
      <c r="H1173">
        <f>INDEX(tblProduct[Category],MATCH(tblData[[#This Row],[ProdNumber]],tblProduct[ProdNumber],0))</f>
        <v>4</v>
      </c>
      <c r="I1173" t="str">
        <f>INDEX(tblCategory[CategoryName],MATCH(tblData[[#This Row],[CategoryID]],tblCategory[CategoryID],0))</f>
        <v>eBooks</v>
      </c>
      <c r="J1173">
        <f>tblData[[#This Row],[Quantity]]*tblData[[#This Row],[Price]]</f>
        <v>59.97</v>
      </c>
      <c r="K1173">
        <f>YEAR(tblData[[#This Row],[Date]])</f>
        <v>2020</v>
      </c>
      <c r="L1173">
        <f>MONTH(tblData[[#This Row],[Date]])</f>
        <v>9</v>
      </c>
      <c r="M1173" t="str">
        <f>CHOOSE(tblData[[#This Row],[MonthNo]],"Jan","Feb","Mar","Apr","Mei","Jun","Jul","Agu","Sep","Okt","Nov","Des")</f>
        <v>Sep</v>
      </c>
      <c r="N1173" t="str">
        <f>INDEX(tblCustomers[CustomerState],MATCH(tblData[[#This Row],[CustomerID]],tblCustomers[CustomerID],0))</f>
        <v>Wisconsin</v>
      </c>
      <c r="O1173" t="str">
        <f>IF(COUNTIF(tblData[CustomerID],tblData[[#This Row],[CustomerID]])&gt;1,"Repeat","One-time")</f>
        <v>Repeat</v>
      </c>
    </row>
    <row r="1174" spans="1:15">
      <c r="A1174">
        <v>1173</v>
      </c>
      <c r="B1174" s="1">
        <v>44083</v>
      </c>
      <c r="C1174">
        <v>1158</v>
      </c>
      <c r="D1174" t="s">
        <v>10830</v>
      </c>
      <c r="E1174">
        <v>2</v>
      </c>
      <c r="F1174" t="str">
        <f>INDEX(tblProduct[ProdName],MATCH(tblData[[#This Row],[ProdNumber]],tblProduct[ProdNumber],0))</f>
        <v>Understanding 3D Printing</v>
      </c>
      <c r="G1174">
        <f>INDEX(tblProduct[Price],MATCH(tblData[[#This Row],[ProdNumber]],tblProduct[ProdNumber],0))</f>
        <v>42.99</v>
      </c>
      <c r="H1174">
        <f>INDEX(tblProduct[Category],MATCH(tblData[[#This Row],[ProdNumber]],tblProduct[ProdNumber],0))</f>
        <v>7</v>
      </c>
      <c r="I1174" t="str">
        <f>INDEX(tblCategory[CategoryName],MATCH(tblData[[#This Row],[CategoryID]],tblCategory[CategoryID],0))</f>
        <v>Training Videos</v>
      </c>
      <c r="J1174">
        <f>tblData[[#This Row],[Quantity]]*tblData[[#This Row],[Price]]</f>
        <v>85.98</v>
      </c>
      <c r="K1174">
        <f>YEAR(tblData[[#This Row],[Date]])</f>
        <v>2020</v>
      </c>
      <c r="L1174">
        <f>MONTH(tblData[[#This Row],[Date]])</f>
        <v>9</v>
      </c>
      <c r="M1174" t="str">
        <f>CHOOSE(tblData[[#This Row],[MonthNo]],"Jan","Feb","Mar","Apr","Mei","Jun","Jul","Agu","Sep","Okt","Nov","Des")</f>
        <v>Sep</v>
      </c>
      <c r="N1174" t="str">
        <f>INDEX(tblCustomers[CustomerState],MATCH(tblData[[#This Row],[CustomerID]],tblCustomers[CustomerID],0))</f>
        <v>California</v>
      </c>
      <c r="O1174" t="str">
        <f>IF(COUNTIF(tblData[CustomerID],tblData[[#This Row],[CustomerID]])&gt;1,"Repeat","One-time")</f>
        <v>Repeat</v>
      </c>
    </row>
    <row r="1175" spans="1:15">
      <c r="A1175">
        <v>1174</v>
      </c>
      <c r="B1175" s="1">
        <v>44083</v>
      </c>
      <c r="C1175">
        <v>1039</v>
      </c>
      <c r="D1175" t="s">
        <v>10815</v>
      </c>
      <c r="E1175">
        <v>4</v>
      </c>
      <c r="F1175" t="str">
        <f>INDEX(tblProduct[ProdName],MATCH(tblData[[#This Row],[ProdNumber]],tblProduct[ProdNumber],0))</f>
        <v>Understanding Automation</v>
      </c>
      <c r="G1175">
        <f>INDEX(tblProduct[Price],MATCH(tblData[[#This Row],[ProdNumber]],tblProduct[ProdNumber],0))</f>
        <v>44.95</v>
      </c>
      <c r="H1175">
        <f>INDEX(tblProduct[Category],MATCH(tblData[[#This Row],[ProdNumber]],tblProduct[ProdNumber],0))</f>
        <v>7</v>
      </c>
      <c r="I1175" t="str">
        <f>INDEX(tblCategory[CategoryName],MATCH(tblData[[#This Row],[CategoryID]],tblCategory[CategoryID],0))</f>
        <v>Training Videos</v>
      </c>
      <c r="J1175">
        <f>tblData[[#This Row],[Quantity]]*tblData[[#This Row],[Price]]</f>
        <v>179.8</v>
      </c>
      <c r="K1175">
        <f>YEAR(tblData[[#This Row],[Date]])</f>
        <v>2020</v>
      </c>
      <c r="L1175">
        <f>MONTH(tblData[[#This Row],[Date]])</f>
        <v>9</v>
      </c>
      <c r="M1175" t="str">
        <f>CHOOSE(tblData[[#This Row],[MonthNo]],"Jan","Feb","Mar","Apr","Mei","Jun","Jul","Agu","Sep","Okt","Nov","Des")</f>
        <v>Sep</v>
      </c>
      <c r="N1175" t="str">
        <f>INDEX(tblCustomers[CustomerState],MATCH(tblData[[#This Row],[CustomerID]],tblCustomers[CustomerID],0))</f>
        <v>New York</v>
      </c>
      <c r="O1175" t="str">
        <f>IF(COUNTIF(tblData[CustomerID],tblData[[#This Row],[CustomerID]])&gt;1,"Repeat","One-time")</f>
        <v>Repeat</v>
      </c>
    </row>
    <row r="1176" spans="1:15">
      <c r="A1176">
        <v>1175</v>
      </c>
      <c r="B1176" s="1">
        <v>44083</v>
      </c>
      <c r="C1176">
        <v>914</v>
      </c>
      <c r="D1176" t="s">
        <v>10824</v>
      </c>
      <c r="E1176">
        <v>4</v>
      </c>
      <c r="F1176" t="str">
        <f>INDEX(tblProduct[ProdName],MATCH(tblData[[#This Row],[ProdNumber]],tblProduct[ProdNumber],0))</f>
        <v>BYOD-550</v>
      </c>
      <c r="G1176">
        <f>INDEX(tblProduct[Price],MATCH(tblData[[#This Row],[ProdNumber]],tblProduct[ProdNumber],0))</f>
        <v>179</v>
      </c>
      <c r="H1176">
        <f>INDEX(tblProduct[Category],MATCH(tblData[[#This Row],[ProdNumber]],tblProduct[ProdNumber],0))</f>
        <v>2</v>
      </c>
      <c r="I1176" t="str">
        <f>INDEX(tblCategory[CategoryName],MATCH(tblData[[#This Row],[CategoryID]],tblCategory[CategoryID],0))</f>
        <v>Drone Kits</v>
      </c>
      <c r="J1176">
        <f>tblData[[#This Row],[Quantity]]*tblData[[#This Row],[Price]]</f>
        <v>716</v>
      </c>
      <c r="K1176">
        <f>YEAR(tblData[[#This Row],[Date]])</f>
        <v>2020</v>
      </c>
      <c r="L1176">
        <f>MONTH(tblData[[#This Row],[Date]])</f>
        <v>9</v>
      </c>
      <c r="M1176" t="str">
        <f>CHOOSE(tblData[[#This Row],[MonthNo]],"Jan","Feb","Mar","Apr","Mei","Jun","Jul","Agu","Sep","Okt","Nov","Des")</f>
        <v>Sep</v>
      </c>
      <c r="N1176" t="str">
        <f>INDEX(tblCustomers[CustomerState],MATCH(tblData[[#This Row],[CustomerID]],tblCustomers[CustomerID],0))</f>
        <v>California</v>
      </c>
      <c r="O1176" t="str">
        <f>IF(COUNTIF(tblData[CustomerID],tblData[[#This Row],[CustomerID]])&gt;1,"Repeat","One-time")</f>
        <v>Repeat</v>
      </c>
    </row>
    <row r="1177" spans="1:15">
      <c r="A1177">
        <v>1176</v>
      </c>
      <c r="B1177" s="1">
        <v>44084</v>
      </c>
      <c r="C1177">
        <v>1012</v>
      </c>
      <c r="D1177" t="s">
        <v>10824</v>
      </c>
      <c r="E1177">
        <v>2</v>
      </c>
      <c r="F1177" t="str">
        <f>INDEX(tblProduct[ProdName],MATCH(tblData[[#This Row],[ProdNumber]],tblProduct[ProdNumber],0))</f>
        <v>BYOD-550</v>
      </c>
      <c r="G1177">
        <f>INDEX(tblProduct[Price],MATCH(tblData[[#This Row],[ProdNumber]],tblProduct[ProdNumber],0))</f>
        <v>179</v>
      </c>
      <c r="H1177">
        <f>INDEX(tblProduct[Category],MATCH(tblData[[#This Row],[ProdNumber]],tblProduct[ProdNumber],0))</f>
        <v>2</v>
      </c>
      <c r="I1177" t="str">
        <f>INDEX(tblCategory[CategoryName],MATCH(tblData[[#This Row],[CategoryID]],tblCategory[CategoryID],0))</f>
        <v>Drone Kits</v>
      </c>
      <c r="J1177">
        <f>tblData[[#This Row],[Quantity]]*tblData[[#This Row],[Price]]</f>
        <v>358</v>
      </c>
      <c r="K1177">
        <f>YEAR(tblData[[#This Row],[Date]])</f>
        <v>2020</v>
      </c>
      <c r="L1177">
        <f>MONTH(tblData[[#This Row],[Date]])</f>
        <v>9</v>
      </c>
      <c r="M1177" t="str">
        <f>CHOOSE(tblData[[#This Row],[MonthNo]],"Jan","Feb","Mar","Apr","Mei","Jun","Jul","Agu","Sep","Okt","Nov","Des")</f>
        <v>Sep</v>
      </c>
      <c r="N1177" t="str">
        <f>INDEX(tblCustomers[CustomerState],MATCH(tblData[[#This Row],[CustomerID]],tblCustomers[CustomerID],0))</f>
        <v>Louisiana</v>
      </c>
      <c r="O1177" t="str">
        <f>IF(COUNTIF(tblData[CustomerID],tblData[[#This Row],[CustomerID]])&gt;1,"Repeat","One-time")</f>
        <v>Repeat</v>
      </c>
    </row>
    <row r="1178" spans="1:15">
      <c r="A1178">
        <v>1177</v>
      </c>
      <c r="B1178" s="1">
        <v>44084</v>
      </c>
      <c r="C1178">
        <v>1331</v>
      </c>
      <c r="D1178" t="s">
        <v>10809</v>
      </c>
      <c r="E1178">
        <v>5</v>
      </c>
      <c r="F1178" t="str">
        <f>INDEX(tblProduct[ProdName],MATCH(tblData[[#This Row],[ProdNumber]],tblProduct[ProdNumber],0))</f>
        <v>RWW-75 Robot</v>
      </c>
      <c r="G1178">
        <f>INDEX(tblProduct[Price],MATCH(tblData[[#This Row],[ProdNumber]],tblProduct[ProdNumber],0))</f>
        <v>883</v>
      </c>
      <c r="H1178">
        <f>INDEX(tblProduct[Category],MATCH(tblData[[#This Row],[ProdNumber]],tblProduct[ProdNumber],0))</f>
        <v>6</v>
      </c>
      <c r="I1178" t="str">
        <f>INDEX(tblCategory[CategoryName],MATCH(tblData[[#This Row],[CategoryID]],tblCategory[CategoryID],0))</f>
        <v>Robots</v>
      </c>
      <c r="J1178">
        <f>tblData[[#This Row],[Quantity]]*tblData[[#This Row],[Price]]</f>
        <v>4415</v>
      </c>
      <c r="K1178">
        <f>YEAR(tblData[[#This Row],[Date]])</f>
        <v>2020</v>
      </c>
      <c r="L1178">
        <f>MONTH(tblData[[#This Row],[Date]])</f>
        <v>9</v>
      </c>
      <c r="M1178" t="str">
        <f>CHOOSE(tblData[[#This Row],[MonthNo]],"Jan","Feb","Mar","Apr","Mei","Jun","Jul","Agu","Sep","Okt","Nov","Des")</f>
        <v>Sep</v>
      </c>
      <c r="N1178" t="str">
        <f>INDEX(tblCustomers[CustomerState],MATCH(tblData[[#This Row],[CustomerID]],tblCustomers[CustomerID],0))</f>
        <v>Delaware</v>
      </c>
      <c r="O1178" t="str">
        <f>IF(COUNTIF(tblData[CustomerID],tblData[[#This Row],[CustomerID]])&gt;1,"Repeat","One-time")</f>
        <v>Repeat</v>
      </c>
    </row>
    <row r="1179" spans="1:15">
      <c r="A1179">
        <v>1178</v>
      </c>
      <c r="B1179" s="1">
        <v>44084</v>
      </c>
      <c r="C1179">
        <v>1862</v>
      </c>
      <c r="D1179" t="s">
        <v>10830</v>
      </c>
      <c r="E1179">
        <v>4</v>
      </c>
      <c r="F1179" t="str">
        <f>INDEX(tblProduct[ProdName],MATCH(tblData[[#This Row],[ProdNumber]],tblProduct[ProdNumber],0))</f>
        <v>Understanding 3D Printing</v>
      </c>
      <c r="G1179">
        <f>INDEX(tblProduct[Price],MATCH(tblData[[#This Row],[ProdNumber]],tblProduct[ProdNumber],0))</f>
        <v>42.99</v>
      </c>
      <c r="H1179">
        <f>INDEX(tblProduct[Category],MATCH(tblData[[#This Row],[ProdNumber]],tblProduct[ProdNumber],0))</f>
        <v>7</v>
      </c>
      <c r="I1179" t="str">
        <f>INDEX(tblCategory[CategoryName],MATCH(tblData[[#This Row],[CategoryID]],tblCategory[CategoryID],0))</f>
        <v>Training Videos</v>
      </c>
      <c r="J1179">
        <f>tblData[[#This Row],[Quantity]]*tblData[[#This Row],[Price]]</f>
        <v>171.96</v>
      </c>
      <c r="K1179">
        <f>YEAR(tblData[[#This Row],[Date]])</f>
        <v>2020</v>
      </c>
      <c r="L1179">
        <f>MONTH(tblData[[#This Row],[Date]])</f>
        <v>9</v>
      </c>
      <c r="M1179" t="str">
        <f>CHOOSE(tblData[[#This Row],[MonthNo]],"Jan","Feb","Mar","Apr","Mei","Jun","Jul","Agu","Sep","Okt","Nov","Des")</f>
        <v>Sep</v>
      </c>
      <c r="N1179" t="str">
        <f>INDEX(tblCustomers[CustomerState],MATCH(tblData[[#This Row],[CustomerID]],tblCustomers[CustomerID],0))</f>
        <v>Missouri</v>
      </c>
      <c r="O1179" t="str">
        <f>IF(COUNTIF(tblData[CustomerID],tblData[[#This Row],[CustomerID]])&gt;1,"Repeat","One-time")</f>
        <v>One-time</v>
      </c>
    </row>
    <row r="1180" spans="1:15">
      <c r="A1180">
        <v>1179</v>
      </c>
      <c r="B1180" s="1">
        <v>44084</v>
      </c>
      <c r="C1180">
        <v>843</v>
      </c>
      <c r="D1180" t="s">
        <v>10831</v>
      </c>
      <c r="E1180">
        <v>4</v>
      </c>
      <c r="F1180" t="str">
        <f>INDEX(tblProduct[ProdName],MATCH(tblData[[#This Row],[ProdNumber]],tblProduct[ProdNumber],0))</f>
        <v>BYOR-3535</v>
      </c>
      <c r="G1180">
        <f>INDEX(tblProduct[Price],MATCH(tblData[[#This Row],[ProdNumber]],tblProduct[ProdNumber],0))</f>
        <v>225</v>
      </c>
      <c r="H1180">
        <f>INDEX(tblProduct[Category],MATCH(tblData[[#This Row],[ProdNumber]],tblProduct[ProdNumber],0))</f>
        <v>5</v>
      </c>
      <c r="I1180" t="str">
        <f>INDEX(tblCategory[CategoryName],MATCH(tblData[[#This Row],[CategoryID]],tblCategory[CategoryID],0))</f>
        <v>Robot Kits</v>
      </c>
      <c r="J1180">
        <f>tblData[[#This Row],[Quantity]]*tblData[[#This Row],[Price]]</f>
        <v>900</v>
      </c>
      <c r="K1180">
        <f>YEAR(tblData[[#This Row],[Date]])</f>
        <v>2020</v>
      </c>
      <c r="L1180">
        <f>MONTH(tblData[[#This Row],[Date]])</f>
        <v>9</v>
      </c>
      <c r="M1180" t="str">
        <f>CHOOSE(tblData[[#This Row],[MonthNo]],"Jan","Feb","Mar","Apr","Mei","Jun","Jul","Agu","Sep","Okt","Nov","Des")</f>
        <v>Sep</v>
      </c>
      <c r="N1180" t="str">
        <f>INDEX(tblCustomers[CustomerState],MATCH(tblData[[#This Row],[CustomerID]],tblCustomers[CustomerID],0))</f>
        <v>Texas</v>
      </c>
      <c r="O1180" t="str">
        <f>IF(COUNTIF(tblData[CustomerID],tblData[[#This Row],[CustomerID]])&gt;1,"Repeat","One-time")</f>
        <v>Repeat</v>
      </c>
    </row>
    <row r="1181" spans="1:15">
      <c r="A1181">
        <v>1180</v>
      </c>
      <c r="B1181" s="1">
        <v>44084</v>
      </c>
      <c r="C1181">
        <v>1339</v>
      </c>
      <c r="D1181" t="s">
        <v>10875</v>
      </c>
      <c r="E1181">
        <v>5</v>
      </c>
      <c r="F1181" t="str">
        <f>INDEX(tblProduct[ProdName],MATCH(tblData[[#This Row],[ProdNumber]],tblProduct[ProdNumber],0))</f>
        <v>Open Source Code</v>
      </c>
      <c r="G1181">
        <f>INDEX(tblProduct[Price],MATCH(tblData[[#This Row],[ProdNumber]],tblProduct[ProdNumber],0))</f>
        <v>32.950000000000003</v>
      </c>
      <c r="H1181">
        <f>INDEX(tblProduct[Category],MATCH(tblData[[#This Row],[ProdNumber]],tblProduct[ProdNumber],0))</f>
        <v>7</v>
      </c>
      <c r="I1181" t="str">
        <f>INDEX(tblCategory[CategoryName],MATCH(tblData[[#This Row],[CategoryID]],tblCategory[CategoryID],0))</f>
        <v>Training Videos</v>
      </c>
      <c r="J1181">
        <f>tblData[[#This Row],[Quantity]]*tblData[[#This Row],[Price]]</f>
        <v>164.75</v>
      </c>
      <c r="K1181">
        <f>YEAR(tblData[[#This Row],[Date]])</f>
        <v>2020</v>
      </c>
      <c r="L1181">
        <f>MONTH(tblData[[#This Row],[Date]])</f>
        <v>9</v>
      </c>
      <c r="M1181" t="str">
        <f>CHOOSE(tblData[[#This Row],[MonthNo]],"Jan","Feb","Mar","Apr","Mei","Jun","Jul","Agu","Sep","Okt","Nov","Des")</f>
        <v>Sep</v>
      </c>
      <c r="N1181" t="str">
        <f>INDEX(tblCustomers[CustomerState],MATCH(tblData[[#This Row],[CustomerID]],tblCustomers[CustomerID],0))</f>
        <v>Texas</v>
      </c>
      <c r="O1181" t="str">
        <f>IF(COUNTIF(tblData[CustomerID],tblData[[#This Row],[CustomerID]])&gt;1,"Repeat","One-time")</f>
        <v>Repeat</v>
      </c>
    </row>
    <row r="1182" spans="1:15">
      <c r="A1182">
        <v>1181</v>
      </c>
      <c r="B1182" s="1">
        <v>44084</v>
      </c>
      <c r="C1182">
        <v>237</v>
      </c>
      <c r="D1182" t="s">
        <v>10849</v>
      </c>
      <c r="E1182">
        <v>5</v>
      </c>
      <c r="F1182" t="str">
        <f>INDEX(tblProduct[ProdName],MATCH(tblData[[#This Row],[ProdNumber]],tblProduct[ProdNumber],0))</f>
        <v>BYOD-200</v>
      </c>
      <c r="G1182">
        <f>INDEX(tblProduct[Price],MATCH(tblData[[#This Row],[ProdNumber]],tblProduct[ProdNumber],0))</f>
        <v>58.95</v>
      </c>
      <c r="H1182">
        <f>INDEX(tblProduct[Category],MATCH(tblData[[#This Row],[ProdNumber]],tblProduct[ProdNumber],0))</f>
        <v>2</v>
      </c>
      <c r="I1182" t="str">
        <f>INDEX(tblCategory[CategoryName],MATCH(tblData[[#This Row],[CategoryID]],tblCategory[CategoryID],0))</f>
        <v>Drone Kits</v>
      </c>
      <c r="J1182">
        <f>tblData[[#This Row],[Quantity]]*tblData[[#This Row],[Price]]</f>
        <v>294.75</v>
      </c>
      <c r="K1182">
        <f>YEAR(tblData[[#This Row],[Date]])</f>
        <v>2020</v>
      </c>
      <c r="L1182">
        <f>MONTH(tblData[[#This Row],[Date]])</f>
        <v>9</v>
      </c>
      <c r="M1182" t="str">
        <f>CHOOSE(tblData[[#This Row],[MonthNo]],"Jan","Feb","Mar","Apr","Mei","Jun","Jul","Agu","Sep","Okt","Nov","Des")</f>
        <v>Sep</v>
      </c>
      <c r="N1182" t="str">
        <f>INDEX(tblCustomers[CustomerState],MATCH(tblData[[#This Row],[CustomerID]],tblCustomers[CustomerID],0))</f>
        <v>Pennsylvania</v>
      </c>
      <c r="O1182" t="str">
        <f>IF(COUNTIF(tblData[CustomerID],tblData[[#This Row],[CustomerID]])&gt;1,"Repeat","One-time")</f>
        <v>One-time</v>
      </c>
    </row>
    <row r="1183" spans="1:15">
      <c r="A1183">
        <v>1182</v>
      </c>
      <c r="B1183" s="1">
        <v>44085</v>
      </c>
      <c r="C1183">
        <v>152</v>
      </c>
      <c r="D1183" t="s">
        <v>10822</v>
      </c>
      <c r="E1183">
        <v>4</v>
      </c>
      <c r="F1183" t="str">
        <f>INDEX(tblProduct[ProdName],MATCH(tblData[[#This Row],[ProdNumber]],tblProduct[ProdNumber],0))</f>
        <v>MICR-23K Robot</v>
      </c>
      <c r="G1183">
        <f>INDEX(tblProduct[Price],MATCH(tblData[[#This Row],[ProdNumber]],tblProduct[ProdNumber],0))</f>
        <v>899</v>
      </c>
      <c r="H1183">
        <f>INDEX(tblProduct[Category],MATCH(tblData[[#This Row],[ProdNumber]],tblProduct[ProdNumber],0))</f>
        <v>6</v>
      </c>
      <c r="I1183" t="str">
        <f>INDEX(tblCategory[CategoryName],MATCH(tblData[[#This Row],[CategoryID]],tblCategory[CategoryID],0))</f>
        <v>Robots</v>
      </c>
      <c r="J1183">
        <f>tblData[[#This Row],[Quantity]]*tblData[[#This Row],[Price]]</f>
        <v>3596</v>
      </c>
      <c r="K1183">
        <f>YEAR(tblData[[#This Row],[Date]])</f>
        <v>2020</v>
      </c>
      <c r="L1183">
        <f>MONTH(tblData[[#This Row],[Date]])</f>
        <v>9</v>
      </c>
      <c r="M1183" t="str">
        <f>CHOOSE(tblData[[#This Row],[MonthNo]],"Jan","Feb","Mar","Apr","Mei","Jun","Jul","Agu","Sep","Okt","Nov","Des")</f>
        <v>Sep</v>
      </c>
      <c r="N1183" t="str">
        <f>INDEX(tblCustomers[CustomerState],MATCH(tblData[[#This Row],[CustomerID]],tblCustomers[CustomerID],0))</f>
        <v>California</v>
      </c>
      <c r="O1183" t="str">
        <f>IF(COUNTIF(tblData[CustomerID],tblData[[#This Row],[CustomerID]])&gt;1,"Repeat","One-time")</f>
        <v>Repeat</v>
      </c>
    </row>
    <row r="1184" spans="1:15">
      <c r="A1184">
        <v>1183</v>
      </c>
      <c r="B1184" s="1">
        <v>44085</v>
      </c>
      <c r="C1184">
        <v>1873</v>
      </c>
      <c r="D1184" t="s">
        <v>10832</v>
      </c>
      <c r="E1184">
        <v>2</v>
      </c>
      <c r="F1184" t="str">
        <f>INDEX(tblProduct[ProdName],MATCH(tblData[[#This Row],[ProdNumber]],tblProduct[ProdNumber],0))</f>
        <v>Cartesian Robots</v>
      </c>
      <c r="G1184">
        <f>INDEX(tblProduct[Price],MATCH(tblData[[#This Row],[ProdNumber]],tblProduct[ProdNumber],0))</f>
        <v>12.99</v>
      </c>
      <c r="H1184">
        <f>INDEX(tblProduct[Category],MATCH(tblData[[#This Row],[ProdNumber]],tblProduct[ProdNumber],0))</f>
        <v>4</v>
      </c>
      <c r="I1184" t="str">
        <f>INDEX(tblCategory[CategoryName],MATCH(tblData[[#This Row],[CategoryID]],tblCategory[CategoryID],0))</f>
        <v>eBooks</v>
      </c>
      <c r="J1184">
        <f>tblData[[#This Row],[Quantity]]*tblData[[#This Row],[Price]]</f>
        <v>25.98</v>
      </c>
      <c r="K1184">
        <f>YEAR(tblData[[#This Row],[Date]])</f>
        <v>2020</v>
      </c>
      <c r="L1184">
        <f>MONTH(tblData[[#This Row],[Date]])</f>
        <v>9</v>
      </c>
      <c r="M1184" t="str">
        <f>CHOOSE(tblData[[#This Row],[MonthNo]],"Jan","Feb","Mar","Apr","Mei","Jun","Jul","Agu","Sep","Okt","Nov","Des")</f>
        <v>Sep</v>
      </c>
      <c r="N1184" t="str">
        <f>INDEX(tblCustomers[CustomerState],MATCH(tblData[[#This Row],[CustomerID]],tblCustomers[CustomerID],0))</f>
        <v>Massachusetts</v>
      </c>
      <c r="O1184" t="str">
        <f>IF(COUNTIF(tblData[CustomerID],tblData[[#This Row],[CustomerID]])&gt;1,"Repeat","One-time")</f>
        <v>Repeat</v>
      </c>
    </row>
    <row r="1185" spans="1:15">
      <c r="A1185">
        <v>1184</v>
      </c>
      <c r="B1185" s="1">
        <v>44085</v>
      </c>
      <c r="C1185">
        <v>112</v>
      </c>
      <c r="D1185" t="s">
        <v>10865</v>
      </c>
      <c r="E1185">
        <v>3</v>
      </c>
      <c r="F1185" t="str">
        <f>INDEX(tblProduct[ProdName],MATCH(tblData[[#This Row],[ProdNumber]],tblProduct[ProdNumber],0))</f>
        <v>Robotic Essentials</v>
      </c>
      <c r="G1185">
        <f>INDEX(tblProduct[Price],MATCH(tblData[[#This Row],[ProdNumber]],tblProduct[ProdNumber],0))</f>
        <v>34.99</v>
      </c>
      <c r="H1185">
        <f>INDEX(tblProduct[Category],MATCH(tblData[[#This Row],[ProdNumber]],tblProduct[ProdNumber],0))</f>
        <v>7</v>
      </c>
      <c r="I1185" t="str">
        <f>INDEX(tblCategory[CategoryName],MATCH(tblData[[#This Row],[CategoryID]],tblCategory[CategoryID],0))</f>
        <v>Training Videos</v>
      </c>
      <c r="J1185">
        <f>tblData[[#This Row],[Quantity]]*tblData[[#This Row],[Price]]</f>
        <v>104.97</v>
      </c>
      <c r="K1185">
        <f>YEAR(tblData[[#This Row],[Date]])</f>
        <v>2020</v>
      </c>
      <c r="L1185">
        <f>MONTH(tblData[[#This Row],[Date]])</f>
        <v>9</v>
      </c>
      <c r="M1185" t="str">
        <f>CHOOSE(tblData[[#This Row],[MonthNo]],"Jan","Feb","Mar","Apr","Mei","Jun","Jul","Agu","Sep","Okt","Nov","Des")</f>
        <v>Sep</v>
      </c>
      <c r="N1185" t="str">
        <f>INDEX(tblCustomers[CustomerState],MATCH(tblData[[#This Row],[CustomerID]],tblCustomers[CustomerID],0))</f>
        <v>Nebraska</v>
      </c>
      <c r="O1185" t="str">
        <f>IF(COUNTIF(tblData[CustomerID],tblData[[#This Row],[CustomerID]])&gt;1,"Repeat","One-time")</f>
        <v>Repeat</v>
      </c>
    </row>
    <row r="1186" spans="1:15">
      <c r="A1186">
        <v>1185</v>
      </c>
      <c r="B1186" s="1">
        <v>44086</v>
      </c>
      <c r="C1186">
        <v>102</v>
      </c>
      <c r="D1186" t="s">
        <v>10839</v>
      </c>
      <c r="E1186">
        <v>5</v>
      </c>
      <c r="F1186" t="str">
        <f>INDEX(tblProduct[ProdName],MATCH(tblData[[#This Row],[ProdNumber]],tblProduct[ProdNumber],0))</f>
        <v>RXW-9807 Robot</v>
      </c>
      <c r="G1186">
        <f>INDEX(tblProduct[Price],MATCH(tblData[[#This Row],[ProdNumber]],tblProduct[ProdNumber],0))</f>
        <v>599</v>
      </c>
      <c r="H1186">
        <f>INDEX(tblProduct[Category],MATCH(tblData[[#This Row],[ProdNumber]],tblProduct[ProdNumber],0))</f>
        <v>6</v>
      </c>
      <c r="I1186" t="str">
        <f>INDEX(tblCategory[CategoryName],MATCH(tblData[[#This Row],[CategoryID]],tblCategory[CategoryID],0))</f>
        <v>Robots</v>
      </c>
      <c r="J1186">
        <f>tblData[[#This Row],[Quantity]]*tblData[[#This Row],[Price]]</f>
        <v>2995</v>
      </c>
      <c r="K1186">
        <f>YEAR(tblData[[#This Row],[Date]])</f>
        <v>2020</v>
      </c>
      <c r="L1186">
        <f>MONTH(tblData[[#This Row],[Date]])</f>
        <v>9</v>
      </c>
      <c r="M1186" t="str">
        <f>CHOOSE(tblData[[#This Row],[MonthNo]],"Jan","Feb","Mar","Apr","Mei","Jun","Jul","Agu","Sep","Okt","Nov","Des")</f>
        <v>Sep</v>
      </c>
      <c r="N1186" t="str">
        <f>INDEX(tblCustomers[CustomerState],MATCH(tblData[[#This Row],[CustomerID]],tblCustomers[CustomerID],0))</f>
        <v>California</v>
      </c>
      <c r="O1186" t="str">
        <f>IF(COUNTIF(tblData[CustomerID],tblData[[#This Row],[CustomerID]])&gt;1,"Repeat","One-time")</f>
        <v>Repeat</v>
      </c>
    </row>
    <row r="1187" spans="1:15">
      <c r="A1187">
        <v>1186</v>
      </c>
      <c r="B1187" s="1">
        <v>44086</v>
      </c>
      <c r="C1187">
        <v>1548</v>
      </c>
      <c r="D1187" t="s">
        <v>10861</v>
      </c>
      <c r="E1187">
        <v>6</v>
      </c>
      <c r="F1187" t="str">
        <f>INDEX(tblProduct[ProdName],MATCH(tblData[[#This Row],[ProdNumber]],tblProduct[ProdNumber],0))</f>
        <v>RCB-889 Robot</v>
      </c>
      <c r="G1187">
        <f>INDEX(tblProduct[Price],MATCH(tblData[[#This Row],[ProdNumber]],tblProduct[ProdNumber],0))</f>
        <v>549</v>
      </c>
      <c r="H1187">
        <f>INDEX(tblProduct[Category],MATCH(tblData[[#This Row],[ProdNumber]],tblProduct[ProdNumber],0))</f>
        <v>6</v>
      </c>
      <c r="I1187" t="str">
        <f>INDEX(tblCategory[CategoryName],MATCH(tblData[[#This Row],[CategoryID]],tblCategory[CategoryID],0))</f>
        <v>Robots</v>
      </c>
      <c r="J1187">
        <f>tblData[[#This Row],[Quantity]]*tblData[[#This Row],[Price]]</f>
        <v>3294</v>
      </c>
      <c r="K1187">
        <f>YEAR(tblData[[#This Row],[Date]])</f>
        <v>2020</v>
      </c>
      <c r="L1187">
        <f>MONTH(tblData[[#This Row],[Date]])</f>
        <v>9</v>
      </c>
      <c r="M1187" t="str">
        <f>CHOOSE(tblData[[#This Row],[MonthNo]],"Jan","Feb","Mar","Apr","Mei","Jun","Jul","Agu","Sep","Okt","Nov","Des")</f>
        <v>Sep</v>
      </c>
      <c r="N1187" t="str">
        <f>INDEX(tblCustomers[CustomerState],MATCH(tblData[[#This Row],[CustomerID]],tblCustomers[CustomerID],0))</f>
        <v>New York</v>
      </c>
      <c r="O1187" t="str">
        <f>IF(COUNTIF(tblData[CustomerID],tblData[[#This Row],[CustomerID]])&gt;1,"Repeat","One-time")</f>
        <v>Repeat</v>
      </c>
    </row>
    <row r="1188" spans="1:15">
      <c r="A1188">
        <v>1187</v>
      </c>
      <c r="B1188" s="1">
        <v>44086</v>
      </c>
      <c r="C1188">
        <v>229</v>
      </c>
      <c r="D1188" t="s">
        <v>10813</v>
      </c>
      <c r="E1188">
        <v>3</v>
      </c>
      <c r="F1188" t="str">
        <f>INDEX(tblProduct[ProdName],MATCH(tblData[[#This Row],[ProdNumber]],tblProduct[ProdNumber],0))</f>
        <v>Spherical Robots</v>
      </c>
      <c r="G1188">
        <f>INDEX(tblProduct[Price],MATCH(tblData[[#This Row],[ProdNumber]],tblProduct[ProdNumber],0))</f>
        <v>16.75</v>
      </c>
      <c r="H1188">
        <f>INDEX(tblProduct[Category],MATCH(tblData[[#This Row],[ProdNumber]],tblProduct[ProdNumber],0))</f>
        <v>4</v>
      </c>
      <c r="I1188" t="str">
        <f>INDEX(tblCategory[CategoryName],MATCH(tblData[[#This Row],[CategoryID]],tblCategory[CategoryID],0))</f>
        <v>eBooks</v>
      </c>
      <c r="J1188">
        <f>tblData[[#This Row],[Quantity]]*tblData[[#This Row],[Price]]</f>
        <v>50.25</v>
      </c>
      <c r="K1188">
        <f>YEAR(tblData[[#This Row],[Date]])</f>
        <v>2020</v>
      </c>
      <c r="L1188">
        <f>MONTH(tblData[[#This Row],[Date]])</f>
        <v>9</v>
      </c>
      <c r="M1188" t="str">
        <f>CHOOSE(tblData[[#This Row],[MonthNo]],"Jan","Feb","Mar","Apr","Mei","Jun","Jul","Agu","Sep","Okt","Nov","Des")</f>
        <v>Sep</v>
      </c>
      <c r="N1188" t="str">
        <f>INDEX(tblCustomers[CustomerState],MATCH(tblData[[#This Row],[CustomerID]],tblCustomers[CustomerID],0))</f>
        <v>New York</v>
      </c>
      <c r="O1188" t="str">
        <f>IF(COUNTIF(tblData[CustomerID],tblData[[#This Row],[CustomerID]])&gt;1,"Repeat","One-time")</f>
        <v>Repeat</v>
      </c>
    </row>
    <row r="1189" spans="1:15">
      <c r="A1189">
        <v>1188</v>
      </c>
      <c r="B1189" s="1">
        <v>44086</v>
      </c>
      <c r="C1189">
        <v>603</v>
      </c>
      <c r="D1189" t="s">
        <v>10838</v>
      </c>
      <c r="E1189">
        <v>2</v>
      </c>
      <c r="F1189" t="str">
        <f>INDEX(tblProduct[ProdName],MATCH(tblData[[#This Row],[ProdNumber]],tblProduct[ProdNumber],0))</f>
        <v>GPS Drones</v>
      </c>
      <c r="G1189">
        <f>INDEX(tblProduct[Price],MATCH(tblData[[#This Row],[ProdNumber]],tblProduct[ProdNumber],0))</f>
        <v>19.989999999999998</v>
      </c>
      <c r="H1189">
        <f>INDEX(tblProduct[Category],MATCH(tblData[[#This Row],[ProdNumber]],tblProduct[ProdNumber],0))</f>
        <v>4</v>
      </c>
      <c r="I1189" t="str">
        <f>INDEX(tblCategory[CategoryName],MATCH(tblData[[#This Row],[CategoryID]],tblCategory[CategoryID],0))</f>
        <v>eBooks</v>
      </c>
      <c r="J1189">
        <f>tblData[[#This Row],[Quantity]]*tblData[[#This Row],[Price]]</f>
        <v>39.979999999999997</v>
      </c>
      <c r="K1189">
        <f>YEAR(tblData[[#This Row],[Date]])</f>
        <v>2020</v>
      </c>
      <c r="L1189">
        <f>MONTH(tblData[[#This Row],[Date]])</f>
        <v>9</v>
      </c>
      <c r="M1189" t="str">
        <f>CHOOSE(tblData[[#This Row],[MonthNo]],"Jan","Feb","Mar","Apr","Mei","Jun","Jul","Agu","Sep","Okt","Nov","Des")</f>
        <v>Sep</v>
      </c>
      <c r="N1189" t="str">
        <f>INDEX(tblCustomers[CustomerState],MATCH(tblData[[#This Row],[CustomerID]],tblCustomers[CustomerID],0))</f>
        <v>Delaware</v>
      </c>
      <c r="O1189" t="str">
        <f>IF(COUNTIF(tblData[CustomerID],tblData[[#This Row],[CustomerID]])&gt;1,"Repeat","One-time")</f>
        <v>Repeat</v>
      </c>
    </row>
    <row r="1190" spans="1:15">
      <c r="A1190">
        <v>1189</v>
      </c>
      <c r="B1190" s="1">
        <v>44087</v>
      </c>
      <c r="C1190">
        <v>1969</v>
      </c>
      <c r="D1190" t="s">
        <v>10843</v>
      </c>
      <c r="E1190">
        <v>2</v>
      </c>
      <c r="F1190" t="str">
        <f>INDEX(tblProduct[ProdName],MATCH(tblData[[#This Row],[ProdNumber]],tblProduct[ProdNumber],0))</f>
        <v>BYOD-500</v>
      </c>
      <c r="G1190">
        <f>INDEX(tblProduct[Price],MATCH(tblData[[#This Row],[ProdNumber]],tblProduct[ProdNumber],0))</f>
        <v>167</v>
      </c>
      <c r="H1190">
        <f>INDEX(tblProduct[Category],MATCH(tblData[[#This Row],[ProdNumber]],tblProduct[ProdNumber],0))</f>
        <v>2</v>
      </c>
      <c r="I1190" t="str">
        <f>INDEX(tblCategory[CategoryName],MATCH(tblData[[#This Row],[CategoryID]],tblCategory[CategoryID],0))</f>
        <v>Drone Kits</v>
      </c>
      <c r="J1190">
        <f>tblData[[#This Row],[Quantity]]*tblData[[#This Row],[Price]]</f>
        <v>334</v>
      </c>
      <c r="K1190">
        <f>YEAR(tblData[[#This Row],[Date]])</f>
        <v>2020</v>
      </c>
      <c r="L1190">
        <f>MONTH(tblData[[#This Row],[Date]])</f>
        <v>9</v>
      </c>
      <c r="M1190" t="str">
        <f>CHOOSE(tblData[[#This Row],[MonthNo]],"Jan","Feb","Mar","Apr","Mei","Jun","Jul","Agu","Sep","Okt","Nov","Des")</f>
        <v>Sep</v>
      </c>
      <c r="N1190" t="str">
        <f>INDEX(tblCustomers[CustomerState],MATCH(tblData[[#This Row],[CustomerID]],tblCustomers[CustomerID],0))</f>
        <v>Washington</v>
      </c>
      <c r="O1190" t="str">
        <f>IF(COUNTIF(tblData[CustomerID],tblData[[#This Row],[CustomerID]])&gt;1,"Repeat","One-time")</f>
        <v>Repeat</v>
      </c>
    </row>
    <row r="1191" spans="1:15">
      <c r="A1191">
        <v>1190</v>
      </c>
      <c r="B1191" s="1">
        <v>44087</v>
      </c>
      <c r="C1191">
        <v>313</v>
      </c>
      <c r="D1191" t="s">
        <v>10840</v>
      </c>
      <c r="E1191">
        <v>5</v>
      </c>
      <c r="F1191" t="str">
        <f>INDEX(tblProduct[ProdName],MATCH(tblData[[#This Row],[ProdNumber]],tblProduct[ProdNumber],0))</f>
        <v>Photograph Drones</v>
      </c>
      <c r="G1191">
        <f>INDEX(tblProduct[Price],MATCH(tblData[[#This Row],[ProdNumber]],tblProduct[ProdNumber],0))</f>
        <v>14.99</v>
      </c>
      <c r="H1191">
        <f>INDEX(tblProduct[Category],MATCH(tblData[[#This Row],[ProdNumber]],tblProduct[ProdNumber],0))</f>
        <v>4</v>
      </c>
      <c r="I1191" t="str">
        <f>INDEX(tblCategory[CategoryName],MATCH(tblData[[#This Row],[CategoryID]],tblCategory[CategoryID],0))</f>
        <v>eBooks</v>
      </c>
      <c r="J1191">
        <f>tblData[[#This Row],[Quantity]]*tblData[[#This Row],[Price]]</f>
        <v>74.95</v>
      </c>
      <c r="K1191">
        <f>YEAR(tblData[[#This Row],[Date]])</f>
        <v>2020</v>
      </c>
      <c r="L1191">
        <f>MONTH(tblData[[#This Row],[Date]])</f>
        <v>9</v>
      </c>
      <c r="M1191" t="str">
        <f>CHOOSE(tblData[[#This Row],[MonthNo]],"Jan","Feb","Mar","Apr","Mei","Jun","Jul","Agu","Sep","Okt","Nov","Des")</f>
        <v>Sep</v>
      </c>
      <c r="N1191" t="str">
        <f>INDEX(tblCustomers[CustomerState],MATCH(tblData[[#This Row],[CustomerID]],tblCustomers[CustomerID],0))</f>
        <v>Nevada</v>
      </c>
      <c r="O1191" t="str">
        <f>IF(COUNTIF(tblData[CustomerID],tblData[[#This Row],[CustomerID]])&gt;1,"Repeat","One-time")</f>
        <v>One-time</v>
      </c>
    </row>
    <row r="1192" spans="1:15">
      <c r="A1192">
        <v>1191</v>
      </c>
      <c r="B1192" s="1">
        <v>44087</v>
      </c>
      <c r="C1192">
        <v>1621</v>
      </c>
      <c r="D1192" t="s">
        <v>10810</v>
      </c>
      <c r="E1192">
        <v>5</v>
      </c>
      <c r="F1192" t="str">
        <f>INDEX(tblProduct[ProdName],MATCH(tblData[[#This Row],[ProdNumber]],tblProduct[ProdNumber],0))</f>
        <v>Drone Video Techniques</v>
      </c>
      <c r="G1192">
        <f>INDEX(tblProduct[Price],MATCH(tblData[[#This Row],[ProdNumber]],tblProduct[ProdNumber],0))</f>
        <v>37.99</v>
      </c>
      <c r="H1192">
        <f>INDEX(tblProduct[Category],MATCH(tblData[[#This Row],[ProdNumber]],tblProduct[ProdNumber],0))</f>
        <v>7</v>
      </c>
      <c r="I1192" t="str">
        <f>INDEX(tblCategory[CategoryName],MATCH(tblData[[#This Row],[CategoryID]],tblCategory[CategoryID],0))</f>
        <v>Training Videos</v>
      </c>
      <c r="J1192">
        <f>tblData[[#This Row],[Quantity]]*tblData[[#This Row],[Price]]</f>
        <v>189.95000000000002</v>
      </c>
      <c r="K1192">
        <f>YEAR(tblData[[#This Row],[Date]])</f>
        <v>2020</v>
      </c>
      <c r="L1192">
        <f>MONTH(tblData[[#This Row],[Date]])</f>
        <v>9</v>
      </c>
      <c r="M1192" t="str">
        <f>CHOOSE(tblData[[#This Row],[MonthNo]],"Jan","Feb","Mar","Apr","Mei","Jun","Jul","Agu","Sep","Okt","Nov","Des")</f>
        <v>Sep</v>
      </c>
      <c r="N1192" t="str">
        <f>INDEX(tblCustomers[CustomerState],MATCH(tblData[[#This Row],[CustomerID]],tblCustomers[CustomerID],0))</f>
        <v>Texas</v>
      </c>
      <c r="O1192" t="str">
        <f>IF(COUNTIF(tblData[CustomerID],tblData[[#This Row],[CustomerID]])&gt;1,"Repeat","One-time")</f>
        <v>One-time</v>
      </c>
    </row>
    <row r="1193" spans="1:15">
      <c r="A1193">
        <v>1192</v>
      </c>
      <c r="B1193" s="1">
        <v>44087</v>
      </c>
      <c r="C1193">
        <v>580</v>
      </c>
      <c r="D1193" t="s">
        <v>10810</v>
      </c>
      <c r="E1193">
        <v>2</v>
      </c>
      <c r="F1193" t="str">
        <f>INDEX(tblProduct[ProdName],MATCH(tblData[[#This Row],[ProdNumber]],tblProduct[ProdNumber],0))</f>
        <v>Drone Video Techniques</v>
      </c>
      <c r="G1193">
        <f>INDEX(tblProduct[Price],MATCH(tblData[[#This Row],[ProdNumber]],tblProduct[ProdNumber],0))</f>
        <v>37.99</v>
      </c>
      <c r="H1193">
        <f>INDEX(tblProduct[Category],MATCH(tblData[[#This Row],[ProdNumber]],tblProduct[ProdNumber],0))</f>
        <v>7</v>
      </c>
      <c r="I1193" t="str">
        <f>INDEX(tblCategory[CategoryName],MATCH(tblData[[#This Row],[CategoryID]],tblCategory[CategoryID],0))</f>
        <v>Training Videos</v>
      </c>
      <c r="J1193">
        <f>tblData[[#This Row],[Quantity]]*tblData[[#This Row],[Price]]</f>
        <v>75.98</v>
      </c>
      <c r="K1193">
        <f>YEAR(tblData[[#This Row],[Date]])</f>
        <v>2020</v>
      </c>
      <c r="L1193">
        <f>MONTH(tblData[[#This Row],[Date]])</f>
        <v>9</v>
      </c>
      <c r="M1193" t="str">
        <f>CHOOSE(tblData[[#This Row],[MonthNo]],"Jan","Feb","Mar","Apr","Mei","Jun","Jul","Agu","Sep","Okt","Nov","Des")</f>
        <v>Sep</v>
      </c>
      <c r="N1193" t="str">
        <f>INDEX(tblCustomers[CustomerState],MATCH(tblData[[#This Row],[CustomerID]],tblCustomers[CustomerID],0))</f>
        <v>California</v>
      </c>
      <c r="O1193" t="str">
        <f>IF(COUNTIF(tblData[CustomerID],tblData[[#This Row],[CustomerID]])&gt;1,"Repeat","One-time")</f>
        <v>Repeat</v>
      </c>
    </row>
    <row r="1194" spans="1:15">
      <c r="A1194">
        <v>1193</v>
      </c>
      <c r="B1194" s="1">
        <v>44087</v>
      </c>
      <c r="C1194">
        <v>858</v>
      </c>
      <c r="D1194" t="s">
        <v>10850</v>
      </c>
      <c r="E1194">
        <v>5</v>
      </c>
      <c r="F1194" t="str">
        <f>INDEX(tblProduct[ProdName],MATCH(tblData[[#This Row],[ProdNumber]],tblProduct[ProdNumber],0))</f>
        <v>Building Your Own Drone</v>
      </c>
      <c r="G1194">
        <f>INDEX(tblProduct[Price],MATCH(tblData[[#This Row],[ProdNumber]],tblProduct[ProdNumber],0))</f>
        <v>24.99</v>
      </c>
      <c r="H1194">
        <f>INDEX(tblProduct[Category],MATCH(tblData[[#This Row],[ProdNumber]],tblProduct[ProdNumber],0))</f>
        <v>4</v>
      </c>
      <c r="I1194" t="str">
        <f>INDEX(tblCategory[CategoryName],MATCH(tblData[[#This Row],[CategoryID]],tblCategory[CategoryID],0))</f>
        <v>eBooks</v>
      </c>
      <c r="J1194">
        <f>tblData[[#This Row],[Quantity]]*tblData[[#This Row],[Price]]</f>
        <v>124.94999999999999</v>
      </c>
      <c r="K1194">
        <f>YEAR(tblData[[#This Row],[Date]])</f>
        <v>2020</v>
      </c>
      <c r="L1194">
        <f>MONTH(tblData[[#This Row],[Date]])</f>
        <v>9</v>
      </c>
      <c r="M1194" t="str">
        <f>CHOOSE(tblData[[#This Row],[MonthNo]],"Jan","Feb","Mar","Apr","Mei","Jun","Jul","Agu","Sep","Okt","Nov","Des")</f>
        <v>Sep</v>
      </c>
      <c r="N1194" t="str">
        <f>INDEX(tblCustomers[CustomerState],MATCH(tblData[[#This Row],[CustomerID]],tblCustomers[CustomerID],0))</f>
        <v>Florida</v>
      </c>
      <c r="O1194" t="str">
        <f>IF(COUNTIF(tblData[CustomerID],tblData[[#This Row],[CustomerID]])&gt;1,"Repeat","One-time")</f>
        <v>One-time</v>
      </c>
    </row>
    <row r="1195" spans="1:15">
      <c r="A1195">
        <v>1194</v>
      </c>
      <c r="B1195" s="1">
        <v>44087</v>
      </c>
      <c r="C1195">
        <v>1465</v>
      </c>
      <c r="D1195" t="s">
        <v>10816</v>
      </c>
      <c r="E1195">
        <v>5</v>
      </c>
      <c r="F1195" t="str">
        <f>INDEX(tblProduct[ProdName],MATCH(tblData[[#This Row],[ProdNumber]],tblProduct[ProdNumber],0))</f>
        <v>DTE-QFN20 Drone</v>
      </c>
      <c r="G1195">
        <f>INDEX(tblProduct[Price],MATCH(tblData[[#This Row],[ProdNumber]],tblProduct[ProdNumber],0))</f>
        <v>250</v>
      </c>
      <c r="H1195">
        <f>INDEX(tblProduct[Category],MATCH(tblData[[#This Row],[ProdNumber]],tblProduct[ProdNumber],0))</f>
        <v>3</v>
      </c>
      <c r="I1195" t="str">
        <f>INDEX(tblCategory[CategoryName],MATCH(tblData[[#This Row],[CategoryID]],tblCategory[CategoryID],0))</f>
        <v>Drones</v>
      </c>
      <c r="J1195">
        <f>tblData[[#This Row],[Quantity]]*tblData[[#This Row],[Price]]</f>
        <v>1250</v>
      </c>
      <c r="K1195">
        <f>YEAR(tblData[[#This Row],[Date]])</f>
        <v>2020</v>
      </c>
      <c r="L1195">
        <f>MONTH(tblData[[#This Row],[Date]])</f>
        <v>9</v>
      </c>
      <c r="M1195" t="str">
        <f>CHOOSE(tblData[[#This Row],[MonthNo]],"Jan","Feb","Mar","Apr","Mei","Jun","Jul","Agu","Sep","Okt","Nov","Des")</f>
        <v>Sep</v>
      </c>
      <c r="N1195" t="str">
        <f>INDEX(tblCustomers[CustomerState],MATCH(tblData[[#This Row],[CustomerID]],tblCustomers[CustomerID],0))</f>
        <v>California</v>
      </c>
      <c r="O1195" t="str">
        <f>IF(COUNTIF(tblData[CustomerID],tblData[[#This Row],[CustomerID]])&gt;1,"Repeat","One-time")</f>
        <v>Repeat</v>
      </c>
    </row>
    <row r="1196" spans="1:15">
      <c r="A1196">
        <v>1195</v>
      </c>
      <c r="B1196" s="1">
        <v>44087</v>
      </c>
      <c r="C1196">
        <v>1119</v>
      </c>
      <c r="D1196" t="s">
        <v>10876</v>
      </c>
      <c r="E1196">
        <v>6</v>
      </c>
      <c r="F1196" t="str">
        <f>INDEX(tblProduct[ProdName],MATCH(tblData[[#This Row],[ProdNumber]],tblProduct[ProdNumber],0))</f>
        <v>Delta Robots</v>
      </c>
      <c r="G1196">
        <f>INDEX(tblProduct[Price],MATCH(tblData[[#This Row],[ProdNumber]],tblProduct[ProdNumber],0))</f>
        <v>16.989999999999998</v>
      </c>
      <c r="H1196">
        <f>INDEX(tblProduct[Category],MATCH(tblData[[#This Row],[ProdNumber]],tblProduct[ProdNumber],0))</f>
        <v>4</v>
      </c>
      <c r="I1196" t="str">
        <f>INDEX(tblCategory[CategoryName],MATCH(tblData[[#This Row],[CategoryID]],tblCategory[CategoryID],0))</f>
        <v>eBooks</v>
      </c>
      <c r="J1196">
        <f>tblData[[#This Row],[Quantity]]*tblData[[#This Row],[Price]]</f>
        <v>101.94</v>
      </c>
      <c r="K1196">
        <f>YEAR(tblData[[#This Row],[Date]])</f>
        <v>2020</v>
      </c>
      <c r="L1196">
        <f>MONTH(tblData[[#This Row],[Date]])</f>
        <v>9</v>
      </c>
      <c r="M1196" t="str">
        <f>CHOOSE(tblData[[#This Row],[MonthNo]],"Jan","Feb","Mar","Apr","Mei","Jun","Jul","Agu","Sep","Okt","Nov","Des")</f>
        <v>Sep</v>
      </c>
      <c r="N1196" t="str">
        <f>INDEX(tblCustomers[CustomerState],MATCH(tblData[[#This Row],[CustomerID]],tblCustomers[CustomerID],0))</f>
        <v>Illinois</v>
      </c>
      <c r="O1196" t="str">
        <f>IF(COUNTIF(tblData[CustomerID],tblData[[#This Row],[CustomerID]])&gt;1,"Repeat","One-time")</f>
        <v>Repeat</v>
      </c>
    </row>
    <row r="1197" spans="1:15">
      <c r="A1197">
        <v>1196</v>
      </c>
      <c r="B1197" s="1">
        <v>44088</v>
      </c>
      <c r="C1197">
        <v>1039</v>
      </c>
      <c r="D1197" t="s">
        <v>10839</v>
      </c>
      <c r="E1197">
        <v>4</v>
      </c>
      <c r="F1197" t="str">
        <f>INDEX(tblProduct[ProdName],MATCH(tblData[[#This Row],[ProdNumber]],tblProduct[ProdNumber],0))</f>
        <v>RXW-9807 Robot</v>
      </c>
      <c r="G1197">
        <f>INDEX(tblProduct[Price],MATCH(tblData[[#This Row],[ProdNumber]],tblProduct[ProdNumber],0))</f>
        <v>599</v>
      </c>
      <c r="H1197">
        <f>INDEX(tblProduct[Category],MATCH(tblData[[#This Row],[ProdNumber]],tblProduct[ProdNumber],0))</f>
        <v>6</v>
      </c>
      <c r="I1197" t="str">
        <f>INDEX(tblCategory[CategoryName],MATCH(tblData[[#This Row],[CategoryID]],tblCategory[CategoryID],0))</f>
        <v>Robots</v>
      </c>
      <c r="J1197">
        <f>tblData[[#This Row],[Quantity]]*tblData[[#This Row],[Price]]</f>
        <v>2396</v>
      </c>
      <c r="K1197">
        <f>YEAR(tblData[[#This Row],[Date]])</f>
        <v>2020</v>
      </c>
      <c r="L1197">
        <f>MONTH(tblData[[#This Row],[Date]])</f>
        <v>9</v>
      </c>
      <c r="M1197" t="str">
        <f>CHOOSE(tblData[[#This Row],[MonthNo]],"Jan","Feb","Mar","Apr","Mei","Jun","Jul","Agu","Sep","Okt","Nov","Des")</f>
        <v>Sep</v>
      </c>
      <c r="N1197" t="str">
        <f>INDEX(tblCustomers[CustomerState],MATCH(tblData[[#This Row],[CustomerID]],tblCustomers[CustomerID],0))</f>
        <v>New York</v>
      </c>
      <c r="O1197" t="str">
        <f>IF(COUNTIF(tblData[CustomerID],tblData[[#This Row],[CustomerID]])&gt;1,"Repeat","One-time")</f>
        <v>Repeat</v>
      </c>
    </row>
    <row r="1198" spans="1:15">
      <c r="A1198">
        <v>1197</v>
      </c>
      <c r="B1198" s="1">
        <v>44088</v>
      </c>
      <c r="C1198">
        <v>1230</v>
      </c>
      <c r="D1198" t="s">
        <v>10868</v>
      </c>
      <c r="E1198">
        <v>3</v>
      </c>
      <c r="F1198" t="str">
        <f>INDEX(tblProduct[ProdName],MATCH(tblData[[#This Row],[ProdNumber]],tblProduct[ProdNumber],0))</f>
        <v>Drone Building Essentials</v>
      </c>
      <c r="G1198">
        <f>INDEX(tblProduct[Price],MATCH(tblData[[#This Row],[ProdNumber]],tblProduct[ProdNumber],0))</f>
        <v>13.99</v>
      </c>
      <c r="H1198">
        <f>INDEX(tblProduct[Category],MATCH(tblData[[#This Row],[ProdNumber]],tblProduct[ProdNumber],0))</f>
        <v>4</v>
      </c>
      <c r="I1198" t="str">
        <f>INDEX(tblCategory[CategoryName],MATCH(tblData[[#This Row],[CategoryID]],tblCategory[CategoryID],0))</f>
        <v>eBooks</v>
      </c>
      <c r="J1198">
        <f>tblData[[#This Row],[Quantity]]*tblData[[#This Row],[Price]]</f>
        <v>41.97</v>
      </c>
      <c r="K1198">
        <f>YEAR(tblData[[#This Row],[Date]])</f>
        <v>2020</v>
      </c>
      <c r="L1198">
        <f>MONTH(tblData[[#This Row],[Date]])</f>
        <v>9</v>
      </c>
      <c r="M1198" t="str">
        <f>CHOOSE(tblData[[#This Row],[MonthNo]],"Jan","Feb","Mar","Apr","Mei","Jun","Jul","Agu","Sep","Okt","Nov","Des")</f>
        <v>Sep</v>
      </c>
      <c r="N1198" t="str">
        <f>INDEX(tblCustomers[CustomerState],MATCH(tblData[[#This Row],[CustomerID]],tblCustomers[CustomerID],0))</f>
        <v>New York</v>
      </c>
      <c r="O1198" t="str">
        <f>IF(COUNTIF(tblData[CustomerID],tblData[[#This Row],[CustomerID]])&gt;1,"Repeat","One-time")</f>
        <v>Repeat</v>
      </c>
    </row>
    <row r="1199" spans="1:15">
      <c r="A1199">
        <v>1198</v>
      </c>
      <c r="B1199" s="1">
        <v>44088</v>
      </c>
      <c r="C1199">
        <v>1364</v>
      </c>
      <c r="D1199" t="s">
        <v>10838</v>
      </c>
      <c r="E1199">
        <v>3</v>
      </c>
      <c r="F1199" t="str">
        <f>INDEX(tblProduct[ProdName],MATCH(tblData[[#This Row],[ProdNumber]],tblProduct[ProdNumber],0))</f>
        <v>GPS Drones</v>
      </c>
      <c r="G1199">
        <f>INDEX(tblProduct[Price],MATCH(tblData[[#This Row],[ProdNumber]],tblProduct[ProdNumber],0))</f>
        <v>19.989999999999998</v>
      </c>
      <c r="H1199">
        <f>INDEX(tblProduct[Category],MATCH(tblData[[#This Row],[ProdNumber]],tblProduct[ProdNumber],0))</f>
        <v>4</v>
      </c>
      <c r="I1199" t="str">
        <f>INDEX(tblCategory[CategoryName],MATCH(tblData[[#This Row],[CategoryID]],tblCategory[CategoryID],0))</f>
        <v>eBooks</v>
      </c>
      <c r="J1199">
        <f>tblData[[#This Row],[Quantity]]*tblData[[#This Row],[Price]]</f>
        <v>59.97</v>
      </c>
      <c r="K1199">
        <f>YEAR(tblData[[#This Row],[Date]])</f>
        <v>2020</v>
      </c>
      <c r="L1199">
        <f>MONTH(tblData[[#This Row],[Date]])</f>
        <v>9</v>
      </c>
      <c r="M1199" t="str">
        <f>CHOOSE(tblData[[#This Row],[MonthNo]],"Jan","Feb","Mar","Apr","Mei","Jun","Jul","Agu","Sep","Okt","Nov","Des")</f>
        <v>Sep</v>
      </c>
      <c r="N1199" t="str">
        <f>INDEX(tblCustomers[CustomerState],MATCH(tblData[[#This Row],[CustomerID]],tblCustomers[CustomerID],0))</f>
        <v>Kansas</v>
      </c>
      <c r="O1199" t="str">
        <f>IF(COUNTIF(tblData[CustomerID],tblData[[#This Row],[CustomerID]])&gt;1,"Repeat","One-time")</f>
        <v>One-time</v>
      </c>
    </row>
    <row r="1200" spans="1:15">
      <c r="A1200">
        <v>1199</v>
      </c>
      <c r="B1200" s="1">
        <v>44088</v>
      </c>
      <c r="C1200">
        <v>1158</v>
      </c>
      <c r="D1200" t="s">
        <v>10845</v>
      </c>
      <c r="E1200">
        <v>4</v>
      </c>
      <c r="F1200" t="str">
        <f>INDEX(tblProduct[ProdName],MATCH(tblData[[#This Row],[ProdNumber]],tblProduct[ProdNumber],0))</f>
        <v>Sleepy Eye Blueprint</v>
      </c>
      <c r="G1200">
        <f>INDEX(tblProduct[Price],MATCH(tblData[[#This Row],[ProdNumber]],tblProduct[ProdNumber],0))</f>
        <v>11.99</v>
      </c>
      <c r="H1200">
        <f>INDEX(tblProduct[Category],MATCH(tblData[[#This Row],[ProdNumber]],tblProduct[ProdNumber],0))</f>
        <v>1</v>
      </c>
      <c r="I1200" t="str">
        <f>INDEX(tblCategory[CategoryName],MATCH(tblData[[#This Row],[CategoryID]],tblCategory[CategoryID],0))</f>
        <v>Blueprints</v>
      </c>
      <c r="J1200">
        <f>tblData[[#This Row],[Quantity]]*tblData[[#This Row],[Price]]</f>
        <v>47.96</v>
      </c>
      <c r="K1200">
        <f>YEAR(tblData[[#This Row],[Date]])</f>
        <v>2020</v>
      </c>
      <c r="L1200">
        <f>MONTH(tblData[[#This Row],[Date]])</f>
        <v>9</v>
      </c>
      <c r="M1200" t="str">
        <f>CHOOSE(tblData[[#This Row],[MonthNo]],"Jan","Feb","Mar","Apr","Mei","Jun","Jul","Agu","Sep","Okt","Nov","Des")</f>
        <v>Sep</v>
      </c>
      <c r="N1200" t="str">
        <f>INDEX(tblCustomers[CustomerState],MATCH(tblData[[#This Row],[CustomerID]],tblCustomers[CustomerID],0))</f>
        <v>California</v>
      </c>
      <c r="O1200" t="str">
        <f>IF(COUNTIF(tblData[CustomerID],tblData[[#This Row],[CustomerID]])&gt;1,"Repeat","One-time")</f>
        <v>Repeat</v>
      </c>
    </row>
    <row r="1201" spans="1:15">
      <c r="A1201">
        <v>1200</v>
      </c>
      <c r="B1201" s="1">
        <v>44089</v>
      </c>
      <c r="C1201">
        <v>1375</v>
      </c>
      <c r="D1201" t="s">
        <v>10849</v>
      </c>
      <c r="E1201">
        <v>5</v>
      </c>
      <c r="F1201" t="str">
        <f>INDEX(tblProduct[ProdName],MATCH(tblData[[#This Row],[ProdNumber]],tblProduct[ProdNumber],0))</f>
        <v>BYOD-200</v>
      </c>
      <c r="G1201">
        <f>INDEX(tblProduct[Price],MATCH(tblData[[#This Row],[ProdNumber]],tblProduct[ProdNumber],0))</f>
        <v>58.95</v>
      </c>
      <c r="H1201">
        <f>INDEX(tblProduct[Category],MATCH(tblData[[#This Row],[ProdNumber]],tblProduct[ProdNumber],0))</f>
        <v>2</v>
      </c>
      <c r="I1201" t="str">
        <f>INDEX(tblCategory[CategoryName],MATCH(tblData[[#This Row],[CategoryID]],tblCategory[CategoryID],0))</f>
        <v>Drone Kits</v>
      </c>
      <c r="J1201">
        <f>tblData[[#This Row],[Quantity]]*tblData[[#This Row],[Price]]</f>
        <v>294.75</v>
      </c>
      <c r="K1201">
        <f>YEAR(tblData[[#This Row],[Date]])</f>
        <v>2020</v>
      </c>
      <c r="L1201">
        <f>MONTH(tblData[[#This Row],[Date]])</f>
        <v>9</v>
      </c>
      <c r="M1201" t="str">
        <f>CHOOSE(tblData[[#This Row],[MonthNo]],"Jan","Feb","Mar","Apr","Mei","Jun","Jul","Agu","Sep","Okt","Nov","Des")</f>
        <v>Sep</v>
      </c>
      <c r="N1201" t="str">
        <f>INDEX(tblCustomers[CustomerState],MATCH(tblData[[#This Row],[CustomerID]],tblCustomers[CustomerID],0))</f>
        <v>Nebraska</v>
      </c>
      <c r="O1201" t="str">
        <f>IF(COUNTIF(tblData[CustomerID],tblData[[#This Row],[CustomerID]])&gt;1,"Repeat","One-time")</f>
        <v>Repeat</v>
      </c>
    </row>
    <row r="1202" spans="1:15">
      <c r="A1202">
        <v>1201</v>
      </c>
      <c r="B1202" s="1">
        <v>44089</v>
      </c>
      <c r="C1202">
        <v>283</v>
      </c>
      <c r="D1202" t="s">
        <v>10875</v>
      </c>
      <c r="E1202">
        <v>4</v>
      </c>
      <c r="F1202" t="str">
        <f>INDEX(tblProduct[ProdName],MATCH(tblData[[#This Row],[ProdNumber]],tblProduct[ProdNumber],0))</f>
        <v>Open Source Code</v>
      </c>
      <c r="G1202">
        <f>INDEX(tblProduct[Price],MATCH(tblData[[#This Row],[ProdNumber]],tblProduct[ProdNumber],0))</f>
        <v>32.950000000000003</v>
      </c>
      <c r="H1202">
        <f>INDEX(tblProduct[Category],MATCH(tblData[[#This Row],[ProdNumber]],tblProduct[ProdNumber],0))</f>
        <v>7</v>
      </c>
      <c r="I1202" t="str">
        <f>INDEX(tblCategory[CategoryName],MATCH(tblData[[#This Row],[CategoryID]],tblCategory[CategoryID],0))</f>
        <v>Training Videos</v>
      </c>
      <c r="J1202">
        <f>tblData[[#This Row],[Quantity]]*tblData[[#This Row],[Price]]</f>
        <v>131.80000000000001</v>
      </c>
      <c r="K1202">
        <f>YEAR(tblData[[#This Row],[Date]])</f>
        <v>2020</v>
      </c>
      <c r="L1202">
        <f>MONTH(tblData[[#This Row],[Date]])</f>
        <v>9</v>
      </c>
      <c r="M1202" t="str">
        <f>CHOOSE(tblData[[#This Row],[MonthNo]],"Jan","Feb","Mar","Apr","Mei","Jun","Jul","Agu","Sep","Okt","Nov","Des")</f>
        <v>Sep</v>
      </c>
      <c r="N1202" t="str">
        <f>INDEX(tblCustomers[CustomerState],MATCH(tblData[[#This Row],[CustomerID]],tblCustomers[CustomerID],0))</f>
        <v>Louisiana</v>
      </c>
      <c r="O1202" t="str">
        <f>IF(COUNTIF(tblData[CustomerID],tblData[[#This Row],[CustomerID]])&gt;1,"Repeat","One-time")</f>
        <v>Repeat</v>
      </c>
    </row>
    <row r="1203" spans="1:15">
      <c r="A1203">
        <v>1202</v>
      </c>
      <c r="B1203" s="1">
        <v>44089</v>
      </c>
      <c r="C1203">
        <v>1900</v>
      </c>
      <c r="D1203" t="s">
        <v>10872</v>
      </c>
      <c r="E1203">
        <v>5</v>
      </c>
      <c r="F1203" t="str">
        <f>INDEX(tblProduct[ProdName],MATCH(tblData[[#This Row],[ProdNumber]],tblProduct[ProdNumber],0))</f>
        <v>Hexacopter Drone Blueprint</v>
      </c>
      <c r="G1203">
        <f>INDEX(tblProduct[Price],MATCH(tblData[[#This Row],[ProdNumber]],tblProduct[ProdNumber],0))</f>
        <v>8.99</v>
      </c>
      <c r="H1203">
        <f>INDEX(tblProduct[Category],MATCH(tblData[[#This Row],[ProdNumber]],tblProduct[ProdNumber],0))</f>
        <v>1</v>
      </c>
      <c r="I1203" t="str">
        <f>INDEX(tblCategory[CategoryName],MATCH(tblData[[#This Row],[CategoryID]],tblCategory[CategoryID],0))</f>
        <v>Blueprints</v>
      </c>
      <c r="J1203">
        <f>tblData[[#This Row],[Quantity]]*tblData[[#This Row],[Price]]</f>
        <v>44.95</v>
      </c>
      <c r="K1203">
        <f>YEAR(tblData[[#This Row],[Date]])</f>
        <v>2020</v>
      </c>
      <c r="L1203">
        <f>MONTH(tblData[[#This Row],[Date]])</f>
        <v>9</v>
      </c>
      <c r="M1203" t="str">
        <f>CHOOSE(tblData[[#This Row],[MonthNo]],"Jan","Feb","Mar","Apr","Mei","Jun","Jul","Agu","Sep","Okt","Nov","Des")</f>
        <v>Sep</v>
      </c>
      <c r="N1203" t="str">
        <f>INDEX(tblCustomers[CustomerState],MATCH(tblData[[#This Row],[CustomerID]],tblCustomers[CustomerID],0))</f>
        <v>Arizona</v>
      </c>
      <c r="O1203" t="str">
        <f>IF(COUNTIF(tblData[CustomerID],tblData[[#This Row],[CustomerID]])&gt;1,"Repeat","One-time")</f>
        <v>Repeat</v>
      </c>
    </row>
    <row r="1204" spans="1:15">
      <c r="A1204">
        <v>1203</v>
      </c>
      <c r="B1204" s="1">
        <v>44090</v>
      </c>
      <c r="C1204">
        <v>2121</v>
      </c>
      <c r="D1204" t="s">
        <v>10863</v>
      </c>
      <c r="E1204">
        <v>4</v>
      </c>
      <c r="F1204" t="str">
        <f>INDEX(tblProduct[ProdName],MATCH(tblData[[#This Row],[ProdNumber]],tblProduct[ProdNumber],0))</f>
        <v>BYOD-400</v>
      </c>
      <c r="G1204">
        <f>INDEX(tblProduct[Price],MATCH(tblData[[#This Row],[ProdNumber]],tblProduct[ProdNumber],0))</f>
        <v>119</v>
      </c>
      <c r="H1204">
        <f>INDEX(tblProduct[Category],MATCH(tblData[[#This Row],[ProdNumber]],tblProduct[ProdNumber],0))</f>
        <v>2</v>
      </c>
      <c r="I1204" t="str">
        <f>INDEX(tblCategory[CategoryName],MATCH(tblData[[#This Row],[CategoryID]],tblCategory[CategoryID],0))</f>
        <v>Drone Kits</v>
      </c>
      <c r="J1204">
        <f>tblData[[#This Row],[Quantity]]*tblData[[#This Row],[Price]]</f>
        <v>476</v>
      </c>
      <c r="K1204">
        <f>YEAR(tblData[[#This Row],[Date]])</f>
        <v>2020</v>
      </c>
      <c r="L1204">
        <f>MONTH(tblData[[#This Row],[Date]])</f>
        <v>9</v>
      </c>
      <c r="M1204" t="str">
        <f>CHOOSE(tblData[[#This Row],[MonthNo]],"Jan","Feb","Mar","Apr","Mei","Jun","Jul","Agu","Sep","Okt","Nov","Des")</f>
        <v>Sep</v>
      </c>
      <c r="N1204" t="str">
        <f>INDEX(tblCustomers[CustomerState],MATCH(tblData[[#This Row],[CustomerID]],tblCustomers[CustomerID],0))</f>
        <v>Georgia</v>
      </c>
      <c r="O1204" t="str">
        <f>IF(COUNTIF(tblData[CustomerID],tblData[[#This Row],[CustomerID]])&gt;1,"Repeat","One-time")</f>
        <v>One-time</v>
      </c>
    </row>
    <row r="1205" spans="1:15">
      <c r="A1205">
        <v>1204</v>
      </c>
      <c r="B1205" s="1">
        <v>44090</v>
      </c>
      <c r="C1205">
        <v>2042</v>
      </c>
      <c r="D1205" t="s">
        <v>10815</v>
      </c>
      <c r="E1205">
        <v>2</v>
      </c>
      <c r="F1205" t="str">
        <f>INDEX(tblProduct[ProdName],MATCH(tblData[[#This Row],[ProdNumber]],tblProduct[ProdNumber],0))</f>
        <v>Understanding Automation</v>
      </c>
      <c r="G1205">
        <f>INDEX(tblProduct[Price],MATCH(tblData[[#This Row],[ProdNumber]],tblProduct[ProdNumber],0))</f>
        <v>44.95</v>
      </c>
      <c r="H1205">
        <f>INDEX(tblProduct[Category],MATCH(tblData[[#This Row],[ProdNumber]],tblProduct[ProdNumber],0))</f>
        <v>7</v>
      </c>
      <c r="I1205" t="str">
        <f>INDEX(tblCategory[CategoryName],MATCH(tblData[[#This Row],[CategoryID]],tblCategory[CategoryID],0))</f>
        <v>Training Videos</v>
      </c>
      <c r="J1205">
        <f>tblData[[#This Row],[Quantity]]*tblData[[#This Row],[Price]]</f>
        <v>89.9</v>
      </c>
      <c r="K1205">
        <f>YEAR(tblData[[#This Row],[Date]])</f>
        <v>2020</v>
      </c>
      <c r="L1205">
        <f>MONTH(tblData[[#This Row],[Date]])</f>
        <v>9</v>
      </c>
      <c r="M1205" t="str">
        <f>CHOOSE(tblData[[#This Row],[MonthNo]],"Jan","Feb","Mar","Apr","Mei","Jun","Jul","Agu","Sep","Okt","Nov","Des")</f>
        <v>Sep</v>
      </c>
      <c r="N1205" t="str">
        <f>INDEX(tblCustomers[CustomerState],MATCH(tblData[[#This Row],[CustomerID]],tblCustomers[CustomerID],0))</f>
        <v>Iowa</v>
      </c>
      <c r="O1205" t="str">
        <f>IF(COUNTIF(tblData[CustomerID],tblData[[#This Row],[CustomerID]])&gt;1,"Repeat","One-time")</f>
        <v>Repeat</v>
      </c>
    </row>
    <row r="1206" spans="1:15">
      <c r="A1206">
        <v>1205</v>
      </c>
      <c r="B1206" s="1">
        <v>44090</v>
      </c>
      <c r="C1206">
        <v>1659</v>
      </c>
      <c r="D1206" t="s">
        <v>10850</v>
      </c>
      <c r="E1206">
        <v>3</v>
      </c>
      <c r="F1206" t="str">
        <f>INDEX(tblProduct[ProdName],MATCH(tblData[[#This Row],[ProdNumber]],tblProduct[ProdNumber],0))</f>
        <v>Building Your Own Drone</v>
      </c>
      <c r="G1206">
        <f>INDEX(tblProduct[Price],MATCH(tblData[[#This Row],[ProdNumber]],tblProduct[ProdNumber],0))</f>
        <v>24.99</v>
      </c>
      <c r="H1206">
        <f>INDEX(tblProduct[Category],MATCH(tblData[[#This Row],[ProdNumber]],tblProduct[ProdNumber],0))</f>
        <v>4</v>
      </c>
      <c r="I1206" t="str">
        <f>INDEX(tblCategory[CategoryName],MATCH(tblData[[#This Row],[CategoryID]],tblCategory[CategoryID],0))</f>
        <v>eBooks</v>
      </c>
      <c r="J1206">
        <f>tblData[[#This Row],[Quantity]]*tblData[[#This Row],[Price]]</f>
        <v>74.97</v>
      </c>
      <c r="K1206">
        <f>YEAR(tblData[[#This Row],[Date]])</f>
        <v>2020</v>
      </c>
      <c r="L1206">
        <f>MONTH(tblData[[#This Row],[Date]])</f>
        <v>9</v>
      </c>
      <c r="M1206" t="str">
        <f>CHOOSE(tblData[[#This Row],[MonthNo]],"Jan","Feb","Mar","Apr","Mei","Jun","Jul","Agu","Sep","Okt","Nov","Des")</f>
        <v>Sep</v>
      </c>
      <c r="N1206" t="str">
        <f>INDEX(tblCustomers[CustomerState],MATCH(tblData[[#This Row],[CustomerID]],tblCustomers[CustomerID],0))</f>
        <v>Florida</v>
      </c>
      <c r="O1206" t="str">
        <f>IF(COUNTIF(tblData[CustomerID],tblData[[#This Row],[CustomerID]])&gt;1,"Repeat","One-time")</f>
        <v>One-time</v>
      </c>
    </row>
    <row r="1207" spans="1:15">
      <c r="A1207">
        <v>1206</v>
      </c>
      <c r="B1207" s="1">
        <v>44090</v>
      </c>
      <c r="C1207">
        <v>241</v>
      </c>
      <c r="D1207" t="s">
        <v>10874</v>
      </c>
      <c r="E1207">
        <v>5</v>
      </c>
      <c r="F1207" t="str">
        <f>INDEX(tblProduct[ProdName],MATCH(tblData[[#This Row],[ProdNumber]],tblProduct[ProdNumber],0))</f>
        <v>Cat Robot Blueprint</v>
      </c>
      <c r="G1207">
        <f>INDEX(tblProduct[Price],MATCH(tblData[[#This Row],[ProdNumber]],tblProduct[ProdNumber],0))</f>
        <v>4.99</v>
      </c>
      <c r="H1207">
        <f>INDEX(tblProduct[Category],MATCH(tblData[[#This Row],[ProdNumber]],tblProduct[ProdNumber],0))</f>
        <v>1</v>
      </c>
      <c r="I1207" t="str">
        <f>INDEX(tblCategory[CategoryName],MATCH(tblData[[#This Row],[CategoryID]],tblCategory[CategoryID],0))</f>
        <v>Blueprints</v>
      </c>
      <c r="J1207">
        <f>tblData[[#This Row],[Quantity]]*tblData[[#This Row],[Price]]</f>
        <v>24.950000000000003</v>
      </c>
      <c r="K1207">
        <f>YEAR(tblData[[#This Row],[Date]])</f>
        <v>2020</v>
      </c>
      <c r="L1207">
        <f>MONTH(tblData[[#This Row],[Date]])</f>
        <v>9</v>
      </c>
      <c r="M1207" t="str">
        <f>CHOOSE(tblData[[#This Row],[MonthNo]],"Jan","Feb","Mar","Apr","Mei","Jun","Jul","Agu","Sep","Okt","Nov","Des")</f>
        <v>Sep</v>
      </c>
      <c r="N1207" t="str">
        <f>INDEX(tblCustomers[CustomerState],MATCH(tblData[[#This Row],[CustomerID]],tblCustomers[CustomerID],0))</f>
        <v>Illinois</v>
      </c>
      <c r="O1207" t="str">
        <f>IF(COUNTIF(tblData[CustomerID],tblData[[#This Row],[CustomerID]])&gt;1,"Repeat","One-time")</f>
        <v>One-time</v>
      </c>
    </row>
    <row r="1208" spans="1:15">
      <c r="A1208">
        <v>1207</v>
      </c>
      <c r="B1208" s="1">
        <v>44090</v>
      </c>
      <c r="C1208">
        <v>997</v>
      </c>
      <c r="D1208" t="s">
        <v>10844</v>
      </c>
      <c r="E1208">
        <v>3</v>
      </c>
      <c r="F1208" t="str">
        <f>INDEX(tblProduct[ProdName],MATCH(tblData[[#This Row],[ProdNumber]],tblProduct[ProdNumber],0))</f>
        <v>Industrial 3D Printing</v>
      </c>
      <c r="G1208">
        <f>INDEX(tblProduct[Price],MATCH(tblData[[#This Row],[ProdNumber]],tblProduct[ProdNumber],0))</f>
        <v>49</v>
      </c>
      <c r="H1208">
        <f>INDEX(tblProduct[Category],MATCH(tblData[[#This Row],[ProdNumber]],tblProduct[ProdNumber],0))</f>
        <v>7</v>
      </c>
      <c r="I1208" t="str">
        <f>INDEX(tblCategory[CategoryName],MATCH(tblData[[#This Row],[CategoryID]],tblCategory[CategoryID],0))</f>
        <v>Training Videos</v>
      </c>
      <c r="J1208">
        <f>tblData[[#This Row],[Quantity]]*tblData[[#This Row],[Price]]</f>
        <v>147</v>
      </c>
      <c r="K1208">
        <f>YEAR(tblData[[#This Row],[Date]])</f>
        <v>2020</v>
      </c>
      <c r="L1208">
        <f>MONTH(tblData[[#This Row],[Date]])</f>
        <v>9</v>
      </c>
      <c r="M1208" t="str">
        <f>CHOOSE(tblData[[#This Row],[MonthNo]],"Jan","Feb","Mar","Apr","Mei","Jun","Jul","Agu","Sep","Okt","Nov","Des")</f>
        <v>Sep</v>
      </c>
      <c r="N1208" t="str">
        <f>INDEX(tblCustomers[CustomerState],MATCH(tblData[[#This Row],[CustomerID]],tblCustomers[CustomerID],0))</f>
        <v>Florida</v>
      </c>
      <c r="O1208" t="str">
        <f>IF(COUNTIF(tblData[CustomerID],tblData[[#This Row],[CustomerID]])&gt;1,"Repeat","One-time")</f>
        <v>Repeat</v>
      </c>
    </row>
    <row r="1209" spans="1:15">
      <c r="A1209">
        <v>1208</v>
      </c>
      <c r="B1209" s="1">
        <v>44090</v>
      </c>
      <c r="C1209">
        <v>142</v>
      </c>
      <c r="D1209" t="s">
        <v>10845</v>
      </c>
      <c r="E1209">
        <v>2</v>
      </c>
      <c r="F1209" t="str">
        <f>INDEX(tblProduct[ProdName],MATCH(tblData[[#This Row],[ProdNumber]],tblProduct[ProdNumber],0))</f>
        <v>Sleepy Eye Blueprint</v>
      </c>
      <c r="G1209">
        <f>INDEX(tblProduct[Price],MATCH(tblData[[#This Row],[ProdNumber]],tblProduct[ProdNumber],0))</f>
        <v>11.99</v>
      </c>
      <c r="H1209">
        <f>INDEX(tblProduct[Category],MATCH(tblData[[#This Row],[ProdNumber]],tblProduct[ProdNumber],0))</f>
        <v>1</v>
      </c>
      <c r="I1209" t="str">
        <f>INDEX(tblCategory[CategoryName],MATCH(tblData[[#This Row],[CategoryID]],tblCategory[CategoryID],0))</f>
        <v>Blueprints</v>
      </c>
      <c r="J1209">
        <f>tblData[[#This Row],[Quantity]]*tblData[[#This Row],[Price]]</f>
        <v>23.98</v>
      </c>
      <c r="K1209">
        <f>YEAR(tblData[[#This Row],[Date]])</f>
        <v>2020</v>
      </c>
      <c r="L1209">
        <f>MONTH(tblData[[#This Row],[Date]])</f>
        <v>9</v>
      </c>
      <c r="M1209" t="str">
        <f>CHOOSE(tblData[[#This Row],[MonthNo]],"Jan","Feb","Mar","Apr","Mei","Jun","Jul","Agu","Sep","Okt","Nov","Des")</f>
        <v>Sep</v>
      </c>
      <c r="N1209" t="str">
        <f>INDEX(tblCustomers[CustomerState],MATCH(tblData[[#This Row],[CustomerID]],tblCustomers[CustomerID],0))</f>
        <v>Kentucky</v>
      </c>
      <c r="O1209" t="str">
        <f>IF(COUNTIF(tblData[CustomerID],tblData[[#This Row],[CustomerID]])&gt;1,"Repeat","One-time")</f>
        <v>Repeat</v>
      </c>
    </row>
    <row r="1210" spans="1:15">
      <c r="A1210">
        <v>1209</v>
      </c>
      <c r="B1210" s="1">
        <v>44090</v>
      </c>
      <c r="C1210">
        <v>978</v>
      </c>
      <c r="D1210" t="s">
        <v>10849</v>
      </c>
      <c r="E1210">
        <v>4</v>
      </c>
      <c r="F1210" t="str">
        <f>INDEX(tblProduct[ProdName],MATCH(tblData[[#This Row],[ProdNumber]],tblProduct[ProdNumber],0))</f>
        <v>BYOD-200</v>
      </c>
      <c r="G1210">
        <f>INDEX(tblProduct[Price],MATCH(tblData[[#This Row],[ProdNumber]],tblProduct[ProdNumber],0))</f>
        <v>58.95</v>
      </c>
      <c r="H1210">
        <f>INDEX(tblProduct[Category],MATCH(tblData[[#This Row],[ProdNumber]],tblProduct[ProdNumber],0))</f>
        <v>2</v>
      </c>
      <c r="I1210" t="str">
        <f>INDEX(tblCategory[CategoryName],MATCH(tblData[[#This Row],[CategoryID]],tblCategory[CategoryID],0))</f>
        <v>Drone Kits</v>
      </c>
      <c r="J1210">
        <f>tblData[[#This Row],[Quantity]]*tblData[[#This Row],[Price]]</f>
        <v>235.8</v>
      </c>
      <c r="K1210">
        <f>YEAR(tblData[[#This Row],[Date]])</f>
        <v>2020</v>
      </c>
      <c r="L1210">
        <f>MONTH(tblData[[#This Row],[Date]])</f>
        <v>9</v>
      </c>
      <c r="M1210" t="str">
        <f>CHOOSE(tblData[[#This Row],[MonthNo]],"Jan","Feb","Mar","Apr","Mei","Jun","Jul","Agu","Sep","Okt","Nov","Des")</f>
        <v>Sep</v>
      </c>
      <c r="N1210" t="str">
        <f>INDEX(tblCustomers[CustomerState],MATCH(tblData[[#This Row],[CustomerID]],tblCustomers[CustomerID],0))</f>
        <v>Arizona</v>
      </c>
      <c r="O1210" t="str">
        <f>IF(COUNTIF(tblData[CustomerID],tblData[[#This Row],[CustomerID]])&gt;1,"Repeat","One-time")</f>
        <v>Repeat</v>
      </c>
    </row>
    <row r="1211" spans="1:15">
      <c r="A1211">
        <v>1210</v>
      </c>
      <c r="B1211" s="1">
        <v>44091</v>
      </c>
      <c r="C1211">
        <v>422</v>
      </c>
      <c r="D1211" t="s">
        <v>10856</v>
      </c>
      <c r="E1211">
        <v>2</v>
      </c>
      <c r="F1211" t="str">
        <f>INDEX(tblProduct[ProdName],MATCH(tblData[[#This Row],[ProdNumber]],tblProduct[ProdNumber],0))</f>
        <v>RLK-9920 Robot</v>
      </c>
      <c r="G1211">
        <f>INDEX(tblProduct[Price],MATCH(tblData[[#This Row],[ProdNumber]],tblProduct[ProdNumber],0))</f>
        <v>699</v>
      </c>
      <c r="H1211">
        <f>INDEX(tblProduct[Category],MATCH(tblData[[#This Row],[ProdNumber]],tblProduct[ProdNumber],0))</f>
        <v>6</v>
      </c>
      <c r="I1211" t="str">
        <f>INDEX(tblCategory[CategoryName],MATCH(tblData[[#This Row],[CategoryID]],tblCategory[CategoryID],0))</f>
        <v>Robots</v>
      </c>
      <c r="J1211">
        <f>tblData[[#This Row],[Quantity]]*tblData[[#This Row],[Price]]</f>
        <v>1398</v>
      </c>
      <c r="K1211">
        <f>YEAR(tblData[[#This Row],[Date]])</f>
        <v>2020</v>
      </c>
      <c r="L1211">
        <f>MONTH(tblData[[#This Row],[Date]])</f>
        <v>9</v>
      </c>
      <c r="M1211" t="str">
        <f>CHOOSE(tblData[[#This Row],[MonthNo]],"Jan","Feb","Mar","Apr","Mei","Jun","Jul","Agu","Sep","Okt","Nov","Des")</f>
        <v>Sep</v>
      </c>
      <c r="N1211" t="str">
        <f>INDEX(tblCustomers[CustomerState],MATCH(tblData[[#This Row],[CustomerID]],tblCustomers[CustomerID],0))</f>
        <v>Iowa</v>
      </c>
      <c r="O1211" t="str">
        <f>IF(COUNTIF(tblData[CustomerID],tblData[[#This Row],[CustomerID]])&gt;1,"Repeat","One-time")</f>
        <v>Repeat</v>
      </c>
    </row>
    <row r="1212" spans="1:15">
      <c r="A1212">
        <v>1211</v>
      </c>
      <c r="B1212" s="1">
        <v>44091</v>
      </c>
      <c r="C1212">
        <v>1843</v>
      </c>
      <c r="D1212" t="s">
        <v>10830</v>
      </c>
      <c r="E1212">
        <v>6</v>
      </c>
      <c r="F1212" t="str">
        <f>INDEX(tblProduct[ProdName],MATCH(tblData[[#This Row],[ProdNumber]],tblProduct[ProdNumber],0))</f>
        <v>Understanding 3D Printing</v>
      </c>
      <c r="G1212">
        <f>INDEX(tblProduct[Price],MATCH(tblData[[#This Row],[ProdNumber]],tblProduct[ProdNumber],0))</f>
        <v>42.99</v>
      </c>
      <c r="H1212">
        <f>INDEX(tblProduct[Category],MATCH(tblData[[#This Row],[ProdNumber]],tblProduct[ProdNumber],0))</f>
        <v>7</v>
      </c>
      <c r="I1212" t="str">
        <f>INDEX(tblCategory[CategoryName],MATCH(tblData[[#This Row],[CategoryID]],tblCategory[CategoryID],0))</f>
        <v>Training Videos</v>
      </c>
      <c r="J1212">
        <f>tblData[[#This Row],[Quantity]]*tblData[[#This Row],[Price]]</f>
        <v>257.94</v>
      </c>
      <c r="K1212">
        <f>YEAR(tblData[[#This Row],[Date]])</f>
        <v>2020</v>
      </c>
      <c r="L1212">
        <f>MONTH(tblData[[#This Row],[Date]])</f>
        <v>9</v>
      </c>
      <c r="M1212" t="str">
        <f>CHOOSE(tblData[[#This Row],[MonthNo]],"Jan","Feb","Mar","Apr","Mei","Jun","Jul","Agu","Sep","Okt","Nov","Des")</f>
        <v>Sep</v>
      </c>
      <c r="N1212" t="str">
        <f>INDEX(tblCustomers[CustomerState],MATCH(tblData[[#This Row],[CustomerID]],tblCustomers[CustomerID],0))</f>
        <v>Wisconsin</v>
      </c>
      <c r="O1212" t="str">
        <f>IF(COUNTIF(tblData[CustomerID],tblData[[#This Row],[CustomerID]])&gt;1,"Repeat","One-time")</f>
        <v>Repeat</v>
      </c>
    </row>
    <row r="1213" spans="1:15">
      <c r="A1213">
        <v>1212</v>
      </c>
      <c r="B1213" s="1">
        <v>44091</v>
      </c>
      <c r="C1213">
        <v>2000</v>
      </c>
      <c r="D1213" t="s">
        <v>10854</v>
      </c>
      <c r="E1213">
        <v>5</v>
      </c>
      <c r="F1213" t="str">
        <f>INDEX(tblProduct[ProdName],MATCH(tblData[[#This Row],[ProdNumber]],tblProduct[ProdNumber],0))</f>
        <v>BYOD-400S</v>
      </c>
      <c r="G1213">
        <f>INDEX(tblProduct[Price],MATCH(tblData[[#This Row],[ProdNumber]],tblProduct[ProdNumber],0))</f>
        <v>129.94999999999999</v>
      </c>
      <c r="H1213">
        <f>INDEX(tblProduct[Category],MATCH(tblData[[#This Row],[ProdNumber]],tblProduct[ProdNumber],0))</f>
        <v>2</v>
      </c>
      <c r="I1213" t="str">
        <f>INDEX(tblCategory[CategoryName],MATCH(tblData[[#This Row],[CategoryID]],tblCategory[CategoryID],0))</f>
        <v>Drone Kits</v>
      </c>
      <c r="J1213">
        <f>tblData[[#This Row],[Quantity]]*tblData[[#This Row],[Price]]</f>
        <v>649.75</v>
      </c>
      <c r="K1213">
        <f>YEAR(tblData[[#This Row],[Date]])</f>
        <v>2020</v>
      </c>
      <c r="L1213">
        <f>MONTH(tblData[[#This Row],[Date]])</f>
        <v>9</v>
      </c>
      <c r="M1213" t="str">
        <f>CHOOSE(tblData[[#This Row],[MonthNo]],"Jan","Feb","Mar","Apr","Mei","Jun","Jul","Agu","Sep","Okt","Nov","Des")</f>
        <v>Sep</v>
      </c>
      <c r="N1213" t="str">
        <f>INDEX(tblCustomers[CustomerState],MATCH(tblData[[#This Row],[CustomerID]],tblCustomers[CustomerID],0))</f>
        <v>Minnesota</v>
      </c>
      <c r="O1213" t="str">
        <f>IF(COUNTIF(tblData[CustomerID],tblData[[#This Row],[CustomerID]])&gt;1,"Repeat","One-time")</f>
        <v>Repeat</v>
      </c>
    </row>
    <row r="1214" spans="1:15">
      <c r="A1214">
        <v>1213</v>
      </c>
      <c r="B1214" s="1">
        <v>44091</v>
      </c>
      <c r="C1214">
        <v>235</v>
      </c>
      <c r="D1214" t="s">
        <v>10820</v>
      </c>
      <c r="E1214">
        <v>2</v>
      </c>
      <c r="F1214" t="str">
        <f>INDEX(tblProduct[ProdName],MATCH(tblData[[#This Row],[ProdNumber]],tblProduct[ProdNumber],0))</f>
        <v>BYOR-3000</v>
      </c>
      <c r="G1214">
        <f>INDEX(tblProduct[Price],MATCH(tblData[[#This Row],[ProdNumber]],tblProduct[ProdNumber],0))</f>
        <v>214</v>
      </c>
      <c r="H1214">
        <f>INDEX(tblProduct[Category],MATCH(tblData[[#This Row],[ProdNumber]],tblProduct[ProdNumber],0))</f>
        <v>5</v>
      </c>
      <c r="I1214" t="str">
        <f>INDEX(tblCategory[CategoryName],MATCH(tblData[[#This Row],[CategoryID]],tblCategory[CategoryID],0))</f>
        <v>Robot Kits</v>
      </c>
      <c r="J1214">
        <f>tblData[[#This Row],[Quantity]]*tblData[[#This Row],[Price]]</f>
        <v>428</v>
      </c>
      <c r="K1214">
        <f>YEAR(tblData[[#This Row],[Date]])</f>
        <v>2020</v>
      </c>
      <c r="L1214">
        <f>MONTH(tblData[[#This Row],[Date]])</f>
        <v>9</v>
      </c>
      <c r="M1214" t="str">
        <f>CHOOSE(tblData[[#This Row],[MonthNo]],"Jan","Feb","Mar","Apr","Mei","Jun","Jul","Agu","Sep","Okt","Nov","Des")</f>
        <v>Sep</v>
      </c>
      <c r="N1214" t="str">
        <f>INDEX(tblCustomers[CustomerState],MATCH(tblData[[#This Row],[CustomerID]],tblCustomers[CustomerID],0))</f>
        <v>Alaska</v>
      </c>
      <c r="O1214" t="str">
        <f>IF(COUNTIF(tblData[CustomerID],tblData[[#This Row],[CustomerID]])&gt;1,"Repeat","One-time")</f>
        <v>Repeat</v>
      </c>
    </row>
    <row r="1215" spans="1:15">
      <c r="A1215">
        <v>1214</v>
      </c>
      <c r="B1215" s="1">
        <v>44091</v>
      </c>
      <c r="C1215">
        <v>928</v>
      </c>
      <c r="D1215" t="s">
        <v>10865</v>
      </c>
      <c r="E1215">
        <v>2</v>
      </c>
      <c r="F1215" t="str">
        <f>INDEX(tblProduct[ProdName],MATCH(tblData[[#This Row],[ProdNumber]],tblProduct[ProdNumber],0))</f>
        <v>Robotic Essentials</v>
      </c>
      <c r="G1215">
        <f>INDEX(tblProduct[Price],MATCH(tblData[[#This Row],[ProdNumber]],tblProduct[ProdNumber],0))</f>
        <v>34.99</v>
      </c>
      <c r="H1215">
        <f>INDEX(tblProduct[Category],MATCH(tblData[[#This Row],[ProdNumber]],tblProduct[ProdNumber],0))</f>
        <v>7</v>
      </c>
      <c r="I1215" t="str">
        <f>INDEX(tblCategory[CategoryName],MATCH(tblData[[#This Row],[CategoryID]],tblCategory[CategoryID],0))</f>
        <v>Training Videos</v>
      </c>
      <c r="J1215">
        <f>tblData[[#This Row],[Quantity]]*tblData[[#This Row],[Price]]</f>
        <v>69.98</v>
      </c>
      <c r="K1215">
        <f>YEAR(tblData[[#This Row],[Date]])</f>
        <v>2020</v>
      </c>
      <c r="L1215">
        <f>MONTH(tblData[[#This Row],[Date]])</f>
        <v>9</v>
      </c>
      <c r="M1215" t="str">
        <f>CHOOSE(tblData[[#This Row],[MonthNo]],"Jan","Feb","Mar","Apr","Mei","Jun","Jul","Agu","Sep","Okt","Nov","Des")</f>
        <v>Sep</v>
      </c>
      <c r="N1215" t="str">
        <f>INDEX(tblCustomers[CustomerState],MATCH(tblData[[#This Row],[CustomerID]],tblCustomers[CustomerID],0))</f>
        <v>California</v>
      </c>
      <c r="O1215" t="str">
        <f>IF(COUNTIF(tblData[CustomerID],tblData[[#This Row],[CustomerID]])&gt;1,"Repeat","One-time")</f>
        <v>Repeat</v>
      </c>
    </row>
    <row r="1216" spans="1:15">
      <c r="A1216">
        <v>1215</v>
      </c>
      <c r="B1216" s="1">
        <v>44091</v>
      </c>
      <c r="C1216">
        <v>1108</v>
      </c>
      <c r="D1216" t="s">
        <v>10813</v>
      </c>
      <c r="E1216">
        <v>5</v>
      </c>
      <c r="F1216" t="str">
        <f>INDEX(tblProduct[ProdName],MATCH(tblData[[#This Row],[ProdNumber]],tblProduct[ProdNumber],0))</f>
        <v>Spherical Robots</v>
      </c>
      <c r="G1216">
        <f>INDEX(tblProduct[Price],MATCH(tblData[[#This Row],[ProdNumber]],tblProduct[ProdNumber],0))</f>
        <v>16.75</v>
      </c>
      <c r="H1216">
        <f>INDEX(tblProduct[Category],MATCH(tblData[[#This Row],[ProdNumber]],tblProduct[ProdNumber],0))</f>
        <v>4</v>
      </c>
      <c r="I1216" t="str">
        <f>INDEX(tblCategory[CategoryName],MATCH(tblData[[#This Row],[CategoryID]],tblCategory[CategoryID],0))</f>
        <v>eBooks</v>
      </c>
      <c r="J1216">
        <f>tblData[[#This Row],[Quantity]]*tblData[[#This Row],[Price]]</f>
        <v>83.75</v>
      </c>
      <c r="K1216">
        <f>YEAR(tblData[[#This Row],[Date]])</f>
        <v>2020</v>
      </c>
      <c r="L1216">
        <f>MONTH(tblData[[#This Row],[Date]])</f>
        <v>9</v>
      </c>
      <c r="M1216" t="str">
        <f>CHOOSE(tblData[[#This Row],[MonthNo]],"Jan","Feb","Mar","Apr","Mei","Jun","Jul","Agu","Sep","Okt","Nov","Des")</f>
        <v>Sep</v>
      </c>
      <c r="N1216" t="str">
        <f>INDEX(tblCustomers[CustomerState],MATCH(tblData[[#This Row],[CustomerID]],tblCustomers[CustomerID],0))</f>
        <v>Ohio</v>
      </c>
      <c r="O1216" t="str">
        <f>IF(COUNTIF(tblData[CustomerID],tblData[[#This Row],[CustomerID]])&gt;1,"Repeat","One-time")</f>
        <v>Repeat</v>
      </c>
    </row>
    <row r="1217" spans="1:15">
      <c r="A1217">
        <v>1216</v>
      </c>
      <c r="B1217" s="1">
        <v>44091</v>
      </c>
      <c r="C1217">
        <v>1694</v>
      </c>
      <c r="D1217" t="s">
        <v>10830</v>
      </c>
      <c r="E1217">
        <v>4</v>
      </c>
      <c r="F1217" t="str">
        <f>INDEX(tblProduct[ProdName],MATCH(tblData[[#This Row],[ProdNumber]],tblProduct[ProdNumber],0))</f>
        <v>Understanding 3D Printing</v>
      </c>
      <c r="G1217">
        <f>INDEX(tblProduct[Price],MATCH(tblData[[#This Row],[ProdNumber]],tblProduct[ProdNumber],0))</f>
        <v>42.99</v>
      </c>
      <c r="H1217">
        <f>INDEX(tblProduct[Category],MATCH(tblData[[#This Row],[ProdNumber]],tblProduct[ProdNumber],0))</f>
        <v>7</v>
      </c>
      <c r="I1217" t="str">
        <f>INDEX(tblCategory[CategoryName],MATCH(tblData[[#This Row],[CategoryID]],tblCategory[CategoryID],0))</f>
        <v>Training Videos</v>
      </c>
      <c r="J1217">
        <f>tblData[[#This Row],[Quantity]]*tblData[[#This Row],[Price]]</f>
        <v>171.96</v>
      </c>
      <c r="K1217">
        <f>YEAR(tblData[[#This Row],[Date]])</f>
        <v>2020</v>
      </c>
      <c r="L1217">
        <f>MONTH(tblData[[#This Row],[Date]])</f>
        <v>9</v>
      </c>
      <c r="M1217" t="str">
        <f>CHOOSE(tblData[[#This Row],[MonthNo]],"Jan","Feb","Mar","Apr","Mei","Jun","Jul","Agu","Sep","Okt","Nov","Des")</f>
        <v>Sep</v>
      </c>
      <c r="N1217" t="str">
        <f>INDEX(tblCustomers[CustomerState],MATCH(tblData[[#This Row],[CustomerID]],tblCustomers[CustomerID],0))</f>
        <v>Alabama</v>
      </c>
      <c r="O1217" t="str">
        <f>IF(COUNTIF(tblData[CustomerID],tblData[[#This Row],[CustomerID]])&gt;1,"Repeat","One-time")</f>
        <v>Repeat</v>
      </c>
    </row>
    <row r="1218" spans="1:15">
      <c r="A1218">
        <v>1217</v>
      </c>
      <c r="B1218" s="1">
        <v>44092</v>
      </c>
      <c r="C1218">
        <v>615</v>
      </c>
      <c r="D1218" t="s">
        <v>10860</v>
      </c>
      <c r="E1218">
        <v>4</v>
      </c>
      <c r="F1218" t="str">
        <f>INDEX(tblProduct[ProdName],MATCH(tblData[[#This Row],[ProdNumber]],tblProduct[ProdNumber],0))</f>
        <v>Multi Rotor Drones</v>
      </c>
      <c r="G1218">
        <f>INDEX(tblProduct[Price],MATCH(tblData[[#This Row],[ProdNumber]],tblProduct[ProdNumber],0))</f>
        <v>24.95</v>
      </c>
      <c r="H1218">
        <f>INDEX(tblProduct[Category],MATCH(tblData[[#This Row],[ProdNumber]],tblProduct[ProdNumber],0))</f>
        <v>4</v>
      </c>
      <c r="I1218" t="str">
        <f>INDEX(tblCategory[CategoryName],MATCH(tblData[[#This Row],[CategoryID]],tblCategory[CategoryID],0))</f>
        <v>eBooks</v>
      </c>
      <c r="J1218">
        <f>tblData[[#This Row],[Quantity]]*tblData[[#This Row],[Price]]</f>
        <v>99.8</v>
      </c>
      <c r="K1218">
        <f>YEAR(tblData[[#This Row],[Date]])</f>
        <v>2020</v>
      </c>
      <c r="L1218">
        <f>MONTH(tblData[[#This Row],[Date]])</f>
        <v>9</v>
      </c>
      <c r="M1218" t="str">
        <f>CHOOSE(tblData[[#This Row],[MonthNo]],"Jan","Feb","Mar","Apr","Mei","Jun","Jul","Agu","Sep","Okt","Nov","Des")</f>
        <v>Sep</v>
      </c>
      <c r="N1218" t="str">
        <f>INDEX(tblCustomers[CustomerState],MATCH(tblData[[#This Row],[CustomerID]],tblCustomers[CustomerID],0))</f>
        <v>District of Columbia</v>
      </c>
      <c r="O1218" t="str">
        <f>IF(COUNTIF(tblData[CustomerID],tblData[[#This Row],[CustomerID]])&gt;1,"Repeat","One-time")</f>
        <v>Repeat</v>
      </c>
    </row>
    <row r="1219" spans="1:15">
      <c r="A1219">
        <v>1218</v>
      </c>
      <c r="B1219" s="1">
        <v>44092</v>
      </c>
      <c r="C1219">
        <v>1277</v>
      </c>
      <c r="D1219" t="s">
        <v>10862</v>
      </c>
      <c r="E1219">
        <v>5</v>
      </c>
      <c r="F1219" t="str">
        <f>INDEX(tblProduct[ProdName],MATCH(tblData[[#This Row],[ProdNumber]],tblProduct[ProdNumber],0))</f>
        <v>All Eyes Drone Blueprint</v>
      </c>
      <c r="G1219">
        <f>INDEX(tblProduct[Price],MATCH(tblData[[#This Row],[ProdNumber]],tblProduct[ProdNumber],0))</f>
        <v>9.99</v>
      </c>
      <c r="H1219">
        <f>INDEX(tblProduct[Category],MATCH(tblData[[#This Row],[ProdNumber]],tblProduct[ProdNumber],0))</f>
        <v>1</v>
      </c>
      <c r="I1219" t="str">
        <f>INDEX(tblCategory[CategoryName],MATCH(tblData[[#This Row],[CategoryID]],tblCategory[CategoryID],0))</f>
        <v>Blueprints</v>
      </c>
      <c r="J1219">
        <f>tblData[[#This Row],[Quantity]]*tblData[[#This Row],[Price]]</f>
        <v>49.95</v>
      </c>
      <c r="K1219">
        <f>YEAR(tblData[[#This Row],[Date]])</f>
        <v>2020</v>
      </c>
      <c r="L1219">
        <f>MONTH(tblData[[#This Row],[Date]])</f>
        <v>9</v>
      </c>
      <c r="M1219" t="str">
        <f>CHOOSE(tblData[[#This Row],[MonthNo]],"Jan","Feb","Mar","Apr","Mei","Jun","Jul","Agu","Sep","Okt","Nov","Des")</f>
        <v>Sep</v>
      </c>
      <c r="N1219" t="str">
        <f>INDEX(tblCustomers[CustomerState],MATCH(tblData[[#This Row],[CustomerID]],tblCustomers[CustomerID],0))</f>
        <v>California</v>
      </c>
      <c r="O1219" t="str">
        <f>IF(COUNTIF(tblData[CustomerID],tblData[[#This Row],[CustomerID]])&gt;1,"Repeat","One-time")</f>
        <v>Repeat</v>
      </c>
    </row>
    <row r="1220" spans="1:15">
      <c r="A1220">
        <v>1219</v>
      </c>
      <c r="B1220" s="1">
        <v>44092</v>
      </c>
      <c r="C1220">
        <v>1347</v>
      </c>
      <c r="D1220" t="s">
        <v>10860</v>
      </c>
      <c r="E1220">
        <v>4</v>
      </c>
      <c r="F1220" t="str">
        <f>INDEX(tblProduct[ProdName],MATCH(tblData[[#This Row],[ProdNumber]],tblProduct[ProdNumber],0))</f>
        <v>Multi Rotor Drones</v>
      </c>
      <c r="G1220">
        <f>INDEX(tblProduct[Price],MATCH(tblData[[#This Row],[ProdNumber]],tblProduct[ProdNumber],0))</f>
        <v>24.95</v>
      </c>
      <c r="H1220">
        <f>INDEX(tblProduct[Category],MATCH(tblData[[#This Row],[ProdNumber]],tblProduct[ProdNumber],0))</f>
        <v>4</v>
      </c>
      <c r="I1220" t="str">
        <f>INDEX(tblCategory[CategoryName],MATCH(tblData[[#This Row],[CategoryID]],tblCategory[CategoryID],0))</f>
        <v>eBooks</v>
      </c>
      <c r="J1220">
        <f>tblData[[#This Row],[Quantity]]*tblData[[#This Row],[Price]]</f>
        <v>99.8</v>
      </c>
      <c r="K1220">
        <f>YEAR(tblData[[#This Row],[Date]])</f>
        <v>2020</v>
      </c>
      <c r="L1220">
        <f>MONTH(tblData[[#This Row],[Date]])</f>
        <v>9</v>
      </c>
      <c r="M1220" t="str">
        <f>CHOOSE(tblData[[#This Row],[MonthNo]],"Jan","Feb","Mar","Apr","Mei","Jun","Jul","Agu","Sep","Okt","Nov","Des")</f>
        <v>Sep</v>
      </c>
      <c r="N1220" t="str">
        <f>INDEX(tblCustomers[CustomerState],MATCH(tblData[[#This Row],[CustomerID]],tblCustomers[CustomerID],0))</f>
        <v>Arizona</v>
      </c>
      <c r="O1220" t="str">
        <f>IF(COUNTIF(tblData[CustomerID],tblData[[#This Row],[CustomerID]])&gt;1,"Repeat","One-time")</f>
        <v>One-time</v>
      </c>
    </row>
    <row r="1221" spans="1:15">
      <c r="A1221">
        <v>1220</v>
      </c>
      <c r="B1221" s="1">
        <v>44092</v>
      </c>
      <c r="C1221">
        <v>295</v>
      </c>
      <c r="D1221" t="s">
        <v>10808</v>
      </c>
      <c r="E1221">
        <v>4</v>
      </c>
      <c r="F1221" t="str">
        <f>INDEX(tblProduct[ProdName],MATCH(tblData[[#This Row],[ProdNumber]],tblProduct[ProdNumber],0))</f>
        <v>Polar Robots</v>
      </c>
      <c r="G1221">
        <f>INDEX(tblProduct[Price],MATCH(tblData[[#This Row],[ProdNumber]],tblProduct[ProdNumber],0))</f>
        <v>23.99</v>
      </c>
      <c r="H1221">
        <f>INDEX(tblProduct[Category],MATCH(tblData[[#This Row],[ProdNumber]],tblProduct[ProdNumber],0))</f>
        <v>4</v>
      </c>
      <c r="I1221" t="str">
        <f>INDEX(tblCategory[CategoryName],MATCH(tblData[[#This Row],[CategoryID]],tblCategory[CategoryID],0))</f>
        <v>eBooks</v>
      </c>
      <c r="J1221">
        <f>tblData[[#This Row],[Quantity]]*tblData[[#This Row],[Price]]</f>
        <v>95.96</v>
      </c>
      <c r="K1221">
        <f>YEAR(tblData[[#This Row],[Date]])</f>
        <v>2020</v>
      </c>
      <c r="L1221">
        <f>MONTH(tblData[[#This Row],[Date]])</f>
        <v>9</v>
      </c>
      <c r="M1221" t="str">
        <f>CHOOSE(tblData[[#This Row],[MonthNo]],"Jan","Feb","Mar","Apr","Mei","Jun","Jul","Agu","Sep","Okt","Nov","Des")</f>
        <v>Sep</v>
      </c>
      <c r="N1221" t="str">
        <f>INDEX(tblCustomers[CustomerState],MATCH(tblData[[#This Row],[CustomerID]],tblCustomers[CustomerID],0))</f>
        <v>Illinois</v>
      </c>
      <c r="O1221" t="str">
        <f>IF(COUNTIF(tblData[CustomerID],tblData[[#This Row],[CustomerID]])&gt;1,"Repeat","One-time")</f>
        <v>Repeat</v>
      </c>
    </row>
    <row r="1222" spans="1:15">
      <c r="A1222">
        <v>1221</v>
      </c>
      <c r="B1222" s="1">
        <v>44092</v>
      </c>
      <c r="C1222">
        <v>1334</v>
      </c>
      <c r="D1222" t="s">
        <v>10856</v>
      </c>
      <c r="E1222">
        <v>4</v>
      </c>
      <c r="F1222" t="str">
        <f>INDEX(tblProduct[ProdName],MATCH(tblData[[#This Row],[ProdNumber]],tblProduct[ProdNumber],0))</f>
        <v>RLK-9920 Robot</v>
      </c>
      <c r="G1222">
        <f>INDEX(tblProduct[Price],MATCH(tblData[[#This Row],[ProdNumber]],tblProduct[ProdNumber],0))</f>
        <v>699</v>
      </c>
      <c r="H1222">
        <f>INDEX(tblProduct[Category],MATCH(tblData[[#This Row],[ProdNumber]],tblProduct[ProdNumber],0))</f>
        <v>6</v>
      </c>
      <c r="I1222" t="str">
        <f>INDEX(tblCategory[CategoryName],MATCH(tblData[[#This Row],[CategoryID]],tblCategory[CategoryID],0))</f>
        <v>Robots</v>
      </c>
      <c r="J1222">
        <f>tblData[[#This Row],[Quantity]]*tblData[[#This Row],[Price]]</f>
        <v>2796</v>
      </c>
      <c r="K1222">
        <f>YEAR(tblData[[#This Row],[Date]])</f>
        <v>2020</v>
      </c>
      <c r="L1222">
        <f>MONTH(tblData[[#This Row],[Date]])</f>
        <v>9</v>
      </c>
      <c r="M1222" t="str">
        <f>CHOOSE(tblData[[#This Row],[MonthNo]],"Jan","Feb","Mar","Apr","Mei","Jun","Jul","Agu","Sep","Okt","Nov","Des")</f>
        <v>Sep</v>
      </c>
      <c r="N1222" t="str">
        <f>INDEX(tblCustomers[CustomerState],MATCH(tblData[[#This Row],[CustomerID]],tblCustomers[CustomerID],0))</f>
        <v>New Jersey</v>
      </c>
      <c r="O1222" t="str">
        <f>IF(COUNTIF(tblData[CustomerID],tblData[[#This Row],[CustomerID]])&gt;1,"Repeat","One-time")</f>
        <v>Repeat</v>
      </c>
    </row>
    <row r="1223" spans="1:15">
      <c r="A1223">
        <v>1222</v>
      </c>
      <c r="B1223" s="1">
        <v>44092</v>
      </c>
      <c r="C1223">
        <v>475</v>
      </c>
      <c r="D1223" t="s">
        <v>10861</v>
      </c>
      <c r="E1223">
        <v>4</v>
      </c>
      <c r="F1223" t="str">
        <f>INDEX(tblProduct[ProdName],MATCH(tblData[[#This Row],[ProdNumber]],tblProduct[ProdNumber],0))</f>
        <v>RCB-889 Robot</v>
      </c>
      <c r="G1223">
        <f>INDEX(tblProduct[Price],MATCH(tblData[[#This Row],[ProdNumber]],tblProduct[ProdNumber],0))</f>
        <v>549</v>
      </c>
      <c r="H1223">
        <f>INDEX(tblProduct[Category],MATCH(tblData[[#This Row],[ProdNumber]],tblProduct[ProdNumber],0))</f>
        <v>6</v>
      </c>
      <c r="I1223" t="str">
        <f>INDEX(tblCategory[CategoryName],MATCH(tblData[[#This Row],[CategoryID]],tblCategory[CategoryID],0))</f>
        <v>Robots</v>
      </c>
      <c r="J1223">
        <f>tblData[[#This Row],[Quantity]]*tblData[[#This Row],[Price]]</f>
        <v>2196</v>
      </c>
      <c r="K1223">
        <f>YEAR(tblData[[#This Row],[Date]])</f>
        <v>2020</v>
      </c>
      <c r="L1223">
        <f>MONTH(tblData[[#This Row],[Date]])</f>
        <v>9</v>
      </c>
      <c r="M1223" t="str">
        <f>CHOOSE(tblData[[#This Row],[MonthNo]],"Jan","Feb","Mar","Apr","Mei","Jun","Jul","Agu","Sep","Okt","Nov","Des")</f>
        <v>Sep</v>
      </c>
      <c r="N1223" t="str">
        <f>INDEX(tblCustomers[CustomerState],MATCH(tblData[[#This Row],[CustomerID]],tblCustomers[CustomerID],0))</f>
        <v>Arizona</v>
      </c>
      <c r="O1223" t="str">
        <f>IF(COUNTIF(tblData[CustomerID],tblData[[#This Row],[CustomerID]])&gt;1,"Repeat","One-time")</f>
        <v>Repeat</v>
      </c>
    </row>
    <row r="1224" spans="1:15">
      <c r="A1224">
        <v>1223</v>
      </c>
      <c r="B1224" s="1">
        <v>44093</v>
      </c>
      <c r="C1224">
        <v>267</v>
      </c>
      <c r="D1224" t="s">
        <v>10816</v>
      </c>
      <c r="E1224">
        <v>2</v>
      </c>
      <c r="F1224" t="str">
        <f>INDEX(tblProduct[ProdName],MATCH(tblData[[#This Row],[ProdNumber]],tblProduct[ProdNumber],0))</f>
        <v>DTE-QFN20 Drone</v>
      </c>
      <c r="G1224">
        <f>INDEX(tblProduct[Price],MATCH(tblData[[#This Row],[ProdNumber]],tblProduct[ProdNumber],0))</f>
        <v>250</v>
      </c>
      <c r="H1224">
        <f>INDEX(tblProduct[Category],MATCH(tblData[[#This Row],[ProdNumber]],tblProduct[ProdNumber],0))</f>
        <v>3</v>
      </c>
      <c r="I1224" t="str">
        <f>INDEX(tblCategory[CategoryName],MATCH(tblData[[#This Row],[CategoryID]],tblCategory[CategoryID],0))</f>
        <v>Drones</v>
      </c>
      <c r="J1224">
        <f>tblData[[#This Row],[Quantity]]*tblData[[#This Row],[Price]]</f>
        <v>500</v>
      </c>
      <c r="K1224">
        <f>YEAR(tblData[[#This Row],[Date]])</f>
        <v>2020</v>
      </c>
      <c r="L1224">
        <f>MONTH(tblData[[#This Row],[Date]])</f>
        <v>9</v>
      </c>
      <c r="M1224" t="str">
        <f>CHOOSE(tblData[[#This Row],[MonthNo]],"Jan","Feb","Mar","Apr","Mei","Jun","Jul","Agu","Sep","Okt","Nov","Des")</f>
        <v>Sep</v>
      </c>
      <c r="N1224" t="str">
        <f>INDEX(tblCustomers[CustomerState],MATCH(tblData[[#This Row],[CustomerID]],tblCustomers[CustomerID],0))</f>
        <v>Wisconsin</v>
      </c>
      <c r="O1224" t="str">
        <f>IF(COUNTIF(tblData[CustomerID],tblData[[#This Row],[CustomerID]])&gt;1,"Repeat","One-time")</f>
        <v>Repeat</v>
      </c>
    </row>
    <row r="1225" spans="1:15">
      <c r="A1225">
        <v>1224</v>
      </c>
      <c r="B1225" s="1">
        <v>44093</v>
      </c>
      <c r="C1225">
        <v>714</v>
      </c>
      <c r="D1225" t="s">
        <v>10836</v>
      </c>
      <c r="E1225">
        <v>5</v>
      </c>
      <c r="F1225" t="str">
        <f>INDEX(tblProduct[ProdName],MATCH(tblData[[#This Row],[ProdNumber]],tblProduct[ProdNumber],0))</f>
        <v>Creature Robot Arms Blueprint</v>
      </c>
      <c r="G1225">
        <f>INDEX(tblProduct[Price],MATCH(tblData[[#This Row],[ProdNumber]],tblProduct[ProdNumber],0))</f>
        <v>12</v>
      </c>
      <c r="H1225">
        <f>INDEX(tblProduct[Category],MATCH(tblData[[#This Row],[ProdNumber]],tblProduct[ProdNumber],0))</f>
        <v>1</v>
      </c>
      <c r="I1225" t="str">
        <f>INDEX(tblCategory[CategoryName],MATCH(tblData[[#This Row],[CategoryID]],tblCategory[CategoryID],0))</f>
        <v>Blueprints</v>
      </c>
      <c r="J1225">
        <f>tblData[[#This Row],[Quantity]]*tblData[[#This Row],[Price]]</f>
        <v>60</v>
      </c>
      <c r="K1225">
        <f>YEAR(tblData[[#This Row],[Date]])</f>
        <v>2020</v>
      </c>
      <c r="L1225">
        <f>MONTH(tblData[[#This Row],[Date]])</f>
        <v>9</v>
      </c>
      <c r="M1225" t="str">
        <f>CHOOSE(tblData[[#This Row],[MonthNo]],"Jan","Feb","Mar","Apr","Mei","Jun","Jul","Agu","Sep","Okt","Nov","Des")</f>
        <v>Sep</v>
      </c>
      <c r="N1225" t="str">
        <f>INDEX(tblCustomers[CustomerState],MATCH(tblData[[#This Row],[CustomerID]],tblCustomers[CustomerID],0))</f>
        <v>Texas</v>
      </c>
      <c r="O1225" t="str">
        <f>IF(COUNTIF(tblData[CustomerID],tblData[[#This Row],[CustomerID]])&gt;1,"Repeat","One-time")</f>
        <v>Repeat</v>
      </c>
    </row>
    <row r="1226" spans="1:15">
      <c r="A1226">
        <v>1225</v>
      </c>
      <c r="B1226" s="1">
        <v>44093</v>
      </c>
      <c r="C1226">
        <v>287</v>
      </c>
      <c r="D1226" t="s">
        <v>10832</v>
      </c>
      <c r="E1226">
        <v>2</v>
      </c>
      <c r="F1226" t="str">
        <f>INDEX(tblProduct[ProdName],MATCH(tblData[[#This Row],[ProdNumber]],tblProduct[ProdNumber],0))</f>
        <v>Cartesian Robots</v>
      </c>
      <c r="G1226">
        <f>INDEX(tblProduct[Price],MATCH(tblData[[#This Row],[ProdNumber]],tblProduct[ProdNumber],0))</f>
        <v>12.99</v>
      </c>
      <c r="H1226">
        <f>INDEX(tblProduct[Category],MATCH(tblData[[#This Row],[ProdNumber]],tblProduct[ProdNumber],0))</f>
        <v>4</v>
      </c>
      <c r="I1226" t="str">
        <f>INDEX(tblCategory[CategoryName],MATCH(tblData[[#This Row],[CategoryID]],tblCategory[CategoryID],0))</f>
        <v>eBooks</v>
      </c>
      <c r="J1226">
        <f>tblData[[#This Row],[Quantity]]*tblData[[#This Row],[Price]]</f>
        <v>25.98</v>
      </c>
      <c r="K1226">
        <f>YEAR(tblData[[#This Row],[Date]])</f>
        <v>2020</v>
      </c>
      <c r="L1226">
        <f>MONTH(tblData[[#This Row],[Date]])</f>
        <v>9</v>
      </c>
      <c r="M1226" t="str">
        <f>CHOOSE(tblData[[#This Row],[MonthNo]],"Jan","Feb","Mar","Apr","Mei","Jun","Jul","Agu","Sep","Okt","Nov","Des")</f>
        <v>Sep</v>
      </c>
      <c r="N1226" t="str">
        <f>INDEX(tblCustomers[CustomerState],MATCH(tblData[[#This Row],[CustomerID]],tblCustomers[CustomerID],0))</f>
        <v>Hawaii</v>
      </c>
      <c r="O1226" t="str">
        <f>IF(COUNTIF(tblData[CustomerID],tblData[[#This Row],[CustomerID]])&gt;1,"Repeat","One-time")</f>
        <v>Repeat</v>
      </c>
    </row>
    <row r="1227" spans="1:15">
      <c r="A1227">
        <v>1226</v>
      </c>
      <c r="B1227" s="1">
        <v>44093</v>
      </c>
      <c r="C1227">
        <v>307</v>
      </c>
      <c r="D1227" t="s">
        <v>10864</v>
      </c>
      <c r="E1227">
        <v>2</v>
      </c>
      <c r="F1227" t="str">
        <f>INDEX(tblProduct[ProdName],MATCH(tblData[[#This Row],[ProdNumber]],tblProduct[ProdNumber],0))</f>
        <v>Understanding Drone Regulations</v>
      </c>
      <c r="G1227">
        <f>INDEX(tblProduct[Price],MATCH(tblData[[#This Row],[ProdNumber]],tblProduct[ProdNumber],0))</f>
        <v>27.5</v>
      </c>
      <c r="H1227">
        <f>INDEX(tblProduct[Category],MATCH(tblData[[#This Row],[ProdNumber]],tblProduct[ProdNumber],0))</f>
        <v>7</v>
      </c>
      <c r="I1227" t="str">
        <f>INDEX(tblCategory[CategoryName],MATCH(tblData[[#This Row],[CategoryID]],tblCategory[CategoryID],0))</f>
        <v>Training Videos</v>
      </c>
      <c r="J1227">
        <f>tblData[[#This Row],[Quantity]]*tblData[[#This Row],[Price]]</f>
        <v>55</v>
      </c>
      <c r="K1227">
        <f>YEAR(tblData[[#This Row],[Date]])</f>
        <v>2020</v>
      </c>
      <c r="L1227">
        <f>MONTH(tblData[[#This Row],[Date]])</f>
        <v>9</v>
      </c>
      <c r="M1227" t="str">
        <f>CHOOSE(tblData[[#This Row],[MonthNo]],"Jan","Feb","Mar","Apr","Mei","Jun","Jul","Agu","Sep","Okt","Nov","Des")</f>
        <v>Sep</v>
      </c>
      <c r="N1227" t="str">
        <f>INDEX(tblCustomers[CustomerState],MATCH(tblData[[#This Row],[CustomerID]],tblCustomers[CustomerID],0))</f>
        <v>Georgia</v>
      </c>
      <c r="O1227" t="str">
        <f>IF(COUNTIF(tblData[CustomerID],tblData[[#This Row],[CustomerID]])&gt;1,"Repeat","One-time")</f>
        <v>Repeat</v>
      </c>
    </row>
    <row r="1228" spans="1:15">
      <c r="A1228">
        <v>1227</v>
      </c>
      <c r="B1228" s="1">
        <v>44093</v>
      </c>
      <c r="C1228">
        <v>478</v>
      </c>
      <c r="D1228" t="s">
        <v>10808</v>
      </c>
      <c r="E1228">
        <v>3</v>
      </c>
      <c r="F1228" t="str">
        <f>INDEX(tblProduct[ProdName],MATCH(tblData[[#This Row],[ProdNumber]],tblProduct[ProdNumber],0))</f>
        <v>Polar Robots</v>
      </c>
      <c r="G1228">
        <f>INDEX(tblProduct[Price],MATCH(tblData[[#This Row],[ProdNumber]],tblProduct[ProdNumber],0))</f>
        <v>23.99</v>
      </c>
      <c r="H1228">
        <f>INDEX(tblProduct[Category],MATCH(tblData[[#This Row],[ProdNumber]],tblProduct[ProdNumber],0))</f>
        <v>4</v>
      </c>
      <c r="I1228" t="str">
        <f>INDEX(tblCategory[CategoryName],MATCH(tblData[[#This Row],[CategoryID]],tblCategory[CategoryID],0))</f>
        <v>eBooks</v>
      </c>
      <c r="J1228">
        <f>tblData[[#This Row],[Quantity]]*tblData[[#This Row],[Price]]</f>
        <v>71.97</v>
      </c>
      <c r="K1228">
        <f>YEAR(tblData[[#This Row],[Date]])</f>
        <v>2020</v>
      </c>
      <c r="L1228">
        <f>MONTH(tblData[[#This Row],[Date]])</f>
        <v>9</v>
      </c>
      <c r="M1228" t="str">
        <f>CHOOSE(tblData[[#This Row],[MonthNo]],"Jan","Feb","Mar","Apr","Mei","Jun","Jul","Agu","Sep","Okt","Nov","Des")</f>
        <v>Sep</v>
      </c>
      <c r="N1228" t="str">
        <f>INDEX(tblCustomers[CustomerState],MATCH(tblData[[#This Row],[CustomerID]],tblCustomers[CustomerID],0))</f>
        <v>Mississippi</v>
      </c>
      <c r="O1228" t="str">
        <f>IF(COUNTIF(tblData[CustomerID],tblData[[#This Row],[CustomerID]])&gt;1,"Repeat","One-time")</f>
        <v>One-time</v>
      </c>
    </row>
    <row r="1229" spans="1:15">
      <c r="A1229">
        <v>1228</v>
      </c>
      <c r="B1229" s="1">
        <v>44093</v>
      </c>
      <c r="C1229">
        <v>1898</v>
      </c>
      <c r="D1229" t="s">
        <v>10828</v>
      </c>
      <c r="E1229">
        <v>2</v>
      </c>
      <c r="F1229" t="str">
        <f>INDEX(tblProduct[ProdName],MATCH(tblData[[#This Row],[ProdNumber]],tblProduct[ProdNumber],0))</f>
        <v>Helicopter Drones</v>
      </c>
      <c r="G1229">
        <f>INDEX(tblProduct[Price],MATCH(tblData[[#This Row],[ProdNumber]],tblProduct[ProdNumber],0))</f>
        <v>20.95</v>
      </c>
      <c r="H1229">
        <f>INDEX(tblProduct[Category],MATCH(tblData[[#This Row],[ProdNumber]],tblProduct[ProdNumber],0))</f>
        <v>4</v>
      </c>
      <c r="I1229" t="str">
        <f>INDEX(tblCategory[CategoryName],MATCH(tblData[[#This Row],[CategoryID]],tblCategory[CategoryID],0))</f>
        <v>eBooks</v>
      </c>
      <c r="J1229">
        <f>tblData[[#This Row],[Quantity]]*tblData[[#This Row],[Price]]</f>
        <v>41.9</v>
      </c>
      <c r="K1229">
        <f>YEAR(tblData[[#This Row],[Date]])</f>
        <v>2020</v>
      </c>
      <c r="L1229">
        <f>MONTH(tblData[[#This Row],[Date]])</f>
        <v>9</v>
      </c>
      <c r="M1229" t="str">
        <f>CHOOSE(tblData[[#This Row],[MonthNo]],"Jan","Feb","Mar","Apr","Mei","Jun","Jul","Agu","Sep","Okt","Nov","Des")</f>
        <v>Sep</v>
      </c>
      <c r="N1229" t="str">
        <f>INDEX(tblCustomers[CustomerState],MATCH(tblData[[#This Row],[CustomerID]],tblCustomers[CustomerID],0))</f>
        <v>Arkansas</v>
      </c>
      <c r="O1229" t="str">
        <f>IF(COUNTIF(tblData[CustomerID],tblData[[#This Row],[CustomerID]])&gt;1,"Repeat","One-time")</f>
        <v>Repeat</v>
      </c>
    </row>
    <row r="1230" spans="1:15">
      <c r="A1230">
        <v>1229</v>
      </c>
      <c r="B1230" s="1">
        <v>44093</v>
      </c>
      <c r="C1230">
        <v>1128</v>
      </c>
      <c r="D1230" t="s">
        <v>10838</v>
      </c>
      <c r="E1230">
        <v>1</v>
      </c>
      <c r="F1230" t="str">
        <f>INDEX(tblProduct[ProdName],MATCH(tblData[[#This Row],[ProdNumber]],tblProduct[ProdNumber],0))</f>
        <v>GPS Drones</v>
      </c>
      <c r="G1230">
        <f>INDEX(tblProduct[Price],MATCH(tblData[[#This Row],[ProdNumber]],tblProduct[ProdNumber],0))</f>
        <v>19.989999999999998</v>
      </c>
      <c r="H1230">
        <f>INDEX(tblProduct[Category],MATCH(tblData[[#This Row],[ProdNumber]],tblProduct[ProdNumber],0))</f>
        <v>4</v>
      </c>
      <c r="I1230" t="str">
        <f>INDEX(tblCategory[CategoryName],MATCH(tblData[[#This Row],[CategoryID]],tblCategory[CategoryID],0))</f>
        <v>eBooks</v>
      </c>
      <c r="J1230">
        <f>tblData[[#This Row],[Quantity]]*tblData[[#This Row],[Price]]</f>
        <v>19.989999999999998</v>
      </c>
      <c r="K1230">
        <f>YEAR(tblData[[#This Row],[Date]])</f>
        <v>2020</v>
      </c>
      <c r="L1230">
        <f>MONTH(tblData[[#This Row],[Date]])</f>
        <v>9</v>
      </c>
      <c r="M1230" t="str">
        <f>CHOOSE(tblData[[#This Row],[MonthNo]],"Jan","Feb","Mar","Apr","Mei","Jun","Jul","Agu","Sep","Okt","Nov","Des")</f>
        <v>Sep</v>
      </c>
      <c r="N1230" t="str">
        <f>INDEX(tblCustomers[CustomerState],MATCH(tblData[[#This Row],[CustomerID]],tblCustomers[CustomerID],0))</f>
        <v>Ohio</v>
      </c>
      <c r="O1230" t="str">
        <f>IF(COUNTIF(tblData[CustomerID],tblData[[#This Row],[CustomerID]])&gt;1,"Repeat","One-time")</f>
        <v>Repeat</v>
      </c>
    </row>
    <row r="1231" spans="1:15">
      <c r="A1231">
        <v>1230</v>
      </c>
      <c r="B1231" s="1">
        <v>44094</v>
      </c>
      <c r="C1231">
        <v>609</v>
      </c>
      <c r="D1231" t="s">
        <v>10844</v>
      </c>
      <c r="E1231">
        <v>5</v>
      </c>
      <c r="F1231" t="str">
        <f>INDEX(tblProduct[ProdName],MATCH(tblData[[#This Row],[ProdNumber]],tblProduct[ProdNumber],0))</f>
        <v>Industrial 3D Printing</v>
      </c>
      <c r="G1231">
        <f>INDEX(tblProduct[Price],MATCH(tblData[[#This Row],[ProdNumber]],tblProduct[ProdNumber],0))</f>
        <v>49</v>
      </c>
      <c r="H1231">
        <f>INDEX(tblProduct[Category],MATCH(tblData[[#This Row],[ProdNumber]],tblProduct[ProdNumber],0))</f>
        <v>7</v>
      </c>
      <c r="I1231" t="str">
        <f>INDEX(tblCategory[CategoryName],MATCH(tblData[[#This Row],[CategoryID]],tblCategory[CategoryID],0))</f>
        <v>Training Videos</v>
      </c>
      <c r="J1231">
        <f>tblData[[#This Row],[Quantity]]*tblData[[#This Row],[Price]]</f>
        <v>245</v>
      </c>
      <c r="K1231">
        <f>YEAR(tblData[[#This Row],[Date]])</f>
        <v>2020</v>
      </c>
      <c r="L1231">
        <f>MONTH(tblData[[#This Row],[Date]])</f>
        <v>9</v>
      </c>
      <c r="M1231" t="str">
        <f>CHOOSE(tblData[[#This Row],[MonthNo]],"Jan","Feb","Mar","Apr","Mei","Jun","Jul","Agu","Sep","Okt","Nov","Des")</f>
        <v>Sep</v>
      </c>
      <c r="N1231" t="str">
        <f>INDEX(tblCustomers[CustomerState],MATCH(tblData[[#This Row],[CustomerID]],tblCustomers[CustomerID],0))</f>
        <v>Ohio</v>
      </c>
      <c r="O1231" t="str">
        <f>IF(COUNTIF(tblData[CustomerID],tblData[[#This Row],[CustomerID]])&gt;1,"Repeat","One-time")</f>
        <v>One-time</v>
      </c>
    </row>
    <row r="1232" spans="1:15">
      <c r="A1232">
        <v>1231</v>
      </c>
      <c r="B1232" s="1">
        <v>44095</v>
      </c>
      <c r="C1232">
        <v>604</v>
      </c>
      <c r="D1232" t="s">
        <v>10850</v>
      </c>
      <c r="E1232">
        <v>2</v>
      </c>
      <c r="F1232" t="str">
        <f>INDEX(tblProduct[ProdName],MATCH(tblData[[#This Row],[ProdNumber]],tblProduct[ProdNumber],0))</f>
        <v>Building Your Own Drone</v>
      </c>
      <c r="G1232">
        <f>INDEX(tblProduct[Price],MATCH(tblData[[#This Row],[ProdNumber]],tblProduct[ProdNumber],0))</f>
        <v>24.99</v>
      </c>
      <c r="H1232">
        <f>INDEX(tblProduct[Category],MATCH(tblData[[#This Row],[ProdNumber]],tblProduct[ProdNumber],0))</f>
        <v>4</v>
      </c>
      <c r="I1232" t="str">
        <f>INDEX(tblCategory[CategoryName],MATCH(tblData[[#This Row],[CategoryID]],tblCategory[CategoryID],0))</f>
        <v>eBooks</v>
      </c>
      <c r="J1232">
        <f>tblData[[#This Row],[Quantity]]*tblData[[#This Row],[Price]]</f>
        <v>49.98</v>
      </c>
      <c r="K1232">
        <f>YEAR(tblData[[#This Row],[Date]])</f>
        <v>2020</v>
      </c>
      <c r="L1232">
        <f>MONTH(tblData[[#This Row],[Date]])</f>
        <v>9</v>
      </c>
      <c r="M1232" t="str">
        <f>CHOOSE(tblData[[#This Row],[MonthNo]],"Jan","Feb","Mar","Apr","Mei","Jun","Jul","Agu","Sep","Okt","Nov","Des")</f>
        <v>Sep</v>
      </c>
      <c r="N1232" t="str">
        <f>INDEX(tblCustomers[CustomerState],MATCH(tblData[[#This Row],[CustomerID]],tblCustomers[CustomerID],0))</f>
        <v>Texas</v>
      </c>
      <c r="O1232" t="str">
        <f>IF(COUNTIF(tblData[CustomerID],tblData[[#This Row],[CustomerID]])&gt;1,"Repeat","One-time")</f>
        <v>Repeat</v>
      </c>
    </row>
    <row r="1233" spans="1:15">
      <c r="A1233">
        <v>1232</v>
      </c>
      <c r="B1233" s="1">
        <v>44095</v>
      </c>
      <c r="C1233">
        <v>657</v>
      </c>
      <c r="D1233" t="s">
        <v>10808</v>
      </c>
      <c r="E1233">
        <v>5</v>
      </c>
      <c r="F1233" t="str">
        <f>INDEX(tblProduct[ProdName],MATCH(tblData[[#This Row],[ProdNumber]],tblProduct[ProdNumber],0))</f>
        <v>Polar Robots</v>
      </c>
      <c r="G1233">
        <f>INDEX(tblProduct[Price],MATCH(tblData[[#This Row],[ProdNumber]],tblProduct[ProdNumber],0))</f>
        <v>23.99</v>
      </c>
      <c r="H1233">
        <f>INDEX(tblProduct[Category],MATCH(tblData[[#This Row],[ProdNumber]],tblProduct[ProdNumber],0))</f>
        <v>4</v>
      </c>
      <c r="I1233" t="str">
        <f>INDEX(tblCategory[CategoryName],MATCH(tblData[[#This Row],[CategoryID]],tblCategory[CategoryID],0))</f>
        <v>eBooks</v>
      </c>
      <c r="J1233">
        <f>tblData[[#This Row],[Quantity]]*tblData[[#This Row],[Price]]</f>
        <v>119.94999999999999</v>
      </c>
      <c r="K1233">
        <f>YEAR(tblData[[#This Row],[Date]])</f>
        <v>2020</v>
      </c>
      <c r="L1233">
        <f>MONTH(tblData[[#This Row],[Date]])</f>
        <v>9</v>
      </c>
      <c r="M1233" t="str">
        <f>CHOOSE(tblData[[#This Row],[MonthNo]],"Jan","Feb","Mar","Apr","Mei","Jun","Jul","Agu","Sep","Okt","Nov","Des")</f>
        <v>Sep</v>
      </c>
      <c r="N1233" t="str">
        <f>INDEX(tblCustomers[CustomerState],MATCH(tblData[[#This Row],[CustomerID]],tblCustomers[CustomerID],0))</f>
        <v>Delaware</v>
      </c>
      <c r="O1233" t="str">
        <f>IF(COUNTIF(tblData[CustomerID],tblData[[#This Row],[CustomerID]])&gt;1,"Repeat","One-time")</f>
        <v>Repeat</v>
      </c>
    </row>
    <row r="1234" spans="1:15">
      <c r="A1234">
        <v>1233</v>
      </c>
      <c r="B1234" s="1">
        <v>44096</v>
      </c>
      <c r="C1234">
        <v>1111</v>
      </c>
      <c r="D1234" t="s">
        <v>10809</v>
      </c>
      <c r="E1234">
        <v>6</v>
      </c>
      <c r="F1234" t="str">
        <f>INDEX(tblProduct[ProdName],MATCH(tblData[[#This Row],[ProdNumber]],tblProduct[ProdNumber],0))</f>
        <v>RWW-75 Robot</v>
      </c>
      <c r="G1234">
        <f>INDEX(tblProduct[Price],MATCH(tblData[[#This Row],[ProdNumber]],tblProduct[ProdNumber],0))</f>
        <v>883</v>
      </c>
      <c r="H1234">
        <f>INDEX(tblProduct[Category],MATCH(tblData[[#This Row],[ProdNumber]],tblProduct[ProdNumber],0))</f>
        <v>6</v>
      </c>
      <c r="I1234" t="str">
        <f>INDEX(tblCategory[CategoryName],MATCH(tblData[[#This Row],[CategoryID]],tblCategory[CategoryID],0))</f>
        <v>Robots</v>
      </c>
      <c r="J1234">
        <f>tblData[[#This Row],[Quantity]]*tblData[[#This Row],[Price]]</f>
        <v>5298</v>
      </c>
      <c r="K1234">
        <f>YEAR(tblData[[#This Row],[Date]])</f>
        <v>2020</v>
      </c>
      <c r="L1234">
        <f>MONTH(tblData[[#This Row],[Date]])</f>
        <v>9</v>
      </c>
      <c r="M1234" t="str">
        <f>CHOOSE(tblData[[#This Row],[MonthNo]],"Jan","Feb","Mar","Apr","Mei","Jun","Jul","Agu","Sep","Okt","Nov","Des")</f>
        <v>Sep</v>
      </c>
      <c r="N1234" t="str">
        <f>INDEX(tblCustomers[CustomerState],MATCH(tblData[[#This Row],[CustomerID]],tblCustomers[CustomerID],0))</f>
        <v>California</v>
      </c>
      <c r="O1234" t="str">
        <f>IF(COUNTIF(tblData[CustomerID],tblData[[#This Row],[CustomerID]])&gt;1,"Repeat","One-time")</f>
        <v>Repeat</v>
      </c>
    </row>
    <row r="1235" spans="1:15">
      <c r="A1235">
        <v>1234</v>
      </c>
      <c r="B1235" s="1">
        <v>44096</v>
      </c>
      <c r="C1235">
        <v>193</v>
      </c>
      <c r="D1235" t="s">
        <v>10849</v>
      </c>
      <c r="E1235">
        <v>6</v>
      </c>
      <c r="F1235" t="str">
        <f>INDEX(tblProduct[ProdName],MATCH(tblData[[#This Row],[ProdNumber]],tblProduct[ProdNumber],0))</f>
        <v>BYOD-200</v>
      </c>
      <c r="G1235">
        <f>INDEX(tblProduct[Price],MATCH(tblData[[#This Row],[ProdNumber]],tblProduct[ProdNumber],0))</f>
        <v>58.95</v>
      </c>
      <c r="H1235">
        <f>INDEX(tblProduct[Category],MATCH(tblData[[#This Row],[ProdNumber]],tblProduct[ProdNumber],0))</f>
        <v>2</v>
      </c>
      <c r="I1235" t="str">
        <f>INDEX(tblCategory[CategoryName],MATCH(tblData[[#This Row],[CategoryID]],tblCategory[CategoryID],0))</f>
        <v>Drone Kits</v>
      </c>
      <c r="J1235">
        <f>tblData[[#This Row],[Quantity]]*tblData[[#This Row],[Price]]</f>
        <v>353.70000000000005</v>
      </c>
      <c r="K1235">
        <f>YEAR(tblData[[#This Row],[Date]])</f>
        <v>2020</v>
      </c>
      <c r="L1235">
        <f>MONTH(tblData[[#This Row],[Date]])</f>
        <v>9</v>
      </c>
      <c r="M1235" t="str">
        <f>CHOOSE(tblData[[#This Row],[MonthNo]],"Jan","Feb","Mar","Apr","Mei","Jun","Jul","Agu","Sep","Okt","Nov","Des")</f>
        <v>Sep</v>
      </c>
      <c r="N1235" t="str">
        <f>INDEX(tblCustomers[CustomerState],MATCH(tblData[[#This Row],[CustomerID]],tblCustomers[CustomerID],0))</f>
        <v>Texas</v>
      </c>
      <c r="O1235" t="str">
        <f>IF(COUNTIF(tblData[CustomerID],tblData[[#This Row],[CustomerID]])&gt;1,"Repeat","One-time")</f>
        <v>Repeat</v>
      </c>
    </row>
    <row r="1236" spans="1:15">
      <c r="A1236">
        <v>1235</v>
      </c>
      <c r="B1236" s="1">
        <v>44096</v>
      </c>
      <c r="C1236">
        <v>1500</v>
      </c>
      <c r="D1236" t="s">
        <v>10845</v>
      </c>
      <c r="E1236">
        <v>5</v>
      </c>
      <c r="F1236" t="str">
        <f>INDEX(tblProduct[ProdName],MATCH(tblData[[#This Row],[ProdNumber]],tblProduct[ProdNumber],0))</f>
        <v>Sleepy Eye Blueprint</v>
      </c>
      <c r="G1236">
        <f>INDEX(tblProduct[Price],MATCH(tblData[[#This Row],[ProdNumber]],tblProduct[ProdNumber],0))</f>
        <v>11.99</v>
      </c>
      <c r="H1236">
        <f>INDEX(tblProduct[Category],MATCH(tblData[[#This Row],[ProdNumber]],tblProduct[ProdNumber],0))</f>
        <v>1</v>
      </c>
      <c r="I1236" t="str">
        <f>INDEX(tblCategory[CategoryName],MATCH(tblData[[#This Row],[CategoryID]],tblCategory[CategoryID],0))</f>
        <v>Blueprints</v>
      </c>
      <c r="J1236">
        <f>tblData[[#This Row],[Quantity]]*tblData[[#This Row],[Price]]</f>
        <v>59.95</v>
      </c>
      <c r="K1236">
        <f>YEAR(tblData[[#This Row],[Date]])</f>
        <v>2020</v>
      </c>
      <c r="L1236">
        <f>MONTH(tblData[[#This Row],[Date]])</f>
        <v>9</v>
      </c>
      <c r="M1236" t="str">
        <f>CHOOSE(tblData[[#This Row],[MonthNo]],"Jan","Feb","Mar","Apr","Mei","Jun","Jul","Agu","Sep","Okt","Nov","Des")</f>
        <v>Sep</v>
      </c>
      <c r="N1236" t="str">
        <f>INDEX(tblCustomers[CustomerState],MATCH(tblData[[#This Row],[CustomerID]],tblCustomers[CustomerID],0))</f>
        <v>Connecticut</v>
      </c>
      <c r="O1236" t="str">
        <f>IF(COUNTIF(tblData[CustomerID],tblData[[#This Row],[CustomerID]])&gt;1,"Repeat","One-time")</f>
        <v>Repeat</v>
      </c>
    </row>
    <row r="1237" spans="1:15">
      <c r="A1237">
        <v>1236</v>
      </c>
      <c r="B1237" s="1">
        <v>44096</v>
      </c>
      <c r="C1237">
        <v>2094</v>
      </c>
      <c r="D1237" t="s">
        <v>10820</v>
      </c>
      <c r="E1237">
        <v>4</v>
      </c>
      <c r="F1237" t="str">
        <f>INDEX(tblProduct[ProdName],MATCH(tblData[[#This Row],[ProdNumber]],tblProduct[ProdNumber],0))</f>
        <v>BYOR-3000</v>
      </c>
      <c r="G1237">
        <f>INDEX(tblProduct[Price],MATCH(tblData[[#This Row],[ProdNumber]],tblProduct[ProdNumber],0))</f>
        <v>214</v>
      </c>
      <c r="H1237">
        <f>INDEX(tblProduct[Category],MATCH(tblData[[#This Row],[ProdNumber]],tblProduct[ProdNumber],0))</f>
        <v>5</v>
      </c>
      <c r="I1237" t="str">
        <f>INDEX(tblCategory[CategoryName],MATCH(tblData[[#This Row],[CategoryID]],tblCategory[CategoryID],0))</f>
        <v>Robot Kits</v>
      </c>
      <c r="J1237">
        <f>tblData[[#This Row],[Quantity]]*tblData[[#This Row],[Price]]</f>
        <v>856</v>
      </c>
      <c r="K1237">
        <f>YEAR(tblData[[#This Row],[Date]])</f>
        <v>2020</v>
      </c>
      <c r="L1237">
        <f>MONTH(tblData[[#This Row],[Date]])</f>
        <v>9</v>
      </c>
      <c r="M1237" t="str">
        <f>CHOOSE(tblData[[#This Row],[MonthNo]],"Jan","Feb","Mar","Apr","Mei","Jun","Jul","Agu","Sep","Okt","Nov","Des")</f>
        <v>Sep</v>
      </c>
      <c r="N1237" t="str">
        <f>INDEX(tblCustomers[CustomerState],MATCH(tblData[[#This Row],[CustomerID]],tblCustomers[CustomerID],0))</f>
        <v>Colorado</v>
      </c>
      <c r="O1237" t="str">
        <f>IF(COUNTIF(tblData[CustomerID],tblData[[#This Row],[CustomerID]])&gt;1,"Repeat","One-time")</f>
        <v>Repeat</v>
      </c>
    </row>
    <row r="1238" spans="1:15">
      <c r="A1238">
        <v>1237</v>
      </c>
      <c r="B1238" s="1">
        <v>44096</v>
      </c>
      <c r="C1238">
        <v>239</v>
      </c>
      <c r="D1238" t="s">
        <v>10859</v>
      </c>
      <c r="E1238">
        <v>2</v>
      </c>
      <c r="F1238" t="str">
        <f>INDEX(tblProduct[ProdName],MATCH(tblData[[#This Row],[ProdNumber]],tblProduct[ProdNumber],0))</f>
        <v>Cloud Computing</v>
      </c>
      <c r="G1238">
        <f>INDEX(tblProduct[Price],MATCH(tblData[[#This Row],[ProdNumber]],tblProduct[ProdNumber],0))</f>
        <v>29.99</v>
      </c>
      <c r="H1238">
        <f>INDEX(tblProduct[Category],MATCH(tblData[[#This Row],[ProdNumber]],tblProduct[ProdNumber],0))</f>
        <v>7</v>
      </c>
      <c r="I1238" t="str">
        <f>INDEX(tblCategory[CategoryName],MATCH(tblData[[#This Row],[CategoryID]],tblCategory[CategoryID],0))</f>
        <v>Training Videos</v>
      </c>
      <c r="J1238">
        <f>tblData[[#This Row],[Quantity]]*tblData[[#This Row],[Price]]</f>
        <v>59.98</v>
      </c>
      <c r="K1238">
        <f>YEAR(tblData[[#This Row],[Date]])</f>
        <v>2020</v>
      </c>
      <c r="L1238">
        <f>MONTH(tblData[[#This Row],[Date]])</f>
        <v>9</v>
      </c>
      <c r="M1238" t="str">
        <f>CHOOSE(tblData[[#This Row],[MonthNo]],"Jan","Feb","Mar","Apr","Mei","Jun","Jul","Agu","Sep","Okt","Nov","Des")</f>
        <v>Sep</v>
      </c>
      <c r="N1238" t="str">
        <f>INDEX(tblCustomers[CustomerState],MATCH(tblData[[#This Row],[CustomerID]],tblCustomers[CustomerID],0))</f>
        <v>Georgia</v>
      </c>
      <c r="O1238" t="str">
        <f>IF(COUNTIF(tblData[CustomerID],tblData[[#This Row],[CustomerID]])&gt;1,"Repeat","One-time")</f>
        <v>Repeat</v>
      </c>
    </row>
    <row r="1239" spans="1:15">
      <c r="A1239">
        <v>1238</v>
      </c>
      <c r="B1239" s="1">
        <v>44096</v>
      </c>
      <c r="C1239">
        <v>465</v>
      </c>
      <c r="D1239" t="s">
        <v>10871</v>
      </c>
      <c r="E1239">
        <v>5</v>
      </c>
      <c r="F1239" t="str">
        <f>INDEX(tblProduct[ProdName],MATCH(tblData[[#This Row],[ProdNumber]],tblProduct[ProdNumber],0))</f>
        <v>Aerial Security</v>
      </c>
      <c r="G1239">
        <f>INDEX(tblProduct[Price],MATCH(tblData[[#This Row],[ProdNumber]],tblProduct[ProdNumber],0))</f>
        <v>36.99</v>
      </c>
      <c r="H1239">
        <f>INDEX(tblProduct[Category],MATCH(tblData[[#This Row],[ProdNumber]],tblProduct[ProdNumber],0))</f>
        <v>7</v>
      </c>
      <c r="I1239" t="str">
        <f>INDEX(tblCategory[CategoryName],MATCH(tblData[[#This Row],[CategoryID]],tblCategory[CategoryID],0))</f>
        <v>Training Videos</v>
      </c>
      <c r="J1239">
        <f>tblData[[#This Row],[Quantity]]*tblData[[#This Row],[Price]]</f>
        <v>184.95000000000002</v>
      </c>
      <c r="K1239">
        <f>YEAR(tblData[[#This Row],[Date]])</f>
        <v>2020</v>
      </c>
      <c r="L1239">
        <f>MONTH(tblData[[#This Row],[Date]])</f>
        <v>9</v>
      </c>
      <c r="M1239" t="str">
        <f>CHOOSE(tblData[[#This Row],[MonthNo]],"Jan","Feb","Mar","Apr","Mei","Jun","Jul","Agu","Sep","Okt","Nov","Des")</f>
        <v>Sep</v>
      </c>
      <c r="N1239" t="str">
        <f>INDEX(tblCustomers[CustomerState],MATCH(tblData[[#This Row],[CustomerID]],tblCustomers[CustomerID],0))</f>
        <v>Idaho</v>
      </c>
      <c r="O1239" t="str">
        <f>IF(COUNTIF(tblData[CustomerID],tblData[[#This Row],[CustomerID]])&gt;1,"Repeat","One-time")</f>
        <v>Repeat</v>
      </c>
    </row>
    <row r="1240" spans="1:15">
      <c r="A1240">
        <v>1239</v>
      </c>
      <c r="B1240" s="1">
        <v>44096</v>
      </c>
      <c r="C1240">
        <v>711</v>
      </c>
      <c r="D1240" t="s">
        <v>10818</v>
      </c>
      <c r="E1240">
        <v>5</v>
      </c>
      <c r="F1240" t="str">
        <f>INDEX(tblProduct[ProdName],MATCH(tblData[[#This Row],[ProdNumber]],tblProduct[ProdNumber],0))</f>
        <v>Fixed Wing Drones</v>
      </c>
      <c r="G1240">
        <f>INDEX(tblProduct[Price],MATCH(tblData[[#This Row],[ProdNumber]],tblProduct[ProdNumber],0))</f>
        <v>15.5</v>
      </c>
      <c r="H1240">
        <f>INDEX(tblProduct[Category],MATCH(tblData[[#This Row],[ProdNumber]],tblProduct[ProdNumber],0))</f>
        <v>4</v>
      </c>
      <c r="I1240" t="str">
        <f>INDEX(tblCategory[CategoryName],MATCH(tblData[[#This Row],[CategoryID]],tblCategory[CategoryID],0))</f>
        <v>eBooks</v>
      </c>
      <c r="J1240">
        <f>tblData[[#This Row],[Quantity]]*tblData[[#This Row],[Price]]</f>
        <v>77.5</v>
      </c>
      <c r="K1240">
        <f>YEAR(tblData[[#This Row],[Date]])</f>
        <v>2020</v>
      </c>
      <c r="L1240">
        <f>MONTH(tblData[[#This Row],[Date]])</f>
        <v>9</v>
      </c>
      <c r="M1240" t="str">
        <f>CHOOSE(tblData[[#This Row],[MonthNo]],"Jan","Feb","Mar","Apr","Mei","Jun","Jul","Agu","Sep","Okt","Nov","Des")</f>
        <v>Sep</v>
      </c>
      <c r="N1240" t="str">
        <f>INDEX(tblCustomers[CustomerState],MATCH(tblData[[#This Row],[CustomerID]],tblCustomers[CustomerID],0))</f>
        <v>Washington</v>
      </c>
      <c r="O1240" t="str">
        <f>IF(COUNTIF(tblData[CustomerID],tblData[[#This Row],[CustomerID]])&gt;1,"Repeat","One-time")</f>
        <v>Repeat</v>
      </c>
    </row>
    <row r="1241" spans="1:15">
      <c r="A1241">
        <v>1240</v>
      </c>
      <c r="B1241" s="1">
        <v>44096</v>
      </c>
      <c r="C1241">
        <v>111</v>
      </c>
      <c r="D1241" t="s">
        <v>10845</v>
      </c>
      <c r="E1241">
        <v>3</v>
      </c>
      <c r="F1241" t="str">
        <f>INDEX(tblProduct[ProdName],MATCH(tblData[[#This Row],[ProdNumber]],tblProduct[ProdNumber],0))</f>
        <v>Sleepy Eye Blueprint</v>
      </c>
      <c r="G1241">
        <f>INDEX(tblProduct[Price],MATCH(tblData[[#This Row],[ProdNumber]],tblProduct[ProdNumber],0))</f>
        <v>11.99</v>
      </c>
      <c r="H1241">
        <f>INDEX(tblProduct[Category],MATCH(tblData[[#This Row],[ProdNumber]],tblProduct[ProdNumber],0))</f>
        <v>1</v>
      </c>
      <c r="I1241" t="str">
        <f>INDEX(tblCategory[CategoryName],MATCH(tblData[[#This Row],[CategoryID]],tblCategory[CategoryID],0))</f>
        <v>Blueprints</v>
      </c>
      <c r="J1241">
        <f>tblData[[#This Row],[Quantity]]*tblData[[#This Row],[Price]]</f>
        <v>35.97</v>
      </c>
      <c r="K1241">
        <f>YEAR(tblData[[#This Row],[Date]])</f>
        <v>2020</v>
      </c>
      <c r="L1241">
        <f>MONTH(tblData[[#This Row],[Date]])</f>
        <v>9</v>
      </c>
      <c r="M1241" t="str">
        <f>CHOOSE(tblData[[#This Row],[MonthNo]],"Jan","Feb","Mar","Apr","Mei","Jun","Jul","Agu","Sep","Okt","Nov","Des")</f>
        <v>Sep</v>
      </c>
      <c r="N1241" t="str">
        <f>INDEX(tblCustomers[CustomerState],MATCH(tblData[[#This Row],[CustomerID]],tblCustomers[CustomerID],0))</f>
        <v>Florida</v>
      </c>
      <c r="O1241" t="str">
        <f>IF(COUNTIF(tblData[CustomerID],tblData[[#This Row],[CustomerID]])&gt;1,"Repeat","One-time")</f>
        <v>One-time</v>
      </c>
    </row>
    <row r="1242" spans="1:15">
      <c r="A1242">
        <v>1241</v>
      </c>
      <c r="B1242" s="1">
        <v>44096</v>
      </c>
      <c r="C1242">
        <v>1492</v>
      </c>
      <c r="D1242" t="s">
        <v>10836</v>
      </c>
      <c r="E1242">
        <v>6</v>
      </c>
      <c r="F1242" t="str">
        <f>INDEX(tblProduct[ProdName],MATCH(tblData[[#This Row],[ProdNumber]],tblProduct[ProdNumber],0))</f>
        <v>Creature Robot Arms Blueprint</v>
      </c>
      <c r="G1242">
        <f>INDEX(tblProduct[Price],MATCH(tblData[[#This Row],[ProdNumber]],tblProduct[ProdNumber],0))</f>
        <v>12</v>
      </c>
      <c r="H1242">
        <f>INDEX(tblProduct[Category],MATCH(tblData[[#This Row],[ProdNumber]],tblProduct[ProdNumber],0))</f>
        <v>1</v>
      </c>
      <c r="I1242" t="str">
        <f>INDEX(tblCategory[CategoryName],MATCH(tblData[[#This Row],[CategoryID]],tblCategory[CategoryID],0))</f>
        <v>Blueprints</v>
      </c>
      <c r="J1242">
        <f>tblData[[#This Row],[Quantity]]*tblData[[#This Row],[Price]]</f>
        <v>72</v>
      </c>
      <c r="K1242">
        <f>YEAR(tblData[[#This Row],[Date]])</f>
        <v>2020</v>
      </c>
      <c r="L1242">
        <f>MONTH(tblData[[#This Row],[Date]])</f>
        <v>9</v>
      </c>
      <c r="M1242" t="str">
        <f>CHOOSE(tblData[[#This Row],[MonthNo]],"Jan","Feb","Mar","Apr","Mei","Jun","Jul","Agu","Sep","Okt","Nov","Des")</f>
        <v>Sep</v>
      </c>
      <c r="N1242" t="str">
        <f>INDEX(tblCustomers[CustomerState],MATCH(tblData[[#This Row],[CustomerID]],tblCustomers[CustomerID],0))</f>
        <v>District of Columbia</v>
      </c>
      <c r="O1242" t="str">
        <f>IF(COUNTIF(tblData[CustomerID],tblData[[#This Row],[CustomerID]])&gt;1,"Repeat","One-time")</f>
        <v>Repeat</v>
      </c>
    </row>
    <row r="1243" spans="1:15">
      <c r="A1243">
        <v>1242</v>
      </c>
      <c r="B1243" s="1">
        <v>44096</v>
      </c>
      <c r="C1243">
        <v>655</v>
      </c>
      <c r="D1243" t="s">
        <v>10849</v>
      </c>
      <c r="E1243">
        <v>4</v>
      </c>
      <c r="F1243" t="str">
        <f>INDEX(tblProduct[ProdName],MATCH(tblData[[#This Row],[ProdNumber]],tblProduct[ProdNumber],0))</f>
        <v>BYOD-200</v>
      </c>
      <c r="G1243">
        <f>INDEX(tblProduct[Price],MATCH(tblData[[#This Row],[ProdNumber]],tblProduct[ProdNumber],0))</f>
        <v>58.95</v>
      </c>
      <c r="H1243">
        <f>INDEX(tblProduct[Category],MATCH(tblData[[#This Row],[ProdNumber]],tblProduct[ProdNumber],0))</f>
        <v>2</v>
      </c>
      <c r="I1243" t="str">
        <f>INDEX(tblCategory[CategoryName],MATCH(tblData[[#This Row],[CategoryID]],tblCategory[CategoryID],0))</f>
        <v>Drone Kits</v>
      </c>
      <c r="J1243">
        <f>tblData[[#This Row],[Quantity]]*tblData[[#This Row],[Price]]</f>
        <v>235.8</v>
      </c>
      <c r="K1243">
        <f>YEAR(tblData[[#This Row],[Date]])</f>
        <v>2020</v>
      </c>
      <c r="L1243">
        <f>MONTH(tblData[[#This Row],[Date]])</f>
        <v>9</v>
      </c>
      <c r="M1243" t="str">
        <f>CHOOSE(tblData[[#This Row],[MonthNo]],"Jan","Feb","Mar","Apr","Mei","Jun","Jul","Agu","Sep","Okt","Nov","Des")</f>
        <v>Sep</v>
      </c>
      <c r="N1243" t="str">
        <f>INDEX(tblCustomers[CustomerState],MATCH(tblData[[#This Row],[CustomerID]],tblCustomers[CustomerID],0))</f>
        <v>Missouri</v>
      </c>
      <c r="O1243" t="str">
        <f>IF(COUNTIF(tblData[CustomerID],tblData[[#This Row],[CustomerID]])&gt;1,"Repeat","One-time")</f>
        <v>One-time</v>
      </c>
    </row>
    <row r="1244" spans="1:15">
      <c r="A1244">
        <v>1243</v>
      </c>
      <c r="B1244" s="1">
        <v>44097</v>
      </c>
      <c r="C1244">
        <v>836</v>
      </c>
      <c r="D1244" t="s">
        <v>10831</v>
      </c>
      <c r="E1244">
        <v>1</v>
      </c>
      <c r="F1244" t="str">
        <f>INDEX(tblProduct[ProdName],MATCH(tblData[[#This Row],[ProdNumber]],tblProduct[ProdNumber],0))</f>
        <v>BYOR-3535</v>
      </c>
      <c r="G1244">
        <f>INDEX(tblProduct[Price],MATCH(tblData[[#This Row],[ProdNumber]],tblProduct[ProdNumber],0))</f>
        <v>225</v>
      </c>
      <c r="H1244">
        <f>INDEX(tblProduct[Category],MATCH(tblData[[#This Row],[ProdNumber]],tblProduct[ProdNumber],0))</f>
        <v>5</v>
      </c>
      <c r="I1244" t="str">
        <f>INDEX(tblCategory[CategoryName],MATCH(tblData[[#This Row],[CategoryID]],tblCategory[CategoryID],0))</f>
        <v>Robot Kits</v>
      </c>
      <c r="J1244">
        <f>tblData[[#This Row],[Quantity]]*tblData[[#This Row],[Price]]</f>
        <v>225</v>
      </c>
      <c r="K1244">
        <f>YEAR(tblData[[#This Row],[Date]])</f>
        <v>2020</v>
      </c>
      <c r="L1244">
        <f>MONTH(tblData[[#This Row],[Date]])</f>
        <v>9</v>
      </c>
      <c r="M1244" t="str">
        <f>CHOOSE(tblData[[#This Row],[MonthNo]],"Jan","Feb","Mar","Apr","Mei","Jun","Jul","Agu","Sep","Okt","Nov","Des")</f>
        <v>Sep</v>
      </c>
      <c r="N1244" t="str">
        <f>INDEX(tblCustomers[CustomerState],MATCH(tblData[[#This Row],[CustomerID]],tblCustomers[CustomerID],0))</f>
        <v>Missouri</v>
      </c>
      <c r="O1244" t="str">
        <f>IF(COUNTIF(tblData[CustomerID],tblData[[#This Row],[CustomerID]])&gt;1,"Repeat","One-time")</f>
        <v>Repeat</v>
      </c>
    </row>
    <row r="1245" spans="1:15">
      <c r="A1245">
        <v>1244</v>
      </c>
      <c r="B1245" s="1">
        <v>44097</v>
      </c>
      <c r="C1245">
        <v>1072</v>
      </c>
      <c r="D1245" t="s">
        <v>10872</v>
      </c>
      <c r="E1245">
        <v>5</v>
      </c>
      <c r="F1245" t="str">
        <f>INDEX(tblProduct[ProdName],MATCH(tblData[[#This Row],[ProdNumber]],tblProduct[ProdNumber],0))</f>
        <v>Hexacopter Drone Blueprint</v>
      </c>
      <c r="G1245">
        <f>INDEX(tblProduct[Price],MATCH(tblData[[#This Row],[ProdNumber]],tblProduct[ProdNumber],0))</f>
        <v>8.99</v>
      </c>
      <c r="H1245">
        <f>INDEX(tblProduct[Category],MATCH(tblData[[#This Row],[ProdNumber]],tblProduct[ProdNumber],0))</f>
        <v>1</v>
      </c>
      <c r="I1245" t="str">
        <f>INDEX(tblCategory[CategoryName],MATCH(tblData[[#This Row],[CategoryID]],tblCategory[CategoryID],0))</f>
        <v>Blueprints</v>
      </c>
      <c r="J1245">
        <f>tblData[[#This Row],[Quantity]]*tblData[[#This Row],[Price]]</f>
        <v>44.95</v>
      </c>
      <c r="K1245">
        <f>YEAR(tblData[[#This Row],[Date]])</f>
        <v>2020</v>
      </c>
      <c r="L1245">
        <f>MONTH(tblData[[#This Row],[Date]])</f>
        <v>9</v>
      </c>
      <c r="M1245" t="str">
        <f>CHOOSE(tblData[[#This Row],[MonthNo]],"Jan","Feb","Mar","Apr","Mei","Jun","Jul","Agu","Sep","Okt","Nov","Des")</f>
        <v>Sep</v>
      </c>
      <c r="N1245" t="str">
        <f>INDEX(tblCustomers[CustomerState],MATCH(tblData[[#This Row],[CustomerID]],tblCustomers[CustomerID],0))</f>
        <v>Colorado</v>
      </c>
      <c r="O1245" t="str">
        <f>IF(COUNTIF(tblData[CustomerID],tblData[[#This Row],[CustomerID]])&gt;1,"Repeat","One-time")</f>
        <v>Repeat</v>
      </c>
    </row>
    <row r="1246" spans="1:15">
      <c r="A1246">
        <v>1245</v>
      </c>
      <c r="B1246" s="1">
        <v>44097</v>
      </c>
      <c r="C1246">
        <v>391</v>
      </c>
      <c r="D1246" t="s">
        <v>10859</v>
      </c>
      <c r="E1246">
        <v>3</v>
      </c>
      <c r="F1246" t="str">
        <f>INDEX(tblProduct[ProdName],MATCH(tblData[[#This Row],[ProdNumber]],tblProduct[ProdNumber],0))</f>
        <v>Cloud Computing</v>
      </c>
      <c r="G1246">
        <f>INDEX(tblProduct[Price],MATCH(tblData[[#This Row],[ProdNumber]],tblProduct[ProdNumber],0))</f>
        <v>29.99</v>
      </c>
      <c r="H1246">
        <f>INDEX(tblProduct[Category],MATCH(tblData[[#This Row],[ProdNumber]],tblProduct[ProdNumber],0))</f>
        <v>7</v>
      </c>
      <c r="I1246" t="str">
        <f>INDEX(tblCategory[CategoryName],MATCH(tblData[[#This Row],[CategoryID]],tblCategory[CategoryID],0))</f>
        <v>Training Videos</v>
      </c>
      <c r="J1246">
        <f>tblData[[#This Row],[Quantity]]*tblData[[#This Row],[Price]]</f>
        <v>89.97</v>
      </c>
      <c r="K1246">
        <f>YEAR(tblData[[#This Row],[Date]])</f>
        <v>2020</v>
      </c>
      <c r="L1246">
        <f>MONTH(tblData[[#This Row],[Date]])</f>
        <v>9</v>
      </c>
      <c r="M1246" t="str">
        <f>CHOOSE(tblData[[#This Row],[MonthNo]],"Jan","Feb","Mar","Apr","Mei","Jun","Jul","Agu","Sep","Okt","Nov","Des")</f>
        <v>Sep</v>
      </c>
      <c r="N1246" t="str">
        <f>INDEX(tblCustomers[CustomerState],MATCH(tblData[[#This Row],[CustomerID]],tblCustomers[CustomerID],0))</f>
        <v>Ohio</v>
      </c>
      <c r="O1246" t="str">
        <f>IF(COUNTIF(tblData[CustomerID],tblData[[#This Row],[CustomerID]])&gt;1,"Repeat","One-time")</f>
        <v>One-time</v>
      </c>
    </row>
    <row r="1247" spans="1:15">
      <c r="A1247">
        <v>1246</v>
      </c>
      <c r="B1247" s="1">
        <v>44097</v>
      </c>
      <c r="C1247">
        <v>569</v>
      </c>
      <c r="D1247" t="s">
        <v>10856</v>
      </c>
      <c r="E1247">
        <v>3</v>
      </c>
      <c r="F1247" t="str">
        <f>INDEX(tblProduct[ProdName],MATCH(tblData[[#This Row],[ProdNumber]],tblProduct[ProdNumber],0))</f>
        <v>RLK-9920 Robot</v>
      </c>
      <c r="G1247">
        <f>INDEX(tblProduct[Price],MATCH(tblData[[#This Row],[ProdNumber]],tblProduct[ProdNumber],0))</f>
        <v>699</v>
      </c>
      <c r="H1247">
        <f>INDEX(tblProduct[Category],MATCH(tblData[[#This Row],[ProdNumber]],tblProduct[ProdNumber],0))</f>
        <v>6</v>
      </c>
      <c r="I1247" t="str">
        <f>INDEX(tblCategory[CategoryName],MATCH(tblData[[#This Row],[CategoryID]],tblCategory[CategoryID],0))</f>
        <v>Robots</v>
      </c>
      <c r="J1247">
        <f>tblData[[#This Row],[Quantity]]*tblData[[#This Row],[Price]]</f>
        <v>2097</v>
      </c>
      <c r="K1247">
        <f>YEAR(tblData[[#This Row],[Date]])</f>
        <v>2020</v>
      </c>
      <c r="L1247">
        <f>MONTH(tblData[[#This Row],[Date]])</f>
        <v>9</v>
      </c>
      <c r="M1247" t="str">
        <f>CHOOSE(tblData[[#This Row],[MonthNo]],"Jan","Feb","Mar","Apr","Mei","Jun","Jul","Agu","Sep","Okt","Nov","Des")</f>
        <v>Sep</v>
      </c>
      <c r="N1247" t="str">
        <f>INDEX(tblCustomers[CustomerState],MATCH(tblData[[#This Row],[CustomerID]],tblCustomers[CustomerID],0))</f>
        <v>Texas</v>
      </c>
      <c r="O1247" t="str">
        <f>IF(COUNTIF(tblData[CustomerID],tblData[[#This Row],[CustomerID]])&gt;1,"Repeat","One-time")</f>
        <v>One-time</v>
      </c>
    </row>
    <row r="1248" spans="1:15">
      <c r="A1248">
        <v>1247</v>
      </c>
      <c r="B1248" s="1">
        <v>44097</v>
      </c>
      <c r="C1248">
        <v>572</v>
      </c>
      <c r="D1248" t="s">
        <v>10819</v>
      </c>
      <c r="E1248">
        <v>3</v>
      </c>
      <c r="F1248" t="str">
        <f>INDEX(tblProduct[ProdName],MATCH(tblData[[#This Row],[ProdNumber]],tblProduct[ProdNumber],0))</f>
        <v>Ladybug Robot Blueprint</v>
      </c>
      <c r="G1248">
        <f>INDEX(tblProduct[Price],MATCH(tblData[[#This Row],[ProdNumber]],tblProduct[ProdNumber],0))</f>
        <v>12</v>
      </c>
      <c r="H1248">
        <f>INDEX(tblProduct[Category],MATCH(tblData[[#This Row],[ProdNumber]],tblProduct[ProdNumber],0))</f>
        <v>1</v>
      </c>
      <c r="I1248" t="str">
        <f>INDEX(tblCategory[CategoryName],MATCH(tblData[[#This Row],[CategoryID]],tblCategory[CategoryID],0))</f>
        <v>Blueprints</v>
      </c>
      <c r="J1248">
        <f>tblData[[#This Row],[Quantity]]*tblData[[#This Row],[Price]]</f>
        <v>36</v>
      </c>
      <c r="K1248">
        <f>YEAR(tblData[[#This Row],[Date]])</f>
        <v>2020</v>
      </c>
      <c r="L1248">
        <f>MONTH(tblData[[#This Row],[Date]])</f>
        <v>9</v>
      </c>
      <c r="M1248" t="str">
        <f>CHOOSE(tblData[[#This Row],[MonthNo]],"Jan","Feb","Mar","Apr","Mei","Jun","Jul","Agu","Sep","Okt","Nov","Des")</f>
        <v>Sep</v>
      </c>
      <c r="N1248" t="str">
        <f>INDEX(tblCustomers[CustomerState],MATCH(tblData[[#This Row],[CustomerID]],tblCustomers[CustomerID],0))</f>
        <v>Texas</v>
      </c>
      <c r="O1248" t="str">
        <f>IF(COUNTIF(tblData[CustomerID],tblData[[#This Row],[CustomerID]])&gt;1,"Repeat","One-time")</f>
        <v>One-time</v>
      </c>
    </row>
    <row r="1249" spans="1:15">
      <c r="A1249">
        <v>1248</v>
      </c>
      <c r="B1249" s="1">
        <v>44097</v>
      </c>
      <c r="C1249">
        <v>1387</v>
      </c>
      <c r="D1249" t="s">
        <v>10842</v>
      </c>
      <c r="E1249">
        <v>2</v>
      </c>
      <c r="F1249" t="str">
        <f>INDEX(tblProduct[ProdName],MATCH(tblData[[#This Row],[ProdNumber]],tblProduct[ProdNumber],0))</f>
        <v>Understanding Raspberry PI</v>
      </c>
      <c r="G1249">
        <f>INDEX(tblProduct[Price],MATCH(tblData[[#This Row],[ProdNumber]],tblProduct[ProdNumber],0))</f>
        <v>28.99</v>
      </c>
      <c r="H1249">
        <f>INDEX(tblProduct[Category],MATCH(tblData[[#This Row],[ProdNumber]],tblProduct[ProdNumber],0))</f>
        <v>7</v>
      </c>
      <c r="I1249" t="str">
        <f>INDEX(tblCategory[CategoryName],MATCH(tblData[[#This Row],[CategoryID]],tblCategory[CategoryID],0))</f>
        <v>Training Videos</v>
      </c>
      <c r="J1249">
        <f>tblData[[#This Row],[Quantity]]*tblData[[#This Row],[Price]]</f>
        <v>57.98</v>
      </c>
      <c r="K1249">
        <f>YEAR(tblData[[#This Row],[Date]])</f>
        <v>2020</v>
      </c>
      <c r="L1249">
        <f>MONTH(tblData[[#This Row],[Date]])</f>
        <v>9</v>
      </c>
      <c r="M1249" t="str">
        <f>CHOOSE(tblData[[#This Row],[MonthNo]],"Jan","Feb","Mar","Apr","Mei","Jun","Jul","Agu","Sep","Okt","Nov","Des")</f>
        <v>Sep</v>
      </c>
      <c r="N1249" t="str">
        <f>INDEX(tblCustomers[CustomerState],MATCH(tblData[[#This Row],[CustomerID]],tblCustomers[CustomerID],0))</f>
        <v>Nebraska</v>
      </c>
      <c r="O1249" t="str">
        <f>IF(COUNTIF(tblData[CustomerID],tblData[[#This Row],[CustomerID]])&gt;1,"Repeat","One-time")</f>
        <v>Repeat</v>
      </c>
    </row>
    <row r="1250" spans="1:15">
      <c r="A1250">
        <v>1249</v>
      </c>
      <c r="B1250" s="1">
        <v>44098</v>
      </c>
      <c r="C1250">
        <v>715</v>
      </c>
      <c r="D1250" t="s">
        <v>10822</v>
      </c>
      <c r="E1250">
        <v>2</v>
      </c>
      <c r="F1250" t="str">
        <f>INDEX(tblProduct[ProdName],MATCH(tblData[[#This Row],[ProdNumber]],tblProduct[ProdNumber],0))</f>
        <v>MICR-23K Robot</v>
      </c>
      <c r="G1250">
        <f>INDEX(tblProduct[Price],MATCH(tblData[[#This Row],[ProdNumber]],tblProduct[ProdNumber],0))</f>
        <v>899</v>
      </c>
      <c r="H1250">
        <f>INDEX(tblProduct[Category],MATCH(tblData[[#This Row],[ProdNumber]],tblProduct[ProdNumber],0))</f>
        <v>6</v>
      </c>
      <c r="I1250" t="str">
        <f>INDEX(tblCategory[CategoryName],MATCH(tblData[[#This Row],[CategoryID]],tblCategory[CategoryID],0))</f>
        <v>Robots</v>
      </c>
      <c r="J1250">
        <f>tblData[[#This Row],[Quantity]]*tblData[[#This Row],[Price]]</f>
        <v>1798</v>
      </c>
      <c r="K1250">
        <f>YEAR(tblData[[#This Row],[Date]])</f>
        <v>2020</v>
      </c>
      <c r="L1250">
        <f>MONTH(tblData[[#This Row],[Date]])</f>
        <v>9</v>
      </c>
      <c r="M1250" t="str">
        <f>CHOOSE(tblData[[#This Row],[MonthNo]],"Jan","Feb","Mar","Apr","Mei","Jun","Jul","Agu","Sep","Okt","Nov","Des")</f>
        <v>Sep</v>
      </c>
      <c r="N1250" t="str">
        <f>INDEX(tblCustomers[CustomerState],MATCH(tblData[[#This Row],[CustomerID]],tblCustomers[CustomerID],0))</f>
        <v>Maryland</v>
      </c>
      <c r="O1250" t="str">
        <f>IF(COUNTIF(tblData[CustomerID],tblData[[#This Row],[CustomerID]])&gt;1,"Repeat","One-time")</f>
        <v>One-time</v>
      </c>
    </row>
    <row r="1251" spans="1:15">
      <c r="A1251">
        <v>1250</v>
      </c>
      <c r="B1251" s="1">
        <v>44098</v>
      </c>
      <c r="C1251">
        <v>109</v>
      </c>
      <c r="D1251" t="s">
        <v>10829</v>
      </c>
      <c r="E1251">
        <v>5</v>
      </c>
      <c r="F1251" t="str">
        <f>INDEX(tblProduct[ProdName],MATCH(tblData[[#This Row],[ProdNumber]],tblProduct[ProdNumber],0))</f>
        <v>Single Rotor Drones</v>
      </c>
      <c r="G1251">
        <f>INDEX(tblProduct[Price],MATCH(tblData[[#This Row],[ProdNumber]],tblProduct[ProdNumber],0))</f>
        <v>14.99</v>
      </c>
      <c r="H1251">
        <f>INDEX(tblProduct[Category],MATCH(tblData[[#This Row],[ProdNumber]],tblProduct[ProdNumber],0))</f>
        <v>4</v>
      </c>
      <c r="I1251" t="str">
        <f>INDEX(tblCategory[CategoryName],MATCH(tblData[[#This Row],[CategoryID]],tblCategory[CategoryID],0))</f>
        <v>eBooks</v>
      </c>
      <c r="J1251">
        <f>tblData[[#This Row],[Quantity]]*tblData[[#This Row],[Price]]</f>
        <v>74.95</v>
      </c>
      <c r="K1251">
        <f>YEAR(tblData[[#This Row],[Date]])</f>
        <v>2020</v>
      </c>
      <c r="L1251">
        <f>MONTH(tblData[[#This Row],[Date]])</f>
        <v>9</v>
      </c>
      <c r="M1251" t="str">
        <f>CHOOSE(tblData[[#This Row],[MonthNo]],"Jan","Feb","Mar","Apr","Mei","Jun","Jul","Agu","Sep","Okt","Nov","Des")</f>
        <v>Sep</v>
      </c>
      <c r="N1251" t="str">
        <f>INDEX(tblCustomers[CustomerState],MATCH(tblData[[#This Row],[CustomerID]],tblCustomers[CustomerID],0))</f>
        <v>North Carolina</v>
      </c>
      <c r="O1251" t="str">
        <f>IF(COUNTIF(tblData[CustomerID],tblData[[#This Row],[CustomerID]])&gt;1,"Repeat","One-time")</f>
        <v>Repeat</v>
      </c>
    </row>
    <row r="1252" spans="1:15">
      <c r="A1252">
        <v>1251</v>
      </c>
      <c r="B1252" s="1">
        <v>44098</v>
      </c>
      <c r="C1252">
        <v>775</v>
      </c>
      <c r="D1252" t="s">
        <v>10875</v>
      </c>
      <c r="E1252">
        <v>2</v>
      </c>
      <c r="F1252" t="str">
        <f>INDEX(tblProduct[ProdName],MATCH(tblData[[#This Row],[ProdNumber]],tblProduct[ProdNumber],0))</f>
        <v>Open Source Code</v>
      </c>
      <c r="G1252">
        <f>INDEX(tblProduct[Price],MATCH(tblData[[#This Row],[ProdNumber]],tblProduct[ProdNumber],0))</f>
        <v>32.950000000000003</v>
      </c>
      <c r="H1252">
        <f>INDEX(tblProduct[Category],MATCH(tblData[[#This Row],[ProdNumber]],tblProduct[ProdNumber],0))</f>
        <v>7</v>
      </c>
      <c r="I1252" t="str">
        <f>INDEX(tblCategory[CategoryName],MATCH(tblData[[#This Row],[CategoryID]],tblCategory[CategoryID],0))</f>
        <v>Training Videos</v>
      </c>
      <c r="J1252">
        <f>tblData[[#This Row],[Quantity]]*tblData[[#This Row],[Price]]</f>
        <v>65.900000000000006</v>
      </c>
      <c r="K1252">
        <f>YEAR(tblData[[#This Row],[Date]])</f>
        <v>2020</v>
      </c>
      <c r="L1252">
        <f>MONTH(tblData[[#This Row],[Date]])</f>
        <v>9</v>
      </c>
      <c r="M1252" t="str">
        <f>CHOOSE(tblData[[#This Row],[MonthNo]],"Jan","Feb","Mar","Apr","Mei","Jun","Jul","Agu","Sep","Okt","Nov","Des")</f>
        <v>Sep</v>
      </c>
      <c r="N1252" t="str">
        <f>INDEX(tblCustomers[CustomerState],MATCH(tblData[[#This Row],[CustomerID]],tblCustomers[CustomerID],0))</f>
        <v>Texas</v>
      </c>
      <c r="O1252" t="str">
        <f>IF(COUNTIF(tblData[CustomerID],tblData[[#This Row],[CustomerID]])&gt;1,"Repeat","One-time")</f>
        <v>Repeat</v>
      </c>
    </row>
    <row r="1253" spans="1:15">
      <c r="A1253">
        <v>1252</v>
      </c>
      <c r="B1253" s="1">
        <v>44099</v>
      </c>
      <c r="C1253">
        <v>273</v>
      </c>
      <c r="D1253" t="s">
        <v>10831</v>
      </c>
      <c r="E1253">
        <v>6</v>
      </c>
      <c r="F1253" t="str">
        <f>INDEX(tblProduct[ProdName],MATCH(tblData[[#This Row],[ProdNumber]],tblProduct[ProdNumber],0))</f>
        <v>BYOR-3535</v>
      </c>
      <c r="G1253">
        <f>INDEX(tblProduct[Price],MATCH(tblData[[#This Row],[ProdNumber]],tblProduct[ProdNumber],0))</f>
        <v>225</v>
      </c>
      <c r="H1253">
        <f>INDEX(tblProduct[Category],MATCH(tblData[[#This Row],[ProdNumber]],tblProduct[ProdNumber],0))</f>
        <v>5</v>
      </c>
      <c r="I1253" t="str">
        <f>INDEX(tblCategory[CategoryName],MATCH(tblData[[#This Row],[CategoryID]],tblCategory[CategoryID],0))</f>
        <v>Robot Kits</v>
      </c>
      <c r="J1253">
        <f>tblData[[#This Row],[Quantity]]*tblData[[#This Row],[Price]]</f>
        <v>1350</v>
      </c>
      <c r="K1253">
        <f>YEAR(tblData[[#This Row],[Date]])</f>
        <v>2020</v>
      </c>
      <c r="L1253">
        <f>MONTH(tblData[[#This Row],[Date]])</f>
        <v>9</v>
      </c>
      <c r="M1253" t="str">
        <f>CHOOSE(tblData[[#This Row],[MonthNo]],"Jan","Feb","Mar","Apr","Mei","Jun","Jul","Agu","Sep","Okt","Nov","Des")</f>
        <v>Sep</v>
      </c>
      <c r="N1253" t="str">
        <f>INDEX(tblCustomers[CustomerState],MATCH(tblData[[#This Row],[CustomerID]],tblCustomers[CustomerID],0))</f>
        <v>Illinois</v>
      </c>
      <c r="O1253" t="str">
        <f>IF(COUNTIF(tblData[CustomerID],tblData[[#This Row],[CustomerID]])&gt;1,"Repeat","One-time")</f>
        <v>Repeat</v>
      </c>
    </row>
    <row r="1254" spans="1:15">
      <c r="A1254">
        <v>1253</v>
      </c>
      <c r="B1254" s="1">
        <v>44099</v>
      </c>
      <c r="C1254">
        <v>440</v>
      </c>
      <c r="D1254" t="s">
        <v>10826</v>
      </c>
      <c r="E1254">
        <v>1</v>
      </c>
      <c r="F1254" t="str">
        <f>INDEX(tblProduct[ProdName],MATCH(tblData[[#This Row],[ProdNumber]],tblProduct[ProdNumber],0))</f>
        <v>RTF Drones</v>
      </c>
      <c r="G1254">
        <f>INDEX(tblProduct[Price],MATCH(tblData[[#This Row],[ProdNumber]],tblProduct[ProdNumber],0))</f>
        <v>16.989999999999998</v>
      </c>
      <c r="H1254">
        <f>INDEX(tblProduct[Category],MATCH(tblData[[#This Row],[ProdNumber]],tblProduct[ProdNumber],0))</f>
        <v>4</v>
      </c>
      <c r="I1254" t="str">
        <f>INDEX(tblCategory[CategoryName],MATCH(tblData[[#This Row],[CategoryID]],tblCategory[CategoryID],0))</f>
        <v>eBooks</v>
      </c>
      <c r="J1254">
        <f>tblData[[#This Row],[Quantity]]*tblData[[#This Row],[Price]]</f>
        <v>16.989999999999998</v>
      </c>
      <c r="K1254">
        <f>YEAR(tblData[[#This Row],[Date]])</f>
        <v>2020</v>
      </c>
      <c r="L1254">
        <f>MONTH(tblData[[#This Row],[Date]])</f>
        <v>9</v>
      </c>
      <c r="M1254" t="str">
        <f>CHOOSE(tblData[[#This Row],[MonthNo]],"Jan","Feb","Mar","Apr","Mei","Jun","Jul","Agu","Sep","Okt","Nov","Des")</f>
        <v>Sep</v>
      </c>
      <c r="N1254" t="str">
        <f>INDEX(tblCustomers[CustomerState],MATCH(tblData[[#This Row],[CustomerID]],tblCustomers[CustomerID],0))</f>
        <v>Virginia</v>
      </c>
      <c r="O1254" t="str">
        <f>IF(COUNTIF(tblData[CustomerID],tblData[[#This Row],[CustomerID]])&gt;1,"Repeat","One-time")</f>
        <v>Repeat</v>
      </c>
    </row>
    <row r="1255" spans="1:15">
      <c r="A1255">
        <v>1254</v>
      </c>
      <c r="B1255" s="1">
        <v>44099</v>
      </c>
      <c r="C1255">
        <v>950</v>
      </c>
      <c r="D1255" t="s">
        <v>10852</v>
      </c>
      <c r="E1255">
        <v>3</v>
      </c>
      <c r="F1255" t="str">
        <f>INDEX(tblProduct[ProdName],MATCH(tblData[[#This Row],[ProdNumber]],tblProduct[ProdNumber],0))</f>
        <v>Understanding Artificial Intelligence</v>
      </c>
      <c r="G1255">
        <f>INDEX(tblProduct[Price],MATCH(tblData[[#This Row],[ProdNumber]],tblProduct[ProdNumber],0))</f>
        <v>19.5</v>
      </c>
      <c r="H1255">
        <f>INDEX(tblProduct[Category],MATCH(tblData[[#This Row],[ProdNumber]],tblProduct[ProdNumber],0))</f>
        <v>4</v>
      </c>
      <c r="I1255" t="str">
        <f>INDEX(tblCategory[CategoryName],MATCH(tblData[[#This Row],[CategoryID]],tblCategory[CategoryID],0))</f>
        <v>eBooks</v>
      </c>
      <c r="J1255">
        <f>tblData[[#This Row],[Quantity]]*tblData[[#This Row],[Price]]</f>
        <v>58.5</v>
      </c>
      <c r="K1255">
        <f>YEAR(tblData[[#This Row],[Date]])</f>
        <v>2020</v>
      </c>
      <c r="L1255">
        <f>MONTH(tblData[[#This Row],[Date]])</f>
        <v>9</v>
      </c>
      <c r="M1255" t="str">
        <f>CHOOSE(tblData[[#This Row],[MonthNo]],"Jan","Feb","Mar","Apr","Mei","Jun","Jul","Agu","Sep","Okt","Nov","Des")</f>
        <v>Sep</v>
      </c>
      <c r="N1255" t="str">
        <f>INDEX(tblCustomers[CustomerState],MATCH(tblData[[#This Row],[CustomerID]],tblCustomers[CustomerID],0))</f>
        <v>Ohio</v>
      </c>
      <c r="O1255" t="str">
        <f>IF(COUNTIF(tblData[CustomerID],tblData[[#This Row],[CustomerID]])&gt;1,"Repeat","One-time")</f>
        <v>Repeat</v>
      </c>
    </row>
    <row r="1256" spans="1:15">
      <c r="A1256">
        <v>1255</v>
      </c>
      <c r="B1256" s="1">
        <v>44099</v>
      </c>
      <c r="C1256">
        <v>1631</v>
      </c>
      <c r="D1256" t="s">
        <v>10867</v>
      </c>
      <c r="E1256">
        <v>4</v>
      </c>
      <c r="F1256" t="str">
        <f>INDEX(tblProduct[ProdName],MATCH(tblData[[#This Row],[ProdNumber]],tblProduct[ProdNumber],0))</f>
        <v>Mapping with Drones</v>
      </c>
      <c r="G1256">
        <f>INDEX(tblProduct[Price],MATCH(tblData[[#This Row],[ProdNumber]],tblProduct[ProdNumber],0))</f>
        <v>49</v>
      </c>
      <c r="H1256">
        <f>INDEX(tblProduct[Category],MATCH(tblData[[#This Row],[ProdNumber]],tblProduct[ProdNumber],0))</f>
        <v>7</v>
      </c>
      <c r="I1256" t="str">
        <f>INDEX(tblCategory[CategoryName],MATCH(tblData[[#This Row],[CategoryID]],tblCategory[CategoryID],0))</f>
        <v>Training Videos</v>
      </c>
      <c r="J1256">
        <f>tblData[[#This Row],[Quantity]]*tblData[[#This Row],[Price]]</f>
        <v>196</v>
      </c>
      <c r="K1256">
        <f>YEAR(tblData[[#This Row],[Date]])</f>
        <v>2020</v>
      </c>
      <c r="L1256">
        <f>MONTH(tblData[[#This Row],[Date]])</f>
        <v>9</v>
      </c>
      <c r="M1256" t="str">
        <f>CHOOSE(tblData[[#This Row],[MonthNo]],"Jan","Feb","Mar","Apr","Mei","Jun","Jul","Agu","Sep","Okt","Nov","Des")</f>
        <v>Sep</v>
      </c>
      <c r="N1256" t="str">
        <f>INDEX(tblCustomers[CustomerState],MATCH(tblData[[#This Row],[CustomerID]],tblCustomers[CustomerID],0))</f>
        <v>Colorado</v>
      </c>
      <c r="O1256" t="str">
        <f>IF(COUNTIF(tblData[CustomerID],tblData[[#This Row],[CustomerID]])&gt;1,"Repeat","One-time")</f>
        <v>One-time</v>
      </c>
    </row>
    <row r="1257" spans="1:15">
      <c r="A1257">
        <v>1256</v>
      </c>
      <c r="B1257" s="1">
        <v>44099</v>
      </c>
      <c r="C1257">
        <v>605</v>
      </c>
      <c r="D1257" t="s">
        <v>10840</v>
      </c>
      <c r="E1257">
        <v>4</v>
      </c>
      <c r="F1257" t="str">
        <f>INDEX(tblProduct[ProdName],MATCH(tblData[[#This Row],[ProdNumber]],tblProduct[ProdNumber],0))</f>
        <v>Photograph Drones</v>
      </c>
      <c r="G1257">
        <f>INDEX(tblProduct[Price],MATCH(tblData[[#This Row],[ProdNumber]],tblProduct[ProdNumber],0))</f>
        <v>14.99</v>
      </c>
      <c r="H1257">
        <f>INDEX(tblProduct[Category],MATCH(tblData[[#This Row],[ProdNumber]],tblProduct[ProdNumber],0))</f>
        <v>4</v>
      </c>
      <c r="I1257" t="str">
        <f>INDEX(tblCategory[CategoryName],MATCH(tblData[[#This Row],[CategoryID]],tblCategory[CategoryID],0))</f>
        <v>eBooks</v>
      </c>
      <c r="J1257">
        <f>tblData[[#This Row],[Quantity]]*tblData[[#This Row],[Price]]</f>
        <v>59.96</v>
      </c>
      <c r="K1257">
        <f>YEAR(tblData[[#This Row],[Date]])</f>
        <v>2020</v>
      </c>
      <c r="L1257">
        <f>MONTH(tblData[[#This Row],[Date]])</f>
        <v>9</v>
      </c>
      <c r="M1257" t="str">
        <f>CHOOSE(tblData[[#This Row],[MonthNo]],"Jan","Feb","Mar","Apr","Mei","Jun","Jul","Agu","Sep","Okt","Nov","Des")</f>
        <v>Sep</v>
      </c>
      <c r="N1257" t="str">
        <f>INDEX(tblCustomers[CustomerState],MATCH(tblData[[#This Row],[CustomerID]],tblCustomers[CustomerID],0))</f>
        <v>New Jersey</v>
      </c>
      <c r="O1257" t="str">
        <f>IF(COUNTIF(tblData[CustomerID],tblData[[#This Row],[CustomerID]])&gt;1,"Repeat","One-time")</f>
        <v>Repeat</v>
      </c>
    </row>
    <row r="1258" spans="1:15">
      <c r="A1258">
        <v>1257</v>
      </c>
      <c r="B1258" s="1">
        <v>44099</v>
      </c>
      <c r="C1258">
        <v>550</v>
      </c>
      <c r="D1258" t="s">
        <v>10871</v>
      </c>
      <c r="E1258">
        <v>4</v>
      </c>
      <c r="F1258" t="str">
        <f>INDEX(tblProduct[ProdName],MATCH(tblData[[#This Row],[ProdNumber]],tblProduct[ProdNumber],0))</f>
        <v>Aerial Security</v>
      </c>
      <c r="G1258">
        <f>INDEX(tblProduct[Price],MATCH(tblData[[#This Row],[ProdNumber]],tblProduct[ProdNumber],0))</f>
        <v>36.99</v>
      </c>
      <c r="H1258">
        <f>INDEX(tblProduct[Category],MATCH(tblData[[#This Row],[ProdNumber]],tblProduct[ProdNumber],0))</f>
        <v>7</v>
      </c>
      <c r="I1258" t="str">
        <f>INDEX(tblCategory[CategoryName],MATCH(tblData[[#This Row],[CategoryID]],tblCategory[CategoryID],0))</f>
        <v>Training Videos</v>
      </c>
      <c r="J1258">
        <f>tblData[[#This Row],[Quantity]]*tblData[[#This Row],[Price]]</f>
        <v>147.96</v>
      </c>
      <c r="K1258">
        <f>YEAR(tblData[[#This Row],[Date]])</f>
        <v>2020</v>
      </c>
      <c r="L1258">
        <f>MONTH(tblData[[#This Row],[Date]])</f>
        <v>9</v>
      </c>
      <c r="M1258" t="str">
        <f>CHOOSE(tblData[[#This Row],[MonthNo]],"Jan","Feb","Mar","Apr","Mei","Jun","Jul","Agu","Sep","Okt","Nov","Des")</f>
        <v>Sep</v>
      </c>
      <c r="N1258" t="str">
        <f>INDEX(tblCustomers[CustomerState],MATCH(tblData[[#This Row],[CustomerID]],tblCustomers[CustomerID],0))</f>
        <v>Alabama</v>
      </c>
      <c r="O1258" t="str">
        <f>IF(COUNTIF(tblData[CustomerID],tblData[[#This Row],[CustomerID]])&gt;1,"Repeat","One-time")</f>
        <v>One-time</v>
      </c>
    </row>
    <row r="1259" spans="1:15">
      <c r="A1259">
        <v>1258</v>
      </c>
      <c r="B1259" s="1">
        <v>44100</v>
      </c>
      <c r="C1259">
        <v>1083</v>
      </c>
      <c r="D1259" t="s">
        <v>10811</v>
      </c>
      <c r="E1259">
        <v>3</v>
      </c>
      <c r="F1259" t="str">
        <f>INDEX(tblProduct[ProdName],MATCH(tblData[[#This Row],[ProdNumber]],tblProduct[ProdNumber],0))</f>
        <v>BYOD-220</v>
      </c>
      <c r="G1259">
        <f>INDEX(tblProduct[Price],MATCH(tblData[[#This Row],[ProdNumber]],tblProduct[ProdNumber],0))</f>
        <v>69</v>
      </c>
      <c r="H1259">
        <f>INDEX(tblProduct[Category],MATCH(tblData[[#This Row],[ProdNumber]],tblProduct[ProdNumber],0))</f>
        <v>2</v>
      </c>
      <c r="I1259" t="str">
        <f>INDEX(tblCategory[CategoryName],MATCH(tblData[[#This Row],[CategoryID]],tblCategory[CategoryID],0))</f>
        <v>Drone Kits</v>
      </c>
      <c r="J1259">
        <f>tblData[[#This Row],[Quantity]]*tblData[[#This Row],[Price]]</f>
        <v>207</v>
      </c>
      <c r="K1259">
        <f>YEAR(tblData[[#This Row],[Date]])</f>
        <v>2020</v>
      </c>
      <c r="L1259">
        <f>MONTH(tblData[[#This Row],[Date]])</f>
        <v>9</v>
      </c>
      <c r="M1259" t="str">
        <f>CHOOSE(tblData[[#This Row],[MonthNo]],"Jan","Feb","Mar","Apr","Mei","Jun","Jul","Agu","Sep","Okt","Nov","Des")</f>
        <v>Sep</v>
      </c>
      <c r="N1259" t="str">
        <f>INDEX(tblCustomers[CustomerState],MATCH(tblData[[#This Row],[CustomerID]],tblCustomers[CustomerID],0))</f>
        <v>Ohio</v>
      </c>
      <c r="O1259" t="str">
        <f>IF(COUNTIF(tblData[CustomerID],tblData[[#This Row],[CustomerID]])&gt;1,"Repeat","One-time")</f>
        <v>Repeat</v>
      </c>
    </row>
    <row r="1260" spans="1:15">
      <c r="A1260">
        <v>1259</v>
      </c>
      <c r="B1260" s="1">
        <v>44100</v>
      </c>
      <c r="C1260">
        <v>30</v>
      </c>
      <c r="D1260" t="s">
        <v>10811</v>
      </c>
      <c r="E1260">
        <v>3</v>
      </c>
      <c r="F1260" t="str">
        <f>INDEX(tblProduct[ProdName],MATCH(tblData[[#This Row],[ProdNumber]],tblProduct[ProdNumber],0))</f>
        <v>BYOD-220</v>
      </c>
      <c r="G1260">
        <f>INDEX(tblProduct[Price],MATCH(tblData[[#This Row],[ProdNumber]],tblProduct[ProdNumber],0))</f>
        <v>69</v>
      </c>
      <c r="H1260">
        <f>INDEX(tblProduct[Category],MATCH(tblData[[#This Row],[ProdNumber]],tblProduct[ProdNumber],0))</f>
        <v>2</v>
      </c>
      <c r="I1260" t="str">
        <f>INDEX(tblCategory[CategoryName],MATCH(tblData[[#This Row],[CategoryID]],tblCategory[CategoryID],0))</f>
        <v>Drone Kits</v>
      </c>
      <c r="J1260">
        <f>tblData[[#This Row],[Quantity]]*tblData[[#This Row],[Price]]</f>
        <v>207</v>
      </c>
      <c r="K1260">
        <f>YEAR(tblData[[#This Row],[Date]])</f>
        <v>2020</v>
      </c>
      <c r="L1260">
        <f>MONTH(tblData[[#This Row],[Date]])</f>
        <v>9</v>
      </c>
      <c r="M1260" t="str">
        <f>CHOOSE(tblData[[#This Row],[MonthNo]],"Jan","Feb","Mar","Apr","Mei","Jun","Jul","Agu","Sep","Okt","Nov","Des")</f>
        <v>Sep</v>
      </c>
      <c r="N1260" t="str">
        <f>INDEX(tblCustomers[CustomerState],MATCH(tblData[[#This Row],[CustomerID]],tblCustomers[CustomerID],0))</f>
        <v>New York</v>
      </c>
      <c r="O1260" t="str">
        <f>IF(COUNTIF(tblData[CustomerID],tblData[[#This Row],[CustomerID]])&gt;1,"Repeat","One-time")</f>
        <v>Repeat</v>
      </c>
    </row>
    <row r="1261" spans="1:15">
      <c r="A1261">
        <v>1260</v>
      </c>
      <c r="B1261" s="1">
        <v>44100</v>
      </c>
      <c r="C1261">
        <v>1845</v>
      </c>
      <c r="D1261" t="s">
        <v>10875</v>
      </c>
      <c r="E1261">
        <v>5</v>
      </c>
      <c r="F1261" t="str">
        <f>INDEX(tblProduct[ProdName],MATCH(tblData[[#This Row],[ProdNumber]],tblProduct[ProdNumber],0))</f>
        <v>Open Source Code</v>
      </c>
      <c r="G1261">
        <f>INDEX(tblProduct[Price],MATCH(tblData[[#This Row],[ProdNumber]],tblProduct[ProdNumber],0))</f>
        <v>32.950000000000003</v>
      </c>
      <c r="H1261">
        <f>INDEX(tblProduct[Category],MATCH(tblData[[#This Row],[ProdNumber]],tblProduct[ProdNumber],0))</f>
        <v>7</v>
      </c>
      <c r="I1261" t="str">
        <f>INDEX(tblCategory[CategoryName],MATCH(tblData[[#This Row],[CategoryID]],tblCategory[CategoryID],0))</f>
        <v>Training Videos</v>
      </c>
      <c r="J1261">
        <f>tblData[[#This Row],[Quantity]]*tblData[[#This Row],[Price]]</f>
        <v>164.75</v>
      </c>
      <c r="K1261">
        <f>YEAR(tblData[[#This Row],[Date]])</f>
        <v>2020</v>
      </c>
      <c r="L1261">
        <f>MONTH(tblData[[#This Row],[Date]])</f>
        <v>9</v>
      </c>
      <c r="M1261" t="str">
        <f>CHOOSE(tblData[[#This Row],[MonthNo]],"Jan","Feb","Mar","Apr","Mei","Jun","Jul","Agu","Sep","Okt","Nov","Des")</f>
        <v>Sep</v>
      </c>
      <c r="N1261" t="str">
        <f>INDEX(tblCustomers[CustomerState],MATCH(tblData[[#This Row],[CustomerID]],tblCustomers[CustomerID],0))</f>
        <v>Alabama</v>
      </c>
      <c r="O1261" t="str">
        <f>IF(COUNTIF(tblData[CustomerID],tblData[[#This Row],[CustomerID]])&gt;1,"Repeat","One-time")</f>
        <v>Repeat</v>
      </c>
    </row>
    <row r="1262" spans="1:15">
      <c r="A1262">
        <v>1261</v>
      </c>
      <c r="B1262" s="1">
        <v>44100</v>
      </c>
      <c r="C1262">
        <v>77</v>
      </c>
      <c r="D1262" t="s">
        <v>10861</v>
      </c>
      <c r="E1262">
        <v>4</v>
      </c>
      <c r="F1262" t="str">
        <f>INDEX(tblProduct[ProdName],MATCH(tblData[[#This Row],[ProdNumber]],tblProduct[ProdNumber],0))</f>
        <v>RCB-889 Robot</v>
      </c>
      <c r="G1262">
        <f>INDEX(tblProduct[Price],MATCH(tblData[[#This Row],[ProdNumber]],tblProduct[ProdNumber],0))</f>
        <v>549</v>
      </c>
      <c r="H1262">
        <f>INDEX(tblProduct[Category],MATCH(tblData[[#This Row],[ProdNumber]],tblProduct[ProdNumber],0))</f>
        <v>6</v>
      </c>
      <c r="I1262" t="str">
        <f>INDEX(tblCategory[CategoryName],MATCH(tblData[[#This Row],[CategoryID]],tblCategory[CategoryID],0))</f>
        <v>Robots</v>
      </c>
      <c r="J1262">
        <f>tblData[[#This Row],[Quantity]]*tblData[[#This Row],[Price]]</f>
        <v>2196</v>
      </c>
      <c r="K1262">
        <f>YEAR(tblData[[#This Row],[Date]])</f>
        <v>2020</v>
      </c>
      <c r="L1262">
        <f>MONTH(tblData[[#This Row],[Date]])</f>
        <v>9</v>
      </c>
      <c r="M1262" t="str">
        <f>CHOOSE(tblData[[#This Row],[MonthNo]],"Jan","Feb","Mar","Apr","Mei","Jun","Jul","Agu","Sep","Okt","Nov","Des")</f>
        <v>Sep</v>
      </c>
      <c r="N1262" t="str">
        <f>INDEX(tblCustomers[CustomerState],MATCH(tblData[[#This Row],[CustomerID]],tblCustomers[CustomerID],0))</f>
        <v>Minnesota</v>
      </c>
      <c r="O1262" t="str">
        <f>IF(COUNTIF(tblData[CustomerID],tblData[[#This Row],[CustomerID]])&gt;1,"Repeat","One-time")</f>
        <v>One-time</v>
      </c>
    </row>
    <row r="1263" spans="1:15">
      <c r="A1263">
        <v>1262</v>
      </c>
      <c r="B1263" s="1">
        <v>44100</v>
      </c>
      <c r="C1263">
        <v>2114</v>
      </c>
      <c r="D1263" t="s">
        <v>10810</v>
      </c>
      <c r="E1263">
        <v>2</v>
      </c>
      <c r="F1263" t="str">
        <f>INDEX(tblProduct[ProdName],MATCH(tblData[[#This Row],[ProdNumber]],tblProduct[ProdNumber],0))</f>
        <v>Drone Video Techniques</v>
      </c>
      <c r="G1263">
        <f>INDEX(tblProduct[Price],MATCH(tblData[[#This Row],[ProdNumber]],tblProduct[ProdNumber],0))</f>
        <v>37.99</v>
      </c>
      <c r="H1263">
        <f>INDEX(tblProduct[Category],MATCH(tblData[[#This Row],[ProdNumber]],tblProduct[ProdNumber],0))</f>
        <v>7</v>
      </c>
      <c r="I1263" t="str">
        <f>INDEX(tblCategory[CategoryName],MATCH(tblData[[#This Row],[CategoryID]],tblCategory[CategoryID],0))</f>
        <v>Training Videos</v>
      </c>
      <c r="J1263">
        <f>tblData[[#This Row],[Quantity]]*tblData[[#This Row],[Price]]</f>
        <v>75.98</v>
      </c>
      <c r="K1263">
        <f>YEAR(tblData[[#This Row],[Date]])</f>
        <v>2020</v>
      </c>
      <c r="L1263">
        <f>MONTH(tblData[[#This Row],[Date]])</f>
        <v>9</v>
      </c>
      <c r="M1263" t="str">
        <f>CHOOSE(tblData[[#This Row],[MonthNo]],"Jan","Feb","Mar","Apr","Mei","Jun","Jul","Agu","Sep","Okt","Nov","Des")</f>
        <v>Sep</v>
      </c>
      <c r="N1263" t="str">
        <f>INDEX(tblCustomers[CustomerState],MATCH(tblData[[#This Row],[CustomerID]],tblCustomers[CustomerID],0))</f>
        <v>Texas</v>
      </c>
      <c r="O1263" t="str">
        <f>IF(COUNTIF(tblData[CustomerID],tblData[[#This Row],[CustomerID]])&gt;1,"Repeat","One-time")</f>
        <v>Repeat</v>
      </c>
    </row>
    <row r="1264" spans="1:15">
      <c r="A1264">
        <v>1263</v>
      </c>
      <c r="B1264" s="1">
        <v>44101</v>
      </c>
      <c r="C1264">
        <v>1352</v>
      </c>
      <c r="D1264" t="s">
        <v>10870</v>
      </c>
      <c r="E1264">
        <v>5</v>
      </c>
      <c r="F1264" t="str">
        <f>INDEX(tblProduct[ProdName],MATCH(tblData[[#This Row],[ProdNumber]],tblProduct[ProdNumber],0))</f>
        <v>Understanding Arduino</v>
      </c>
      <c r="G1264">
        <f>INDEX(tblProduct[Price],MATCH(tblData[[#This Row],[ProdNumber]],tblProduct[ProdNumber],0))</f>
        <v>17.5</v>
      </c>
      <c r="H1264">
        <f>INDEX(tblProduct[Category],MATCH(tblData[[#This Row],[ProdNumber]],tblProduct[ProdNumber],0))</f>
        <v>4</v>
      </c>
      <c r="I1264" t="str">
        <f>INDEX(tblCategory[CategoryName],MATCH(tblData[[#This Row],[CategoryID]],tblCategory[CategoryID],0))</f>
        <v>eBooks</v>
      </c>
      <c r="J1264">
        <f>tblData[[#This Row],[Quantity]]*tblData[[#This Row],[Price]]</f>
        <v>87.5</v>
      </c>
      <c r="K1264">
        <f>YEAR(tblData[[#This Row],[Date]])</f>
        <v>2020</v>
      </c>
      <c r="L1264">
        <f>MONTH(tblData[[#This Row],[Date]])</f>
        <v>9</v>
      </c>
      <c r="M1264" t="str">
        <f>CHOOSE(tblData[[#This Row],[MonthNo]],"Jan","Feb","Mar","Apr","Mei","Jun","Jul","Agu","Sep","Okt","Nov","Des")</f>
        <v>Sep</v>
      </c>
      <c r="N1264" t="str">
        <f>INDEX(tblCustomers[CustomerState],MATCH(tblData[[#This Row],[CustomerID]],tblCustomers[CustomerID],0))</f>
        <v>Wisconsin</v>
      </c>
      <c r="O1264" t="str">
        <f>IF(COUNTIF(tblData[CustomerID],tblData[[#This Row],[CustomerID]])&gt;1,"Repeat","One-time")</f>
        <v>Repeat</v>
      </c>
    </row>
    <row r="1265" spans="1:15">
      <c r="A1265">
        <v>1264</v>
      </c>
      <c r="B1265" s="1">
        <v>44101</v>
      </c>
      <c r="C1265">
        <v>1255</v>
      </c>
      <c r="D1265" t="s">
        <v>10863</v>
      </c>
      <c r="E1265">
        <v>2</v>
      </c>
      <c r="F1265" t="str">
        <f>INDEX(tblProduct[ProdName],MATCH(tblData[[#This Row],[ProdNumber]],tblProduct[ProdNumber],0))</f>
        <v>BYOD-400</v>
      </c>
      <c r="G1265">
        <f>INDEX(tblProduct[Price],MATCH(tblData[[#This Row],[ProdNumber]],tblProduct[ProdNumber],0))</f>
        <v>119</v>
      </c>
      <c r="H1265">
        <f>INDEX(tblProduct[Category],MATCH(tblData[[#This Row],[ProdNumber]],tblProduct[ProdNumber],0))</f>
        <v>2</v>
      </c>
      <c r="I1265" t="str">
        <f>INDEX(tblCategory[CategoryName],MATCH(tblData[[#This Row],[CategoryID]],tblCategory[CategoryID],0))</f>
        <v>Drone Kits</v>
      </c>
      <c r="J1265">
        <f>tblData[[#This Row],[Quantity]]*tblData[[#This Row],[Price]]</f>
        <v>238</v>
      </c>
      <c r="K1265">
        <f>YEAR(tblData[[#This Row],[Date]])</f>
        <v>2020</v>
      </c>
      <c r="L1265">
        <f>MONTH(tblData[[#This Row],[Date]])</f>
        <v>9</v>
      </c>
      <c r="M1265" t="str">
        <f>CHOOSE(tblData[[#This Row],[MonthNo]],"Jan","Feb","Mar","Apr","Mei","Jun","Jul","Agu","Sep","Okt","Nov","Des")</f>
        <v>Sep</v>
      </c>
      <c r="N1265" t="str">
        <f>INDEX(tblCustomers[CustomerState],MATCH(tblData[[#This Row],[CustomerID]],tblCustomers[CustomerID],0))</f>
        <v>Texas</v>
      </c>
      <c r="O1265" t="str">
        <f>IF(COUNTIF(tblData[CustomerID],tblData[[#This Row],[CustomerID]])&gt;1,"Repeat","One-time")</f>
        <v>Repeat</v>
      </c>
    </row>
    <row r="1266" spans="1:15">
      <c r="A1266">
        <v>1265</v>
      </c>
      <c r="B1266" s="1">
        <v>44101</v>
      </c>
      <c r="C1266">
        <v>1072</v>
      </c>
      <c r="D1266" t="s">
        <v>10859</v>
      </c>
      <c r="E1266">
        <v>3</v>
      </c>
      <c r="F1266" t="str">
        <f>INDEX(tblProduct[ProdName],MATCH(tblData[[#This Row],[ProdNumber]],tblProduct[ProdNumber],0))</f>
        <v>Cloud Computing</v>
      </c>
      <c r="G1266">
        <f>INDEX(tblProduct[Price],MATCH(tblData[[#This Row],[ProdNumber]],tblProduct[ProdNumber],0))</f>
        <v>29.99</v>
      </c>
      <c r="H1266">
        <f>INDEX(tblProduct[Category],MATCH(tblData[[#This Row],[ProdNumber]],tblProduct[ProdNumber],0))</f>
        <v>7</v>
      </c>
      <c r="I1266" t="str">
        <f>INDEX(tblCategory[CategoryName],MATCH(tblData[[#This Row],[CategoryID]],tblCategory[CategoryID],0))</f>
        <v>Training Videos</v>
      </c>
      <c r="J1266">
        <f>tblData[[#This Row],[Quantity]]*tblData[[#This Row],[Price]]</f>
        <v>89.97</v>
      </c>
      <c r="K1266">
        <f>YEAR(tblData[[#This Row],[Date]])</f>
        <v>2020</v>
      </c>
      <c r="L1266">
        <f>MONTH(tblData[[#This Row],[Date]])</f>
        <v>9</v>
      </c>
      <c r="M1266" t="str">
        <f>CHOOSE(tblData[[#This Row],[MonthNo]],"Jan","Feb","Mar","Apr","Mei","Jun","Jul","Agu","Sep","Okt","Nov","Des")</f>
        <v>Sep</v>
      </c>
      <c r="N1266" t="str">
        <f>INDEX(tblCustomers[CustomerState],MATCH(tblData[[#This Row],[CustomerID]],tblCustomers[CustomerID],0))</f>
        <v>Colorado</v>
      </c>
      <c r="O1266" t="str">
        <f>IF(COUNTIF(tblData[CustomerID],tblData[[#This Row],[CustomerID]])&gt;1,"Repeat","One-time")</f>
        <v>Repeat</v>
      </c>
    </row>
    <row r="1267" spans="1:15">
      <c r="A1267">
        <v>1266</v>
      </c>
      <c r="B1267" s="1">
        <v>44102</v>
      </c>
      <c r="C1267">
        <v>1646</v>
      </c>
      <c r="D1267" t="s">
        <v>10857</v>
      </c>
      <c r="E1267">
        <v>3</v>
      </c>
      <c r="F1267" t="str">
        <f>INDEX(tblProduct[ProdName],MATCH(tblData[[#This Row],[ProdNumber]],tblProduct[ProdNumber],0))</f>
        <v>DTI-84 Drone</v>
      </c>
      <c r="G1267">
        <f>INDEX(tblProduct[Price],MATCH(tblData[[#This Row],[ProdNumber]],tblProduct[ProdNumber],0))</f>
        <v>455</v>
      </c>
      <c r="H1267">
        <f>INDEX(tblProduct[Category],MATCH(tblData[[#This Row],[ProdNumber]],tblProduct[ProdNumber],0))</f>
        <v>3</v>
      </c>
      <c r="I1267" t="str">
        <f>INDEX(tblCategory[CategoryName],MATCH(tblData[[#This Row],[CategoryID]],tblCategory[CategoryID],0))</f>
        <v>Drones</v>
      </c>
      <c r="J1267">
        <f>tblData[[#This Row],[Quantity]]*tblData[[#This Row],[Price]]</f>
        <v>1365</v>
      </c>
      <c r="K1267">
        <f>YEAR(tblData[[#This Row],[Date]])</f>
        <v>2020</v>
      </c>
      <c r="L1267">
        <f>MONTH(tblData[[#This Row],[Date]])</f>
        <v>9</v>
      </c>
      <c r="M1267" t="str">
        <f>CHOOSE(tblData[[#This Row],[MonthNo]],"Jan","Feb","Mar","Apr","Mei","Jun","Jul","Agu","Sep","Okt","Nov","Des")</f>
        <v>Sep</v>
      </c>
      <c r="N1267" t="str">
        <f>INDEX(tblCustomers[CustomerState],MATCH(tblData[[#This Row],[CustomerID]],tblCustomers[CustomerID],0))</f>
        <v>Louisiana</v>
      </c>
      <c r="O1267" t="str">
        <f>IF(COUNTIF(tblData[CustomerID],tblData[[#This Row],[CustomerID]])&gt;1,"Repeat","One-time")</f>
        <v>Repeat</v>
      </c>
    </row>
    <row r="1268" spans="1:15">
      <c r="A1268">
        <v>1267</v>
      </c>
      <c r="B1268" s="1">
        <v>44102</v>
      </c>
      <c r="C1268">
        <v>1386</v>
      </c>
      <c r="D1268" t="s">
        <v>10875</v>
      </c>
      <c r="E1268">
        <v>4</v>
      </c>
      <c r="F1268" t="str">
        <f>INDEX(tblProduct[ProdName],MATCH(tblData[[#This Row],[ProdNumber]],tblProduct[ProdNumber],0))</f>
        <v>Open Source Code</v>
      </c>
      <c r="G1268">
        <f>INDEX(tblProduct[Price],MATCH(tblData[[#This Row],[ProdNumber]],tblProduct[ProdNumber],0))</f>
        <v>32.950000000000003</v>
      </c>
      <c r="H1268">
        <f>INDEX(tblProduct[Category],MATCH(tblData[[#This Row],[ProdNumber]],tblProduct[ProdNumber],0))</f>
        <v>7</v>
      </c>
      <c r="I1268" t="str">
        <f>INDEX(tblCategory[CategoryName],MATCH(tblData[[#This Row],[CategoryID]],tblCategory[CategoryID],0))</f>
        <v>Training Videos</v>
      </c>
      <c r="J1268">
        <f>tblData[[#This Row],[Quantity]]*tblData[[#This Row],[Price]]</f>
        <v>131.80000000000001</v>
      </c>
      <c r="K1268">
        <f>YEAR(tblData[[#This Row],[Date]])</f>
        <v>2020</v>
      </c>
      <c r="L1268">
        <f>MONTH(tblData[[#This Row],[Date]])</f>
        <v>9</v>
      </c>
      <c r="M1268" t="str">
        <f>CHOOSE(tblData[[#This Row],[MonthNo]],"Jan","Feb","Mar","Apr","Mei","Jun","Jul","Agu","Sep","Okt","Nov","Des")</f>
        <v>Sep</v>
      </c>
      <c r="N1268" t="str">
        <f>INDEX(tblCustomers[CustomerState],MATCH(tblData[[#This Row],[CustomerID]],tblCustomers[CustomerID],0))</f>
        <v>California</v>
      </c>
      <c r="O1268" t="str">
        <f>IF(COUNTIF(tblData[CustomerID],tblData[[#This Row],[CustomerID]])&gt;1,"Repeat","One-time")</f>
        <v>Repeat</v>
      </c>
    </row>
    <row r="1269" spans="1:15">
      <c r="A1269">
        <v>1268</v>
      </c>
      <c r="B1269" s="1">
        <v>44102</v>
      </c>
      <c r="C1269">
        <v>272</v>
      </c>
      <c r="D1269" t="s">
        <v>10864</v>
      </c>
      <c r="E1269">
        <v>3</v>
      </c>
      <c r="F1269" t="str">
        <f>INDEX(tblProduct[ProdName],MATCH(tblData[[#This Row],[ProdNumber]],tblProduct[ProdNumber],0))</f>
        <v>Understanding Drone Regulations</v>
      </c>
      <c r="G1269">
        <f>INDEX(tblProduct[Price],MATCH(tblData[[#This Row],[ProdNumber]],tblProduct[ProdNumber],0))</f>
        <v>27.5</v>
      </c>
      <c r="H1269">
        <f>INDEX(tblProduct[Category],MATCH(tblData[[#This Row],[ProdNumber]],tblProduct[ProdNumber],0))</f>
        <v>7</v>
      </c>
      <c r="I1269" t="str">
        <f>INDEX(tblCategory[CategoryName],MATCH(tblData[[#This Row],[CategoryID]],tblCategory[CategoryID],0))</f>
        <v>Training Videos</v>
      </c>
      <c r="J1269">
        <f>tblData[[#This Row],[Quantity]]*tblData[[#This Row],[Price]]</f>
        <v>82.5</v>
      </c>
      <c r="K1269">
        <f>YEAR(tblData[[#This Row],[Date]])</f>
        <v>2020</v>
      </c>
      <c r="L1269">
        <f>MONTH(tblData[[#This Row],[Date]])</f>
        <v>9</v>
      </c>
      <c r="M1269" t="str">
        <f>CHOOSE(tblData[[#This Row],[MonthNo]],"Jan","Feb","Mar","Apr","Mei","Jun","Jul","Agu","Sep","Okt","Nov","Des")</f>
        <v>Sep</v>
      </c>
      <c r="N1269" t="str">
        <f>INDEX(tblCustomers[CustomerState],MATCH(tblData[[#This Row],[CustomerID]],tblCustomers[CustomerID],0))</f>
        <v>California</v>
      </c>
      <c r="O1269" t="str">
        <f>IF(COUNTIF(tblData[CustomerID],tblData[[#This Row],[CustomerID]])&gt;1,"Repeat","One-time")</f>
        <v>Repeat</v>
      </c>
    </row>
    <row r="1270" spans="1:15">
      <c r="A1270">
        <v>1269</v>
      </c>
      <c r="B1270" s="1">
        <v>44102</v>
      </c>
      <c r="C1270">
        <v>1716</v>
      </c>
      <c r="D1270" t="s">
        <v>10840</v>
      </c>
      <c r="E1270">
        <v>1</v>
      </c>
      <c r="F1270" t="str">
        <f>INDEX(tblProduct[ProdName],MATCH(tblData[[#This Row],[ProdNumber]],tblProduct[ProdNumber],0))</f>
        <v>Photograph Drones</v>
      </c>
      <c r="G1270">
        <f>INDEX(tblProduct[Price],MATCH(tblData[[#This Row],[ProdNumber]],tblProduct[ProdNumber],0))</f>
        <v>14.99</v>
      </c>
      <c r="H1270">
        <f>INDEX(tblProduct[Category],MATCH(tblData[[#This Row],[ProdNumber]],tblProduct[ProdNumber],0))</f>
        <v>4</v>
      </c>
      <c r="I1270" t="str">
        <f>INDEX(tblCategory[CategoryName],MATCH(tblData[[#This Row],[CategoryID]],tblCategory[CategoryID],0))</f>
        <v>eBooks</v>
      </c>
      <c r="J1270">
        <f>tblData[[#This Row],[Quantity]]*tblData[[#This Row],[Price]]</f>
        <v>14.99</v>
      </c>
      <c r="K1270">
        <f>YEAR(tblData[[#This Row],[Date]])</f>
        <v>2020</v>
      </c>
      <c r="L1270">
        <f>MONTH(tblData[[#This Row],[Date]])</f>
        <v>9</v>
      </c>
      <c r="M1270" t="str">
        <f>CHOOSE(tblData[[#This Row],[MonthNo]],"Jan","Feb","Mar","Apr","Mei","Jun","Jul","Agu","Sep","Okt","Nov","Des")</f>
        <v>Sep</v>
      </c>
      <c r="N1270" t="str">
        <f>INDEX(tblCustomers[CustomerState],MATCH(tblData[[#This Row],[CustomerID]],tblCustomers[CustomerID],0))</f>
        <v>Pennsylvania</v>
      </c>
      <c r="O1270" t="str">
        <f>IF(COUNTIF(tblData[CustomerID],tblData[[#This Row],[CustomerID]])&gt;1,"Repeat","One-time")</f>
        <v>Repeat</v>
      </c>
    </row>
    <row r="1271" spans="1:15">
      <c r="A1271">
        <v>1270</v>
      </c>
      <c r="B1271" s="1">
        <v>44102</v>
      </c>
      <c r="C1271">
        <v>54</v>
      </c>
      <c r="D1271" t="s">
        <v>10853</v>
      </c>
      <c r="E1271">
        <v>3</v>
      </c>
      <c r="F1271" t="str">
        <f>INDEX(tblProduct[ProdName],MATCH(tblData[[#This Row],[ProdNumber]],tblProduct[ProdNumber],0))</f>
        <v>BYOR-1500</v>
      </c>
      <c r="G1271">
        <f>INDEX(tblProduct[Price],MATCH(tblData[[#This Row],[ProdNumber]],tblProduct[ProdNumber],0))</f>
        <v>189</v>
      </c>
      <c r="H1271">
        <f>INDEX(tblProduct[Category],MATCH(tblData[[#This Row],[ProdNumber]],tblProduct[ProdNumber],0))</f>
        <v>5</v>
      </c>
      <c r="I1271" t="str">
        <f>INDEX(tblCategory[CategoryName],MATCH(tblData[[#This Row],[CategoryID]],tblCategory[CategoryID],0))</f>
        <v>Robot Kits</v>
      </c>
      <c r="J1271">
        <f>tblData[[#This Row],[Quantity]]*tblData[[#This Row],[Price]]</f>
        <v>567</v>
      </c>
      <c r="K1271">
        <f>YEAR(tblData[[#This Row],[Date]])</f>
        <v>2020</v>
      </c>
      <c r="L1271">
        <f>MONTH(tblData[[#This Row],[Date]])</f>
        <v>9</v>
      </c>
      <c r="M1271" t="str">
        <f>CHOOSE(tblData[[#This Row],[MonthNo]],"Jan","Feb","Mar","Apr","Mei","Jun","Jul","Agu","Sep","Okt","Nov","Des")</f>
        <v>Sep</v>
      </c>
      <c r="N1271" t="str">
        <f>INDEX(tblCustomers[CustomerState],MATCH(tblData[[#This Row],[CustomerID]],tblCustomers[CustomerID],0))</f>
        <v>South Dakota</v>
      </c>
      <c r="O1271" t="str">
        <f>IF(COUNTIF(tblData[CustomerID],tblData[[#This Row],[CustomerID]])&gt;1,"Repeat","One-time")</f>
        <v>One-time</v>
      </c>
    </row>
    <row r="1272" spans="1:15">
      <c r="A1272">
        <v>1271</v>
      </c>
      <c r="B1272" s="1">
        <v>44102</v>
      </c>
      <c r="C1272">
        <v>316</v>
      </c>
      <c r="D1272" t="s">
        <v>10810</v>
      </c>
      <c r="E1272">
        <v>2</v>
      </c>
      <c r="F1272" t="str">
        <f>INDEX(tblProduct[ProdName],MATCH(tblData[[#This Row],[ProdNumber]],tblProduct[ProdNumber],0))</f>
        <v>Drone Video Techniques</v>
      </c>
      <c r="G1272">
        <f>INDEX(tblProduct[Price],MATCH(tblData[[#This Row],[ProdNumber]],tblProduct[ProdNumber],0))</f>
        <v>37.99</v>
      </c>
      <c r="H1272">
        <f>INDEX(tblProduct[Category],MATCH(tblData[[#This Row],[ProdNumber]],tblProduct[ProdNumber],0))</f>
        <v>7</v>
      </c>
      <c r="I1272" t="str">
        <f>INDEX(tblCategory[CategoryName],MATCH(tblData[[#This Row],[CategoryID]],tblCategory[CategoryID],0))</f>
        <v>Training Videos</v>
      </c>
      <c r="J1272">
        <f>tblData[[#This Row],[Quantity]]*tblData[[#This Row],[Price]]</f>
        <v>75.98</v>
      </c>
      <c r="K1272">
        <f>YEAR(tblData[[#This Row],[Date]])</f>
        <v>2020</v>
      </c>
      <c r="L1272">
        <f>MONTH(tblData[[#This Row],[Date]])</f>
        <v>9</v>
      </c>
      <c r="M1272" t="str">
        <f>CHOOSE(tblData[[#This Row],[MonthNo]],"Jan","Feb","Mar","Apr","Mei","Jun","Jul","Agu","Sep","Okt","Nov","Des")</f>
        <v>Sep</v>
      </c>
      <c r="N1272" t="str">
        <f>INDEX(tblCustomers[CustomerState],MATCH(tblData[[#This Row],[CustomerID]],tblCustomers[CustomerID],0))</f>
        <v>North Carolina</v>
      </c>
      <c r="O1272" t="str">
        <f>IF(COUNTIF(tblData[CustomerID],tblData[[#This Row],[CustomerID]])&gt;1,"Repeat","One-time")</f>
        <v>Repeat</v>
      </c>
    </row>
    <row r="1273" spans="1:15">
      <c r="A1273">
        <v>1272</v>
      </c>
      <c r="B1273" s="1">
        <v>44103</v>
      </c>
      <c r="C1273">
        <v>599</v>
      </c>
      <c r="D1273" t="s">
        <v>10828</v>
      </c>
      <c r="E1273">
        <v>4</v>
      </c>
      <c r="F1273" t="str">
        <f>INDEX(tblProduct[ProdName],MATCH(tblData[[#This Row],[ProdNumber]],tblProduct[ProdNumber],0))</f>
        <v>Helicopter Drones</v>
      </c>
      <c r="G1273">
        <f>INDEX(tblProduct[Price],MATCH(tblData[[#This Row],[ProdNumber]],tblProduct[ProdNumber],0))</f>
        <v>20.95</v>
      </c>
      <c r="H1273">
        <f>INDEX(tblProduct[Category],MATCH(tblData[[#This Row],[ProdNumber]],tblProduct[ProdNumber],0))</f>
        <v>4</v>
      </c>
      <c r="I1273" t="str">
        <f>INDEX(tblCategory[CategoryName],MATCH(tblData[[#This Row],[CategoryID]],tblCategory[CategoryID],0))</f>
        <v>eBooks</v>
      </c>
      <c r="J1273">
        <f>tblData[[#This Row],[Quantity]]*tblData[[#This Row],[Price]]</f>
        <v>83.8</v>
      </c>
      <c r="K1273">
        <f>YEAR(tblData[[#This Row],[Date]])</f>
        <v>2020</v>
      </c>
      <c r="L1273">
        <f>MONTH(tblData[[#This Row],[Date]])</f>
        <v>9</v>
      </c>
      <c r="M1273" t="str">
        <f>CHOOSE(tblData[[#This Row],[MonthNo]],"Jan","Feb","Mar","Apr","Mei","Jun","Jul","Agu","Sep","Okt","Nov","Des")</f>
        <v>Sep</v>
      </c>
      <c r="N1273" t="str">
        <f>INDEX(tblCustomers[CustomerState],MATCH(tblData[[#This Row],[CustomerID]],tblCustomers[CustomerID],0))</f>
        <v>District of Columbia</v>
      </c>
      <c r="O1273" t="str">
        <f>IF(COUNTIF(tblData[CustomerID],tblData[[#This Row],[CustomerID]])&gt;1,"Repeat","One-time")</f>
        <v>Repeat</v>
      </c>
    </row>
    <row r="1274" spans="1:15">
      <c r="A1274">
        <v>1273</v>
      </c>
      <c r="B1274" s="1">
        <v>44103</v>
      </c>
      <c r="C1274">
        <v>802</v>
      </c>
      <c r="D1274" t="s">
        <v>10847</v>
      </c>
      <c r="E1274">
        <v>4</v>
      </c>
      <c r="F1274" t="str">
        <f>INDEX(tblProduct[ProdName],MATCH(tblData[[#This Row],[ProdNumber]],tblProduct[ProdNumber],0))</f>
        <v>MICR-564K Drone</v>
      </c>
      <c r="G1274">
        <f>INDEX(tblProduct[Price],MATCH(tblData[[#This Row],[ProdNumber]],tblProduct[ProdNumber],0))</f>
        <v>499</v>
      </c>
      <c r="H1274">
        <f>INDEX(tblProduct[Category],MATCH(tblData[[#This Row],[ProdNumber]],tblProduct[ProdNumber],0))</f>
        <v>3</v>
      </c>
      <c r="I1274" t="str">
        <f>INDEX(tblCategory[CategoryName],MATCH(tblData[[#This Row],[CategoryID]],tblCategory[CategoryID],0))</f>
        <v>Drones</v>
      </c>
      <c r="J1274">
        <f>tblData[[#This Row],[Quantity]]*tblData[[#This Row],[Price]]</f>
        <v>1996</v>
      </c>
      <c r="K1274">
        <f>YEAR(tblData[[#This Row],[Date]])</f>
        <v>2020</v>
      </c>
      <c r="L1274">
        <f>MONTH(tblData[[#This Row],[Date]])</f>
        <v>9</v>
      </c>
      <c r="M1274" t="str">
        <f>CHOOSE(tblData[[#This Row],[MonthNo]],"Jan","Feb","Mar","Apr","Mei","Jun","Jul","Agu","Sep","Okt","Nov","Des")</f>
        <v>Sep</v>
      </c>
      <c r="N1274" t="str">
        <f>INDEX(tblCustomers[CustomerState],MATCH(tblData[[#This Row],[CustomerID]],tblCustomers[CustomerID],0))</f>
        <v>North Dakota</v>
      </c>
      <c r="O1274" t="str">
        <f>IF(COUNTIF(tblData[CustomerID],tblData[[#This Row],[CustomerID]])&gt;1,"Repeat","One-time")</f>
        <v>Repeat</v>
      </c>
    </row>
    <row r="1275" spans="1:15">
      <c r="A1275">
        <v>1274</v>
      </c>
      <c r="B1275" s="1">
        <v>44103</v>
      </c>
      <c r="C1275">
        <v>162</v>
      </c>
      <c r="D1275" t="s">
        <v>10812</v>
      </c>
      <c r="E1275">
        <v>3</v>
      </c>
      <c r="F1275" t="str">
        <f>INDEX(tblProduct[ProdName],MATCH(tblData[[#This Row],[ProdNumber]],tblProduct[ProdNumber],0))</f>
        <v>SCARA Robots</v>
      </c>
      <c r="G1275">
        <f>INDEX(tblProduct[Price],MATCH(tblData[[#This Row],[ProdNumber]],tblProduct[ProdNumber],0))</f>
        <v>19.5</v>
      </c>
      <c r="H1275">
        <f>INDEX(tblProduct[Category],MATCH(tblData[[#This Row],[ProdNumber]],tblProduct[ProdNumber],0))</f>
        <v>4</v>
      </c>
      <c r="I1275" t="str">
        <f>INDEX(tblCategory[CategoryName],MATCH(tblData[[#This Row],[CategoryID]],tblCategory[CategoryID],0))</f>
        <v>eBooks</v>
      </c>
      <c r="J1275">
        <f>tblData[[#This Row],[Quantity]]*tblData[[#This Row],[Price]]</f>
        <v>58.5</v>
      </c>
      <c r="K1275">
        <f>YEAR(tblData[[#This Row],[Date]])</f>
        <v>2020</v>
      </c>
      <c r="L1275">
        <f>MONTH(tblData[[#This Row],[Date]])</f>
        <v>9</v>
      </c>
      <c r="M1275" t="str">
        <f>CHOOSE(tblData[[#This Row],[MonthNo]],"Jan","Feb","Mar","Apr","Mei","Jun","Jul","Agu","Sep","Okt","Nov","Des")</f>
        <v>Sep</v>
      </c>
      <c r="N1275" t="str">
        <f>INDEX(tblCustomers[CustomerState],MATCH(tblData[[#This Row],[CustomerID]],tblCustomers[CustomerID],0))</f>
        <v>Oregon</v>
      </c>
      <c r="O1275" t="str">
        <f>IF(COUNTIF(tblData[CustomerID],tblData[[#This Row],[CustomerID]])&gt;1,"Repeat","One-time")</f>
        <v>One-time</v>
      </c>
    </row>
    <row r="1276" spans="1:15">
      <c r="A1276">
        <v>1275</v>
      </c>
      <c r="B1276" s="1">
        <v>44103</v>
      </c>
      <c r="C1276">
        <v>1607</v>
      </c>
      <c r="D1276" t="s">
        <v>10812</v>
      </c>
      <c r="E1276">
        <v>2</v>
      </c>
      <c r="F1276" t="str">
        <f>INDEX(tblProduct[ProdName],MATCH(tblData[[#This Row],[ProdNumber]],tblProduct[ProdNumber],0))</f>
        <v>SCARA Robots</v>
      </c>
      <c r="G1276">
        <f>INDEX(tblProduct[Price],MATCH(tblData[[#This Row],[ProdNumber]],tblProduct[ProdNumber],0))</f>
        <v>19.5</v>
      </c>
      <c r="H1276">
        <f>INDEX(tblProduct[Category],MATCH(tblData[[#This Row],[ProdNumber]],tblProduct[ProdNumber],0))</f>
        <v>4</v>
      </c>
      <c r="I1276" t="str">
        <f>INDEX(tblCategory[CategoryName],MATCH(tblData[[#This Row],[CategoryID]],tblCategory[CategoryID],0))</f>
        <v>eBooks</v>
      </c>
      <c r="J1276">
        <f>tblData[[#This Row],[Quantity]]*tblData[[#This Row],[Price]]</f>
        <v>39</v>
      </c>
      <c r="K1276">
        <f>YEAR(tblData[[#This Row],[Date]])</f>
        <v>2020</v>
      </c>
      <c r="L1276">
        <f>MONTH(tblData[[#This Row],[Date]])</f>
        <v>9</v>
      </c>
      <c r="M1276" t="str">
        <f>CHOOSE(tblData[[#This Row],[MonthNo]],"Jan","Feb","Mar","Apr","Mei","Jun","Jul","Agu","Sep","Okt","Nov","Des")</f>
        <v>Sep</v>
      </c>
      <c r="N1276" t="str">
        <f>INDEX(tblCustomers[CustomerState],MATCH(tblData[[#This Row],[CustomerID]],tblCustomers[CustomerID],0))</f>
        <v>Tennessee</v>
      </c>
      <c r="O1276" t="str">
        <f>IF(COUNTIF(tblData[CustomerID],tblData[[#This Row],[CustomerID]])&gt;1,"Repeat","One-time")</f>
        <v>Repeat</v>
      </c>
    </row>
    <row r="1277" spans="1:15">
      <c r="A1277">
        <v>1276</v>
      </c>
      <c r="B1277" s="1">
        <v>44103</v>
      </c>
      <c r="C1277">
        <v>621</v>
      </c>
      <c r="D1277" t="s">
        <v>10830</v>
      </c>
      <c r="E1277">
        <v>6</v>
      </c>
      <c r="F1277" t="str">
        <f>INDEX(tblProduct[ProdName],MATCH(tblData[[#This Row],[ProdNumber]],tblProduct[ProdNumber],0))</f>
        <v>Understanding 3D Printing</v>
      </c>
      <c r="G1277">
        <f>INDEX(tblProduct[Price],MATCH(tblData[[#This Row],[ProdNumber]],tblProduct[ProdNumber],0))</f>
        <v>42.99</v>
      </c>
      <c r="H1277">
        <f>INDEX(tblProduct[Category],MATCH(tblData[[#This Row],[ProdNumber]],tblProduct[ProdNumber],0))</f>
        <v>7</v>
      </c>
      <c r="I1277" t="str">
        <f>INDEX(tblCategory[CategoryName],MATCH(tblData[[#This Row],[CategoryID]],tblCategory[CategoryID],0))</f>
        <v>Training Videos</v>
      </c>
      <c r="J1277">
        <f>tblData[[#This Row],[Quantity]]*tblData[[#This Row],[Price]]</f>
        <v>257.94</v>
      </c>
      <c r="K1277">
        <f>YEAR(tblData[[#This Row],[Date]])</f>
        <v>2020</v>
      </c>
      <c r="L1277">
        <f>MONTH(tblData[[#This Row],[Date]])</f>
        <v>9</v>
      </c>
      <c r="M1277" t="str">
        <f>CHOOSE(tblData[[#This Row],[MonthNo]],"Jan","Feb","Mar","Apr","Mei","Jun","Jul","Agu","Sep","Okt","Nov","Des")</f>
        <v>Sep</v>
      </c>
      <c r="N1277" t="str">
        <f>INDEX(tblCustomers[CustomerState],MATCH(tblData[[#This Row],[CustomerID]],tblCustomers[CustomerID],0))</f>
        <v>South Dakota</v>
      </c>
      <c r="O1277" t="str">
        <f>IF(COUNTIF(tblData[CustomerID],tblData[[#This Row],[CustomerID]])&gt;1,"Repeat","One-time")</f>
        <v>One-time</v>
      </c>
    </row>
    <row r="1278" spans="1:15">
      <c r="A1278">
        <v>1277</v>
      </c>
      <c r="B1278" s="1">
        <v>44104</v>
      </c>
      <c r="C1278">
        <v>1051</v>
      </c>
      <c r="D1278" t="s">
        <v>10873</v>
      </c>
      <c r="E1278">
        <v>4</v>
      </c>
      <c r="F1278" t="str">
        <f>INDEX(tblProduct[ProdName],MATCH(tblData[[#This Row],[ProdNumber]],tblProduct[ProdNumber],0))</f>
        <v>BYOD-300</v>
      </c>
      <c r="G1278">
        <f>INDEX(tblProduct[Price],MATCH(tblData[[#This Row],[ProdNumber]],tblProduct[ProdNumber],0))</f>
        <v>89</v>
      </c>
      <c r="H1278">
        <f>INDEX(tblProduct[Category],MATCH(tblData[[#This Row],[ProdNumber]],tblProduct[ProdNumber],0))</f>
        <v>2</v>
      </c>
      <c r="I1278" t="str">
        <f>INDEX(tblCategory[CategoryName],MATCH(tblData[[#This Row],[CategoryID]],tblCategory[CategoryID],0))</f>
        <v>Drone Kits</v>
      </c>
      <c r="J1278">
        <f>tblData[[#This Row],[Quantity]]*tblData[[#This Row],[Price]]</f>
        <v>356</v>
      </c>
      <c r="K1278">
        <f>YEAR(tblData[[#This Row],[Date]])</f>
        <v>2020</v>
      </c>
      <c r="L1278">
        <f>MONTH(tblData[[#This Row],[Date]])</f>
        <v>9</v>
      </c>
      <c r="M1278" t="str">
        <f>CHOOSE(tblData[[#This Row],[MonthNo]],"Jan","Feb","Mar","Apr","Mei","Jun","Jul","Agu","Sep","Okt","Nov","Des")</f>
        <v>Sep</v>
      </c>
      <c r="N1278" t="str">
        <f>INDEX(tblCustomers[CustomerState],MATCH(tblData[[#This Row],[CustomerID]],tblCustomers[CustomerID],0))</f>
        <v>Minnesota</v>
      </c>
      <c r="O1278" t="str">
        <f>IF(COUNTIF(tblData[CustomerID],tblData[[#This Row],[CustomerID]])&gt;1,"Repeat","One-time")</f>
        <v>Repeat</v>
      </c>
    </row>
    <row r="1279" spans="1:15">
      <c r="A1279">
        <v>1278</v>
      </c>
      <c r="B1279" s="1">
        <v>44104</v>
      </c>
      <c r="C1279">
        <v>99</v>
      </c>
      <c r="D1279" t="s">
        <v>10849</v>
      </c>
      <c r="E1279">
        <v>4</v>
      </c>
      <c r="F1279" t="str">
        <f>INDEX(tblProduct[ProdName],MATCH(tblData[[#This Row],[ProdNumber]],tblProduct[ProdNumber],0))</f>
        <v>BYOD-200</v>
      </c>
      <c r="G1279">
        <f>INDEX(tblProduct[Price],MATCH(tblData[[#This Row],[ProdNumber]],tblProduct[ProdNumber],0))</f>
        <v>58.95</v>
      </c>
      <c r="H1279">
        <f>INDEX(tblProduct[Category],MATCH(tblData[[#This Row],[ProdNumber]],tblProduct[ProdNumber],0))</f>
        <v>2</v>
      </c>
      <c r="I1279" t="str">
        <f>INDEX(tblCategory[CategoryName],MATCH(tblData[[#This Row],[CategoryID]],tblCategory[CategoryID],0))</f>
        <v>Drone Kits</v>
      </c>
      <c r="J1279">
        <f>tblData[[#This Row],[Quantity]]*tblData[[#This Row],[Price]]</f>
        <v>235.8</v>
      </c>
      <c r="K1279">
        <f>YEAR(tblData[[#This Row],[Date]])</f>
        <v>2020</v>
      </c>
      <c r="L1279">
        <f>MONTH(tblData[[#This Row],[Date]])</f>
        <v>9</v>
      </c>
      <c r="M1279" t="str">
        <f>CHOOSE(tblData[[#This Row],[MonthNo]],"Jan","Feb","Mar","Apr","Mei","Jun","Jul","Agu","Sep","Okt","Nov","Des")</f>
        <v>Sep</v>
      </c>
      <c r="N1279" t="str">
        <f>INDEX(tblCustomers[CustomerState],MATCH(tblData[[#This Row],[CustomerID]],tblCustomers[CustomerID],0))</f>
        <v>New York</v>
      </c>
      <c r="O1279" t="str">
        <f>IF(COUNTIF(tblData[CustomerID],tblData[[#This Row],[CustomerID]])&gt;1,"Repeat","One-time")</f>
        <v>Repeat</v>
      </c>
    </row>
    <row r="1280" spans="1:15">
      <c r="A1280">
        <v>1279</v>
      </c>
      <c r="B1280" s="1">
        <v>44104</v>
      </c>
      <c r="C1280">
        <v>71</v>
      </c>
      <c r="D1280" t="s">
        <v>10870</v>
      </c>
      <c r="E1280">
        <v>4</v>
      </c>
      <c r="F1280" t="str">
        <f>INDEX(tblProduct[ProdName],MATCH(tblData[[#This Row],[ProdNumber]],tblProduct[ProdNumber],0))</f>
        <v>Understanding Arduino</v>
      </c>
      <c r="G1280">
        <f>INDEX(tblProduct[Price],MATCH(tblData[[#This Row],[ProdNumber]],tblProduct[ProdNumber],0))</f>
        <v>17.5</v>
      </c>
      <c r="H1280">
        <f>INDEX(tblProduct[Category],MATCH(tblData[[#This Row],[ProdNumber]],tblProduct[ProdNumber],0))</f>
        <v>4</v>
      </c>
      <c r="I1280" t="str">
        <f>INDEX(tblCategory[CategoryName],MATCH(tblData[[#This Row],[CategoryID]],tblCategory[CategoryID],0))</f>
        <v>eBooks</v>
      </c>
      <c r="J1280">
        <f>tblData[[#This Row],[Quantity]]*tblData[[#This Row],[Price]]</f>
        <v>70</v>
      </c>
      <c r="K1280">
        <f>YEAR(tblData[[#This Row],[Date]])</f>
        <v>2020</v>
      </c>
      <c r="L1280">
        <f>MONTH(tblData[[#This Row],[Date]])</f>
        <v>9</v>
      </c>
      <c r="M1280" t="str">
        <f>CHOOSE(tblData[[#This Row],[MonthNo]],"Jan","Feb","Mar","Apr","Mei","Jun","Jul","Agu","Sep","Okt","Nov","Des")</f>
        <v>Sep</v>
      </c>
      <c r="N1280" t="str">
        <f>INDEX(tblCustomers[CustomerState],MATCH(tblData[[#This Row],[CustomerID]],tblCustomers[CustomerID],0))</f>
        <v>Washington</v>
      </c>
      <c r="O1280" t="str">
        <f>IF(COUNTIF(tblData[CustomerID],tblData[[#This Row],[CustomerID]])&gt;1,"Repeat","One-time")</f>
        <v>Repeat</v>
      </c>
    </row>
    <row r="1281" spans="1:15">
      <c r="A1281">
        <v>1280</v>
      </c>
      <c r="B1281" s="1">
        <v>44104</v>
      </c>
      <c r="C1281">
        <v>848</v>
      </c>
      <c r="D1281" t="s">
        <v>10853</v>
      </c>
      <c r="E1281">
        <v>2</v>
      </c>
      <c r="F1281" t="str">
        <f>INDEX(tblProduct[ProdName],MATCH(tblData[[#This Row],[ProdNumber]],tblProduct[ProdNumber],0))</f>
        <v>BYOR-1500</v>
      </c>
      <c r="G1281">
        <f>INDEX(tblProduct[Price],MATCH(tblData[[#This Row],[ProdNumber]],tblProduct[ProdNumber],0))</f>
        <v>189</v>
      </c>
      <c r="H1281">
        <f>INDEX(tblProduct[Category],MATCH(tblData[[#This Row],[ProdNumber]],tblProduct[ProdNumber],0))</f>
        <v>5</v>
      </c>
      <c r="I1281" t="str">
        <f>INDEX(tblCategory[CategoryName],MATCH(tblData[[#This Row],[CategoryID]],tblCategory[CategoryID],0))</f>
        <v>Robot Kits</v>
      </c>
      <c r="J1281">
        <f>tblData[[#This Row],[Quantity]]*tblData[[#This Row],[Price]]</f>
        <v>378</v>
      </c>
      <c r="K1281">
        <f>YEAR(tblData[[#This Row],[Date]])</f>
        <v>2020</v>
      </c>
      <c r="L1281">
        <f>MONTH(tblData[[#This Row],[Date]])</f>
        <v>9</v>
      </c>
      <c r="M1281" t="str">
        <f>CHOOSE(tblData[[#This Row],[MonthNo]],"Jan","Feb","Mar","Apr","Mei","Jun","Jul","Agu","Sep","Okt","Nov","Des")</f>
        <v>Sep</v>
      </c>
      <c r="N1281" t="str">
        <f>INDEX(tblCustomers[CustomerState],MATCH(tblData[[#This Row],[CustomerID]],tblCustomers[CustomerID],0))</f>
        <v>Illinois</v>
      </c>
      <c r="O1281" t="str">
        <f>IF(COUNTIF(tblData[CustomerID],tblData[[#This Row],[CustomerID]])&gt;1,"Repeat","One-time")</f>
        <v>Repeat</v>
      </c>
    </row>
    <row r="1282" spans="1:15">
      <c r="A1282">
        <v>1281</v>
      </c>
      <c r="B1282" s="1">
        <v>44104</v>
      </c>
      <c r="C1282">
        <v>995</v>
      </c>
      <c r="D1282" t="s">
        <v>10831</v>
      </c>
      <c r="E1282">
        <v>3</v>
      </c>
      <c r="F1282" t="str">
        <f>INDEX(tblProduct[ProdName],MATCH(tblData[[#This Row],[ProdNumber]],tblProduct[ProdNumber],0))</f>
        <v>BYOR-3535</v>
      </c>
      <c r="G1282">
        <f>INDEX(tblProduct[Price],MATCH(tblData[[#This Row],[ProdNumber]],tblProduct[ProdNumber],0))</f>
        <v>225</v>
      </c>
      <c r="H1282">
        <f>INDEX(tblProduct[Category],MATCH(tblData[[#This Row],[ProdNumber]],tblProduct[ProdNumber],0))</f>
        <v>5</v>
      </c>
      <c r="I1282" t="str">
        <f>INDEX(tblCategory[CategoryName],MATCH(tblData[[#This Row],[CategoryID]],tblCategory[CategoryID],0))</f>
        <v>Robot Kits</v>
      </c>
      <c r="J1282">
        <f>tblData[[#This Row],[Quantity]]*tblData[[#This Row],[Price]]</f>
        <v>675</v>
      </c>
      <c r="K1282">
        <f>YEAR(tblData[[#This Row],[Date]])</f>
        <v>2020</v>
      </c>
      <c r="L1282">
        <f>MONTH(tblData[[#This Row],[Date]])</f>
        <v>9</v>
      </c>
      <c r="M1282" t="str">
        <f>CHOOSE(tblData[[#This Row],[MonthNo]],"Jan","Feb","Mar","Apr","Mei","Jun","Jul","Agu","Sep","Okt","Nov","Des")</f>
        <v>Sep</v>
      </c>
      <c r="N1282" t="str">
        <f>INDEX(tblCustomers[CustomerState],MATCH(tblData[[#This Row],[CustomerID]],tblCustomers[CustomerID],0))</f>
        <v>California</v>
      </c>
      <c r="O1282" t="str">
        <f>IF(COUNTIF(tblData[CustomerID],tblData[[#This Row],[CustomerID]])&gt;1,"Repeat","One-time")</f>
        <v>Repeat</v>
      </c>
    </row>
    <row r="1283" spans="1:15">
      <c r="A1283">
        <v>1282</v>
      </c>
      <c r="B1283" s="1">
        <v>44104</v>
      </c>
      <c r="C1283">
        <v>163</v>
      </c>
      <c r="D1283" t="s">
        <v>10820</v>
      </c>
      <c r="E1283">
        <v>3</v>
      </c>
      <c r="F1283" t="str">
        <f>INDEX(tblProduct[ProdName],MATCH(tblData[[#This Row],[ProdNumber]],tblProduct[ProdNumber],0))</f>
        <v>BYOR-3000</v>
      </c>
      <c r="G1283">
        <f>INDEX(tblProduct[Price],MATCH(tblData[[#This Row],[ProdNumber]],tblProduct[ProdNumber],0))</f>
        <v>214</v>
      </c>
      <c r="H1283">
        <f>INDEX(tblProduct[Category],MATCH(tblData[[#This Row],[ProdNumber]],tblProduct[ProdNumber],0))</f>
        <v>5</v>
      </c>
      <c r="I1283" t="str">
        <f>INDEX(tblCategory[CategoryName],MATCH(tblData[[#This Row],[CategoryID]],tblCategory[CategoryID],0))</f>
        <v>Robot Kits</v>
      </c>
      <c r="J1283">
        <f>tblData[[#This Row],[Quantity]]*tblData[[#This Row],[Price]]</f>
        <v>642</v>
      </c>
      <c r="K1283">
        <f>YEAR(tblData[[#This Row],[Date]])</f>
        <v>2020</v>
      </c>
      <c r="L1283">
        <f>MONTH(tblData[[#This Row],[Date]])</f>
        <v>9</v>
      </c>
      <c r="M1283" t="str">
        <f>CHOOSE(tblData[[#This Row],[MonthNo]],"Jan","Feb","Mar","Apr","Mei","Jun","Jul","Agu","Sep","Okt","Nov","Des")</f>
        <v>Sep</v>
      </c>
      <c r="N1283" t="str">
        <f>INDEX(tblCustomers[CustomerState],MATCH(tblData[[#This Row],[CustomerID]],tblCustomers[CustomerID],0))</f>
        <v>Kansas</v>
      </c>
      <c r="O1283" t="str">
        <f>IF(COUNTIF(tblData[CustomerID],tblData[[#This Row],[CustomerID]])&gt;1,"Repeat","One-time")</f>
        <v>Repeat</v>
      </c>
    </row>
    <row r="1284" spans="1:15">
      <c r="A1284">
        <v>1283</v>
      </c>
      <c r="B1284" s="1">
        <v>44104</v>
      </c>
      <c r="C1284">
        <v>485</v>
      </c>
      <c r="D1284" t="s">
        <v>10834</v>
      </c>
      <c r="E1284">
        <v>3</v>
      </c>
      <c r="F1284" t="str">
        <f>INDEX(tblProduct[ProdName],MATCH(tblData[[#This Row],[ProdNumber]],tblProduct[ProdNumber],0))</f>
        <v>Articulated Robots</v>
      </c>
      <c r="G1284">
        <f>INDEX(tblProduct[Price],MATCH(tblData[[#This Row],[ProdNumber]],tblProduct[ProdNumber],0))</f>
        <v>23.99</v>
      </c>
      <c r="H1284">
        <f>INDEX(tblProduct[Category],MATCH(tblData[[#This Row],[ProdNumber]],tblProduct[ProdNumber],0))</f>
        <v>4</v>
      </c>
      <c r="I1284" t="str">
        <f>INDEX(tblCategory[CategoryName],MATCH(tblData[[#This Row],[CategoryID]],tblCategory[CategoryID],0))</f>
        <v>eBooks</v>
      </c>
      <c r="J1284">
        <f>tblData[[#This Row],[Quantity]]*tblData[[#This Row],[Price]]</f>
        <v>71.97</v>
      </c>
      <c r="K1284">
        <f>YEAR(tblData[[#This Row],[Date]])</f>
        <v>2020</v>
      </c>
      <c r="L1284">
        <f>MONTH(tblData[[#This Row],[Date]])</f>
        <v>9</v>
      </c>
      <c r="M1284" t="str">
        <f>CHOOSE(tblData[[#This Row],[MonthNo]],"Jan","Feb","Mar","Apr","Mei","Jun","Jul","Agu","Sep","Okt","Nov","Des")</f>
        <v>Sep</v>
      </c>
      <c r="N1284" t="str">
        <f>INDEX(tblCustomers[CustomerState],MATCH(tblData[[#This Row],[CustomerID]],tblCustomers[CustomerID],0))</f>
        <v>Maryland</v>
      </c>
      <c r="O1284" t="str">
        <f>IF(COUNTIF(tblData[CustomerID],tblData[[#This Row],[CustomerID]])&gt;1,"Repeat","One-time")</f>
        <v>Repeat</v>
      </c>
    </row>
    <row r="1285" spans="1:15">
      <c r="A1285">
        <v>1284</v>
      </c>
      <c r="B1285" s="1">
        <v>44105</v>
      </c>
      <c r="C1285">
        <v>169</v>
      </c>
      <c r="D1285" t="s">
        <v>10866</v>
      </c>
      <c r="E1285">
        <v>4</v>
      </c>
      <c r="F1285" t="str">
        <f>INDEX(tblProduct[ProdName],MATCH(tblData[[#This Row],[ProdNumber]],tblProduct[ProdNumber],0))</f>
        <v>BYOR-4005</v>
      </c>
      <c r="G1285">
        <f>INDEX(tblProduct[Price],MATCH(tblData[[#This Row],[ProdNumber]],tblProduct[ProdNumber],0))</f>
        <v>245</v>
      </c>
      <c r="H1285">
        <f>INDEX(tblProduct[Category],MATCH(tblData[[#This Row],[ProdNumber]],tblProduct[ProdNumber],0))</f>
        <v>5</v>
      </c>
      <c r="I1285" t="str">
        <f>INDEX(tblCategory[CategoryName],MATCH(tblData[[#This Row],[CategoryID]],tblCategory[CategoryID],0))</f>
        <v>Robot Kits</v>
      </c>
      <c r="J1285">
        <f>tblData[[#This Row],[Quantity]]*tblData[[#This Row],[Price]]</f>
        <v>980</v>
      </c>
      <c r="K1285">
        <f>YEAR(tblData[[#This Row],[Date]])</f>
        <v>2020</v>
      </c>
      <c r="L1285">
        <f>MONTH(tblData[[#This Row],[Date]])</f>
        <v>10</v>
      </c>
      <c r="M1285" t="str">
        <f>CHOOSE(tblData[[#This Row],[MonthNo]],"Jan","Feb","Mar","Apr","Mei","Jun","Jul","Agu","Sep","Okt","Nov","Des")</f>
        <v>Okt</v>
      </c>
      <c r="N1285" t="str">
        <f>INDEX(tblCustomers[CustomerState],MATCH(tblData[[#This Row],[CustomerID]],tblCustomers[CustomerID],0))</f>
        <v>Delaware</v>
      </c>
      <c r="O1285" t="str">
        <f>IF(COUNTIF(tblData[CustomerID],tblData[[#This Row],[CustomerID]])&gt;1,"Repeat","One-time")</f>
        <v>Repeat</v>
      </c>
    </row>
    <row r="1286" spans="1:15">
      <c r="A1286">
        <v>1285</v>
      </c>
      <c r="B1286" s="1">
        <v>44105</v>
      </c>
      <c r="C1286">
        <v>1371</v>
      </c>
      <c r="D1286" t="s">
        <v>10863</v>
      </c>
      <c r="E1286">
        <v>3</v>
      </c>
      <c r="F1286" t="str">
        <f>INDEX(tblProduct[ProdName],MATCH(tblData[[#This Row],[ProdNumber]],tblProduct[ProdNumber],0))</f>
        <v>BYOD-400</v>
      </c>
      <c r="G1286">
        <f>INDEX(tblProduct[Price],MATCH(tblData[[#This Row],[ProdNumber]],tblProduct[ProdNumber],0))</f>
        <v>119</v>
      </c>
      <c r="H1286">
        <f>INDEX(tblProduct[Category],MATCH(tblData[[#This Row],[ProdNumber]],tblProduct[ProdNumber],0))</f>
        <v>2</v>
      </c>
      <c r="I1286" t="str">
        <f>INDEX(tblCategory[CategoryName],MATCH(tblData[[#This Row],[CategoryID]],tblCategory[CategoryID],0))</f>
        <v>Drone Kits</v>
      </c>
      <c r="J1286">
        <f>tblData[[#This Row],[Quantity]]*tblData[[#This Row],[Price]]</f>
        <v>357</v>
      </c>
      <c r="K1286">
        <f>YEAR(tblData[[#This Row],[Date]])</f>
        <v>2020</v>
      </c>
      <c r="L1286">
        <f>MONTH(tblData[[#This Row],[Date]])</f>
        <v>10</v>
      </c>
      <c r="M1286" t="str">
        <f>CHOOSE(tblData[[#This Row],[MonthNo]],"Jan","Feb","Mar","Apr","Mei","Jun","Jul","Agu","Sep","Okt","Nov","Des")</f>
        <v>Okt</v>
      </c>
      <c r="N1286" t="str">
        <f>INDEX(tblCustomers[CustomerState],MATCH(tblData[[#This Row],[CustomerID]],tblCustomers[CustomerID],0))</f>
        <v>California</v>
      </c>
      <c r="O1286" t="str">
        <f>IF(COUNTIF(tblData[CustomerID],tblData[[#This Row],[CustomerID]])&gt;1,"Repeat","One-time")</f>
        <v>Repeat</v>
      </c>
    </row>
    <row r="1287" spans="1:15">
      <c r="A1287">
        <v>1286</v>
      </c>
      <c r="B1287" s="1">
        <v>44105</v>
      </c>
      <c r="C1287">
        <v>1410</v>
      </c>
      <c r="D1287" t="s">
        <v>10813</v>
      </c>
      <c r="E1287">
        <v>2</v>
      </c>
      <c r="F1287" t="str">
        <f>INDEX(tblProduct[ProdName],MATCH(tblData[[#This Row],[ProdNumber]],tblProduct[ProdNumber],0))</f>
        <v>Spherical Robots</v>
      </c>
      <c r="G1287">
        <f>INDEX(tblProduct[Price],MATCH(tblData[[#This Row],[ProdNumber]],tblProduct[ProdNumber],0))</f>
        <v>16.75</v>
      </c>
      <c r="H1287">
        <f>INDEX(tblProduct[Category],MATCH(tblData[[#This Row],[ProdNumber]],tblProduct[ProdNumber],0))</f>
        <v>4</v>
      </c>
      <c r="I1287" t="str">
        <f>INDEX(tblCategory[CategoryName],MATCH(tblData[[#This Row],[CategoryID]],tblCategory[CategoryID],0))</f>
        <v>eBooks</v>
      </c>
      <c r="J1287">
        <f>tblData[[#This Row],[Quantity]]*tblData[[#This Row],[Price]]</f>
        <v>33.5</v>
      </c>
      <c r="K1287">
        <f>YEAR(tblData[[#This Row],[Date]])</f>
        <v>2020</v>
      </c>
      <c r="L1287">
        <f>MONTH(tblData[[#This Row],[Date]])</f>
        <v>10</v>
      </c>
      <c r="M1287" t="str">
        <f>CHOOSE(tblData[[#This Row],[MonthNo]],"Jan","Feb","Mar","Apr","Mei","Jun","Jul","Agu","Sep","Okt","Nov","Des")</f>
        <v>Okt</v>
      </c>
      <c r="N1287" t="str">
        <f>INDEX(tblCustomers[CustomerState],MATCH(tblData[[#This Row],[CustomerID]],tblCustomers[CustomerID],0))</f>
        <v>Hawaii</v>
      </c>
      <c r="O1287" t="str">
        <f>IF(COUNTIF(tblData[CustomerID],tblData[[#This Row],[CustomerID]])&gt;1,"Repeat","One-time")</f>
        <v>One-time</v>
      </c>
    </row>
    <row r="1288" spans="1:15">
      <c r="A1288">
        <v>1287</v>
      </c>
      <c r="B1288" s="1">
        <v>44105</v>
      </c>
      <c r="C1288">
        <v>1047</v>
      </c>
      <c r="D1288" t="s">
        <v>10873</v>
      </c>
      <c r="E1288">
        <v>3</v>
      </c>
      <c r="F1288" t="str">
        <f>INDEX(tblProduct[ProdName],MATCH(tblData[[#This Row],[ProdNumber]],tblProduct[ProdNumber],0))</f>
        <v>BYOD-300</v>
      </c>
      <c r="G1288">
        <f>INDEX(tblProduct[Price],MATCH(tblData[[#This Row],[ProdNumber]],tblProduct[ProdNumber],0))</f>
        <v>89</v>
      </c>
      <c r="H1288">
        <f>INDEX(tblProduct[Category],MATCH(tblData[[#This Row],[ProdNumber]],tblProduct[ProdNumber],0))</f>
        <v>2</v>
      </c>
      <c r="I1288" t="str">
        <f>INDEX(tblCategory[CategoryName],MATCH(tblData[[#This Row],[CategoryID]],tblCategory[CategoryID],0))</f>
        <v>Drone Kits</v>
      </c>
      <c r="J1288">
        <f>tblData[[#This Row],[Quantity]]*tblData[[#This Row],[Price]]</f>
        <v>267</v>
      </c>
      <c r="K1288">
        <f>YEAR(tblData[[#This Row],[Date]])</f>
        <v>2020</v>
      </c>
      <c r="L1288">
        <f>MONTH(tblData[[#This Row],[Date]])</f>
        <v>10</v>
      </c>
      <c r="M1288" t="str">
        <f>CHOOSE(tblData[[#This Row],[MonthNo]],"Jan","Feb","Mar","Apr","Mei","Jun","Jul","Agu","Sep","Okt","Nov","Des")</f>
        <v>Okt</v>
      </c>
      <c r="N1288" t="str">
        <f>INDEX(tblCustomers[CustomerState],MATCH(tblData[[#This Row],[CustomerID]],tblCustomers[CustomerID],0))</f>
        <v>North Carolina</v>
      </c>
      <c r="O1288" t="str">
        <f>IF(COUNTIF(tblData[CustomerID],tblData[[#This Row],[CustomerID]])&gt;1,"Repeat","One-time")</f>
        <v>Repeat</v>
      </c>
    </row>
    <row r="1289" spans="1:15">
      <c r="A1289">
        <v>1288</v>
      </c>
      <c r="B1289" s="1">
        <v>44106</v>
      </c>
      <c r="C1289">
        <v>1053</v>
      </c>
      <c r="D1289" t="s">
        <v>10831</v>
      </c>
      <c r="E1289">
        <v>2</v>
      </c>
      <c r="F1289" t="str">
        <f>INDEX(tblProduct[ProdName],MATCH(tblData[[#This Row],[ProdNumber]],tblProduct[ProdNumber],0))</f>
        <v>BYOR-3535</v>
      </c>
      <c r="G1289">
        <f>INDEX(tblProduct[Price],MATCH(tblData[[#This Row],[ProdNumber]],tblProduct[ProdNumber],0))</f>
        <v>225</v>
      </c>
      <c r="H1289">
        <f>INDEX(tblProduct[Category],MATCH(tblData[[#This Row],[ProdNumber]],tblProduct[ProdNumber],0))</f>
        <v>5</v>
      </c>
      <c r="I1289" t="str">
        <f>INDEX(tblCategory[CategoryName],MATCH(tblData[[#This Row],[CategoryID]],tblCategory[CategoryID],0))</f>
        <v>Robot Kits</v>
      </c>
      <c r="J1289">
        <f>tblData[[#This Row],[Quantity]]*tblData[[#This Row],[Price]]</f>
        <v>450</v>
      </c>
      <c r="K1289">
        <f>YEAR(tblData[[#This Row],[Date]])</f>
        <v>2020</v>
      </c>
      <c r="L1289">
        <f>MONTH(tblData[[#This Row],[Date]])</f>
        <v>10</v>
      </c>
      <c r="M1289" t="str">
        <f>CHOOSE(tblData[[#This Row],[MonthNo]],"Jan","Feb","Mar","Apr","Mei","Jun","Jul","Agu","Sep","Okt","Nov","Des")</f>
        <v>Okt</v>
      </c>
      <c r="N1289" t="str">
        <f>INDEX(tblCustomers[CustomerState],MATCH(tblData[[#This Row],[CustomerID]],tblCustomers[CustomerID],0))</f>
        <v>Texas</v>
      </c>
      <c r="O1289" t="str">
        <f>IF(COUNTIF(tblData[CustomerID],tblData[[#This Row],[CustomerID]])&gt;1,"Repeat","One-time")</f>
        <v>One-time</v>
      </c>
    </row>
    <row r="1290" spans="1:15">
      <c r="A1290">
        <v>1289</v>
      </c>
      <c r="B1290" s="1">
        <v>44106</v>
      </c>
      <c r="C1290">
        <v>1146</v>
      </c>
      <c r="D1290" t="s">
        <v>10865</v>
      </c>
      <c r="E1290">
        <v>3</v>
      </c>
      <c r="F1290" t="str">
        <f>INDEX(tblProduct[ProdName],MATCH(tblData[[#This Row],[ProdNumber]],tblProduct[ProdNumber],0))</f>
        <v>Robotic Essentials</v>
      </c>
      <c r="G1290">
        <f>INDEX(tblProduct[Price],MATCH(tblData[[#This Row],[ProdNumber]],tblProduct[ProdNumber],0))</f>
        <v>34.99</v>
      </c>
      <c r="H1290">
        <f>INDEX(tblProduct[Category],MATCH(tblData[[#This Row],[ProdNumber]],tblProduct[ProdNumber],0))</f>
        <v>7</v>
      </c>
      <c r="I1290" t="str">
        <f>INDEX(tblCategory[CategoryName],MATCH(tblData[[#This Row],[CategoryID]],tblCategory[CategoryID],0))</f>
        <v>Training Videos</v>
      </c>
      <c r="J1290">
        <f>tblData[[#This Row],[Quantity]]*tblData[[#This Row],[Price]]</f>
        <v>104.97</v>
      </c>
      <c r="K1290">
        <f>YEAR(tblData[[#This Row],[Date]])</f>
        <v>2020</v>
      </c>
      <c r="L1290">
        <f>MONTH(tblData[[#This Row],[Date]])</f>
        <v>10</v>
      </c>
      <c r="M1290" t="str">
        <f>CHOOSE(tblData[[#This Row],[MonthNo]],"Jan","Feb","Mar","Apr","Mei","Jun","Jul","Agu","Sep","Okt","Nov","Des")</f>
        <v>Okt</v>
      </c>
      <c r="N1290" t="str">
        <f>INDEX(tblCustomers[CustomerState],MATCH(tblData[[#This Row],[CustomerID]],tblCustomers[CustomerID],0))</f>
        <v>Minnesota</v>
      </c>
      <c r="O1290" t="str">
        <f>IF(COUNTIF(tblData[CustomerID],tblData[[#This Row],[CustomerID]])&gt;1,"Repeat","One-time")</f>
        <v>Repeat</v>
      </c>
    </row>
    <row r="1291" spans="1:15">
      <c r="A1291">
        <v>1290</v>
      </c>
      <c r="B1291" s="1">
        <v>44106</v>
      </c>
      <c r="C1291">
        <v>1961</v>
      </c>
      <c r="D1291" t="s">
        <v>10873</v>
      </c>
      <c r="E1291">
        <v>3</v>
      </c>
      <c r="F1291" t="str">
        <f>INDEX(tblProduct[ProdName],MATCH(tblData[[#This Row],[ProdNumber]],tblProduct[ProdNumber],0))</f>
        <v>BYOD-300</v>
      </c>
      <c r="G1291">
        <f>INDEX(tblProduct[Price],MATCH(tblData[[#This Row],[ProdNumber]],tblProduct[ProdNumber],0))</f>
        <v>89</v>
      </c>
      <c r="H1291">
        <f>INDEX(tblProduct[Category],MATCH(tblData[[#This Row],[ProdNumber]],tblProduct[ProdNumber],0))</f>
        <v>2</v>
      </c>
      <c r="I1291" t="str">
        <f>INDEX(tblCategory[CategoryName],MATCH(tblData[[#This Row],[CategoryID]],tblCategory[CategoryID],0))</f>
        <v>Drone Kits</v>
      </c>
      <c r="J1291">
        <f>tblData[[#This Row],[Quantity]]*tblData[[#This Row],[Price]]</f>
        <v>267</v>
      </c>
      <c r="K1291">
        <f>YEAR(tblData[[#This Row],[Date]])</f>
        <v>2020</v>
      </c>
      <c r="L1291">
        <f>MONTH(tblData[[#This Row],[Date]])</f>
        <v>10</v>
      </c>
      <c r="M1291" t="str">
        <f>CHOOSE(tblData[[#This Row],[MonthNo]],"Jan","Feb","Mar","Apr","Mei","Jun","Jul","Agu","Sep","Okt","Nov","Des")</f>
        <v>Okt</v>
      </c>
      <c r="N1291" t="str">
        <f>INDEX(tblCustomers[CustomerState],MATCH(tblData[[#This Row],[CustomerID]],tblCustomers[CustomerID],0))</f>
        <v>California</v>
      </c>
      <c r="O1291" t="str">
        <f>IF(COUNTIF(tblData[CustomerID],tblData[[#This Row],[CustomerID]])&gt;1,"Repeat","One-time")</f>
        <v>Repeat</v>
      </c>
    </row>
    <row r="1292" spans="1:15">
      <c r="A1292">
        <v>1291</v>
      </c>
      <c r="B1292" s="1">
        <v>44106</v>
      </c>
      <c r="C1292">
        <v>476</v>
      </c>
      <c r="D1292" t="s">
        <v>10873</v>
      </c>
      <c r="E1292">
        <v>2</v>
      </c>
      <c r="F1292" t="str">
        <f>INDEX(tblProduct[ProdName],MATCH(tblData[[#This Row],[ProdNumber]],tblProduct[ProdNumber],0))</f>
        <v>BYOD-300</v>
      </c>
      <c r="G1292">
        <f>INDEX(tblProduct[Price],MATCH(tblData[[#This Row],[ProdNumber]],tblProduct[ProdNumber],0))</f>
        <v>89</v>
      </c>
      <c r="H1292">
        <f>INDEX(tblProduct[Category],MATCH(tblData[[#This Row],[ProdNumber]],tblProduct[ProdNumber],0))</f>
        <v>2</v>
      </c>
      <c r="I1292" t="str">
        <f>INDEX(tblCategory[CategoryName],MATCH(tblData[[#This Row],[CategoryID]],tblCategory[CategoryID],0))</f>
        <v>Drone Kits</v>
      </c>
      <c r="J1292">
        <f>tblData[[#This Row],[Quantity]]*tblData[[#This Row],[Price]]</f>
        <v>178</v>
      </c>
      <c r="K1292">
        <f>YEAR(tblData[[#This Row],[Date]])</f>
        <v>2020</v>
      </c>
      <c r="L1292">
        <f>MONTH(tblData[[#This Row],[Date]])</f>
        <v>10</v>
      </c>
      <c r="M1292" t="str">
        <f>CHOOSE(tblData[[#This Row],[MonthNo]],"Jan","Feb","Mar","Apr","Mei","Jun","Jul","Agu","Sep","Okt","Nov","Des")</f>
        <v>Okt</v>
      </c>
      <c r="N1292" t="str">
        <f>INDEX(tblCustomers[CustomerState],MATCH(tblData[[#This Row],[CustomerID]],tblCustomers[CustomerID],0))</f>
        <v>Tennessee</v>
      </c>
      <c r="O1292" t="str">
        <f>IF(COUNTIF(tblData[CustomerID],tblData[[#This Row],[CustomerID]])&gt;1,"Repeat","One-time")</f>
        <v>Repeat</v>
      </c>
    </row>
    <row r="1293" spans="1:15">
      <c r="A1293">
        <v>1292</v>
      </c>
      <c r="B1293" s="1">
        <v>44106</v>
      </c>
      <c r="C1293">
        <v>1450</v>
      </c>
      <c r="D1293" t="s">
        <v>10827</v>
      </c>
      <c r="E1293">
        <v>2</v>
      </c>
      <c r="F1293" t="str">
        <f>INDEX(tblProduct[ProdName],MATCH(tblData[[#This Row],[ProdNumber]],tblProduct[ProdNumber],0))</f>
        <v>AI for Educators</v>
      </c>
      <c r="G1293">
        <f>INDEX(tblProduct[Price],MATCH(tblData[[#This Row],[ProdNumber]],tblProduct[ProdNumber],0))</f>
        <v>49.95</v>
      </c>
      <c r="H1293">
        <f>INDEX(tblProduct[Category],MATCH(tblData[[#This Row],[ProdNumber]],tblProduct[ProdNumber],0))</f>
        <v>7</v>
      </c>
      <c r="I1293" t="str">
        <f>INDEX(tblCategory[CategoryName],MATCH(tblData[[#This Row],[CategoryID]],tblCategory[CategoryID],0))</f>
        <v>Training Videos</v>
      </c>
      <c r="J1293">
        <f>tblData[[#This Row],[Quantity]]*tblData[[#This Row],[Price]]</f>
        <v>99.9</v>
      </c>
      <c r="K1293">
        <f>YEAR(tblData[[#This Row],[Date]])</f>
        <v>2020</v>
      </c>
      <c r="L1293">
        <f>MONTH(tblData[[#This Row],[Date]])</f>
        <v>10</v>
      </c>
      <c r="M1293" t="str">
        <f>CHOOSE(tblData[[#This Row],[MonthNo]],"Jan","Feb","Mar","Apr","Mei","Jun","Jul","Agu","Sep","Okt","Nov","Des")</f>
        <v>Okt</v>
      </c>
      <c r="N1293" t="str">
        <f>INDEX(tblCustomers[CustomerState],MATCH(tblData[[#This Row],[CustomerID]],tblCustomers[CustomerID],0))</f>
        <v>Tennessee</v>
      </c>
      <c r="O1293" t="str">
        <f>IF(COUNTIF(tblData[CustomerID],tblData[[#This Row],[CustomerID]])&gt;1,"Repeat","One-time")</f>
        <v>Repeat</v>
      </c>
    </row>
    <row r="1294" spans="1:15">
      <c r="A1294">
        <v>1293</v>
      </c>
      <c r="B1294" s="1">
        <v>44106</v>
      </c>
      <c r="C1294">
        <v>579</v>
      </c>
      <c r="D1294" t="s">
        <v>10848</v>
      </c>
      <c r="E1294">
        <v>3</v>
      </c>
      <c r="F1294" t="str">
        <f>INDEX(tblProduct[ProdName],MATCH(tblData[[#This Row],[ProdNumber]],tblProduct[ProdNumber],0))</f>
        <v>Panda Robot Blueprint</v>
      </c>
      <c r="G1294">
        <f>INDEX(tblProduct[Price],MATCH(tblData[[#This Row],[ProdNumber]],tblProduct[ProdNumber],0))</f>
        <v>7.99</v>
      </c>
      <c r="H1294">
        <f>INDEX(tblProduct[Category],MATCH(tblData[[#This Row],[ProdNumber]],tblProduct[ProdNumber],0))</f>
        <v>1</v>
      </c>
      <c r="I1294" t="str">
        <f>INDEX(tblCategory[CategoryName],MATCH(tblData[[#This Row],[CategoryID]],tblCategory[CategoryID],0))</f>
        <v>Blueprints</v>
      </c>
      <c r="J1294">
        <f>tblData[[#This Row],[Quantity]]*tblData[[#This Row],[Price]]</f>
        <v>23.97</v>
      </c>
      <c r="K1294">
        <f>YEAR(tblData[[#This Row],[Date]])</f>
        <v>2020</v>
      </c>
      <c r="L1294">
        <f>MONTH(tblData[[#This Row],[Date]])</f>
        <v>10</v>
      </c>
      <c r="M1294" t="str">
        <f>CHOOSE(tblData[[#This Row],[MonthNo]],"Jan","Feb","Mar","Apr","Mei","Jun","Jul","Agu","Sep","Okt","Nov","Des")</f>
        <v>Okt</v>
      </c>
      <c r="N1294" t="str">
        <f>INDEX(tblCustomers[CustomerState],MATCH(tblData[[#This Row],[CustomerID]],tblCustomers[CustomerID],0))</f>
        <v>Washington</v>
      </c>
      <c r="O1294" t="str">
        <f>IF(COUNTIF(tblData[CustomerID],tblData[[#This Row],[CustomerID]])&gt;1,"Repeat","One-time")</f>
        <v>Repeat</v>
      </c>
    </row>
    <row r="1295" spans="1:15">
      <c r="A1295">
        <v>1294</v>
      </c>
      <c r="B1295" s="1">
        <v>44107</v>
      </c>
      <c r="C1295">
        <v>1028</v>
      </c>
      <c r="D1295" t="s">
        <v>10876</v>
      </c>
      <c r="E1295">
        <v>4</v>
      </c>
      <c r="F1295" t="str">
        <f>INDEX(tblProduct[ProdName],MATCH(tblData[[#This Row],[ProdNumber]],tblProduct[ProdNumber],0))</f>
        <v>Delta Robots</v>
      </c>
      <c r="G1295">
        <f>INDEX(tblProduct[Price],MATCH(tblData[[#This Row],[ProdNumber]],tblProduct[ProdNumber],0))</f>
        <v>16.989999999999998</v>
      </c>
      <c r="H1295">
        <f>INDEX(tblProduct[Category],MATCH(tblData[[#This Row],[ProdNumber]],tblProduct[ProdNumber],0))</f>
        <v>4</v>
      </c>
      <c r="I1295" t="str">
        <f>INDEX(tblCategory[CategoryName],MATCH(tblData[[#This Row],[CategoryID]],tblCategory[CategoryID],0))</f>
        <v>eBooks</v>
      </c>
      <c r="J1295">
        <f>tblData[[#This Row],[Quantity]]*tblData[[#This Row],[Price]]</f>
        <v>67.959999999999994</v>
      </c>
      <c r="K1295">
        <f>YEAR(tblData[[#This Row],[Date]])</f>
        <v>2020</v>
      </c>
      <c r="L1295">
        <f>MONTH(tblData[[#This Row],[Date]])</f>
        <v>10</v>
      </c>
      <c r="M1295" t="str">
        <f>CHOOSE(tblData[[#This Row],[MonthNo]],"Jan","Feb","Mar","Apr","Mei","Jun","Jul","Agu","Sep","Okt","Nov","Des")</f>
        <v>Okt</v>
      </c>
      <c r="N1295" t="str">
        <f>INDEX(tblCustomers[CustomerState],MATCH(tblData[[#This Row],[CustomerID]],tblCustomers[CustomerID],0))</f>
        <v>Virginia</v>
      </c>
      <c r="O1295" t="str">
        <f>IF(COUNTIF(tblData[CustomerID],tblData[[#This Row],[CustomerID]])&gt;1,"Repeat","One-time")</f>
        <v>Repeat</v>
      </c>
    </row>
    <row r="1296" spans="1:15">
      <c r="A1296">
        <v>1295</v>
      </c>
      <c r="B1296" s="1">
        <v>44108</v>
      </c>
      <c r="C1296">
        <v>618</v>
      </c>
      <c r="D1296" t="s">
        <v>10815</v>
      </c>
      <c r="E1296">
        <v>4</v>
      </c>
      <c r="F1296" t="str">
        <f>INDEX(tblProduct[ProdName],MATCH(tblData[[#This Row],[ProdNumber]],tblProduct[ProdNumber],0))</f>
        <v>Understanding Automation</v>
      </c>
      <c r="G1296">
        <f>INDEX(tblProduct[Price],MATCH(tblData[[#This Row],[ProdNumber]],tblProduct[ProdNumber],0))</f>
        <v>44.95</v>
      </c>
      <c r="H1296">
        <f>INDEX(tblProduct[Category],MATCH(tblData[[#This Row],[ProdNumber]],tblProduct[ProdNumber],0))</f>
        <v>7</v>
      </c>
      <c r="I1296" t="str">
        <f>INDEX(tblCategory[CategoryName],MATCH(tblData[[#This Row],[CategoryID]],tblCategory[CategoryID],0))</f>
        <v>Training Videos</v>
      </c>
      <c r="J1296">
        <f>tblData[[#This Row],[Quantity]]*tblData[[#This Row],[Price]]</f>
        <v>179.8</v>
      </c>
      <c r="K1296">
        <f>YEAR(tblData[[#This Row],[Date]])</f>
        <v>2020</v>
      </c>
      <c r="L1296">
        <f>MONTH(tblData[[#This Row],[Date]])</f>
        <v>10</v>
      </c>
      <c r="M1296" t="str">
        <f>CHOOSE(tblData[[#This Row],[MonthNo]],"Jan","Feb","Mar","Apr","Mei","Jun","Jul","Agu","Sep","Okt","Nov","Des")</f>
        <v>Okt</v>
      </c>
      <c r="N1296" t="str">
        <f>INDEX(tblCustomers[CustomerState],MATCH(tblData[[#This Row],[CustomerID]],tblCustomers[CustomerID],0))</f>
        <v>Tennessee</v>
      </c>
      <c r="O1296" t="str">
        <f>IF(COUNTIF(tblData[CustomerID],tblData[[#This Row],[CustomerID]])&gt;1,"Repeat","One-time")</f>
        <v>One-time</v>
      </c>
    </row>
    <row r="1297" spans="1:15">
      <c r="A1297">
        <v>1296</v>
      </c>
      <c r="B1297" s="1">
        <v>44108</v>
      </c>
      <c r="C1297">
        <v>1704</v>
      </c>
      <c r="D1297" t="s">
        <v>10856</v>
      </c>
      <c r="E1297">
        <v>5</v>
      </c>
      <c r="F1297" t="str">
        <f>INDEX(tblProduct[ProdName],MATCH(tblData[[#This Row],[ProdNumber]],tblProduct[ProdNumber],0))</f>
        <v>RLK-9920 Robot</v>
      </c>
      <c r="G1297">
        <f>INDEX(tblProduct[Price],MATCH(tblData[[#This Row],[ProdNumber]],tblProduct[ProdNumber],0))</f>
        <v>699</v>
      </c>
      <c r="H1297">
        <f>INDEX(tblProduct[Category],MATCH(tblData[[#This Row],[ProdNumber]],tblProduct[ProdNumber],0))</f>
        <v>6</v>
      </c>
      <c r="I1297" t="str">
        <f>INDEX(tblCategory[CategoryName],MATCH(tblData[[#This Row],[CategoryID]],tblCategory[CategoryID],0))</f>
        <v>Robots</v>
      </c>
      <c r="J1297">
        <f>tblData[[#This Row],[Quantity]]*tblData[[#This Row],[Price]]</f>
        <v>3495</v>
      </c>
      <c r="K1297">
        <f>YEAR(tblData[[#This Row],[Date]])</f>
        <v>2020</v>
      </c>
      <c r="L1297">
        <f>MONTH(tblData[[#This Row],[Date]])</f>
        <v>10</v>
      </c>
      <c r="M1297" t="str">
        <f>CHOOSE(tblData[[#This Row],[MonthNo]],"Jan","Feb","Mar","Apr","Mei","Jun","Jul","Agu","Sep","Okt","Nov","Des")</f>
        <v>Okt</v>
      </c>
      <c r="N1297" t="str">
        <f>INDEX(tblCustomers[CustomerState],MATCH(tblData[[#This Row],[CustomerID]],tblCustomers[CustomerID],0))</f>
        <v>Virginia</v>
      </c>
      <c r="O1297" t="str">
        <f>IF(COUNTIF(tblData[CustomerID],tblData[[#This Row],[CustomerID]])&gt;1,"Repeat","One-time")</f>
        <v>Repeat</v>
      </c>
    </row>
    <row r="1298" spans="1:15">
      <c r="A1298">
        <v>1297</v>
      </c>
      <c r="B1298" s="1">
        <v>44108</v>
      </c>
      <c r="C1298">
        <v>773</v>
      </c>
      <c r="D1298" t="s">
        <v>10812</v>
      </c>
      <c r="E1298">
        <v>4</v>
      </c>
      <c r="F1298" t="str">
        <f>INDEX(tblProduct[ProdName],MATCH(tblData[[#This Row],[ProdNumber]],tblProduct[ProdNumber],0))</f>
        <v>SCARA Robots</v>
      </c>
      <c r="G1298">
        <f>INDEX(tblProduct[Price],MATCH(tblData[[#This Row],[ProdNumber]],tblProduct[ProdNumber],0))</f>
        <v>19.5</v>
      </c>
      <c r="H1298">
        <f>INDEX(tblProduct[Category],MATCH(tblData[[#This Row],[ProdNumber]],tblProduct[ProdNumber],0))</f>
        <v>4</v>
      </c>
      <c r="I1298" t="str">
        <f>INDEX(tblCategory[CategoryName],MATCH(tblData[[#This Row],[CategoryID]],tblCategory[CategoryID],0))</f>
        <v>eBooks</v>
      </c>
      <c r="J1298">
        <f>tblData[[#This Row],[Quantity]]*tblData[[#This Row],[Price]]</f>
        <v>78</v>
      </c>
      <c r="K1298">
        <f>YEAR(tblData[[#This Row],[Date]])</f>
        <v>2020</v>
      </c>
      <c r="L1298">
        <f>MONTH(tblData[[#This Row],[Date]])</f>
        <v>10</v>
      </c>
      <c r="M1298" t="str">
        <f>CHOOSE(tblData[[#This Row],[MonthNo]],"Jan","Feb","Mar","Apr","Mei","Jun","Jul","Agu","Sep","Okt","Nov","Des")</f>
        <v>Okt</v>
      </c>
      <c r="N1298" t="str">
        <f>INDEX(tblCustomers[CustomerState],MATCH(tblData[[#This Row],[CustomerID]],tblCustomers[CustomerID],0))</f>
        <v>Ohio</v>
      </c>
      <c r="O1298" t="str">
        <f>IF(COUNTIF(tblData[CustomerID],tblData[[#This Row],[CustomerID]])&gt;1,"Repeat","One-time")</f>
        <v>One-time</v>
      </c>
    </row>
    <row r="1299" spans="1:15">
      <c r="A1299">
        <v>1298</v>
      </c>
      <c r="B1299" s="1">
        <v>44108</v>
      </c>
      <c r="C1299">
        <v>426</v>
      </c>
      <c r="D1299" t="s">
        <v>10836</v>
      </c>
      <c r="E1299">
        <v>4</v>
      </c>
      <c r="F1299" t="str">
        <f>INDEX(tblProduct[ProdName],MATCH(tblData[[#This Row],[ProdNumber]],tblProduct[ProdNumber],0))</f>
        <v>Creature Robot Arms Blueprint</v>
      </c>
      <c r="G1299">
        <f>INDEX(tblProduct[Price],MATCH(tblData[[#This Row],[ProdNumber]],tblProduct[ProdNumber],0))</f>
        <v>12</v>
      </c>
      <c r="H1299">
        <f>INDEX(tblProduct[Category],MATCH(tblData[[#This Row],[ProdNumber]],tblProduct[ProdNumber],0))</f>
        <v>1</v>
      </c>
      <c r="I1299" t="str">
        <f>INDEX(tblCategory[CategoryName],MATCH(tblData[[#This Row],[CategoryID]],tblCategory[CategoryID],0))</f>
        <v>Blueprints</v>
      </c>
      <c r="J1299">
        <f>tblData[[#This Row],[Quantity]]*tblData[[#This Row],[Price]]</f>
        <v>48</v>
      </c>
      <c r="K1299">
        <f>YEAR(tblData[[#This Row],[Date]])</f>
        <v>2020</v>
      </c>
      <c r="L1299">
        <f>MONTH(tblData[[#This Row],[Date]])</f>
        <v>10</v>
      </c>
      <c r="M1299" t="str">
        <f>CHOOSE(tblData[[#This Row],[MonthNo]],"Jan","Feb","Mar","Apr","Mei","Jun","Jul","Agu","Sep","Okt","Nov","Des")</f>
        <v>Okt</v>
      </c>
      <c r="N1299" t="str">
        <f>INDEX(tblCustomers[CustomerState],MATCH(tblData[[#This Row],[CustomerID]],tblCustomers[CustomerID],0))</f>
        <v>Oklahoma</v>
      </c>
      <c r="O1299" t="str">
        <f>IF(COUNTIF(tblData[CustomerID],tblData[[#This Row],[CustomerID]])&gt;1,"Repeat","One-time")</f>
        <v>Repeat</v>
      </c>
    </row>
    <row r="1300" spans="1:15">
      <c r="A1300">
        <v>1299</v>
      </c>
      <c r="B1300" s="1">
        <v>44109</v>
      </c>
      <c r="C1300">
        <v>362</v>
      </c>
      <c r="D1300" t="s">
        <v>10823</v>
      </c>
      <c r="E1300">
        <v>4</v>
      </c>
      <c r="F1300" t="str">
        <f>INDEX(tblProduct[ProdName],MATCH(tblData[[#This Row],[ProdNumber]],tblProduct[ProdNumber],0))</f>
        <v>DA-SA702 Drone</v>
      </c>
      <c r="G1300">
        <f>INDEX(tblProduct[Price],MATCH(tblData[[#This Row],[ProdNumber]],tblProduct[ProdNumber],0))</f>
        <v>399</v>
      </c>
      <c r="H1300">
        <f>INDEX(tblProduct[Category],MATCH(tblData[[#This Row],[ProdNumber]],tblProduct[ProdNumber],0))</f>
        <v>3</v>
      </c>
      <c r="I1300" t="str">
        <f>INDEX(tblCategory[CategoryName],MATCH(tblData[[#This Row],[CategoryID]],tblCategory[CategoryID],0))</f>
        <v>Drones</v>
      </c>
      <c r="J1300">
        <f>tblData[[#This Row],[Quantity]]*tblData[[#This Row],[Price]]</f>
        <v>1596</v>
      </c>
      <c r="K1300">
        <f>YEAR(tblData[[#This Row],[Date]])</f>
        <v>2020</v>
      </c>
      <c r="L1300">
        <f>MONTH(tblData[[#This Row],[Date]])</f>
        <v>10</v>
      </c>
      <c r="M1300" t="str">
        <f>CHOOSE(tblData[[#This Row],[MonthNo]],"Jan","Feb","Mar","Apr","Mei","Jun","Jul","Agu","Sep","Okt","Nov","Des")</f>
        <v>Okt</v>
      </c>
      <c r="N1300" t="str">
        <f>INDEX(tblCustomers[CustomerState],MATCH(tblData[[#This Row],[CustomerID]],tblCustomers[CustomerID],0))</f>
        <v>New Jersey</v>
      </c>
      <c r="O1300" t="str">
        <f>IF(COUNTIF(tblData[CustomerID],tblData[[#This Row],[CustomerID]])&gt;1,"Repeat","One-time")</f>
        <v>One-time</v>
      </c>
    </row>
    <row r="1301" spans="1:15">
      <c r="A1301">
        <v>1300</v>
      </c>
      <c r="B1301" s="1">
        <v>44109</v>
      </c>
      <c r="C1301">
        <v>2056</v>
      </c>
      <c r="D1301" t="s">
        <v>10836</v>
      </c>
      <c r="E1301">
        <v>5</v>
      </c>
      <c r="F1301" t="str">
        <f>INDEX(tblProduct[ProdName],MATCH(tblData[[#This Row],[ProdNumber]],tblProduct[ProdNumber],0))</f>
        <v>Creature Robot Arms Blueprint</v>
      </c>
      <c r="G1301">
        <f>INDEX(tblProduct[Price],MATCH(tblData[[#This Row],[ProdNumber]],tblProduct[ProdNumber],0))</f>
        <v>12</v>
      </c>
      <c r="H1301">
        <f>INDEX(tblProduct[Category],MATCH(tblData[[#This Row],[ProdNumber]],tblProduct[ProdNumber],0))</f>
        <v>1</v>
      </c>
      <c r="I1301" t="str">
        <f>INDEX(tblCategory[CategoryName],MATCH(tblData[[#This Row],[CategoryID]],tblCategory[CategoryID],0))</f>
        <v>Blueprints</v>
      </c>
      <c r="J1301">
        <f>tblData[[#This Row],[Quantity]]*tblData[[#This Row],[Price]]</f>
        <v>60</v>
      </c>
      <c r="K1301">
        <f>YEAR(tblData[[#This Row],[Date]])</f>
        <v>2020</v>
      </c>
      <c r="L1301">
        <f>MONTH(tblData[[#This Row],[Date]])</f>
        <v>10</v>
      </c>
      <c r="M1301" t="str">
        <f>CHOOSE(tblData[[#This Row],[MonthNo]],"Jan","Feb","Mar","Apr","Mei","Jun","Jul","Agu","Sep","Okt","Nov","Des")</f>
        <v>Okt</v>
      </c>
      <c r="N1301" t="str">
        <f>INDEX(tblCustomers[CustomerState],MATCH(tblData[[#This Row],[CustomerID]],tblCustomers[CustomerID],0))</f>
        <v>Utah</v>
      </c>
      <c r="O1301" t="str">
        <f>IF(COUNTIF(tblData[CustomerID],tblData[[#This Row],[CustomerID]])&gt;1,"Repeat","One-time")</f>
        <v>Repeat</v>
      </c>
    </row>
    <row r="1302" spans="1:15">
      <c r="A1302">
        <v>1301</v>
      </c>
      <c r="B1302" s="1">
        <v>44109</v>
      </c>
      <c r="C1302">
        <v>1032</v>
      </c>
      <c r="D1302" t="s">
        <v>10870</v>
      </c>
      <c r="E1302">
        <v>6</v>
      </c>
      <c r="F1302" t="str">
        <f>INDEX(tblProduct[ProdName],MATCH(tblData[[#This Row],[ProdNumber]],tblProduct[ProdNumber],0))</f>
        <v>Understanding Arduino</v>
      </c>
      <c r="G1302">
        <f>INDEX(tblProduct[Price],MATCH(tblData[[#This Row],[ProdNumber]],tblProduct[ProdNumber],0))</f>
        <v>17.5</v>
      </c>
      <c r="H1302">
        <f>INDEX(tblProduct[Category],MATCH(tblData[[#This Row],[ProdNumber]],tblProduct[ProdNumber],0))</f>
        <v>4</v>
      </c>
      <c r="I1302" t="str">
        <f>INDEX(tblCategory[CategoryName],MATCH(tblData[[#This Row],[CategoryID]],tblCategory[CategoryID],0))</f>
        <v>eBooks</v>
      </c>
      <c r="J1302">
        <f>tblData[[#This Row],[Quantity]]*tblData[[#This Row],[Price]]</f>
        <v>105</v>
      </c>
      <c r="K1302">
        <f>YEAR(tblData[[#This Row],[Date]])</f>
        <v>2020</v>
      </c>
      <c r="L1302">
        <f>MONTH(tblData[[#This Row],[Date]])</f>
        <v>10</v>
      </c>
      <c r="M1302" t="str">
        <f>CHOOSE(tblData[[#This Row],[MonthNo]],"Jan","Feb","Mar","Apr","Mei","Jun","Jul","Agu","Sep","Okt","Nov","Des")</f>
        <v>Okt</v>
      </c>
      <c r="N1302" t="str">
        <f>INDEX(tblCustomers[CustomerState],MATCH(tblData[[#This Row],[CustomerID]],tblCustomers[CustomerID],0))</f>
        <v>Oklahoma</v>
      </c>
      <c r="O1302" t="str">
        <f>IF(COUNTIF(tblData[CustomerID],tblData[[#This Row],[CustomerID]])&gt;1,"Repeat","One-time")</f>
        <v>Repeat</v>
      </c>
    </row>
    <row r="1303" spans="1:15">
      <c r="A1303">
        <v>1302</v>
      </c>
      <c r="B1303" s="1">
        <v>44109</v>
      </c>
      <c r="C1303">
        <v>218</v>
      </c>
      <c r="D1303" t="s">
        <v>10829</v>
      </c>
      <c r="E1303">
        <v>5</v>
      </c>
      <c r="F1303" t="str">
        <f>INDEX(tblProduct[ProdName],MATCH(tblData[[#This Row],[ProdNumber]],tblProduct[ProdNumber],0))</f>
        <v>Single Rotor Drones</v>
      </c>
      <c r="G1303">
        <f>INDEX(tblProduct[Price],MATCH(tblData[[#This Row],[ProdNumber]],tblProduct[ProdNumber],0))</f>
        <v>14.99</v>
      </c>
      <c r="H1303">
        <f>INDEX(tblProduct[Category],MATCH(tblData[[#This Row],[ProdNumber]],tblProduct[ProdNumber],0))</f>
        <v>4</v>
      </c>
      <c r="I1303" t="str">
        <f>INDEX(tblCategory[CategoryName],MATCH(tblData[[#This Row],[CategoryID]],tblCategory[CategoryID],0))</f>
        <v>eBooks</v>
      </c>
      <c r="J1303">
        <f>tblData[[#This Row],[Quantity]]*tblData[[#This Row],[Price]]</f>
        <v>74.95</v>
      </c>
      <c r="K1303">
        <f>YEAR(tblData[[#This Row],[Date]])</f>
        <v>2020</v>
      </c>
      <c r="L1303">
        <f>MONTH(tblData[[#This Row],[Date]])</f>
        <v>10</v>
      </c>
      <c r="M1303" t="str">
        <f>CHOOSE(tblData[[#This Row],[MonthNo]],"Jan","Feb","Mar","Apr","Mei","Jun","Jul","Agu","Sep","Okt","Nov","Des")</f>
        <v>Okt</v>
      </c>
      <c r="N1303" t="str">
        <f>INDEX(tblCustomers[CustomerState],MATCH(tblData[[#This Row],[CustomerID]],tblCustomers[CustomerID],0))</f>
        <v>Florida</v>
      </c>
      <c r="O1303" t="str">
        <f>IF(COUNTIF(tblData[CustomerID],tblData[[#This Row],[CustomerID]])&gt;1,"Repeat","One-time")</f>
        <v>Repeat</v>
      </c>
    </row>
    <row r="1304" spans="1:15">
      <c r="A1304">
        <v>1303</v>
      </c>
      <c r="B1304" s="1">
        <v>44110</v>
      </c>
      <c r="C1304">
        <v>141</v>
      </c>
      <c r="D1304" t="s">
        <v>10819</v>
      </c>
      <c r="E1304">
        <v>3</v>
      </c>
      <c r="F1304" t="str">
        <f>INDEX(tblProduct[ProdName],MATCH(tblData[[#This Row],[ProdNumber]],tblProduct[ProdNumber],0))</f>
        <v>Ladybug Robot Blueprint</v>
      </c>
      <c r="G1304">
        <f>INDEX(tblProduct[Price],MATCH(tblData[[#This Row],[ProdNumber]],tblProduct[ProdNumber],0))</f>
        <v>12</v>
      </c>
      <c r="H1304">
        <f>INDEX(tblProduct[Category],MATCH(tblData[[#This Row],[ProdNumber]],tblProduct[ProdNumber],0))</f>
        <v>1</v>
      </c>
      <c r="I1304" t="str">
        <f>INDEX(tblCategory[CategoryName],MATCH(tblData[[#This Row],[CategoryID]],tblCategory[CategoryID],0))</f>
        <v>Blueprints</v>
      </c>
      <c r="J1304">
        <f>tblData[[#This Row],[Quantity]]*tblData[[#This Row],[Price]]</f>
        <v>36</v>
      </c>
      <c r="K1304">
        <f>YEAR(tblData[[#This Row],[Date]])</f>
        <v>2020</v>
      </c>
      <c r="L1304">
        <f>MONTH(tblData[[#This Row],[Date]])</f>
        <v>10</v>
      </c>
      <c r="M1304" t="str">
        <f>CHOOSE(tblData[[#This Row],[MonthNo]],"Jan","Feb","Mar","Apr","Mei","Jun","Jul","Agu","Sep","Okt","Nov","Des")</f>
        <v>Okt</v>
      </c>
      <c r="N1304" t="str">
        <f>INDEX(tblCustomers[CustomerState],MATCH(tblData[[#This Row],[CustomerID]],tblCustomers[CustomerID],0))</f>
        <v>Wisconsin</v>
      </c>
      <c r="O1304" t="str">
        <f>IF(COUNTIF(tblData[CustomerID],tblData[[#This Row],[CustomerID]])&gt;1,"Repeat","One-time")</f>
        <v>Repeat</v>
      </c>
    </row>
    <row r="1305" spans="1:15">
      <c r="A1305">
        <v>1304</v>
      </c>
      <c r="B1305" s="1">
        <v>44110</v>
      </c>
      <c r="C1305">
        <v>1453</v>
      </c>
      <c r="D1305" t="s">
        <v>10835</v>
      </c>
      <c r="E1305">
        <v>5</v>
      </c>
      <c r="F1305" t="str">
        <f>INDEX(tblProduct[ProdName],MATCH(tblData[[#This Row],[ProdNumber]],tblProduct[ProdNumber],0))</f>
        <v>Building Your First Robot</v>
      </c>
      <c r="G1305">
        <f>INDEX(tblProduct[Price],MATCH(tblData[[#This Row],[ProdNumber]],tblProduct[ProdNumber],0))</f>
        <v>24.95</v>
      </c>
      <c r="H1305">
        <f>INDEX(tblProduct[Category],MATCH(tblData[[#This Row],[ProdNumber]],tblProduct[ProdNumber],0))</f>
        <v>4</v>
      </c>
      <c r="I1305" t="str">
        <f>INDEX(tblCategory[CategoryName],MATCH(tblData[[#This Row],[CategoryID]],tblCategory[CategoryID],0))</f>
        <v>eBooks</v>
      </c>
      <c r="J1305">
        <f>tblData[[#This Row],[Quantity]]*tblData[[#This Row],[Price]]</f>
        <v>124.75</v>
      </c>
      <c r="K1305">
        <f>YEAR(tblData[[#This Row],[Date]])</f>
        <v>2020</v>
      </c>
      <c r="L1305">
        <f>MONTH(tblData[[#This Row],[Date]])</f>
        <v>10</v>
      </c>
      <c r="M1305" t="str">
        <f>CHOOSE(tblData[[#This Row],[MonthNo]],"Jan","Feb","Mar","Apr","Mei","Jun","Jul","Agu","Sep","Okt","Nov","Des")</f>
        <v>Okt</v>
      </c>
      <c r="N1305" t="str">
        <f>INDEX(tblCustomers[CustomerState],MATCH(tblData[[#This Row],[CustomerID]],tblCustomers[CustomerID],0))</f>
        <v>Texas</v>
      </c>
      <c r="O1305" t="str">
        <f>IF(COUNTIF(tblData[CustomerID],tblData[[#This Row],[CustomerID]])&gt;1,"Repeat","One-time")</f>
        <v>One-time</v>
      </c>
    </row>
    <row r="1306" spans="1:15">
      <c r="A1306">
        <v>1305</v>
      </c>
      <c r="B1306" s="1">
        <v>44110</v>
      </c>
      <c r="C1306">
        <v>1552</v>
      </c>
      <c r="D1306" t="s">
        <v>10831</v>
      </c>
      <c r="E1306">
        <v>6</v>
      </c>
      <c r="F1306" t="str">
        <f>INDEX(tblProduct[ProdName],MATCH(tblData[[#This Row],[ProdNumber]],tblProduct[ProdNumber],0))</f>
        <v>BYOR-3535</v>
      </c>
      <c r="G1306">
        <f>INDEX(tblProduct[Price],MATCH(tblData[[#This Row],[ProdNumber]],tblProduct[ProdNumber],0))</f>
        <v>225</v>
      </c>
      <c r="H1306">
        <f>INDEX(tblProduct[Category],MATCH(tblData[[#This Row],[ProdNumber]],tblProduct[ProdNumber],0))</f>
        <v>5</v>
      </c>
      <c r="I1306" t="str">
        <f>INDEX(tblCategory[CategoryName],MATCH(tblData[[#This Row],[CategoryID]],tblCategory[CategoryID],0))</f>
        <v>Robot Kits</v>
      </c>
      <c r="J1306">
        <f>tblData[[#This Row],[Quantity]]*tblData[[#This Row],[Price]]</f>
        <v>1350</v>
      </c>
      <c r="K1306">
        <f>YEAR(tblData[[#This Row],[Date]])</f>
        <v>2020</v>
      </c>
      <c r="L1306">
        <f>MONTH(tblData[[#This Row],[Date]])</f>
        <v>10</v>
      </c>
      <c r="M1306" t="str">
        <f>CHOOSE(tblData[[#This Row],[MonthNo]],"Jan","Feb","Mar","Apr","Mei","Jun","Jul","Agu","Sep","Okt","Nov","Des")</f>
        <v>Okt</v>
      </c>
      <c r="N1306" t="str">
        <f>INDEX(tblCustomers[CustomerState],MATCH(tblData[[#This Row],[CustomerID]],tblCustomers[CustomerID],0))</f>
        <v>Oklahoma</v>
      </c>
      <c r="O1306" t="str">
        <f>IF(COUNTIF(tblData[CustomerID],tblData[[#This Row],[CustomerID]])&gt;1,"Repeat","One-time")</f>
        <v>Repeat</v>
      </c>
    </row>
    <row r="1307" spans="1:15">
      <c r="A1307">
        <v>1306</v>
      </c>
      <c r="B1307" s="1">
        <v>44110</v>
      </c>
      <c r="C1307">
        <v>602</v>
      </c>
      <c r="D1307" t="s">
        <v>10822</v>
      </c>
      <c r="E1307">
        <v>4</v>
      </c>
      <c r="F1307" t="str">
        <f>INDEX(tblProduct[ProdName],MATCH(tblData[[#This Row],[ProdNumber]],tblProduct[ProdNumber],0))</f>
        <v>MICR-23K Robot</v>
      </c>
      <c r="G1307">
        <f>INDEX(tblProduct[Price],MATCH(tblData[[#This Row],[ProdNumber]],tblProduct[ProdNumber],0))</f>
        <v>899</v>
      </c>
      <c r="H1307">
        <f>INDEX(tblProduct[Category],MATCH(tblData[[#This Row],[ProdNumber]],tblProduct[ProdNumber],0))</f>
        <v>6</v>
      </c>
      <c r="I1307" t="str">
        <f>INDEX(tblCategory[CategoryName],MATCH(tblData[[#This Row],[CategoryID]],tblCategory[CategoryID],0))</f>
        <v>Robots</v>
      </c>
      <c r="J1307">
        <f>tblData[[#This Row],[Quantity]]*tblData[[#This Row],[Price]]</f>
        <v>3596</v>
      </c>
      <c r="K1307">
        <f>YEAR(tblData[[#This Row],[Date]])</f>
        <v>2020</v>
      </c>
      <c r="L1307">
        <f>MONTH(tblData[[#This Row],[Date]])</f>
        <v>10</v>
      </c>
      <c r="M1307" t="str">
        <f>CHOOSE(tblData[[#This Row],[MonthNo]],"Jan","Feb","Mar","Apr","Mei","Jun","Jul","Agu","Sep","Okt","Nov","Des")</f>
        <v>Okt</v>
      </c>
      <c r="N1307" t="str">
        <f>INDEX(tblCustomers[CustomerState],MATCH(tblData[[#This Row],[CustomerID]],tblCustomers[CustomerID],0))</f>
        <v>California</v>
      </c>
      <c r="O1307" t="str">
        <f>IF(COUNTIF(tblData[CustomerID],tblData[[#This Row],[CustomerID]])&gt;1,"Repeat","One-time")</f>
        <v>Repeat</v>
      </c>
    </row>
    <row r="1308" spans="1:15">
      <c r="A1308">
        <v>1307</v>
      </c>
      <c r="B1308" s="1">
        <v>44111</v>
      </c>
      <c r="C1308">
        <v>866</v>
      </c>
      <c r="D1308" t="s">
        <v>10847</v>
      </c>
      <c r="E1308">
        <v>4</v>
      </c>
      <c r="F1308" t="str">
        <f>INDEX(tblProduct[ProdName],MATCH(tblData[[#This Row],[ProdNumber]],tblProduct[ProdNumber],0))</f>
        <v>MICR-564K Drone</v>
      </c>
      <c r="G1308">
        <f>INDEX(tblProduct[Price],MATCH(tblData[[#This Row],[ProdNumber]],tblProduct[ProdNumber],0))</f>
        <v>499</v>
      </c>
      <c r="H1308">
        <f>INDEX(tblProduct[Category],MATCH(tblData[[#This Row],[ProdNumber]],tblProduct[ProdNumber],0))</f>
        <v>3</v>
      </c>
      <c r="I1308" t="str">
        <f>INDEX(tblCategory[CategoryName],MATCH(tblData[[#This Row],[CategoryID]],tblCategory[CategoryID],0))</f>
        <v>Drones</v>
      </c>
      <c r="J1308">
        <f>tblData[[#This Row],[Quantity]]*tblData[[#This Row],[Price]]</f>
        <v>1996</v>
      </c>
      <c r="K1308">
        <f>YEAR(tblData[[#This Row],[Date]])</f>
        <v>2020</v>
      </c>
      <c r="L1308">
        <f>MONTH(tblData[[#This Row],[Date]])</f>
        <v>10</v>
      </c>
      <c r="M1308" t="str">
        <f>CHOOSE(tblData[[#This Row],[MonthNo]],"Jan","Feb","Mar","Apr","Mei","Jun","Jul","Agu","Sep","Okt","Nov","Des")</f>
        <v>Okt</v>
      </c>
      <c r="N1308" t="str">
        <f>INDEX(tblCustomers[CustomerState],MATCH(tblData[[#This Row],[CustomerID]],tblCustomers[CustomerID],0))</f>
        <v>Wisconsin</v>
      </c>
      <c r="O1308" t="str">
        <f>IF(COUNTIF(tblData[CustomerID],tblData[[#This Row],[CustomerID]])&gt;1,"Repeat","One-time")</f>
        <v>Repeat</v>
      </c>
    </row>
    <row r="1309" spans="1:15">
      <c r="A1309">
        <v>1308</v>
      </c>
      <c r="B1309" s="1">
        <v>44111</v>
      </c>
      <c r="C1309">
        <v>2055</v>
      </c>
      <c r="D1309" t="s">
        <v>10813</v>
      </c>
      <c r="E1309">
        <v>5</v>
      </c>
      <c r="F1309" t="str">
        <f>INDEX(tblProduct[ProdName],MATCH(tblData[[#This Row],[ProdNumber]],tblProduct[ProdNumber],0))</f>
        <v>Spherical Robots</v>
      </c>
      <c r="G1309">
        <f>INDEX(tblProduct[Price],MATCH(tblData[[#This Row],[ProdNumber]],tblProduct[ProdNumber],0))</f>
        <v>16.75</v>
      </c>
      <c r="H1309">
        <f>INDEX(tblProduct[Category],MATCH(tblData[[#This Row],[ProdNumber]],tblProduct[ProdNumber],0))</f>
        <v>4</v>
      </c>
      <c r="I1309" t="str">
        <f>INDEX(tblCategory[CategoryName],MATCH(tblData[[#This Row],[CategoryID]],tblCategory[CategoryID],0))</f>
        <v>eBooks</v>
      </c>
      <c r="J1309">
        <f>tblData[[#This Row],[Quantity]]*tblData[[#This Row],[Price]]</f>
        <v>83.75</v>
      </c>
      <c r="K1309">
        <f>YEAR(tblData[[#This Row],[Date]])</f>
        <v>2020</v>
      </c>
      <c r="L1309">
        <f>MONTH(tblData[[#This Row],[Date]])</f>
        <v>10</v>
      </c>
      <c r="M1309" t="str">
        <f>CHOOSE(tblData[[#This Row],[MonthNo]],"Jan","Feb","Mar","Apr","Mei","Jun","Jul","Agu","Sep","Okt","Nov","Des")</f>
        <v>Okt</v>
      </c>
      <c r="N1309" t="str">
        <f>INDEX(tblCustomers[CustomerState],MATCH(tblData[[#This Row],[CustomerID]],tblCustomers[CustomerID],0))</f>
        <v>Minnesota</v>
      </c>
      <c r="O1309" t="str">
        <f>IF(COUNTIF(tblData[CustomerID],tblData[[#This Row],[CustomerID]])&gt;1,"Repeat","One-time")</f>
        <v>Repeat</v>
      </c>
    </row>
    <row r="1310" spans="1:15">
      <c r="A1310">
        <v>1309</v>
      </c>
      <c r="B1310" s="1">
        <v>44111</v>
      </c>
      <c r="C1310">
        <v>1636</v>
      </c>
      <c r="D1310" t="s">
        <v>10863</v>
      </c>
      <c r="E1310">
        <v>3</v>
      </c>
      <c r="F1310" t="str">
        <f>INDEX(tblProduct[ProdName],MATCH(tblData[[#This Row],[ProdNumber]],tblProduct[ProdNumber],0))</f>
        <v>BYOD-400</v>
      </c>
      <c r="G1310">
        <f>INDEX(tblProduct[Price],MATCH(tblData[[#This Row],[ProdNumber]],tblProduct[ProdNumber],0))</f>
        <v>119</v>
      </c>
      <c r="H1310">
        <f>INDEX(tblProduct[Category],MATCH(tblData[[#This Row],[ProdNumber]],tblProduct[ProdNumber],0))</f>
        <v>2</v>
      </c>
      <c r="I1310" t="str">
        <f>INDEX(tblCategory[CategoryName],MATCH(tblData[[#This Row],[CategoryID]],tblCategory[CategoryID],0))</f>
        <v>Drone Kits</v>
      </c>
      <c r="J1310">
        <f>tblData[[#This Row],[Quantity]]*tblData[[#This Row],[Price]]</f>
        <v>357</v>
      </c>
      <c r="K1310">
        <f>YEAR(tblData[[#This Row],[Date]])</f>
        <v>2020</v>
      </c>
      <c r="L1310">
        <f>MONTH(tblData[[#This Row],[Date]])</f>
        <v>10</v>
      </c>
      <c r="M1310" t="str">
        <f>CHOOSE(tblData[[#This Row],[MonthNo]],"Jan","Feb","Mar","Apr","Mei","Jun","Jul","Agu","Sep","Okt","Nov","Des")</f>
        <v>Okt</v>
      </c>
      <c r="N1310" t="str">
        <f>INDEX(tblCustomers[CustomerState],MATCH(tblData[[#This Row],[CustomerID]],tblCustomers[CustomerID],0))</f>
        <v>Utah</v>
      </c>
      <c r="O1310" t="str">
        <f>IF(COUNTIF(tblData[CustomerID],tblData[[#This Row],[CustomerID]])&gt;1,"Repeat","One-time")</f>
        <v>Repeat</v>
      </c>
    </row>
    <row r="1311" spans="1:15">
      <c r="A1311">
        <v>1310</v>
      </c>
      <c r="B1311" s="1">
        <v>44111</v>
      </c>
      <c r="C1311">
        <v>1263</v>
      </c>
      <c r="D1311" t="s">
        <v>10874</v>
      </c>
      <c r="E1311">
        <v>3</v>
      </c>
      <c r="F1311" t="str">
        <f>INDEX(tblProduct[ProdName],MATCH(tblData[[#This Row],[ProdNumber]],tblProduct[ProdNumber],0))</f>
        <v>Cat Robot Blueprint</v>
      </c>
      <c r="G1311">
        <f>INDEX(tblProduct[Price],MATCH(tblData[[#This Row],[ProdNumber]],tblProduct[ProdNumber],0))</f>
        <v>4.99</v>
      </c>
      <c r="H1311">
        <f>INDEX(tblProduct[Category],MATCH(tblData[[#This Row],[ProdNumber]],tblProduct[ProdNumber],0))</f>
        <v>1</v>
      </c>
      <c r="I1311" t="str">
        <f>INDEX(tblCategory[CategoryName],MATCH(tblData[[#This Row],[CategoryID]],tblCategory[CategoryID],0))</f>
        <v>Blueprints</v>
      </c>
      <c r="J1311">
        <f>tblData[[#This Row],[Quantity]]*tblData[[#This Row],[Price]]</f>
        <v>14.97</v>
      </c>
      <c r="K1311">
        <f>YEAR(tblData[[#This Row],[Date]])</f>
        <v>2020</v>
      </c>
      <c r="L1311">
        <f>MONTH(tblData[[#This Row],[Date]])</f>
        <v>10</v>
      </c>
      <c r="M1311" t="str">
        <f>CHOOSE(tblData[[#This Row],[MonthNo]],"Jan","Feb","Mar","Apr","Mei","Jun","Jul","Agu","Sep","Okt","Nov","Des")</f>
        <v>Okt</v>
      </c>
      <c r="N1311" t="str">
        <f>INDEX(tblCustomers[CustomerState],MATCH(tblData[[#This Row],[CustomerID]],tblCustomers[CustomerID],0))</f>
        <v>California</v>
      </c>
      <c r="O1311" t="str">
        <f>IF(COUNTIF(tblData[CustomerID],tblData[[#This Row],[CustomerID]])&gt;1,"Repeat","One-time")</f>
        <v>One-time</v>
      </c>
    </row>
    <row r="1312" spans="1:15">
      <c r="A1312">
        <v>1311</v>
      </c>
      <c r="B1312" s="1">
        <v>44111</v>
      </c>
      <c r="C1312">
        <v>2078</v>
      </c>
      <c r="D1312" t="s">
        <v>10814</v>
      </c>
      <c r="E1312">
        <v>1</v>
      </c>
      <c r="F1312" t="str">
        <f>INDEX(tblProduct[ProdName],MATCH(tblData[[#This Row],[ProdNumber]],tblProduct[ProdNumber],0))</f>
        <v>BYOR-2640S</v>
      </c>
      <c r="G1312">
        <f>INDEX(tblProduct[Price],MATCH(tblData[[#This Row],[ProdNumber]],tblProduct[ProdNumber],0))</f>
        <v>189</v>
      </c>
      <c r="H1312">
        <f>INDEX(tblProduct[Category],MATCH(tblData[[#This Row],[ProdNumber]],tblProduct[ProdNumber],0))</f>
        <v>5</v>
      </c>
      <c r="I1312" t="str">
        <f>INDEX(tblCategory[CategoryName],MATCH(tblData[[#This Row],[CategoryID]],tblCategory[CategoryID],0))</f>
        <v>Robot Kits</v>
      </c>
      <c r="J1312">
        <f>tblData[[#This Row],[Quantity]]*tblData[[#This Row],[Price]]</f>
        <v>189</v>
      </c>
      <c r="K1312">
        <f>YEAR(tblData[[#This Row],[Date]])</f>
        <v>2020</v>
      </c>
      <c r="L1312">
        <f>MONTH(tblData[[#This Row],[Date]])</f>
        <v>10</v>
      </c>
      <c r="M1312" t="str">
        <f>CHOOSE(tblData[[#This Row],[MonthNo]],"Jan","Feb","Mar","Apr","Mei","Jun","Jul","Agu","Sep","Okt","Nov","Des")</f>
        <v>Okt</v>
      </c>
      <c r="N1312" t="str">
        <f>INDEX(tblCustomers[CustomerState],MATCH(tblData[[#This Row],[CustomerID]],tblCustomers[CustomerID],0))</f>
        <v>Georgia</v>
      </c>
      <c r="O1312" t="str">
        <f>IF(COUNTIF(tblData[CustomerID],tblData[[#This Row],[CustomerID]])&gt;1,"Repeat","One-time")</f>
        <v>One-time</v>
      </c>
    </row>
    <row r="1313" spans="1:15">
      <c r="A1313">
        <v>1312</v>
      </c>
      <c r="B1313" s="1">
        <v>44112</v>
      </c>
      <c r="C1313">
        <v>1101</v>
      </c>
      <c r="D1313" t="s">
        <v>10860</v>
      </c>
      <c r="E1313">
        <v>4</v>
      </c>
      <c r="F1313" t="str">
        <f>INDEX(tblProduct[ProdName],MATCH(tblData[[#This Row],[ProdNumber]],tblProduct[ProdNumber],0))</f>
        <v>Multi Rotor Drones</v>
      </c>
      <c r="G1313">
        <f>INDEX(tblProduct[Price],MATCH(tblData[[#This Row],[ProdNumber]],tblProduct[ProdNumber],0))</f>
        <v>24.95</v>
      </c>
      <c r="H1313">
        <f>INDEX(tblProduct[Category],MATCH(tblData[[#This Row],[ProdNumber]],tblProduct[ProdNumber],0))</f>
        <v>4</v>
      </c>
      <c r="I1313" t="str">
        <f>INDEX(tblCategory[CategoryName],MATCH(tblData[[#This Row],[CategoryID]],tblCategory[CategoryID],0))</f>
        <v>eBooks</v>
      </c>
      <c r="J1313">
        <f>tblData[[#This Row],[Quantity]]*tblData[[#This Row],[Price]]</f>
        <v>99.8</v>
      </c>
      <c r="K1313">
        <f>YEAR(tblData[[#This Row],[Date]])</f>
        <v>2020</v>
      </c>
      <c r="L1313">
        <f>MONTH(tblData[[#This Row],[Date]])</f>
        <v>10</v>
      </c>
      <c r="M1313" t="str">
        <f>CHOOSE(tblData[[#This Row],[MonthNo]],"Jan","Feb","Mar","Apr","Mei","Jun","Jul","Agu","Sep","Okt","Nov","Des")</f>
        <v>Okt</v>
      </c>
      <c r="N1313" t="str">
        <f>INDEX(tblCustomers[CustomerState],MATCH(tblData[[#This Row],[CustomerID]],tblCustomers[CustomerID],0))</f>
        <v>Illinois</v>
      </c>
      <c r="O1313" t="str">
        <f>IF(COUNTIF(tblData[CustomerID],tblData[[#This Row],[CustomerID]])&gt;1,"Repeat","One-time")</f>
        <v>Repeat</v>
      </c>
    </row>
    <row r="1314" spans="1:15">
      <c r="A1314">
        <v>1313</v>
      </c>
      <c r="B1314" s="1">
        <v>44112</v>
      </c>
      <c r="C1314">
        <v>341</v>
      </c>
      <c r="D1314" t="s">
        <v>10832</v>
      </c>
      <c r="E1314">
        <v>2</v>
      </c>
      <c r="F1314" t="str">
        <f>INDEX(tblProduct[ProdName],MATCH(tblData[[#This Row],[ProdNumber]],tblProduct[ProdNumber],0))</f>
        <v>Cartesian Robots</v>
      </c>
      <c r="G1314">
        <f>INDEX(tblProduct[Price],MATCH(tblData[[#This Row],[ProdNumber]],tblProduct[ProdNumber],0))</f>
        <v>12.99</v>
      </c>
      <c r="H1314">
        <f>INDEX(tblProduct[Category],MATCH(tblData[[#This Row],[ProdNumber]],tblProduct[ProdNumber],0))</f>
        <v>4</v>
      </c>
      <c r="I1314" t="str">
        <f>INDEX(tblCategory[CategoryName],MATCH(tblData[[#This Row],[CategoryID]],tblCategory[CategoryID],0))</f>
        <v>eBooks</v>
      </c>
      <c r="J1314">
        <f>tblData[[#This Row],[Quantity]]*tblData[[#This Row],[Price]]</f>
        <v>25.98</v>
      </c>
      <c r="K1314">
        <f>YEAR(tblData[[#This Row],[Date]])</f>
        <v>2020</v>
      </c>
      <c r="L1314">
        <f>MONTH(tblData[[#This Row],[Date]])</f>
        <v>10</v>
      </c>
      <c r="M1314" t="str">
        <f>CHOOSE(tblData[[#This Row],[MonthNo]],"Jan","Feb","Mar","Apr","Mei","Jun","Jul","Agu","Sep","Okt","Nov","Des")</f>
        <v>Okt</v>
      </c>
      <c r="N1314" t="str">
        <f>INDEX(tblCustomers[CustomerState],MATCH(tblData[[#This Row],[CustomerID]],tblCustomers[CustomerID],0))</f>
        <v>Massachusetts</v>
      </c>
      <c r="O1314" t="str">
        <f>IF(COUNTIF(tblData[CustomerID],tblData[[#This Row],[CustomerID]])&gt;1,"Repeat","One-time")</f>
        <v>Repeat</v>
      </c>
    </row>
    <row r="1315" spans="1:15">
      <c r="A1315">
        <v>1314</v>
      </c>
      <c r="B1315" s="1">
        <v>44112</v>
      </c>
      <c r="C1315">
        <v>1233</v>
      </c>
      <c r="D1315" t="s">
        <v>10813</v>
      </c>
      <c r="E1315">
        <v>3</v>
      </c>
      <c r="F1315" t="str">
        <f>INDEX(tblProduct[ProdName],MATCH(tblData[[#This Row],[ProdNumber]],tblProduct[ProdNumber],0))</f>
        <v>Spherical Robots</v>
      </c>
      <c r="G1315">
        <f>INDEX(tblProduct[Price],MATCH(tblData[[#This Row],[ProdNumber]],tblProduct[ProdNumber],0))</f>
        <v>16.75</v>
      </c>
      <c r="H1315">
        <f>INDEX(tblProduct[Category],MATCH(tblData[[#This Row],[ProdNumber]],tblProduct[ProdNumber],0))</f>
        <v>4</v>
      </c>
      <c r="I1315" t="str">
        <f>INDEX(tblCategory[CategoryName],MATCH(tblData[[#This Row],[CategoryID]],tblCategory[CategoryID],0))</f>
        <v>eBooks</v>
      </c>
      <c r="J1315">
        <f>tblData[[#This Row],[Quantity]]*tblData[[#This Row],[Price]]</f>
        <v>50.25</v>
      </c>
      <c r="K1315">
        <f>YEAR(tblData[[#This Row],[Date]])</f>
        <v>2020</v>
      </c>
      <c r="L1315">
        <f>MONTH(tblData[[#This Row],[Date]])</f>
        <v>10</v>
      </c>
      <c r="M1315" t="str">
        <f>CHOOSE(tblData[[#This Row],[MonthNo]],"Jan","Feb","Mar","Apr","Mei","Jun","Jul","Agu","Sep","Okt","Nov","Des")</f>
        <v>Okt</v>
      </c>
      <c r="N1315" t="str">
        <f>INDEX(tblCustomers[CustomerState],MATCH(tblData[[#This Row],[CustomerID]],tblCustomers[CustomerID],0))</f>
        <v>Iowa</v>
      </c>
      <c r="O1315" t="str">
        <f>IF(COUNTIF(tblData[CustomerID],tblData[[#This Row],[CustomerID]])&gt;1,"Repeat","One-time")</f>
        <v>Repeat</v>
      </c>
    </row>
    <row r="1316" spans="1:15">
      <c r="A1316">
        <v>1315</v>
      </c>
      <c r="B1316" s="1">
        <v>44112</v>
      </c>
      <c r="C1316">
        <v>1544</v>
      </c>
      <c r="D1316" t="s">
        <v>10859</v>
      </c>
      <c r="E1316">
        <v>4</v>
      </c>
      <c r="F1316" t="str">
        <f>INDEX(tblProduct[ProdName],MATCH(tblData[[#This Row],[ProdNumber]],tblProduct[ProdNumber],0))</f>
        <v>Cloud Computing</v>
      </c>
      <c r="G1316">
        <f>INDEX(tblProduct[Price],MATCH(tblData[[#This Row],[ProdNumber]],tblProduct[ProdNumber],0))</f>
        <v>29.99</v>
      </c>
      <c r="H1316">
        <f>INDEX(tblProduct[Category],MATCH(tblData[[#This Row],[ProdNumber]],tblProduct[ProdNumber],0))</f>
        <v>7</v>
      </c>
      <c r="I1316" t="str">
        <f>INDEX(tblCategory[CategoryName],MATCH(tblData[[#This Row],[CategoryID]],tblCategory[CategoryID],0))</f>
        <v>Training Videos</v>
      </c>
      <c r="J1316">
        <f>tblData[[#This Row],[Quantity]]*tblData[[#This Row],[Price]]</f>
        <v>119.96</v>
      </c>
      <c r="K1316">
        <f>YEAR(tblData[[#This Row],[Date]])</f>
        <v>2020</v>
      </c>
      <c r="L1316">
        <f>MONTH(tblData[[#This Row],[Date]])</f>
        <v>10</v>
      </c>
      <c r="M1316" t="str">
        <f>CHOOSE(tblData[[#This Row],[MonthNo]],"Jan","Feb","Mar","Apr","Mei","Jun","Jul","Agu","Sep","Okt","Nov","Des")</f>
        <v>Okt</v>
      </c>
      <c r="N1316" t="str">
        <f>INDEX(tblCustomers[CustomerState],MATCH(tblData[[#This Row],[CustomerID]],tblCustomers[CustomerID],0))</f>
        <v>Hawaii</v>
      </c>
      <c r="O1316" t="str">
        <f>IF(COUNTIF(tblData[CustomerID],tblData[[#This Row],[CustomerID]])&gt;1,"Repeat","One-time")</f>
        <v>One-time</v>
      </c>
    </row>
    <row r="1317" spans="1:15">
      <c r="A1317">
        <v>1316</v>
      </c>
      <c r="B1317" s="1">
        <v>44113</v>
      </c>
      <c r="C1317">
        <v>1638</v>
      </c>
      <c r="D1317" t="s">
        <v>10811</v>
      </c>
      <c r="E1317">
        <v>4</v>
      </c>
      <c r="F1317" t="str">
        <f>INDEX(tblProduct[ProdName],MATCH(tblData[[#This Row],[ProdNumber]],tblProduct[ProdNumber],0))</f>
        <v>BYOD-220</v>
      </c>
      <c r="G1317">
        <f>INDEX(tblProduct[Price],MATCH(tblData[[#This Row],[ProdNumber]],tblProduct[ProdNumber],0))</f>
        <v>69</v>
      </c>
      <c r="H1317">
        <f>INDEX(tblProduct[Category],MATCH(tblData[[#This Row],[ProdNumber]],tblProduct[ProdNumber],0))</f>
        <v>2</v>
      </c>
      <c r="I1317" t="str">
        <f>INDEX(tblCategory[CategoryName],MATCH(tblData[[#This Row],[CategoryID]],tblCategory[CategoryID],0))</f>
        <v>Drone Kits</v>
      </c>
      <c r="J1317">
        <f>tblData[[#This Row],[Quantity]]*tblData[[#This Row],[Price]]</f>
        <v>276</v>
      </c>
      <c r="K1317">
        <f>YEAR(tblData[[#This Row],[Date]])</f>
        <v>2020</v>
      </c>
      <c r="L1317">
        <f>MONTH(tblData[[#This Row],[Date]])</f>
        <v>10</v>
      </c>
      <c r="M1317" t="str">
        <f>CHOOSE(tblData[[#This Row],[MonthNo]],"Jan","Feb","Mar","Apr","Mei","Jun","Jul","Agu","Sep","Okt","Nov","Des")</f>
        <v>Okt</v>
      </c>
      <c r="N1317" t="str">
        <f>INDEX(tblCustomers[CustomerState],MATCH(tblData[[#This Row],[CustomerID]],tblCustomers[CustomerID],0))</f>
        <v>Arizona</v>
      </c>
      <c r="O1317" t="str">
        <f>IF(COUNTIF(tblData[CustomerID],tblData[[#This Row],[CustomerID]])&gt;1,"Repeat","One-time")</f>
        <v>Repeat</v>
      </c>
    </row>
    <row r="1318" spans="1:15">
      <c r="A1318">
        <v>1317</v>
      </c>
      <c r="B1318" s="1">
        <v>44113</v>
      </c>
      <c r="C1318">
        <v>1478</v>
      </c>
      <c r="D1318" t="s">
        <v>10827</v>
      </c>
      <c r="E1318">
        <v>4</v>
      </c>
      <c r="F1318" t="str">
        <f>INDEX(tblProduct[ProdName],MATCH(tblData[[#This Row],[ProdNumber]],tblProduct[ProdNumber],0))</f>
        <v>AI for Educators</v>
      </c>
      <c r="G1318">
        <f>INDEX(tblProduct[Price],MATCH(tblData[[#This Row],[ProdNumber]],tblProduct[ProdNumber],0))</f>
        <v>49.95</v>
      </c>
      <c r="H1318">
        <f>INDEX(tblProduct[Category],MATCH(tblData[[#This Row],[ProdNumber]],tblProduct[ProdNumber],0))</f>
        <v>7</v>
      </c>
      <c r="I1318" t="str">
        <f>INDEX(tblCategory[CategoryName],MATCH(tblData[[#This Row],[CategoryID]],tblCategory[CategoryID],0))</f>
        <v>Training Videos</v>
      </c>
      <c r="J1318">
        <f>tblData[[#This Row],[Quantity]]*tblData[[#This Row],[Price]]</f>
        <v>199.8</v>
      </c>
      <c r="K1318">
        <f>YEAR(tblData[[#This Row],[Date]])</f>
        <v>2020</v>
      </c>
      <c r="L1318">
        <f>MONTH(tblData[[#This Row],[Date]])</f>
        <v>10</v>
      </c>
      <c r="M1318" t="str">
        <f>CHOOSE(tblData[[#This Row],[MonthNo]],"Jan","Feb","Mar","Apr","Mei","Jun","Jul","Agu","Sep","Okt","Nov","Des")</f>
        <v>Okt</v>
      </c>
      <c r="N1318" t="str">
        <f>INDEX(tblCustomers[CustomerState],MATCH(tblData[[#This Row],[CustomerID]],tblCustomers[CustomerID],0))</f>
        <v>California</v>
      </c>
      <c r="O1318" t="str">
        <f>IF(COUNTIF(tblData[CustomerID],tblData[[#This Row],[CustomerID]])&gt;1,"Repeat","One-time")</f>
        <v>Repeat</v>
      </c>
    </row>
    <row r="1319" spans="1:15">
      <c r="A1319">
        <v>1318</v>
      </c>
      <c r="B1319" s="1">
        <v>44113</v>
      </c>
      <c r="C1319">
        <v>1144</v>
      </c>
      <c r="D1319" t="s">
        <v>10810</v>
      </c>
      <c r="E1319">
        <v>4</v>
      </c>
      <c r="F1319" t="str">
        <f>INDEX(tblProduct[ProdName],MATCH(tblData[[#This Row],[ProdNumber]],tblProduct[ProdNumber],0))</f>
        <v>Drone Video Techniques</v>
      </c>
      <c r="G1319">
        <f>INDEX(tblProduct[Price],MATCH(tblData[[#This Row],[ProdNumber]],tblProduct[ProdNumber],0))</f>
        <v>37.99</v>
      </c>
      <c r="H1319">
        <f>INDEX(tblProduct[Category],MATCH(tblData[[#This Row],[ProdNumber]],tblProduct[ProdNumber],0))</f>
        <v>7</v>
      </c>
      <c r="I1319" t="str">
        <f>INDEX(tblCategory[CategoryName],MATCH(tblData[[#This Row],[CategoryID]],tblCategory[CategoryID],0))</f>
        <v>Training Videos</v>
      </c>
      <c r="J1319">
        <f>tblData[[#This Row],[Quantity]]*tblData[[#This Row],[Price]]</f>
        <v>151.96</v>
      </c>
      <c r="K1319">
        <f>YEAR(tblData[[#This Row],[Date]])</f>
        <v>2020</v>
      </c>
      <c r="L1319">
        <f>MONTH(tblData[[#This Row],[Date]])</f>
        <v>10</v>
      </c>
      <c r="M1319" t="str">
        <f>CHOOSE(tblData[[#This Row],[MonthNo]],"Jan","Feb","Mar","Apr","Mei","Jun","Jul","Agu","Sep","Okt","Nov","Des")</f>
        <v>Okt</v>
      </c>
      <c r="N1319" t="str">
        <f>INDEX(tblCustomers[CustomerState],MATCH(tblData[[#This Row],[CustomerID]],tblCustomers[CustomerID],0))</f>
        <v>New York</v>
      </c>
      <c r="O1319" t="str">
        <f>IF(COUNTIF(tblData[CustomerID],tblData[[#This Row],[CustomerID]])&gt;1,"Repeat","One-time")</f>
        <v>One-time</v>
      </c>
    </row>
    <row r="1320" spans="1:15">
      <c r="A1320">
        <v>1319</v>
      </c>
      <c r="B1320" s="1">
        <v>44113</v>
      </c>
      <c r="C1320">
        <v>559</v>
      </c>
      <c r="D1320" t="s">
        <v>10844</v>
      </c>
      <c r="E1320">
        <v>4</v>
      </c>
      <c r="F1320" t="str">
        <f>INDEX(tblProduct[ProdName],MATCH(tblData[[#This Row],[ProdNumber]],tblProduct[ProdNumber],0))</f>
        <v>Industrial 3D Printing</v>
      </c>
      <c r="G1320">
        <f>INDEX(tblProduct[Price],MATCH(tblData[[#This Row],[ProdNumber]],tblProduct[ProdNumber],0))</f>
        <v>49</v>
      </c>
      <c r="H1320">
        <f>INDEX(tblProduct[Category],MATCH(tblData[[#This Row],[ProdNumber]],tblProduct[ProdNumber],0))</f>
        <v>7</v>
      </c>
      <c r="I1320" t="str">
        <f>INDEX(tblCategory[CategoryName],MATCH(tblData[[#This Row],[CategoryID]],tblCategory[CategoryID],0))</f>
        <v>Training Videos</v>
      </c>
      <c r="J1320">
        <f>tblData[[#This Row],[Quantity]]*tblData[[#This Row],[Price]]</f>
        <v>196</v>
      </c>
      <c r="K1320">
        <f>YEAR(tblData[[#This Row],[Date]])</f>
        <v>2020</v>
      </c>
      <c r="L1320">
        <f>MONTH(tblData[[#This Row],[Date]])</f>
        <v>10</v>
      </c>
      <c r="M1320" t="str">
        <f>CHOOSE(tblData[[#This Row],[MonthNo]],"Jan","Feb","Mar","Apr","Mei","Jun","Jul","Agu","Sep","Okt","Nov","Des")</f>
        <v>Okt</v>
      </c>
      <c r="N1320" t="str">
        <f>INDEX(tblCustomers[CustomerState],MATCH(tblData[[#This Row],[CustomerID]],tblCustomers[CustomerID],0))</f>
        <v>Ohio</v>
      </c>
      <c r="O1320" t="str">
        <f>IF(COUNTIF(tblData[CustomerID],tblData[[#This Row],[CustomerID]])&gt;1,"Repeat","One-time")</f>
        <v>Repeat</v>
      </c>
    </row>
    <row r="1321" spans="1:15">
      <c r="A1321">
        <v>1320</v>
      </c>
      <c r="B1321" s="1">
        <v>44114</v>
      </c>
      <c r="C1321">
        <v>534</v>
      </c>
      <c r="D1321" t="s">
        <v>10862</v>
      </c>
      <c r="E1321">
        <v>2</v>
      </c>
      <c r="F1321" t="str">
        <f>INDEX(tblProduct[ProdName],MATCH(tblData[[#This Row],[ProdNumber]],tblProduct[ProdNumber],0))</f>
        <v>All Eyes Drone Blueprint</v>
      </c>
      <c r="G1321">
        <f>INDEX(tblProduct[Price],MATCH(tblData[[#This Row],[ProdNumber]],tblProduct[ProdNumber],0))</f>
        <v>9.99</v>
      </c>
      <c r="H1321">
        <f>INDEX(tblProduct[Category],MATCH(tblData[[#This Row],[ProdNumber]],tblProduct[ProdNumber],0))</f>
        <v>1</v>
      </c>
      <c r="I1321" t="str">
        <f>INDEX(tblCategory[CategoryName],MATCH(tblData[[#This Row],[CategoryID]],tblCategory[CategoryID],0))</f>
        <v>Blueprints</v>
      </c>
      <c r="J1321">
        <f>tblData[[#This Row],[Quantity]]*tblData[[#This Row],[Price]]</f>
        <v>19.98</v>
      </c>
      <c r="K1321">
        <f>YEAR(tblData[[#This Row],[Date]])</f>
        <v>2020</v>
      </c>
      <c r="L1321">
        <f>MONTH(tblData[[#This Row],[Date]])</f>
        <v>10</v>
      </c>
      <c r="M1321" t="str">
        <f>CHOOSE(tblData[[#This Row],[MonthNo]],"Jan","Feb","Mar","Apr","Mei","Jun","Jul","Agu","Sep","Okt","Nov","Des")</f>
        <v>Okt</v>
      </c>
      <c r="N1321" t="str">
        <f>INDEX(tblCustomers[CustomerState],MATCH(tblData[[#This Row],[CustomerID]],tblCustomers[CustomerID],0))</f>
        <v>Louisiana</v>
      </c>
      <c r="O1321" t="str">
        <f>IF(COUNTIF(tblData[CustomerID],tblData[[#This Row],[CustomerID]])&gt;1,"Repeat","One-time")</f>
        <v>Repeat</v>
      </c>
    </row>
    <row r="1322" spans="1:15">
      <c r="A1322">
        <v>1321</v>
      </c>
      <c r="B1322" s="1">
        <v>44114</v>
      </c>
      <c r="C1322">
        <v>1460</v>
      </c>
      <c r="D1322" t="s">
        <v>10872</v>
      </c>
      <c r="E1322">
        <v>5</v>
      </c>
      <c r="F1322" t="str">
        <f>INDEX(tblProduct[ProdName],MATCH(tblData[[#This Row],[ProdNumber]],tblProduct[ProdNumber],0))</f>
        <v>Hexacopter Drone Blueprint</v>
      </c>
      <c r="G1322">
        <f>INDEX(tblProduct[Price],MATCH(tblData[[#This Row],[ProdNumber]],tblProduct[ProdNumber],0))</f>
        <v>8.99</v>
      </c>
      <c r="H1322">
        <f>INDEX(tblProduct[Category],MATCH(tblData[[#This Row],[ProdNumber]],tblProduct[ProdNumber],0))</f>
        <v>1</v>
      </c>
      <c r="I1322" t="str">
        <f>INDEX(tblCategory[CategoryName],MATCH(tblData[[#This Row],[CategoryID]],tblCategory[CategoryID],0))</f>
        <v>Blueprints</v>
      </c>
      <c r="J1322">
        <f>tblData[[#This Row],[Quantity]]*tblData[[#This Row],[Price]]</f>
        <v>44.95</v>
      </c>
      <c r="K1322">
        <f>YEAR(tblData[[#This Row],[Date]])</f>
        <v>2020</v>
      </c>
      <c r="L1322">
        <f>MONTH(tblData[[#This Row],[Date]])</f>
        <v>10</v>
      </c>
      <c r="M1322" t="str">
        <f>CHOOSE(tblData[[#This Row],[MonthNo]],"Jan","Feb","Mar","Apr","Mei","Jun","Jul","Agu","Sep","Okt","Nov","Des")</f>
        <v>Okt</v>
      </c>
      <c r="N1322" t="str">
        <f>INDEX(tblCustomers[CustomerState],MATCH(tblData[[#This Row],[CustomerID]],tblCustomers[CustomerID],0))</f>
        <v>North Carolina</v>
      </c>
      <c r="O1322" t="str">
        <f>IF(COUNTIF(tblData[CustomerID],tblData[[#This Row],[CustomerID]])&gt;1,"Repeat","One-time")</f>
        <v>One-time</v>
      </c>
    </row>
    <row r="1323" spans="1:15">
      <c r="A1323">
        <v>1322</v>
      </c>
      <c r="B1323" s="1">
        <v>44114</v>
      </c>
      <c r="C1323">
        <v>1035</v>
      </c>
      <c r="D1323" t="s">
        <v>10854</v>
      </c>
      <c r="E1323">
        <v>5</v>
      </c>
      <c r="F1323" t="str">
        <f>INDEX(tblProduct[ProdName],MATCH(tblData[[#This Row],[ProdNumber]],tblProduct[ProdNumber],0))</f>
        <v>BYOD-400S</v>
      </c>
      <c r="G1323">
        <f>INDEX(tblProduct[Price],MATCH(tblData[[#This Row],[ProdNumber]],tblProduct[ProdNumber],0))</f>
        <v>129.94999999999999</v>
      </c>
      <c r="H1323">
        <f>INDEX(tblProduct[Category],MATCH(tblData[[#This Row],[ProdNumber]],tblProduct[ProdNumber],0))</f>
        <v>2</v>
      </c>
      <c r="I1323" t="str">
        <f>INDEX(tblCategory[CategoryName],MATCH(tblData[[#This Row],[CategoryID]],tblCategory[CategoryID],0))</f>
        <v>Drone Kits</v>
      </c>
      <c r="J1323">
        <f>tblData[[#This Row],[Quantity]]*tblData[[#This Row],[Price]]</f>
        <v>649.75</v>
      </c>
      <c r="K1323">
        <f>YEAR(tblData[[#This Row],[Date]])</f>
        <v>2020</v>
      </c>
      <c r="L1323">
        <f>MONTH(tblData[[#This Row],[Date]])</f>
        <v>10</v>
      </c>
      <c r="M1323" t="str">
        <f>CHOOSE(tblData[[#This Row],[MonthNo]],"Jan","Feb","Mar","Apr","Mei","Jun","Jul","Agu","Sep","Okt","Nov","Des")</f>
        <v>Okt</v>
      </c>
      <c r="N1323" t="str">
        <f>INDEX(tblCustomers[CustomerState],MATCH(tblData[[#This Row],[CustomerID]],tblCustomers[CustomerID],0))</f>
        <v>District of Columbia</v>
      </c>
      <c r="O1323" t="str">
        <f>IF(COUNTIF(tblData[CustomerID],tblData[[#This Row],[CustomerID]])&gt;1,"Repeat","One-time")</f>
        <v>Repeat</v>
      </c>
    </row>
    <row r="1324" spans="1:15">
      <c r="A1324">
        <v>1323</v>
      </c>
      <c r="B1324" s="1">
        <v>44114</v>
      </c>
      <c r="C1324">
        <v>1695</v>
      </c>
      <c r="D1324" t="s">
        <v>10820</v>
      </c>
      <c r="E1324">
        <v>6</v>
      </c>
      <c r="F1324" t="str">
        <f>INDEX(tblProduct[ProdName],MATCH(tblData[[#This Row],[ProdNumber]],tblProduct[ProdNumber],0))</f>
        <v>BYOR-3000</v>
      </c>
      <c r="G1324">
        <f>INDEX(tblProduct[Price],MATCH(tblData[[#This Row],[ProdNumber]],tblProduct[ProdNumber],0))</f>
        <v>214</v>
      </c>
      <c r="H1324">
        <f>INDEX(tblProduct[Category],MATCH(tblData[[#This Row],[ProdNumber]],tblProduct[ProdNumber],0))</f>
        <v>5</v>
      </c>
      <c r="I1324" t="str">
        <f>INDEX(tblCategory[CategoryName],MATCH(tblData[[#This Row],[CategoryID]],tblCategory[CategoryID],0))</f>
        <v>Robot Kits</v>
      </c>
      <c r="J1324">
        <f>tblData[[#This Row],[Quantity]]*tblData[[#This Row],[Price]]</f>
        <v>1284</v>
      </c>
      <c r="K1324">
        <f>YEAR(tblData[[#This Row],[Date]])</f>
        <v>2020</v>
      </c>
      <c r="L1324">
        <f>MONTH(tblData[[#This Row],[Date]])</f>
        <v>10</v>
      </c>
      <c r="M1324" t="str">
        <f>CHOOSE(tblData[[#This Row],[MonthNo]],"Jan","Feb","Mar","Apr","Mei","Jun","Jul","Agu","Sep","Okt","Nov","Des")</f>
        <v>Okt</v>
      </c>
      <c r="N1324" t="str">
        <f>INDEX(tblCustomers[CustomerState],MATCH(tblData[[#This Row],[CustomerID]],tblCustomers[CustomerID],0))</f>
        <v>West Virginia</v>
      </c>
      <c r="O1324" t="str">
        <f>IF(COUNTIF(tblData[CustomerID],tblData[[#This Row],[CustomerID]])&gt;1,"Repeat","One-time")</f>
        <v>Repeat</v>
      </c>
    </row>
    <row r="1325" spans="1:15">
      <c r="A1325">
        <v>1324</v>
      </c>
      <c r="B1325" s="1">
        <v>44114</v>
      </c>
      <c r="C1325">
        <v>671</v>
      </c>
      <c r="D1325" t="s">
        <v>10869</v>
      </c>
      <c r="E1325">
        <v>4</v>
      </c>
      <c r="F1325" t="str">
        <f>INDEX(tblProduct[ProdName],MATCH(tblData[[#This Row],[ProdNumber]],tblProduct[ProdNumber],0))</f>
        <v>Bsquare Robot Blueprint</v>
      </c>
      <c r="G1325">
        <f>INDEX(tblProduct[Price],MATCH(tblData[[#This Row],[ProdNumber]],tblProduct[ProdNumber],0))</f>
        <v>8.99</v>
      </c>
      <c r="H1325">
        <f>INDEX(tblProduct[Category],MATCH(tblData[[#This Row],[ProdNumber]],tblProduct[ProdNumber],0))</f>
        <v>1</v>
      </c>
      <c r="I1325" t="str">
        <f>INDEX(tblCategory[CategoryName],MATCH(tblData[[#This Row],[CategoryID]],tblCategory[CategoryID],0))</f>
        <v>Blueprints</v>
      </c>
      <c r="J1325">
        <f>tblData[[#This Row],[Quantity]]*tblData[[#This Row],[Price]]</f>
        <v>35.96</v>
      </c>
      <c r="K1325">
        <f>YEAR(tblData[[#This Row],[Date]])</f>
        <v>2020</v>
      </c>
      <c r="L1325">
        <f>MONTH(tblData[[#This Row],[Date]])</f>
        <v>10</v>
      </c>
      <c r="M1325" t="str">
        <f>CHOOSE(tblData[[#This Row],[MonthNo]],"Jan","Feb","Mar","Apr","Mei","Jun","Jul","Agu","Sep","Okt","Nov","Des")</f>
        <v>Okt</v>
      </c>
      <c r="N1325" t="str">
        <f>INDEX(tblCustomers[CustomerState],MATCH(tblData[[#This Row],[CustomerID]],tblCustomers[CustomerID],0))</f>
        <v>Arkansas</v>
      </c>
      <c r="O1325" t="str">
        <f>IF(COUNTIF(tblData[CustomerID],tblData[[#This Row],[CustomerID]])&gt;1,"Repeat","One-time")</f>
        <v>One-time</v>
      </c>
    </row>
    <row r="1326" spans="1:15">
      <c r="A1326">
        <v>1325</v>
      </c>
      <c r="B1326" s="1">
        <v>44114</v>
      </c>
      <c r="C1326">
        <v>244</v>
      </c>
      <c r="D1326" t="s">
        <v>10827</v>
      </c>
      <c r="E1326">
        <v>3</v>
      </c>
      <c r="F1326" t="str">
        <f>INDEX(tblProduct[ProdName],MATCH(tblData[[#This Row],[ProdNumber]],tblProduct[ProdNumber],0))</f>
        <v>AI for Educators</v>
      </c>
      <c r="G1326">
        <f>INDEX(tblProduct[Price],MATCH(tblData[[#This Row],[ProdNumber]],tblProduct[ProdNumber],0))</f>
        <v>49.95</v>
      </c>
      <c r="H1326">
        <f>INDEX(tblProduct[Category],MATCH(tblData[[#This Row],[ProdNumber]],tblProduct[ProdNumber],0))</f>
        <v>7</v>
      </c>
      <c r="I1326" t="str">
        <f>INDEX(tblCategory[CategoryName],MATCH(tblData[[#This Row],[CategoryID]],tblCategory[CategoryID],0))</f>
        <v>Training Videos</v>
      </c>
      <c r="J1326">
        <f>tblData[[#This Row],[Quantity]]*tblData[[#This Row],[Price]]</f>
        <v>149.85000000000002</v>
      </c>
      <c r="K1326">
        <f>YEAR(tblData[[#This Row],[Date]])</f>
        <v>2020</v>
      </c>
      <c r="L1326">
        <f>MONTH(tblData[[#This Row],[Date]])</f>
        <v>10</v>
      </c>
      <c r="M1326" t="str">
        <f>CHOOSE(tblData[[#This Row],[MonthNo]],"Jan","Feb","Mar","Apr","Mei","Jun","Jul","Agu","Sep","Okt","Nov","Des")</f>
        <v>Okt</v>
      </c>
      <c r="N1326" t="str">
        <f>INDEX(tblCustomers[CustomerState],MATCH(tblData[[#This Row],[CustomerID]],tblCustomers[CustomerID],0))</f>
        <v>Alabama</v>
      </c>
      <c r="O1326" t="str">
        <f>IF(COUNTIF(tblData[CustomerID],tblData[[#This Row],[CustomerID]])&gt;1,"Repeat","One-time")</f>
        <v>Repeat</v>
      </c>
    </row>
    <row r="1327" spans="1:15">
      <c r="A1327">
        <v>1326</v>
      </c>
      <c r="B1327" s="1">
        <v>44114</v>
      </c>
      <c r="C1327">
        <v>703</v>
      </c>
      <c r="D1327" t="s">
        <v>10815</v>
      </c>
      <c r="E1327">
        <v>4</v>
      </c>
      <c r="F1327" t="str">
        <f>INDEX(tblProduct[ProdName],MATCH(tblData[[#This Row],[ProdNumber]],tblProduct[ProdNumber],0))</f>
        <v>Understanding Automation</v>
      </c>
      <c r="G1327">
        <f>INDEX(tblProduct[Price],MATCH(tblData[[#This Row],[ProdNumber]],tblProduct[ProdNumber],0))</f>
        <v>44.95</v>
      </c>
      <c r="H1327">
        <f>INDEX(tblProduct[Category],MATCH(tblData[[#This Row],[ProdNumber]],tblProduct[ProdNumber],0))</f>
        <v>7</v>
      </c>
      <c r="I1327" t="str">
        <f>INDEX(tblCategory[CategoryName],MATCH(tblData[[#This Row],[CategoryID]],tblCategory[CategoryID],0))</f>
        <v>Training Videos</v>
      </c>
      <c r="J1327">
        <f>tblData[[#This Row],[Quantity]]*tblData[[#This Row],[Price]]</f>
        <v>179.8</v>
      </c>
      <c r="K1327">
        <f>YEAR(tblData[[#This Row],[Date]])</f>
        <v>2020</v>
      </c>
      <c r="L1327">
        <f>MONTH(tblData[[#This Row],[Date]])</f>
        <v>10</v>
      </c>
      <c r="M1327" t="str">
        <f>CHOOSE(tblData[[#This Row],[MonthNo]],"Jan","Feb","Mar","Apr","Mei","Jun","Jul","Agu","Sep","Okt","Nov","Des")</f>
        <v>Okt</v>
      </c>
      <c r="N1327" t="str">
        <f>INDEX(tblCustomers[CustomerState],MATCH(tblData[[#This Row],[CustomerID]],tblCustomers[CustomerID],0))</f>
        <v>Connecticut</v>
      </c>
      <c r="O1327" t="str">
        <f>IF(COUNTIF(tblData[CustomerID],tblData[[#This Row],[CustomerID]])&gt;1,"Repeat","One-time")</f>
        <v>One-time</v>
      </c>
    </row>
    <row r="1328" spans="1:15">
      <c r="A1328">
        <v>1327</v>
      </c>
      <c r="B1328" s="1">
        <v>44114</v>
      </c>
      <c r="C1328">
        <v>1366</v>
      </c>
      <c r="D1328" t="s">
        <v>10863</v>
      </c>
      <c r="E1328">
        <v>2</v>
      </c>
      <c r="F1328" t="str">
        <f>INDEX(tblProduct[ProdName],MATCH(tblData[[#This Row],[ProdNumber]],tblProduct[ProdNumber],0))</f>
        <v>BYOD-400</v>
      </c>
      <c r="G1328">
        <f>INDEX(tblProduct[Price],MATCH(tblData[[#This Row],[ProdNumber]],tblProduct[ProdNumber],0))</f>
        <v>119</v>
      </c>
      <c r="H1328">
        <f>INDEX(tblProduct[Category],MATCH(tblData[[#This Row],[ProdNumber]],tblProduct[ProdNumber],0))</f>
        <v>2</v>
      </c>
      <c r="I1328" t="str">
        <f>INDEX(tblCategory[CategoryName],MATCH(tblData[[#This Row],[CategoryID]],tblCategory[CategoryID],0))</f>
        <v>Drone Kits</v>
      </c>
      <c r="J1328">
        <f>tblData[[#This Row],[Quantity]]*tblData[[#This Row],[Price]]</f>
        <v>238</v>
      </c>
      <c r="K1328">
        <f>YEAR(tblData[[#This Row],[Date]])</f>
        <v>2020</v>
      </c>
      <c r="L1328">
        <f>MONTH(tblData[[#This Row],[Date]])</f>
        <v>10</v>
      </c>
      <c r="M1328" t="str">
        <f>CHOOSE(tblData[[#This Row],[MonthNo]],"Jan","Feb","Mar","Apr","Mei","Jun","Jul","Agu","Sep","Okt","Nov","Des")</f>
        <v>Okt</v>
      </c>
      <c r="N1328" t="str">
        <f>INDEX(tblCustomers[CustomerState],MATCH(tblData[[#This Row],[CustomerID]],tblCustomers[CustomerID],0))</f>
        <v>Pennsylvania</v>
      </c>
      <c r="O1328" t="str">
        <f>IF(COUNTIF(tblData[CustomerID],tblData[[#This Row],[CustomerID]])&gt;1,"Repeat","One-time")</f>
        <v>Repeat</v>
      </c>
    </row>
    <row r="1329" spans="1:15">
      <c r="A1329">
        <v>1328</v>
      </c>
      <c r="B1329" s="1">
        <v>44114</v>
      </c>
      <c r="C1329">
        <v>1850</v>
      </c>
      <c r="D1329" t="s">
        <v>10836</v>
      </c>
      <c r="E1329">
        <v>6</v>
      </c>
      <c r="F1329" t="str">
        <f>INDEX(tblProduct[ProdName],MATCH(tblData[[#This Row],[ProdNumber]],tblProduct[ProdNumber],0))</f>
        <v>Creature Robot Arms Blueprint</v>
      </c>
      <c r="G1329">
        <f>INDEX(tblProduct[Price],MATCH(tblData[[#This Row],[ProdNumber]],tblProduct[ProdNumber],0))</f>
        <v>12</v>
      </c>
      <c r="H1329">
        <f>INDEX(tblProduct[Category],MATCH(tblData[[#This Row],[ProdNumber]],tblProduct[ProdNumber],0))</f>
        <v>1</v>
      </c>
      <c r="I1329" t="str">
        <f>INDEX(tblCategory[CategoryName],MATCH(tblData[[#This Row],[CategoryID]],tblCategory[CategoryID],0))</f>
        <v>Blueprints</v>
      </c>
      <c r="J1329">
        <f>tblData[[#This Row],[Quantity]]*tblData[[#This Row],[Price]]</f>
        <v>72</v>
      </c>
      <c r="K1329">
        <f>YEAR(tblData[[#This Row],[Date]])</f>
        <v>2020</v>
      </c>
      <c r="L1329">
        <f>MONTH(tblData[[#This Row],[Date]])</f>
        <v>10</v>
      </c>
      <c r="M1329" t="str">
        <f>CHOOSE(tblData[[#This Row],[MonthNo]],"Jan","Feb","Mar","Apr","Mei","Jun","Jul","Agu","Sep","Okt","Nov","Des")</f>
        <v>Okt</v>
      </c>
      <c r="N1329" t="str">
        <f>INDEX(tblCustomers[CustomerState],MATCH(tblData[[#This Row],[CustomerID]],tblCustomers[CustomerID],0))</f>
        <v>Maryland</v>
      </c>
      <c r="O1329" t="str">
        <f>IF(COUNTIF(tblData[CustomerID],tblData[[#This Row],[CustomerID]])&gt;1,"Repeat","One-time")</f>
        <v>Repeat</v>
      </c>
    </row>
    <row r="1330" spans="1:15">
      <c r="A1330">
        <v>1329</v>
      </c>
      <c r="B1330" s="1">
        <v>44115</v>
      </c>
      <c r="C1330">
        <v>141</v>
      </c>
      <c r="D1330" t="s">
        <v>10814</v>
      </c>
      <c r="E1330">
        <v>3</v>
      </c>
      <c r="F1330" t="str">
        <f>INDEX(tblProduct[ProdName],MATCH(tblData[[#This Row],[ProdNumber]],tblProduct[ProdNumber],0))</f>
        <v>BYOR-2640S</v>
      </c>
      <c r="G1330">
        <f>INDEX(tblProduct[Price],MATCH(tblData[[#This Row],[ProdNumber]],tblProduct[ProdNumber],0))</f>
        <v>189</v>
      </c>
      <c r="H1330">
        <f>INDEX(tblProduct[Category],MATCH(tblData[[#This Row],[ProdNumber]],tblProduct[ProdNumber],0))</f>
        <v>5</v>
      </c>
      <c r="I1330" t="str">
        <f>INDEX(tblCategory[CategoryName],MATCH(tblData[[#This Row],[CategoryID]],tblCategory[CategoryID],0))</f>
        <v>Robot Kits</v>
      </c>
      <c r="J1330">
        <f>tblData[[#This Row],[Quantity]]*tblData[[#This Row],[Price]]</f>
        <v>567</v>
      </c>
      <c r="K1330">
        <f>YEAR(tblData[[#This Row],[Date]])</f>
        <v>2020</v>
      </c>
      <c r="L1330">
        <f>MONTH(tblData[[#This Row],[Date]])</f>
        <v>10</v>
      </c>
      <c r="M1330" t="str">
        <f>CHOOSE(tblData[[#This Row],[MonthNo]],"Jan","Feb","Mar","Apr","Mei","Jun","Jul","Agu","Sep","Okt","Nov","Des")</f>
        <v>Okt</v>
      </c>
      <c r="N1330" t="str">
        <f>INDEX(tblCustomers[CustomerState],MATCH(tblData[[#This Row],[CustomerID]],tblCustomers[CustomerID],0))</f>
        <v>Wisconsin</v>
      </c>
      <c r="O1330" t="str">
        <f>IF(COUNTIF(tblData[CustomerID],tblData[[#This Row],[CustomerID]])&gt;1,"Repeat","One-time")</f>
        <v>Repeat</v>
      </c>
    </row>
    <row r="1331" spans="1:15">
      <c r="A1331">
        <v>1330</v>
      </c>
      <c r="B1331" s="1">
        <v>44115</v>
      </c>
      <c r="C1331">
        <v>555</v>
      </c>
      <c r="D1331" t="s">
        <v>10873</v>
      </c>
      <c r="E1331">
        <v>5</v>
      </c>
      <c r="F1331" t="str">
        <f>INDEX(tblProduct[ProdName],MATCH(tblData[[#This Row],[ProdNumber]],tblProduct[ProdNumber],0))</f>
        <v>BYOD-300</v>
      </c>
      <c r="G1331">
        <f>INDEX(tblProduct[Price],MATCH(tblData[[#This Row],[ProdNumber]],tblProduct[ProdNumber],0))</f>
        <v>89</v>
      </c>
      <c r="H1331">
        <f>INDEX(tblProduct[Category],MATCH(tblData[[#This Row],[ProdNumber]],tblProduct[ProdNumber],0))</f>
        <v>2</v>
      </c>
      <c r="I1331" t="str">
        <f>INDEX(tblCategory[CategoryName],MATCH(tblData[[#This Row],[CategoryID]],tblCategory[CategoryID],0))</f>
        <v>Drone Kits</v>
      </c>
      <c r="J1331">
        <f>tblData[[#This Row],[Quantity]]*tblData[[#This Row],[Price]]</f>
        <v>445</v>
      </c>
      <c r="K1331">
        <f>YEAR(tblData[[#This Row],[Date]])</f>
        <v>2020</v>
      </c>
      <c r="L1331">
        <f>MONTH(tblData[[#This Row],[Date]])</f>
        <v>10</v>
      </c>
      <c r="M1331" t="str">
        <f>CHOOSE(tblData[[#This Row],[MonthNo]],"Jan","Feb","Mar","Apr","Mei","Jun","Jul","Agu","Sep","Okt","Nov","Des")</f>
        <v>Okt</v>
      </c>
      <c r="N1331" t="str">
        <f>INDEX(tblCustomers[CustomerState],MATCH(tblData[[#This Row],[CustomerID]],tblCustomers[CustomerID],0))</f>
        <v>Indiana</v>
      </c>
      <c r="O1331" t="str">
        <f>IF(COUNTIF(tblData[CustomerID],tblData[[#This Row],[CustomerID]])&gt;1,"Repeat","One-time")</f>
        <v>One-time</v>
      </c>
    </row>
    <row r="1332" spans="1:15">
      <c r="A1332">
        <v>1331</v>
      </c>
      <c r="B1332" s="1">
        <v>44115</v>
      </c>
      <c r="C1332">
        <v>1864</v>
      </c>
      <c r="D1332" t="s">
        <v>10852</v>
      </c>
      <c r="E1332">
        <v>5</v>
      </c>
      <c r="F1332" t="str">
        <f>INDEX(tblProduct[ProdName],MATCH(tblData[[#This Row],[ProdNumber]],tblProduct[ProdNumber],0))</f>
        <v>Understanding Artificial Intelligence</v>
      </c>
      <c r="G1332">
        <f>INDEX(tblProduct[Price],MATCH(tblData[[#This Row],[ProdNumber]],tblProduct[ProdNumber],0))</f>
        <v>19.5</v>
      </c>
      <c r="H1332">
        <f>INDEX(tblProduct[Category],MATCH(tblData[[#This Row],[ProdNumber]],tblProduct[ProdNumber],0))</f>
        <v>4</v>
      </c>
      <c r="I1332" t="str">
        <f>INDEX(tblCategory[CategoryName],MATCH(tblData[[#This Row],[CategoryID]],tblCategory[CategoryID],0))</f>
        <v>eBooks</v>
      </c>
      <c r="J1332">
        <f>tblData[[#This Row],[Quantity]]*tblData[[#This Row],[Price]]</f>
        <v>97.5</v>
      </c>
      <c r="K1332">
        <f>YEAR(tblData[[#This Row],[Date]])</f>
        <v>2020</v>
      </c>
      <c r="L1332">
        <f>MONTH(tblData[[#This Row],[Date]])</f>
        <v>10</v>
      </c>
      <c r="M1332" t="str">
        <f>CHOOSE(tblData[[#This Row],[MonthNo]],"Jan","Feb","Mar","Apr","Mei","Jun","Jul","Agu","Sep","Okt","Nov","Des")</f>
        <v>Okt</v>
      </c>
      <c r="N1332" t="str">
        <f>INDEX(tblCustomers[CustomerState],MATCH(tblData[[#This Row],[CustomerID]],tblCustomers[CustomerID],0))</f>
        <v>Texas</v>
      </c>
      <c r="O1332" t="str">
        <f>IF(COUNTIF(tblData[CustomerID],tblData[[#This Row],[CustomerID]])&gt;1,"Repeat","One-time")</f>
        <v>Repeat</v>
      </c>
    </row>
    <row r="1333" spans="1:15">
      <c r="A1333">
        <v>1332</v>
      </c>
      <c r="B1333" s="1">
        <v>44116</v>
      </c>
      <c r="C1333">
        <v>1437</v>
      </c>
      <c r="D1333" t="s">
        <v>10833</v>
      </c>
      <c r="E1333">
        <v>5</v>
      </c>
      <c r="F1333" t="str">
        <f>INDEX(tblProduct[ProdName],MATCH(tblData[[#This Row],[ProdNumber]],tblProduct[ProdNumber],0))</f>
        <v>DX-145 Drone</v>
      </c>
      <c r="G1333">
        <f>INDEX(tblProduct[Price],MATCH(tblData[[#This Row],[ProdNumber]],tblProduct[ProdNumber],0))</f>
        <v>250</v>
      </c>
      <c r="H1333">
        <f>INDEX(tblProduct[Category],MATCH(tblData[[#This Row],[ProdNumber]],tblProduct[ProdNumber],0))</f>
        <v>3</v>
      </c>
      <c r="I1333" t="str">
        <f>INDEX(tblCategory[CategoryName],MATCH(tblData[[#This Row],[CategoryID]],tblCategory[CategoryID],0))</f>
        <v>Drones</v>
      </c>
      <c r="J1333">
        <f>tblData[[#This Row],[Quantity]]*tblData[[#This Row],[Price]]</f>
        <v>1250</v>
      </c>
      <c r="K1333">
        <f>YEAR(tblData[[#This Row],[Date]])</f>
        <v>2020</v>
      </c>
      <c r="L1333">
        <f>MONTH(tblData[[#This Row],[Date]])</f>
        <v>10</v>
      </c>
      <c r="M1333" t="str">
        <f>CHOOSE(tblData[[#This Row],[MonthNo]],"Jan","Feb","Mar","Apr","Mei","Jun","Jul","Agu","Sep","Okt","Nov","Des")</f>
        <v>Okt</v>
      </c>
      <c r="N1333" t="str">
        <f>INDEX(tblCustomers[CustomerState],MATCH(tblData[[#This Row],[CustomerID]],tblCustomers[CustomerID],0))</f>
        <v>Texas</v>
      </c>
      <c r="O1333" t="str">
        <f>IF(COUNTIF(tblData[CustomerID],tblData[[#This Row],[CustomerID]])&gt;1,"Repeat","One-time")</f>
        <v>Repeat</v>
      </c>
    </row>
    <row r="1334" spans="1:15">
      <c r="A1334">
        <v>1333</v>
      </c>
      <c r="B1334" s="1">
        <v>44116</v>
      </c>
      <c r="C1334">
        <v>1284</v>
      </c>
      <c r="D1334" t="s">
        <v>10818</v>
      </c>
      <c r="E1334">
        <v>3</v>
      </c>
      <c r="F1334" t="str">
        <f>INDEX(tblProduct[ProdName],MATCH(tblData[[#This Row],[ProdNumber]],tblProduct[ProdNumber],0))</f>
        <v>Fixed Wing Drones</v>
      </c>
      <c r="G1334">
        <f>INDEX(tblProduct[Price],MATCH(tblData[[#This Row],[ProdNumber]],tblProduct[ProdNumber],0))</f>
        <v>15.5</v>
      </c>
      <c r="H1334">
        <f>INDEX(tblProduct[Category],MATCH(tblData[[#This Row],[ProdNumber]],tblProduct[ProdNumber],0))</f>
        <v>4</v>
      </c>
      <c r="I1334" t="str">
        <f>INDEX(tblCategory[CategoryName],MATCH(tblData[[#This Row],[CategoryID]],tblCategory[CategoryID],0))</f>
        <v>eBooks</v>
      </c>
      <c r="J1334">
        <f>tblData[[#This Row],[Quantity]]*tblData[[#This Row],[Price]]</f>
        <v>46.5</v>
      </c>
      <c r="K1334">
        <f>YEAR(tblData[[#This Row],[Date]])</f>
        <v>2020</v>
      </c>
      <c r="L1334">
        <f>MONTH(tblData[[#This Row],[Date]])</f>
        <v>10</v>
      </c>
      <c r="M1334" t="str">
        <f>CHOOSE(tblData[[#This Row],[MonthNo]],"Jan","Feb","Mar","Apr","Mei","Jun","Jul","Agu","Sep","Okt","Nov","Des")</f>
        <v>Okt</v>
      </c>
      <c r="N1334" t="str">
        <f>INDEX(tblCustomers[CustomerState],MATCH(tblData[[#This Row],[CustomerID]],tblCustomers[CustomerID],0))</f>
        <v>District of Columbia</v>
      </c>
      <c r="O1334" t="str">
        <f>IF(COUNTIF(tblData[CustomerID],tblData[[#This Row],[CustomerID]])&gt;1,"Repeat","One-time")</f>
        <v>Repeat</v>
      </c>
    </row>
    <row r="1335" spans="1:15">
      <c r="A1335">
        <v>1334</v>
      </c>
      <c r="B1335" s="1">
        <v>44116</v>
      </c>
      <c r="C1335">
        <v>357</v>
      </c>
      <c r="D1335" t="s">
        <v>10857</v>
      </c>
      <c r="E1335">
        <v>3</v>
      </c>
      <c r="F1335" t="str">
        <f>INDEX(tblProduct[ProdName],MATCH(tblData[[#This Row],[ProdNumber]],tblProduct[ProdNumber],0))</f>
        <v>DTI-84 Drone</v>
      </c>
      <c r="G1335">
        <f>INDEX(tblProduct[Price],MATCH(tblData[[#This Row],[ProdNumber]],tblProduct[ProdNumber],0))</f>
        <v>455</v>
      </c>
      <c r="H1335">
        <f>INDEX(tblProduct[Category],MATCH(tblData[[#This Row],[ProdNumber]],tblProduct[ProdNumber],0))</f>
        <v>3</v>
      </c>
      <c r="I1335" t="str">
        <f>INDEX(tblCategory[CategoryName],MATCH(tblData[[#This Row],[CategoryID]],tblCategory[CategoryID],0))</f>
        <v>Drones</v>
      </c>
      <c r="J1335">
        <f>tblData[[#This Row],[Quantity]]*tblData[[#This Row],[Price]]</f>
        <v>1365</v>
      </c>
      <c r="K1335">
        <f>YEAR(tblData[[#This Row],[Date]])</f>
        <v>2020</v>
      </c>
      <c r="L1335">
        <f>MONTH(tblData[[#This Row],[Date]])</f>
        <v>10</v>
      </c>
      <c r="M1335" t="str">
        <f>CHOOSE(tblData[[#This Row],[MonthNo]],"Jan","Feb","Mar","Apr","Mei","Jun","Jul","Agu","Sep","Okt","Nov","Des")</f>
        <v>Okt</v>
      </c>
      <c r="N1335" t="str">
        <f>INDEX(tblCustomers[CustomerState],MATCH(tblData[[#This Row],[CustomerID]],tblCustomers[CustomerID],0))</f>
        <v>Georgia</v>
      </c>
      <c r="O1335" t="str">
        <f>IF(COUNTIF(tblData[CustomerID],tblData[[#This Row],[CustomerID]])&gt;1,"Repeat","One-time")</f>
        <v>One-time</v>
      </c>
    </row>
    <row r="1336" spans="1:15">
      <c r="A1336">
        <v>1335</v>
      </c>
      <c r="B1336" s="1">
        <v>44116</v>
      </c>
      <c r="C1336">
        <v>99</v>
      </c>
      <c r="D1336" t="s">
        <v>10857</v>
      </c>
      <c r="E1336">
        <v>3</v>
      </c>
      <c r="F1336" t="str">
        <f>INDEX(tblProduct[ProdName],MATCH(tblData[[#This Row],[ProdNumber]],tblProduct[ProdNumber],0))</f>
        <v>DTI-84 Drone</v>
      </c>
      <c r="G1336">
        <f>INDEX(tblProduct[Price],MATCH(tblData[[#This Row],[ProdNumber]],tblProduct[ProdNumber],0))</f>
        <v>455</v>
      </c>
      <c r="H1336">
        <f>INDEX(tblProduct[Category],MATCH(tblData[[#This Row],[ProdNumber]],tblProduct[ProdNumber],0))</f>
        <v>3</v>
      </c>
      <c r="I1336" t="str">
        <f>INDEX(tblCategory[CategoryName],MATCH(tblData[[#This Row],[CategoryID]],tblCategory[CategoryID],0))</f>
        <v>Drones</v>
      </c>
      <c r="J1336">
        <f>tblData[[#This Row],[Quantity]]*tblData[[#This Row],[Price]]</f>
        <v>1365</v>
      </c>
      <c r="K1336">
        <f>YEAR(tblData[[#This Row],[Date]])</f>
        <v>2020</v>
      </c>
      <c r="L1336">
        <f>MONTH(tblData[[#This Row],[Date]])</f>
        <v>10</v>
      </c>
      <c r="M1336" t="str">
        <f>CHOOSE(tblData[[#This Row],[MonthNo]],"Jan","Feb","Mar","Apr","Mei","Jun","Jul","Agu","Sep","Okt","Nov","Des")</f>
        <v>Okt</v>
      </c>
      <c r="N1336" t="str">
        <f>INDEX(tblCustomers[CustomerState],MATCH(tblData[[#This Row],[CustomerID]],tblCustomers[CustomerID],0))</f>
        <v>New York</v>
      </c>
      <c r="O1336" t="str">
        <f>IF(COUNTIF(tblData[CustomerID],tblData[[#This Row],[CustomerID]])&gt;1,"Repeat","One-time")</f>
        <v>Repeat</v>
      </c>
    </row>
    <row r="1337" spans="1:15">
      <c r="A1337">
        <v>1336</v>
      </c>
      <c r="B1337" s="1">
        <v>44117</v>
      </c>
      <c r="C1337">
        <v>72</v>
      </c>
      <c r="D1337" t="s">
        <v>10865</v>
      </c>
      <c r="E1337">
        <v>4</v>
      </c>
      <c r="F1337" t="str">
        <f>INDEX(tblProduct[ProdName],MATCH(tblData[[#This Row],[ProdNumber]],tblProduct[ProdNumber],0))</f>
        <v>Robotic Essentials</v>
      </c>
      <c r="G1337">
        <f>INDEX(tblProduct[Price],MATCH(tblData[[#This Row],[ProdNumber]],tblProduct[ProdNumber],0))</f>
        <v>34.99</v>
      </c>
      <c r="H1337">
        <f>INDEX(tblProduct[Category],MATCH(tblData[[#This Row],[ProdNumber]],tblProduct[ProdNumber],0))</f>
        <v>7</v>
      </c>
      <c r="I1337" t="str">
        <f>INDEX(tblCategory[CategoryName],MATCH(tblData[[#This Row],[CategoryID]],tblCategory[CategoryID],0))</f>
        <v>Training Videos</v>
      </c>
      <c r="J1337">
        <f>tblData[[#This Row],[Quantity]]*tblData[[#This Row],[Price]]</f>
        <v>139.96</v>
      </c>
      <c r="K1337">
        <f>YEAR(tblData[[#This Row],[Date]])</f>
        <v>2020</v>
      </c>
      <c r="L1337">
        <f>MONTH(tblData[[#This Row],[Date]])</f>
        <v>10</v>
      </c>
      <c r="M1337" t="str">
        <f>CHOOSE(tblData[[#This Row],[MonthNo]],"Jan","Feb","Mar","Apr","Mei","Jun","Jul","Agu","Sep","Okt","Nov","Des")</f>
        <v>Okt</v>
      </c>
      <c r="N1337" t="str">
        <f>INDEX(tblCustomers[CustomerState],MATCH(tblData[[#This Row],[CustomerID]],tblCustomers[CustomerID],0))</f>
        <v>Massachusetts</v>
      </c>
      <c r="O1337" t="str">
        <f>IF(COUNTIF(tblData[CustomerID],tblData[[#This Row],[CustomerID]])&gt;1,"Repeat","One-time")</f>
        <v>Repeat</v>
      </c>
    </row>
    <row r="1338" spans="1:15">
      <c r="A1338">
        <v>1337</v>
      </c>
      <c r="B1338" s="1">
        <v>44117</v>
      </c>
      <c r="C1338">
        <v>1193</v>
      </c>
      <c r="D1338" t="s">
        <v>10856</v>
      </c>
      <c r="E1338">
        <v>5</v>
      </c>
      <c r="F1338" t="str">
        <f>INDEX(tblProduct[ProdName],MATCH(tblData[[#This Row],[ProdNumber]],tblProduct[ProdNumber],0))</f>
        <v>RLK-9920 Robot</v>
      </c>
      <c r="G1338">
        <f>INDEX(tblProduct[Price],MATCH(tblData[[#This Row],[ProdNumber]],tblProduct[ProdNumber],0))</f>
        <v>699</v>
      </c>
      <c r="H1338">
        <f>INDEX(tblProduct[Category],MATCH(tblData[[#This Row],[ProdNumber]],tblProduct[ProdNumber],0))</f>
        <v>6</v>
      </c>
      <c r="I1338" t="str">
        <f>INDEX(tblCategory[CategoryName],MATCH(tblData[[#This Row],[CategoryID]],tblCategory[CategoryID],0))</f>
        <v>Robots</v>
      </c>
      <c r="J1338">
        <f>tblData[[#This Row],[Quantity]]*tblData[[#This Row],[Price]]</f>
        <v>3495</v>
      </c>
      <c r="K1338">
        <f>YEAR(tblData[[#This Row],[Date]])</f>
        <v>2020</v>
      </c>
      <c r="L1338">
        <f>MONTH(tblData[[#This Row],[Date]])</f>
        <v>10</v>
      </c>
      <c r="M1338" t="str">
        <f>CHOOSE(tblData[[#This Row],[MonthNo]],"Jan","Feb","Mar","Apr","Mei","Jun","Jul","Agu","Sep","Okt","Nov","Des")</f>
        <v>Okt</v>
      </c>
      <c r="N1338" t="str">
        <f>INDEX(tblCustomers[CustomerState],MATCH(tblData[[#This Row],[CustomerID]],tblCustomers[CustomerID],0))</f>
        <v>Wisconsin</v>
      </c>
      <c r="O1338" t="str">
        <f>IF(COUNTIF(tblData[CustomerID],tblData[[#This Row],[CustomerID]])&gt;1,"Repeat","One-time")</f>
        <v>Repeat</v>
      </c>
    </row>
    <row r="1339" spans="1:15">
      <c r="A1339">
        <v>1338</v>
      </c>
      <c r="B1339" s="1">
        <v>44117</v>
      </c>
      <c r="C1339">
        <v>843</v>
      </c>
      <c r="D1339" t="s">
        <v>10818</v>
      </c>
      <c r="E1339">
        <v>3</v>
      </c>
      <c r="F1339" t="str">
        <f>INDEX(tblProduct[ProdName],MATCH(tblData[[#This Row],[ProdNumber]],tblProduct[ProdNumber],0))</f>
        <v>Fixed Wing Drones</v>
      </c>
      <c r="G1339">
        <f>INDEX(tblProduct[Price],MATCH(tblData[[#This Row],[ProdNumber]],tblProduct[ProdNumber],0))</f>
        <v>15.5</v>
      </c>
      <c r="H1339">
        <f>INDEX(tblProduct[Category],MATCH(tblData[[#This Row],[ProdNumber]],tblProduct[ProdNumber],0))</f>
        <v>4</v>
      </c>
      <c r="I1339" t="str">
        <f>INDEX(tblCategory[CategoryName],MATCH(tblData[[#This Row],[CategoryID]],tblCategory[CategoryID],0))</f>
        <v>eBooks</v>
      </c>
      <c r="J1339">
        <f>tblData[[#This Row],[Quantity]]*tblData[[#This Row],[Price]]</f>
        <v>46.5</v>
      </c>
      <c r="K1339">
        <f>YEAR(tblData[[#This Row],[Date]])</f>
        <v>2020</v>
      </c>
      <c r="L1339">
        <f>MONTH(tblData[[#This Row],[Date]])</f>
        <v>10</v>
      </c>
      <c r="M1339" t="str">
        <f>CHOOSE(tblData[[#This Row],[MonthNo]],"Jan","Feb","Mar","Apr","Mei","Jun","Jul","Agu","Sep","Okt","Nov","Des")</f>
        <v>Okt</v>
      </c>
      <c r="N1339" t="str">
        <f>INDEX(tblCustomers[CustomerState],MATCH(tblData[[#This Row],[CustomerID]],tblCustomers[CustomerID],0))</f>
        <v>Texas</v>
      </c>
      <c r="O1339" t="str">
        <f>IF(COUNTIF(tblData[CustomerID],tblData[[#This Row],[CustomerID]])&gt;1,"Repeat","One-time")</f>
        <v>Repeat</v>
      </c>
    </row>
    <row r="1340" spans="1:15">
      <c r="A1340">
        <v>1339</v>
      </c>
      <c r="B1340" s="1">
        <v>44117</v>
      </c>
      <c r="C1340">
        <v>1920</v>
      </c>
      <c r="D1340" t="s">
        <v>10846</v>
      </c>
      <c r="E1340">
        <v>3</v>
      </c>
      <c r="F1340" t="str">
        <f>INDEX(tblProduct[ProdName],MATCH(tblData[[#This Row],[ProdNumber]],tblProduct[ProdNumber],0))</f>
        <v>Delivery Drones</v>
      </c>
      <c r="G1340">
        <f>INDEX(tblProduct[Price],MATCH(tblData[[#This Row],[ProdNumber]],tblProduct[ProdNumber],0))</f>
        <v>14.99</v>
      </c>
      <c r="H1340">
        <f>INDEX(tblProduct[Category],MATCH(tblData[[#This Row],[ProdNumber]],tblProduct[ProdNumber],0))</f>
        <v>4</v>
      </c>
      <c r="I1340" t="str">
        <f>INDEX(tblCategory[CategoryName],MATCH(tblData[[#This Row],[CategoryID]],tblCategory[CategoryID],0))</f>
        <v>eBooks</v>
      </c>
      <c r="J1340">
        <f>tblData[[#This Row],[Quantity]]*tblData[[#This Row],[Price]]</f>
        <v>44.97</v>
      </c>
      <c r="K1340">
        <f>YEAR(tblData[[#This Row],[Date]])</f>
        <v>2020</v>
      </c>
      <c r="L1340">
        <f>MONTH(tblData[[#This Row],[Date]])</f>
        <v>10</v>
      </c>
      <c r="M1340" t="str">
        <f>CHOOSE(tblData[[#This Row],[MonthNo]],"Jan","Feb","Mar","Apr","Mei","Jun","Jul","Agu","Sep","Okt","Nov","Des")</f>
        <v>Okt</v>
      </c>
      <c r="N1340" t="str">
        <f>INDEX(tblCustomers[CustomerState],MATCH(tblData[[#This Row],[CustomerID]],tblCustomers[CustomerID],0))</f>
        <v>Wisconsin</v>
      </c>
      <c r="O1340" t="str">
        <f>IF(COUNTIF(tblData[CustomerID],tblData[[#This Row],[CustomerID]])&gt;1,"Repeat","One-time")</f>
        <v>One-time</v>
      </c>
    </row>
    <row r="1341" spans="1:15">
      <c r="A1341">
        <v>1340</v>
      </c>
      <c r="B1341" s="1">
        <v>44117</v>
      </c>
      <c r="C1341">
        <v>1766</v>
      </c>
      <c r="D1341" t="s">
        <v>10841</v>
      </c>
      <c r="E1341">
        <v>4</v>
      </c>
      <c r="F1341" t="str">
        <f>INDEX(tblProduct[ProdName],MATCH(tblData[[#This Row],[ProdNumber]],tblProduct[ProdNumber],0))</f>
        <v>RQTE-554 Robot</v>
      </c>
      <c r="G1341">
        <f>INDEX(tblProduct[Price],MATCH(tblData[[#This Row],[ProdNumber]],tblProduct[ProdNumber],0))</f>
        <v>684</v>
      </c>
      <c r="H1341">
        <f>INDEX(tblProduct[Category],MATCH(tblData[[#This Row],[ProdNumber]],tblProduct[ProdNumber],0))</f>
        <v>6</v>
      </c>
      <c r="I1341" t="str">
        <f>INDEX(tblCategory[CategoryName],MATCH(tblData[[#This Row],[CategoryID]],tblCategory[CategoryID],0))</f>
        <v>Robots</v>
      </c>
      <c r="J1341">
        <f>tblData[[#This Row],[Quantity]]*tblData[[#This Row],[Price]]</f>
        <v>2736</v>
      </c>
      <c r="K1341">
        <f>YEAR(tblData[[#This Row],[Date]])</f>
        <v>2020</v>
      </c>
      <c r="L1341">
        <f>MONTH(tblData[[#This Row],[Date]])</f>
        <v>10</v>
      </c>
      <c r="M1341" t="str">
        <f>CHOOSE(tblData[[#This Row],[MonthNo]],"Jan","Feb","Mar","Apr","Mei","Jun","Jul","Agu","Sep","Okt","Nov","Des")</f>
        <v>Okt</v>
      </c>
      <c r="N1341" t="str">
        <f>INDEX(tblCustomers[CustomerState],MATCH(tblData[[#This Row],[CustomerID]],tblCustomers[CustomerID],0))</f>
        <v>District of Columbia</v>
      </c>
      <c r="O1341" t="str">
        <f>IF(COUNTIF(tblData[CustomerID],tblData[[#This Row],[CustomerID]])&gt;1,"Repeat","One-time")</f>
        <v>Repeat</v>
      </c>
    </row>
    <row r="1342" spans="1:15">
      <c r="A1342">
        <v>1341</v>
      </c>
      <c r="B1342" s="1">
        <v>44117</v>
      </c>
      <c r="C1342">
        <v>153</v>
      </c>
      <c r="D1342" t="s">
        <v>10867</v>
      </c>
      <c r="E1342">
        <v>2</v>
      </c>
      <c r="F1342" t="str">
        <f>INDEX(tblProduct[ProdName],MATCH(tblData[[#This Row],[ProdNumber]],tblProduct[ProdNumber],0))</f>
        <v>Mapping with Drones</v>
      </c>
      <c r="G1342">
        <f>INDEX(tblProduct[Price],MATCH(tblData[[#This Row],[ProdNumber]],tblProduct[ProdNumber],0))</f>
        <v>49</v>
      </c>
      <c r="H1342">
        <f>INDEX(tblProduct[Category],MATCH(tblData[[#This Row],[ProdNumber]],tblProduct[ProdNumber],0))</f>
        <v>7</v>
      </c>
      <c r="I1342" t="str">
        <f>INDEX(tblCategory[CategoryName],MATCH(tblData[[#This Row],[CategoryID]],tblCategory[CategoryID],0))</f>
        <v>Training Videos</v>
      </c>
      <c r="J1342">
        <f>tblData[[#This Row],[Quantity]]*tblData[[#This Row],[Price]]</f>
        <v>98</v>
      </c>
      <c r="K1342">
        <f>YEAR(tblData[[#This Row],[Date]])</f>
        <v>2020</v>
      </c>
      <c r="L1342">
        <f>MONTH(tblData[[#This Row],[Date]])</f>
        <v>10</v>
      </c>
      <c r="M1342" t="str">
        <f>CHOOSE(tblData[[#This Row],[MonthNo]],"Jan","Feb","Mar","Apr","Mei","Jun","Jul","Agu","Sep","Okt","Nov","Des")</f>
        <v>Okt</v>
      </c>
      <c r="N1342" t="str">
        <f>INDEX(tblCustomers[CustomerState],MATCH(tblData[[#This Row],[CustomerID]],tblCustomers[CustomerID],0))</f>
        <v>Michigan</v>
      </c>
      <c r="O1342" t="str">
        <f>IF(COUNTIF(tblData[CustomerID],tblData[[#This Row],[CustomerID]])&gt;1,"Repeat","One-time")</f>
        <v>One-time</v>
      </c>
    </row>
    <row r="1343" spans="1:15">
      <c r="A1343">
        <v>1342</v>
      </c>
      <c r="B1343" s="1">
        <v>44118</v>
      </c>
      <c r="C1343">
        <v>1573</v>
      </c>
      <c r="D1343" t="s">
        <v>10815</v>
      </c>
      <c r="E1343">
        <v>4</v>
      </c>
      <c r="F1343" t="str">
        <f>INDEX(tblProduct[ProdName],MATCH(tblData[[#This Row],[ProdNumber]],tblProduct[ProdNumber],0))</f>
        <v>Understanding Automation</v>
      </c>
      <c r="G1343">
        <f>INDEX(tblProduct[Price],MATCH(tblData[[#This Row],[ProdNumber]],tblProduct[ProdNumber],0))</f>
        <v>44.95</v>
      </c>
      <c r="H1343">
        <f>INDEX(tblProduct[Category],MATCH(tblData[[#This Row],[ProdNumber]],tblProduct[ProdNumber],0))</f>
        <v>7</v>
      </c>
      <c r="I1343" t="str">
        <f>INDEX(tblCategory[CategoryName],MATCH(tblData[[#This Row],[CategoryID]],tblCategory[CategoryID],0))</f>
        <v>Training Videos</v>
      </c>
      <c r="J1343">
        <f>tblData[[#This Row],[Quantity]]*tblData[[#This Row],[Price]]</f>
        <v>179.8</v>
      </c>
      <c r="K1343">
        <f>YEAR(tblData[[#This Row],[Date]])</f>
        <v>2020</v>
      </c>
      <c r="L1343">
        <f>MONTH(tblData[[#This Row],[Date]])</f>
        <v>10</v>
      </c>
      <c r="M1343" t="str">
        <f>CHOOSE(tblData[[#This Row],[MonthNo]],"Jan","Feb","Mar","Apr","Mei","Jun","Jul","Agu","Sep","Okt","Nov","Des")</f>
        <v>Okt</v>
      </c>
      <c r="N1343" t="str">
        <f>INDEX(tblCustomers[CustomerState],MATCH(tblData[[#This Row],[CustomerID]],tblCustomers[CustomerID],0))</f>
        <v>California</v>
      </c>
      <c r="O1343" t="str">
        <f>IF(COUNTIF(tblData[CustomerID],tblData[[#This Row],[CustomerID]])&gt;1,"Repeat","One-time")</f>
        <v>Repeat</v>
      </c>
    </row>
    <row r="1344" spans="1:15">
      <c r="A1344">
        <v>1343</v>
      </c>
      <c r="B1344" s="1">
        <v>44118</v>
      </c>
      <c r="C1344">
        <v>435</v>
      </c>
      <c r="D1344" t="s">
        <v>10870</v>
      </c>
      <c r="E1344">
        <v>2</v>
      </c>
      <c r="F1344" t="str">
        <f>INDEX(tblProduct[ProdName],MATCH(tblData[[#This Row],[ProdNumber]],tblProduct[ProdNumber],0))</f>
        <v>Understanding Arduino</v>
      </c>
      <c r="G1344">
        <f>INDEX(tblProduct[Price],MATCH(tblData[[#This Row],[ProdNumber]],tblProduct[ProdNumber],0))</f>
        <v>17.5</v>
      </c>
      <c r="H1344">
        <f>INDEX(tblProduct[Category],MATCH(tblData[[#This Row],[ProdNumber]],tblProduct[ProdNumber],0))</f>
        <v>4</v>
      </c>
      <c r="I1344" t="str">
        <f>INDEX(tblCategory[CategoryName],MATCH(tblData[[#This Row],[CategoryID]],tblCategory[CategoryID],0))</f>
        <v>eBooks</v>
      </c>
      <c r="J1344">
        <f>tblData[[#This Row],[Quantity]]*tblData[[#This Row],[Price]]</f>
        <v>35</v>
      </c>
      <c r="K1344">
        <f>YEAR(tblData[[#This Row],[Date]])</f>
        <v>2020</v>
      </c>
      <c r="L1344">
        <f>MONTH(tblData[[#This Row],[Date]])</f>
        <v>10</v>
      </c>
      <c r="M1344" t="str">
        <f>CHOOSE(tblData[[#This Row],[MonthNo]],"Jan","Feb","Mar","Apr","Mei","Jun","Jul","Agu","Sep","Okt","Nov","Des")</f>
        <v>Okt</v>
      </c>
      <c r="N1344" t="str">
        <f>INDEX(tblCustomers[CustomerState],MATCH(tblData[[#This Row],[CustomerID]],tblCustomers[CustomerID],0))</f>
        <v>New York</v>
      </c>
      <c r="O1344" t="str">
        <f>IF(COUNTIF(tblData[CustomerID],tblData[[#This Row],[CustomerID]])&gt;1,"Repeat","One-time")</f>
        <v>Repeat</v>
      </c>
    </row>
    <row r="1345" spans="1:15">
      <c r="A1345">
        <v>1344</v>
      </c>
      <c r="B1345" s="1">
        <v>44118</v>
      </c>
      <c r="C1345">
        <v>1167</v>
      </c>
      <c r="D1345" t="s">
        <v>10855</v>
      </c>
      <c r="E1345">
        <v>3</v>
      </c>
      <c r="F1345" t="str">
        <f>INDEX(tblProduct[ProdName],MATCH(tblData[[#This Row],[ProdNumber]],tblProduct[ProdNumber],0))</f>
        <v>DTD-7000 Drone</v>
      </c>
      <c r="G1345">
        <f>INDEX(tblProduct[Price],MATCH(tblData[[#This Row],[ProdNumber]],tblProduct[ProdNumber],0))</f>
        <v>450</v>
      </c>
      <c r="H1345">
        <f>INDEX(tblProduct[Category],MATCH(tblData[[#This Row],[ProdNumber]],tblProduct[ProdNumber],0))</f>
        <v>3</v>
      </c>
      <c r="I1345" t="str">
        <f>INDEX(tblCategory[CategoryName],MATCH(tblData[[#This Row],[CategoryID]],tblCategory[CategoryID],0))</f>
        <v>Drones</v>
      </c>
      <c r="J1345">
        <f>tblData[[#This Row],[Quantity]]*tblData[[#This Row],[Price]]</f>
        <v>1350</v>
      </c>
      <c r="K1345">
        <f>YEAR(tblData[[#This Row],[Date]])</f>
        <v>2020</v>
      </c>
      <c r="L1345">
        <f>MONTH(tblData[[#This Row],[Date]])</f>
        <v>10</v>
      </c>
      <c r="M1345" t="str">
        <f>CHOOSE(tblData[[#This Row],[MonthNo]],"Jan","Feb","Mar","Apr","Mei","Jun","Jul","Agu","Sep","Okt","Nov","Des")</f>
        <v>Okt</v>
      </c>
      <c r="N1345" t="str">
        <f>INDEX(tblCustomers[CustomerState],MATCH(tblData[[#This Row],[CustomerID]],tblCustomers[CustomerID],0))</f>
        <v>Illinois</v>
      </c>
      <c r="O1345" t="str">
        <f>IF(COUNTIF(tblData[CustomerID],tblData[[#This Row],[CustomerID]])&gt;1,"Repeat","One-time")</f>
        <v>One-time</v>
      </c>
    </row>
    <row r="1346" spans="1:15">
      <c r="A1346">
        <v>1345</v>
      </c>
      <c r="B1346" s="1">
        <v>44118</v>
      </c>
      <c r="C1346">
        <v>1027</v>
      </c>
      <c r="D1346" t="s">
        <v>10852</v>
      </c>
      <c r="E1346">
        <v>4</v>
      </c>
      <c r="F1346" t="str">
        <f>INDEX(tblProduct[ProdName],MATCH(tblData[[#This Row],[ProdNumber]],tblProduct[ProdNumber],0))</f>
        <v>Understanding Artificial Intelligence</v>
      </c>
      <c r="G1346">
        <f>INDEX(tblProduct[Price],MATCH(tblData[[#This Row],[ProdNumber]],tblProduct[ProdNumber],0))</f>
        <v>19.5</v>
      </c>
      <c r="H1346">
        <f>INDEX(tblProduct[Category],MATCH(tblData[[#This Row],[ProdNumber]],tblProduct[ProdNumber],0))</f>
        <v>4</v>
      </c>
      <c r="I1346" t="str">
        <f>INDEX(tblCategory[CategoryName],MATCH(tblData[[#This Row],[CategoryID]],tblCategory[CategoryID],0))</f>
        <v>eBooks</v>
      </c>
      <c r="J1346">
        <f>tblData[[#This Row],[Quantity]]*tblData[[#This Row],[Price]]</f>
        <v>78</v>
      </c>
      <c r="K1346">
        <f>YEAR(tblData[[#This Row],[Date]])</f>
        <v>2020</v>
      </c>
      <c r="L1346">
        <f>MONTH(tblData[[#This Row],[Date]])</f>
        <v>10</v>
      </c>
      <c r="M1346" t="str">
        <f>CHOOSE(tblData[[#This Row],[MonthNo]],"Jan","Feb","Mar","Apr","Mei","Jun","Jul","Agu","Sep","Okt","Nov","Des")</f>
        <v>Okt</v>
      </c>
      <c r="N1346" t="str">
        <f>INDEX(tblCustomers[CustomerState],MATCH(tblData[[#This Row],[CustomerID]],tblCustomers[CustomerID],0))</f>
        <v>Iowa</v>
      </c>
      <c r="O1346" t="str">
        <f>IF(COUNTIF(tblData[CustomerID],tblData[[#This Row],[CustomerID]])&gt;1,"Repeat","One-time")</f>
        <v>One-time</v>
      </c>
    </row>
    <row r="1347" spans="1:15">
      <c r="A1347">
        <v>1346</v>
      </c>
      <c r="B1347" s="1">
        <v>44118</v>
      </c>
      <c r="C1347">
        <v>636</v>
      </c>
      <c r="D1347" t="s">
        <v>10842</v>
      </c>
      <c r="E1347">
        <v>6</v>
      </c>
      <c r="F1347" t="str">
        <f>INDEX(tblProduct[ProdName],MATCH(tblData[[#This Row],[ProdNumber]],tblProduct[ProdNumber],0))</f>
        <v>Understanding Raspberry PI</v>
      </c>
      <c r="G1347">
        <f>INDEX(tblProduct[Price],MATCH(tblData[[#This Row],[ProdNumber]],tblProduct[ProdNumber],0))</f>
        <v>28.99</v>
      </c>
      <c r="H1347">
        <f>INDEX(tblProduct[Category],MATCH(tblData[[#This Row],[ProdNumber]],tblProduct[ProdNumber],0))</f>
        <v>7</v>
      </c>
      <c r="I1347" t="str">
        <f>INDEX(tblCategory[CategoryName],MATCH(tblData[[#This Row],[CategoryID]],tblCategory[CategoryID],0))</f>
        <v>Training Videos</v>
      </c>
      <c r="J1347">
        <f>tblData[[#This Row],[Quantity]]*tblData[[#This Row],[Price]]</f>
        <v>173.94</v>
      </c>
      <c r="K1347">
        <f>YEAR(tblData[[#This Row],[Date]])</f>
        <v>2020</v>
      </c>
      <c r="L1347">
        <f>MONTH(tblData[[#This Row],[Date]])</f>
        <v>10</v>
      </c>
      <c r="M1347" t="str">
        <f>CHOOSE(tblData[[#This Row],[MonthNo]],"Jan","Feb","Mar","Apr","Mei","Jun","Jul","Agu","Sep","Okt","Nov","Des")</f>
        <v>Okt</v>
      </c>
      <c r="N1347" t="str">
        <f>INDEX(tblCustomers[CustomerState],MATCH(tblData[[#This Row],[CustomerID]],tblCustomers[CustomerID],0))</f>
        <v>New York</v>
      </c>
      <c r="O1347" t="str">
        <f>IF(COUNTIF(tblData[CustomerID],tblData[[#This Row],[CustomerID]])&gt;1,"Repeat","One-time")</f>
        <v>Repeat</v>
      </c>
    </row>
    <row r="1348" spans="1:15">
      <c r="A1348">
        <v>1347</v>
      </c>
      <c r="B1348" s="1">
        <v>44118</v>
      </c>
      <c r="C1348">
        <v>1630</v>
      </c>
      <c r="D1348" t="s">
        <v>10843</v>
      </c>
      <c r="E1348">
        <v>2</v>
      </c>
      <c r="F1348" t="str">
        <f>INDEX(tblProduct[ProdName],MATCH(tblData[[#This Row],[ProdNumber]],tblProduct[ProdNumber],0))</f>
        <v>BYOD-500</v>
      </c>
      <c r="G1348">
        <f>INDEX(tblProduct[Price],MATCH(tblData[[#This Row],[ProdNumber]],tblProduct[ProdNumber],0))</f>
        <v>167</v>
      </c>
      <c r="H1348">
        <f>INDEX(tblProduct[Category],MATCH(tblData[[#This Row],[ProdNumber]],tblProduct[ProdNumber],0))</f>
        <v>2</v>
      </c>
      <c r="I1348" t="str">
        <f>INDEX(tblCategory[CategoryName],MATCH(tblData[[#This Row],[CategoryID]],tblCategory[CategoryID],0))</f>
        <v>Drone Kits</v>
      </c>
      <c r="J1348">
        <f>tblData[[#This Row],[Quantity]]*tblData[[#This Row],[Price]]</f>
        <v>334</v>
      </c>
      <c r="K1348">
        <f>YEAR(tblData[[#This Row],[Date]])</f>
        <v>2020</v>
      </c>
      <c r="L1348">
        <f>MONTH(tblData[[#This Row],[Date]])</f>
        <v>10</v>
      </c>
      <c r="M1348" t="str">
        <f>CHOOSE(tblData[[#This Row],[MonthNo]],"Jan","Feb","Mar","Apr","Mei","Jun","Jul","Agu","Sep","Okt","Nov","Des")</f>
        <v>Okt</v>
      </c>
      <c r="N1348" t="str">
        <f>INDEX(tblCustomers[CustomerState],MATCH(tblData[[#This Row],[CustomerID]],tblCustomers[CustomerID],0))</f>
        <v>Texas</v>
      </c>
      <c r="O1348" t="str">
        <f>IF(COUNTIF(tblData[CustomerID],tblData[[#This Row],[CustomerID]])&gt;1,"Repeat","One-time")</f>
        <v>Repeat</v>
      </c>
    </row>
    <row r="1349" spans="1:15">
      <c r="A1349">
        <v>1348</v>
      </c>
      <c r="B1349" s="1">
        <v>44118</v>
      </c>
      <c r="C1349">
        <v>406</v>
      </c>
      <c r="D1349" t="s">
        <v>10836</v>
      </c>
      <c r="E1349">
        <v>5</v>
      </c>
      <c r="F1349" t="str">
        <f>INDEX(tblProduct[ProdName],MATCH(tblData[[#This Row],[ProdNumber]],tblProduct[ProdNumber],0))</f>
        <v>Creature Robot Arms Blueprint</v>
      </c>
      <c r="G1349">
        <f>INDEX(tblProduct[Price],MATCH(tblData[[#This Row],[ProdNumber]],tblProduct[ProdNumber],0))</f>
        <v>12</v>
      </c>
      <c r="H1349">
        <f>INDEX(tblProduct[Category],MATCH(tblData[[#This Row],[ProdNumber]],tblProduct[ProdNumber],0))</f>
        <v>1</v>
      </c>
      <c r="I1349" t="str">
        <f>INDEX(tblCategory[CategoryName],MATCH(tblData[[#This Row],[CategoryID]],tblCategory[CategoryID],0))</f>
        <v>Blueprints</v>
      </c>
      <c r="J1349">
        <f>tblData[[#This Row],[Quantity]]*tblData[[#This Row],[Price]]</f>
        <v>60</v>
      </c>
      <c r="K1349">
        <f>YEAR(tblData[[#This Row],[Date]])</f>
        <v>2020</v>
      </c>
      <c r="L1349">
        <f>MONTH(tblData[[#This Row],[Date]])</f>
        <v>10</v>
      </c>
      <c r="M1349" t="str">
        <f>CHOOSE(tblData[[#This Row],[MonthNo]],"Jan","Feb","Mar","Apr","Mei","Jun","Jul","Agu","Sep","Okt","Nov","Des")</f>
        <v>Okt</v>
      </c>
      <c r="N1349" t="str">
        <f>INDEX(tblCustomers[CustomerState],MATCH(tblData[[#This Row],[CustomerID]],tblCustomers[CustomerID],0))</f>
        <v>Georgia</v>
      </c>
      <c r="O1349" t="str">
        <f>IF(COUNTIF(tblData[CustomerID],tblData[[#This Row],[CustomerID]])&gt;1,"Repeat","One-time")</f>
        <v>Repeat</v>
      </c>
    </row>
    <row r="1350" spans="1:15">
      <c r="A1350">
        <v>1349</v>
      </c>
      <c r="B1350" s="1">
        <v>44119</v>
      </c>
      <c r="C1350">
        <v>886</v>
      </c>
      <c r="D1350" t="s">
        <v>10808</v>
      </c>
      <c r="E1350">
        <v>2</v>
      </c>
      <c r="F1350" t="str">
        <f>INDEX(tblProduct[ProdName],MATCH(tblData[[#This Row],[ProdNumber]],tblProduct[ProdNumber],0))</f>
        <v>Polar Robots</v>
      </c>
      <c r="G1350">
        <f>INDEX(tblProduct[Price],MATCH(tblData[[#This Row],[ProdNumber]],tblProduct[ProdNumber],0))</f>
        <v>23.99</v>
      </c>
      <c r="H1350">
        <f>INDEX(tblProduct[Category],MATCH(tblData[[#This Row],[ProdNumber]],tblProduct[ProdNumber],0))</f>
        <v>4</v>
      </c>
      <c r="I1350" t="str">
        <f>INDEX(tblCategory[CategoryName],MATCH(tblData[[#This Row],[CategoryID]],tblCategory[CategoryID],0))</f>
        <v>eBooks</v>
      </c>
      <c r="J1350">
        <f>tblData[[#This Row],[Quantity]]*tblData[[#This Row],[Price]]</f>
        <v>47.98</v>
      </c>
      <c r="K1350">
        <f>YEAR(tblData[[#This Row],[Date]])</f>
        <v>2020</v>
      </c>
      <c r="L1350">
        <f>MONTH(tblData[[#This Row],[Date]])</f>
        <v>10</v>
      </c>
      <c r="M1350" t="str">
        <f>CHOOSE(tblData[[#This Row],[MonthNo]],"Jan","Feb","Mar","Apr","Mei","Jun","Jul","Agu","Sep","Okt","Nov","Des")</f>
        <v>Okt</v>
      </c>
      <c r="N1350" t="str">
        <f>INDEX(tblCustomers[CustomerState],MATCH(tblData[[#This Row],[CustomerID]],tblCustomers[CustomerID],0))</f>
        <v>Texas</v>
      </c>
      <c r="O1350" t="str">
        <f>IF(COUNTIF(tblData[CustomerID],tblData[[#This Row],[CustomerID]])&gt;1,"Repeat","One-time")</f>
        <v>Repeat</v>
      </c>
    </row>
    <row r="1351" spans="1:15">
      <c r="A1351">
        <v>1350</v>
      </c>
      <c r="B1351" s="1">
        <v>44119</v>
      </c>
      <c r="C1351">
        <v>946</v>
      </c>
      <c r="D1351" t="s">
        <v>10840</v>
      </c>
      <c r="E1351">
        <v>1</v>
      </c>
      <c r="F1351" t="str">
        <f>INDEX(tblProduct[ProdName],MATCH(tblData[[#This Row],[ProdNumber]],tblProduct[ProdNumber],0))</f>
        <v>Photograph Drones</v>
      </c>
      <c r="G1351">
        <f>INDEX(tblProduct[Price],MATCH(tblData[[#This Row],[ProdNumber]],tblProduct[ProdNumber],0))</f>
        <v>14.99</v>
      </c>
      <c r="H1351">
        <f>INDEX(tblProduct[Category],MATCH(tblData[[#This Row],[ProdNumber]],tblProduct[ProdNumber],0))</f>
        <v>4</v>
      </c>
      <c r="I1351" t="str">
        <f>INDEX(tblCategory[CategoryName],MATCH(tblData[[#This Row],[CategoryID]],tblCategory[CategoryID],0))</f>
        <v>eBooks</v>
      </c>
      <c r="J1351">
        <f>tblData[[#This Row],[Quantity]]*tblData[[#This Row],[Price]]</f>
        <v>14.99</v>
      </c>
      <c r="K1351">
        <f>YEAR(tblData[[#This Row],[Date]])</f>
        <v>2020</v>
      </c>
      <c r="L1351">
        <f>MONTH(tblData[[#This Row],[Date]])</f>
        <v>10</v>
      </c>
      <c r="M1351" t="str">
        <f>CHOOSE(tblData[[#This Row],[MonthNo]],"Jan","Feb","Mar","Apr","Mei","Jun","Jul","Agu","Sep","Okt","Nov","Des")</f>
        <v>Okt</v>
      </c>
      <c r="N1351" t="str">
        <f>INDEX(tblCustomers[CustomerState],MATCH(tblData[[#This Row],[CustomerID]],tblCustomers[CustomerID],0))</f>
        <v>Texas</v>
      </c>
      <c r="O1351" t="str">
        <f>IF(COUNTIF(tblData[CustomerID],tblData[[#This Row],[CustomerID]])&gt;1,"Repeat","One-time")</f>
        <v>Repeat</v>
      </c>
    </row>
    <row r="1352" spans="1:15">
      <c r="A1352">
        <v>1351</v>
      </c>
      <c r="B1352" s="1">
        <v>44119</v>
      </c>
      <c r="C1352">
        <v>1295</v>
      </c>
      <c r="D1352" t="s">
        <v>10874</v>
      </c>
      <c r="E1352">
        <v>2</v>
      </c>
      <c r="F1352" t="str">
        <f>INDEX(tblProduct[ProdName],MATCH(tblData[[#This Row],[ProdNumber]],tblProduct[ProdNumber],0))</f>
        <v>Cat Robot Blueprint</v>
      </c>
      <c r="G1352">
        <f>INDEX(tblProduct[Price],MATCH(tblData[[#This Row],[ProdNumber]],tblProduct[ProdNumber],0))</f>
        <v>4.99</v>
      </c>
      <c r="H1352">
        <f>INDEX(tblProduct[Category],MATCH(tblData[[#This Row],[ProdNumber]],tblProduct[ProdNumber],0))</f>
        <v>1</v>
      </c>
      <c r="I1352" t="str">
        <f>INDEX(tblCategory[CategoryName],MATCH(tblData[[#This Row],[CategoryID]],tblCategory[CategoryID],0))</f>
        <v>Blueprints</v>
      </c>
      <c r="J1352">
        <f>tblData[[#This Row],[Quantity]]*tblData[[#This Row],[Price]]</f>
        <v>9.98</v>
      </c>
      <c r="K1352">
        <f>YEAR(tblData[[#This Row],[Date]])</f>
        <v>2020</v>
      </c>
      <c r="L1352">
        <f>MONTH(tblData[[#This Row],[Date]])</f>
        <v>10</v>
      </c>
      <c r="M1352" t="str">
        <f>CHOOSE(tblData[[#This Row],[MonthNo]],"Jan","Feb","Mar","Apr","Mei","Jun","Jul","Agu","Sep","Okt","Nov","Des")</f>
        <v>Okt</v>
      </c>
      <c r="N1352" t="str">
        <f>INDEX(tblCustomers[CustomerState],MATCH(tblData[[#This Row],[CustomerID]],tblCustomers[CustomerID],0))</f>
        <v>Florida</v>
      </c>
      <c r="O1352" t="str">
        <f>IF(COUNTIF(tblData[CustomerID],tblData[[#This Row],[CustomerID]])&gt;1,"Repeat","One-time")</f>
        <v>One-time</v>
      </c>
    </row>
    <row r="1353" spans="1:15">
      <c r="A1353">
        <v>1352</v>
      </c>
      <c r="B1353" s="1">
        <v>44119</v>
      </c>
      <c r="C1353">
        <v>756</v>
      </c>
      <c r="D1353" t="s">
        <v>10866</v>
      </c>
      <c r="E1353">
        <v>4</v>
      </c>
      <c r="F1353" t="str">
        <f>INDEX(tblProduct[ProdName],MATCH(tblData[[#This Row],[ProdNumber]],tblProduct[ProdNumber],0))</f>
        <v>BYOR-4005</v>
      </c>
      <c r="G1353">
        <f>INDEX(tblProduct[Price],MATCH(tblData[[#This Row],[ProdNumber]],tblProduct[ProdNumber],0))</f>
        <v>245</v>
      </c>
      <c r="H1353">
        <f>INDEX(tblProduct[Category],MATCH(tblData[[#This Row],[ProdNumber]],tblProduct[ProdNumber],0))</f>
        <v>5</v>
      </c>
      <c r="I1353" t="str">
        <f>INDEX(tblCategory[CategoryName],MATCH(tblData[[#This Row],[CategoryID]],tblCategory[CategoryID],0))</f>
        <v>Robot Kits</v>
      </c>
      <c r="J1353">
        <f>tblData[[#This Row],[Quantity]]*tblData[[#This Row],[Price]]</f>
        <v>980</v>
      </c>
      <c r="K1353">
        <f>YEAR(tblData[[#This Row],[Date]])</f>
        <v>2020</v>
      </c>
      <c r="L1353">
        <f>MONTH(tblData[[#This Row],[Date]])</f>
        <v>10</v>
      </c>
      <c r="M1353" t="str">
        <f>CHOOSE(tblData[[#This Row],[MonthNo]],"Jan","Feb","Mar","Apr","Mei","Jun","Jul","Agu","Sep","Okt","Nov","Des")</f>
        <v>Okt</v>
      </c>
      <c r="N1353" t="str">
        <f>INDEX(tblCustomers[CustomerState],MATCH(tblData[[#This Row],[CustomerID]],tblCustomers[CustomerID],0))</f>
        <v>South Dakota</v>
      </c>
      <c r="O1353" t="str">
        <f>IF(COUNTIF(tblData[CustomerID],tblData[[#This Row],[CustomerID]])&gt;1,"Repeat","One-time")</f>
        <v>Repeat</v>
      </c>
    </row>
    <row r="1354" spans="1:15">
      <c r="A1354">
        <v>1353</v>
      </c>
      <c r="B1354" s="1">
        <v>44119</v>
      </c>
      <c r="C1354">
        <v>998</v>
      </c>
      <c r="D1354" t="s">
        <v>10845</v>
      </c>
      <c r="E1354">
        <v>3</v>
      </c>
      <c r="F1354" t="str">
        <f>INDEX(tblProduct[ProdName],MATCH(tblData[[#This Row],[ProdNumber]],tblProduct[ProdNumber],0))</f>
        <v>Sleepy Eye Blueprint</v>
      </c>
      <c r="G1354">
        <f>INDEX(tblProduct[Price],MATCH(tblData[[#This Row],[ProdNumber]],tblProduct[ProdNumber],0))</f>
        <v>11.99</v>
      </c>
      <c r="H1354">
        <f>INDEX(tblProduct[Category],MATCH(tblData[[#This Row],[ProdNumber]],tblProduct[ProdNumber],0))</f>
        <v>1</v>
      </c>
      <c r="I1354" t="str">
        <f>INDEX(tblCategory[CategoryName],MATCH(tblData[[#This Row],[CategoryID]],tblCategory[CategoryID],0))</f>
        <v>Blueprints</v>
      </c>
      <c r="J1354">
        <f>tblData[[#This Row],[Quantity]]*tblData[[#This Row],[Price]]</f>
        <v>35.97</v>
      </c>
      <c r="K1354">
        <f>YEAR(tblData[[#This Row],[Date]])</f>
        <v>2020</v>
      </c>
      <c r="L1354">
        <f>MONTH(tblData[[#This Row],[Date]])</f>
        <v>10</v>
      </c>
      <c r="M1354" t="str">
        <f>CHOOSE(tblData[[#This Row],[MonthNo]],"Jan","Feb","Mar","Apr","Mei","Jun","Jul","Agu","Sep","Okt","Nov","Des")</f>
        <v>Okt</v>
      </c>
      <c r="N1354" t="str">
        <f>INDEX(tblCustomers[CustomerState],MATCH(tblData[[#This Row],[CustomerID]],tblCustomers[CustomerID],0))</f>
        <v>Michigan</v>
      </c>
      <c r="O1354" t="str">
        <f>IF(COUNTIF(tblData[CustomerID],tblData[[#This Row],[CustomerID]])&gt;1,"Repeat","One-time")</f>
        <v>Repeat</v>
      </c>
    </row>
    <row r="1355" spans="1:15">
      <c r="A1355">
        <v>1354</v>
      </c>
      <c r="B1355" s="1">
        <v>44119</v>
      </c>
      <c r="C1355">
        <v>631</v>
      </c>
      <c r="D1355" t="s">
        <v>10873</v>
      </c>
      <c r="E1355">
        <v>2</v>
      </c>
      <c r="F1355" t="str">
        <f>INDEX(tblProduct[ProdName],MATCH(tblData[[#This Row],[ProdNumber]],tblProduct[ProdNumber],0))</f>
        <v>BYOD-300</v>
      </c>
      <c r="G1355">
        <f>INDEX(tblProduct[Price],MATCH(tblData[[#This Row],[ProdNumber]],tblProduct[ProdNumber],0))</f>
        <v>89</v>
      </c>
      <c r="H1355">
        <f>INDEX(tblProduct[Category],MATCH(tblData[[#This Row],[ProdNumber]],tblProduct[ProdNumber],0))</f>
        <v>2</v>
      </c>
      <c r="I1355" t="str">
        <f>INDEX(tblCategory[CategoryName],MATCH(tblData[[#This Row],[CategoryID]],tblCategory[CategoryID],0))</f>
        <v>Drone Kits</v>
      </c>
      <c r="J1355">
        <f>tblData[[#This Row],[Quantity]]*tblData[[#This Row],[Price]]</f>
        <v>178</v>
      </c>
      <c r="K1355">
        <f>YEAR(tblData[[#This Row],[Date]])</f>
        <v>2020</v>
      </c>
      <c r="L1355">
        <f>MONTH(tblData[[#This Row],[Date]])</f>
        <v>10</v>
      </c>
      <c r="M1355" t="str">
        <f>CHOOSE(tblData[[#This Row],[MonthNo]],"Jan","Feb","Mar","Apr","Mei","Jun","Jul","Agu","Sep","Okt","Nov","Des")</f>
        <v>Okt</v>
      </c>
      <c r="N1355" t="str">
        <f>INDEX(tblCustomers[CustomerState],MATCH(tblData[[#This Row],[CustomerID]],tblCustomers[CustomerID],0))</f>
        <v>California</v>
      </c>
      <c r="O1355" t="str">
        <f>IF(COUNTIF(tblData[CustomerID],tblData[[#This Row],[CustomerID]])&gt;1,"Repeat","One-time")</f>
        <v>Repeat</v>
      </c>
    </row>
    <row r="1356" spans="1:15">
      <c r="A1356">
        <v>1355</v>
      </c>
      <c r="B1356" s="1">
        <v>44119</v>
      </c>
      <c r="C1356">
        <v>1834</v>
      </c>
      <c r="D1356" t="s">
        <v>10857</v>
      </c>
      <c r="E1356">
        <v>3</v>
      </c>
      <c r="F1356" t="str">
        <f>INDEX(tblProduct[ProdName],MATCH(tblData[[#This Row],[ProdNumber]],tblProduct[ProdNumber],0))</f>
        <v>DTI-84 Drone</v>
      </c>
      <c r="G1356">
        <f>INDEX(tblProduct[Price],MATCH(tblData[[#This Row],[ProdNumber]],tblProduct[ProdNumber],0))</f>
        <v>455</v>
      </c>
      <c r="H1356">
        <f>INDEX(tblProduct[Category],MATCH(tblData[[#This Row],[ProdNumber]],tblProduct[ProdNumber],0))</f>
        <v>3</v>
      </c>
      <c r="I1356" t="str">
        <f>INDEX(tblCategory[CategoryName],MATCH(tblData[[#This Row],[CategoryID]],tblCategory[CategoryID],0))</f>
        <v>Drones</v>
      </c>
      <c r="J1356">
        <f>tblData[[#This Row],[Quantity]]*tblData[[#This Row],[Price]]</f>
        <v>1365</v>
      </c>
      <c r="K1356">
        <f>YEAR(tblData[[#This Row],[Date]])</f>
        <v>2020</v>
      </c>
      <c r="L1356">
        <f>MONTH(tblData[[#This Row],[Date]])</f>
        <v>10</v>
      </c>
      <c r="M1356" t="str">
        <f>CHOOSE(tblData[[#This Row],[MonthNo]],"Jan","Feb","Mar","Apr","Mei","Jun","Jul","Agu","Sep","Okt","Nov","Des")</f>
        <v>Okt</v>
      </c>
      <c r="N1356" t="str">
        <f>INDEX(tblCustomers[CustomerState],MATCH(tblData[[#This Row],[CustomerID]],tblCustomers[CustomerID],0))</f>
        <v>Florida</v>
      </c>
      <c r="O1356" t="str">
        <f>IF(COUNTIF(tblData[CustomerID],tblData[[#This Row],[CustomerID]])&gt;1,"Repeat","One-time")</f>
        <v>Repeat</v>
      </c>
    </row>
    <row r="1357" spans="1:15">
      <c r="A1357">
        <v>1356</v>
      </c>
      <c r="B1357" s="1">
        <v>44119</v>
      </c>
      <c r="C1357">
        <v>1397</v>
      </c>
      <c r="D1357" t="s">
        <v>10858</v>
      </c>
      <c r="E1357">
        <v>4</v>
      </c>
      <c r="F1357" t="str">
        <f>INDEX(tblProduct[ProdName],MATCH(tblData[[#This Row],[ProdNumber]],tblProduct[ProdNumber],0))</f>
        <v>Virtual Reality Basics</v>
      </c>
      <c r="G1357">
        <f>INDEX(tblProduct[Price],MATCH(tblData[[#This Row],[ProdNumber]],tblProduct[ProdNumber],0))</f>
        <v>29.99</v>
      </c>
      <c r="H1357">
        <f>INDEX(tblProduct[Category],MATCH(tblData[[#This Row],[ProdNumber]],tblProduct[ProdNumber],0))</f>
        <v>7</v>
      </c>
      <c r="I1357" t="str">
        <f>INDEX(tblCategory[CategoryName],MATCH(tblData[[#This Row],[CategoryID]],tblCategory[CategoryID],0))</f>
        <v>Training Videos</v>
      </c>
      <c r="J1357">
        <f>tblData[[#This Row],[Quantity]]*tblData[[#This Row],[Price]]</f>
        <v>119.96</v>
      </c>
      <c r="K1357">
        <f>YEAR(tblData[[#This Row],[Date]])</f>
        <v>2020</v>
      </c>
      <c r="L1357">
        <f>MONTH(tblData[[#This Row],[Date]])</f>
        <v>10</v>
      </c>
      <c r="M1357" t="str">
        <f>CHOOSE(tblData[[#This Row],[MonthNo]],"Jan","Feb","Mar","Apr","Mei","Jun","Jul","Agu","Sep","Okt","Nov","Des")</f>
        <v>Okt</v>
      </c>
      <c r="N1357" t="str">
        <f>INDEX(tblCustomers[CustomerState],MATCH(tblData[[#This Row],[CustomerID]],tblCustomers[CustomerID],0))</f>
        <v>California</v>
      </c>
      <c r="O1357" t="str">
        <f>IF(COUNTIF(tblData[CustomerID],tblData[[#This Row],[CustomerID]])&gt;1,"Repeat","One-time")</f>
        <v>Repeat</v>
      </c>
    </row>
    <row r="1358" spans="1:15">
      <c r="A1358">
        <v>1357</v>
      </c>
      <c r="B1358" s="1">
        <v>44119</v>
      </c>
      <c r="C1358">
        <v>1726</v>
      </c>
      <c r="D1358" t="s">
        <v>10855</v>
      </c>
      <c r="E1358">
        <v>5</v>
      </c>
      <c r="F1358" t="str">
        <f>INDEX(tblProduct[ProdName],MATCH(tblData[[#This Row],[ProdNumber]],tblProduct[ProdNumber],0))</f>
        <v>DTD-7000 Drone</v>
      </c>
      <c r="G1358">
        <f>INDEX(tblProduct[Price],MATCH(tblData[[#This Row],[ProdNumber]],tblProduct[ProdNumber],0))</f>
        <v>450</v>
      </c>
      <c r="H1358">
        <f>INDEX(tblProduct[Category],MATCH(tblData[[#This Row],[ProdNumber]],tblProduct[ProdNumber],0))</f>
        <v>3</v>
      </c>
      <c r="I1358" t="str">
        <f>INDEX(tblCategory[CategoryName],MATCH(tblData[[#This Row],[CategoryID]],tblCategory[CategoryID],0))</f>
        <v>Drones</v>
      </c>
      <c r="J1358">
        <f>tblData[[#This Row],[Quantity]]*tblData[[#This Row],[Price]]</f>
        <v>2250</v>
      </c>
      <c r="K1358">
        <f>YEAR(tblData[[#This Row],[Date]])</f>
        <v>2020</v>
      </c>
      <c r="L1358">
        <f>MONTH(tblData[[#This Row],[Date]])</f>
        <v>10</v>
      </c>
      <c r="M1358" t="str">
        <f>CHOOSE(tblData[[#This Row],[MonthNo]],"Jan","Feb","Mar","Apr","Mei","Jun","Jul","Agu","Sep","Okt","Nov","Des")</f>
        <v>Okt</v>
      </c>
      <c r="N1358" t="str">
        <f>INDEX(tblCustomers[CustomerState],MATCH(tblData[[#This Row],[CustomerID]],tblCustomers[CustomerID],0))</f>
        <v>Illinois</v>
      </c>
      <c r="O1358" t="str">
        <f>IF(COUNTIF(tblData[CustomerID],tblData[[#This Row],[CustomerID]])&gt;1,"Repeat","One-time")</f>
        <v>Repeat</v>
      </c>
    </row>
    <row r="1359" spans="1:15">
      <c r="A1359">
        <v>1358</v>
      </c>
      <c r="B1359" s="1">
        <v>44119</v>
      </c>
      <c r="C1359">
        <v>1142</v>
      </c>
      <c r="D1359" t="s">
        <v>10812</v>
      </c>
      <c r="E1359">
        <v>3</v>
      </c>
      <c r="F1359" t="str">
        <f>INDEX(tblProduct[ProdName],MATCH(tblData[[#This Row],[ProdNumber]],tblProduct[ProdNumber],0))</f>
        <v>SCARA Robots</v>
      </c>
      <c r="G1359">
        <f>INDEX(tblProduct[Price],MATCH(tblData[[#This Row],[ProdNumber]],tblProduct[ProdNumber],0))</f>
        <v>19.5</v>
      </c>
      <c r="H1359">
        <f>INDEX(tblProduct[Category],MATCH(tblData[[#This Row],[ProdNumber]],tblProduct[ProdNumber],0))</f>
        <v>4</v>
      </c>
      <c r="I1359" t="str">
        <f>INDEX(tblCategory[CategoryName],MATCH(tblData[[#This Row],[CategoryID]],tblCategory[CategoryID],0))</f>
        <v>eBooks</v>
      </c>
      <c r="J1359">
        <f>tblData[[#This Row],[Quantity]]*tblData[[#This Row],[Price]]</f>
        <v>58.5</v>
      </c>
      <c r="K1359">
        <f>YEAR(tblData[[#This Row],[Date]])</f>
        <v>2020</v>
      </c>
      <c r="L1359">
        <f>MONTH(tblData[[#This Row],[Date]])</f>
        <v>10</v>
      </c>
      <c r="M1359" t="str">
        <f>CHOOSE(tblData[[#This Row],[MonthNo]],"Jan","Feb","Mar","Apr","Mei","Jun","Jul","Agu","Sep","Okt","Nov","Des")</f>
        <v>Okt</v>
      </c>
      <c r="N1359" t="str">
        <f>INDEX(tblCustomers[CustomerState],MATCH(tblData[[#This Row],[CustomerID]],tblCustomers[CustomerID],0))</f>
        <v>Texas</v>
      </c>
      <c r="O1359" t="str">
        <f>IF(COUNTIF(tblData[CustomerID],tblData[[#This Row],[CustomerID]])&gt;1,"Repeat","One-time")</f>
        <v>Repeat</v>
      </c>
    </row>
    <row r="1360" spans="1:15">
      <c r="A1360">
        <v>1359</v>
      </c>
      <c r="B1360" s="1">
        <v>44120</v>
      </c>
      <c r="C1360">
        <v>2101</v>
      </c>
      <c r="D1360" t="s">
        <v>10836</v>
      </c>
      <c r="E1360">
        <v>5</v>
      </c>
      <c r="F1360" t="str">
        <f>INDEX(tblProduct[ProdName],MATCH(tblData[[#This Row],[ProdNumber]],tblProduct[ProdNumber],0))</f>
        <v>Creature Robot Arms Blueprint</v>
      </c>
      <c r="G1360">
        <f>INDEX(tblProduct[Price],MATCH(tblData[[#This Row],[ProdNumber]],tblProduct[ProdNumber],0))</f>
        <v>12</v>
      </c>
      <c r="H1360">
        <f>INDEX(tblProduct[Category],MATCH(tblData[[#This Row],[ProdNumber]],tblProduct[ProdNumber],0))</f>
        <v>1</v>
      </c>
      <c r="I1360" t="str">
        <f>INDEX(tblCategory[CategoryName],MATCH(tblData[[#This Row],[CategoryID]],tblCategory[CategoryID],0))</f>
        <v>Blueprints</v>
      </c>
      <c r="J1360">
        <f>tblData[[#This Row],[Quantity]]*tblData[[#This Row],[Price]]</f>
        <v>60</v>
      </c>
      <c r="K1360">
        <f>YEAR(tblData[[#This Row],[Date]])</f>
        <v>2020</v>
      </c>
      <c r="L1360">
        <f>MONTH(tblData[[#This Row],[Date]])</f>
        <v>10</v>
      </c>
      <c r="M1360" t="str">
        <f>CHOOSE(tblData[[#This Row],[MonthNo]],"Jan","Feb","Mar","Apr","Mei","Jun","Jul","Agu","Sep","Okt","Nov","Des")</f>
        <v>Okt</v>
      </c>
      <c r="N1360" t="str">
        <f>INDEX(tblCustomers[CustomerState],MATCH(tblData[[#This Row],[CustomerID]],tblCustomers[CustomerID],0))</f>
        <v>Connecticut</v>
      </c>
      <c r="O1360" t="str">
        <f>IF(COUNTIF(tblData[CustomerID],tblData[[#This Row],[CustomerID]])&gt;1,"Repeat","One-time")</f>
        <v>Repeat</v>
      </c>
    </row>
    <row r="1361" spans="1:15">
      <c r="A1361">
        <v>1360</v>
      </c>
      <c r="B1361" s="1">
        <v>44120</v>
      </c>
      <c r="C1361">
        <v>1521</v>
      </c>
      <c r="D1361" t="s">
        <v>10848</v>
      </c>
      <c r="E1361">
        <v>5</v>
      </c>
      <c r="F1361" t="str">
        <f>INDEX(tblProduct[ProdName],MATCH(tblData[[#This Row],[ProdNumber]],tblProduct[ProdNumber],0))</f>
        <v>Panda Robot Blueprint</v>
      </c>
      <c r="G1361">
        <f>INDEX(tblProduct[Price],MATCH(tblData[[#This Row],[ProdNumber]],tblProduct[ProdNumber],0))</f>
        <v>7.99</v>
      </c>
      <c r="H1361">
        <f>INDEX(tblProduct[Category],MATCH(tblData[[#This Row],[ProdNumber]],tblProduct[ProdNumber],0))</f>
        <v>1</v>
      </c>
      <c r="I1361" t="str">
        <f>INDEX(tblCategory[CategoryName],MATCH(tblData[[#This Row],[CategoryID]],tblCategory[CategoryID],0))</f>
        <v>Blueprints</v>
      </c>
      <c r="J1361">
        <f>tblData[[#This Row],[Quantity]]*tblData[[#This Row],[Price]]</f>
        <v>39.950000000000003</v>
      </c>
      <c r="K1361">
        <f>YEAR(tblData[[#This Row],[Date]])</f>
        <v>2020</v>
      </c>
      <c r="L1361">
        <f>MONTH(tblData[[#This Row],[Date]])</f>
        <v>10</v>
      </c>
      <c r="M1361" t="str">
        <f>CHOOSE(tblData[[#This Row],[MonthNo]],"Jan","Feb","Mar","Apr","Mei","Jun","Jul","Agu","Sep","Okt","Nov","Des")</f>
        <v>Okt</v>
      </c>
      <c r="N1361" t="str">
        <f>INDEX(tblCustomers[CustomerState],MATCH(tblData[[#This Row],[CustomerID]],tblCustomers[CustomerID],0))</f>
        <v>Minnesota</v>
      </c>
      <c r="O1361" t="str">
        <f>IF(COUNTIF(tblData[CustomerID],tblData[[#This Row],[CustomerID]])&gt;1,"Repeat","One-time")</f>
        <v>Repeat</v>
      </c>
    </row>
    <row r="1362" spans="1:15">
      <c r="A1362">
        <v>1361</v>
      </c>
      <c r="B1362" s="1">
        <v>44120</v>
      </c>
      <c r="C1362">
        <v>757</v>
      </c>
      <c r="D1362" t="s">
        <v>10874</v>
      </c>
      <c r="E1362">
        <v>3</v>
      </c>
      <c r="F1362" t="str">
        <f>INDEX(tblProduct[ProdName],MATCH(tblData[[#This Row],[ProdNumber]],tblProduct[ProdNumber],0))</f>
        <v>Cat Robot Blueprint</v>
      </c>
      <c r="G1362">
        <f>INDEX(tblProduct[Price],MATCH(tblData[[#This Row],[ProdNumber]],tblProduct[ProdNumber],0))</f>
        <v>4.99</v>
      </c>
      <c r="H1362">
        <f>INDEX(tblProduct[Category],MATCH(tblData[[#This Row],[ProdNumber]],tblProduct[ProdNumber],0))</f>
        <v>1</v>
      </c>
      <c r="I1362" t="str">
        <f>INDEX(tblCategory[CategoryName],MATCH(tblData[[#This Row],[CategoryID]],tblCategory[CategoryID],0))</f>
        <v>Blueprints</v>
      </c>
      <c r="J1362">
        <f>tblData[[#This Row],[Quantity]]*tblData[[#This Row],[Price]]</f>
        <v>14.97</v>
      </c>
      <c r="K1362">
        <f>YEAR(tblData[[#This Row],[Date]])</f>
        <v>2020</v>
      </c>
      <c r="L1362">
        <f>MONTH(tblData[[#This Row],[Date]])</f>
        <v>10</v>
      </c>
      <c r="M1362" t="str">
        <f>CHOOSE(tblData[[#This Row],[MonthNo]],"Jan","Feb","Mar","Apr","Mei","Jun","Jul","Agu","Sep","Okt","Nov","Des")</f>
        <v>Okt</v>
      </c>
      <c r="N1362" t="str">
        <f>INDEX(tblCustomers[CustomerState],MATCH(tblData[[#This Row],[CustomerID]],tblCustomers[CustomerID],0))</f>
        <v>Texas</v>
      </c>
      <c r="O1362" t="str">
        <f>IF(COUNTIF(tblData[CustomerID],tblData[[#This Row],[CustomerID]])&gt;1,"Repeat","One-time")</f>
        <v>One-time</v>
      </c>
    </row>
    <row r="1363" spans="1:15">
      <c r="A1363">
        <v>1362</v>
      </c>
      <c r="B1363" s="1">
        <v>44121</v>
      </c>
      <c r="C1363">
        <v>1576</v>
      </c>
      <c r="D1363" t="s">
        <v>10833</v>
      </c>
      <c r="E1363">
        <v>2</v>
      </c>
      <c r="F1363" t="str">
        <f>INDEX(tblProduct[ProdName],MATCH(tblData[[#This Row],[ProdNumber]],tblProduct[ProdNumber],0))</f>
        <v>DX-145 Drone</v>
      </c>
      <c r="G1363">
        <f>INDEX(tblProduct[Price],MATCH(tblData[[#This Row],[ProdNumber]],tblProduct[ProdNumber],0))</f>
        <v>250</v>
      </c>
      <c r="H1363">
        <f>INDEX(tblProduct[Category],MATCH(tblData[[#This Row],[ProdNumber]],tblProduct[ProdNumber],0))</f>
        <v>3</v>
      </c>
      <c r="I1363" t="str">
        <f>INDEX(tblCategory[CategoryName],MATCH(tblData[[#This Row],[CategoryID]],tblCategory[CategoryID],0))</f>
        <v>Drones</v>
      </c>
      <c r="J1363">
        <f>tblData[[#This Row],[Quantity]]*tblData[[#This Row],[Price]]</f>
        <v>500</v>
      </c>
      <c r="K1363">
        <f>YEAR(tblData[[#This Row],[Date]])</f>
        <v>2020</v>
      </c>
      <c r="L1363">
        <f>MONTH(tblData[[#This Row],[Date]])</f>
        <v>10</v>
      </c>
      <c r="M1363" t="str">
        <f>CHOOSE(tblData[[#This Row],[MonthNo]],"Jan","Feb","Mar","Apr","Mei","Jun","Jul","Agu","Sep","Okt","Nov","Des")</f>
        <v>Okt</v>
      </c>
      <c r="N1363" t="str">
        <f>INDEX(tblCustomers[CustomerState],MATCH(tblData[[#This Row],[CustomerID]],tblCustomers[CustomerID],0))</f>
        <v>Virginia</v>
      </c>
      <c r="O1363" t="str">
        <f>IF(COUNTIF(tblData[CustomerID],tblData[[#This Row],[CustomerID]])&gt;1,"Repeat","One-time")</f>
        <v>One-time</v>
      </c>
    </row>
    <row r="1364" spans="1:15">
      <c r="A1364">
        <v>1363</v>
      </c>
      <c r="B1364" s="1">
        <v>44121</v>
      </c>
      <c r="C1364">
        <v>614</v>
      </c>
      <c r="D1364" t="s">
        <v>10830</v>
      </c>
      <c r="E1364">
        <v>3</v>
      </c>
      <c r="F1364" t="str">
        <f>INDEX(tblProduct[ProdName],MATCH(tblData[[#This Row],[ProdNumber]],tblProduct[ProdNumber],0))</f>
        <v>Understanding 3D Printing</v>
      </c>
      <c r="G1364">
        <f>INDEX(tblProduct[Price],MATCH(tblData[[#This Row],[ProdNumber]],tblProduct[ProdNumber],0))</f>
        <v>42.99</v>
      </c>
      <c r="H1364">
        <f>INDEX(tblProduct[Category],MATCH(tblData[[#This Row],[ProdNumber]],tblProduct[ProdNumber],0))</f>
        <v>7</v>
      </c>
      <c r="I1364" t="str">
        <f>INDEX(tblCategory[CategoryName],MATCH(tblData[[#This Row],[CategoryID]],tblCategory[CategoryID],0))</f>
        <v>Training Videos</v>
      </c>
      <c r="J1364">
        <f>tblData[[#This Row],[Quantity]]*tblData[[#This Row],[Price]]</f>
        <v>128.97</v>
      </c>
      <c r="K1364">
        <f>YEAR(tblData[[#This Row],[Date]])</f>
        <v>2020</v>
      </c>
      <c r="L1364">
        <f>MONTH(tblData[[#This Row],[Date]])</f>
        <v>10</v>
      </c>
      <c r="M1364" t="str">
        <f>CHOOSE(tblData[[#This Row],[MonthNo]],"Jan","Feb","Mar","Apr","Mei","Jun","Jul","Agu","Sep","Okt","Nov","Des")</f>
        <v>Okt</v>
      </c>
      <c r="N1364" t="str">
        <f>INDEX(tblCustomers[CustomerState],MATCH(tblData[[#This Row],[CustomerID]],tblCustomers[CustomerID],0))</f>
        <v>Texas</v>
      </c>
      <c r="O1364" t="str">
        <f>IF(COUNTIF(tblData[CustomerID],tblData[[#This Row],[CustomerID]])&gt;1,"Repeat","One-time")</f>
        <v>Repeat</v>
      </c>
    </row>
    <row r="1365" spans="1:15">
      <c r="A1365">
        <v>1364</v>
      </c>
      <c r="B1365" s="1">
        <v>44121</v>
      </c>
      <c r="C1365">
        <v>1570</v>
      </c>
      <c r="D1365" t="s">
        <v>10870</v>
      </c>
      <c r="E1365">
        <v>3</v>
      </c>
      <c r="F1365" t="str">
        <f>INDEX(tblProduct[ProdName],MATCH(tblData[[#This Row],[ProdNumber]],tblProduct[ProdNumber],0))</f>
        <v>Understanding Arduino</v>
      </c>
      <c r="G1365">
        <f>INDEX(tblProduct[Price],MATCH(tblData[[#This Row],[ProdNumber]],tblProduct[ProdNumber],0))</f>
        <v>17.5</v>
      </c>
      <c r="H1365">
        <f>INDEX(tblProduct[Category],MATCH(tblData[[#This Row],[ProdNumber]],tblProduct[ProdNumber],0))</f>
        <v>4</v>
      </c>
      <c r="I1365" t="str">
        <f>INDEX(tblCategory[CategoryName],MATCH(tblData[[#This Row],[CategoryID]],tblCategory[CategoryID],0))</f>
        <v>eBooks</v>
      </c>
      <c r="J1365">
        <f>tblData[[#This Row],[Quantity]]*tblData[[#This Row],[Price]]</f>
        <v>52.5</v>
      </c>
      <c r="K1365">
        <f>YEAR(tblData[[#This Row],[Date]])</f>
        <v>2020</v>
      </c>
      <c r="L1365">
        <f>MONTH(tblData[[#This Row],[Date]])</f>
        <v>10</v>
      </c>
      <c r="M1365" t="str">
        <f>CHOOSE(tblData[[#This Row],[MonthNo]],"Jan","Feb","Mar","Apr","Mei","Jun","Jul","Agu","Sep","Okt","Nov","Des")</f>
        <v>Okt</v>
      </c>
      <c r="N1365" t="str">
        <f>INDEX(tblCustomers[CustomerState],MATCH(tblData[[#This Row],[CustomerID]],tblCustomers[CustomerID],0))</f>
        <v>Minnesota</v>
      </c>
      <c r="O1365" t="str">
        <f>IF(COUNTIF(tblData[CustomerID],tblData[[#This Row],[CustomerID]])&gt;1,"Repeat","One-time")</f>
        <v>Repeat</v>
      </c>
    </row>
    <row r="1366" spans="1:15">
      <c r="A1366">
        <v>1365</v>
      </c>
      <c r="B1366" s="1">
        <v>44122</v>
      </c>
      <c r="C1366">
        <v>963</v>
      </c>
      <c r="D1366" t="s">
        <v>10835</v>
      </c>
      <c r="E1366">
        <v>5</v>
      </c>
      <c r="F1366" t="str">
        <f>INDEX(tblProduct[ProdName],MATCH(tblData[[#This Row],[ProdNumber]],tblProduct[ProdNumber],0))</f>
        <v>Building Your First Robot</v>
      </c>
      <c r="G1366">
        <f>INDEX(tblProduct[Price],MATCH(tblData[[#This Row],[ProdNumber]],tblProduct[ProdNumber],0))</f>
        <v>24.95</v>
      </c>
      <c r="H1366">
        <f>INDEX(tblProduct[Category],MATCH(tblData[[#This Row],[ProdNumber]],tblProduct[ProdNumber],0))</f>
        <v>4</v>
      </c>
      <c r="I1366" t="str">
        <f>INDEX(tblCategory[CategoryName],MATCH(tblData[[#This Row],[CategoryID]],tblCategory[CategoryID],0))</f>
        <v>eBooks</v>
      </c>
      <c r="J1366">
        <f>tblData[[#This Row],[Quantity]]*tblData[[#This Row],[Price]]</f>
        <v>124.75</v>
      </c>
      <c r="K1366">
        <f>YEAR(tblData[[#This Row],[Date]])</f>
        <v>2020</v>
      </c>
      <c r="L1366">
        <f>MONTH(tblData[[#This Row],[Date]])</f>
        <v>10</v>
      </c>
      <c r="M1366" t="str">
        <f>CHOOSE(tblData[[#This Row],[MonthNo]],"Jan","Feb","Mar","Apr","Mei","Jun","Jul","Agu","Sep","Okt","Nov","Des")</f>
        <v>Okt</v>
      </c>
      <c r="N1366" t="str">
        <f>INDEX(tblCustomers[CustomerState],MATCH(tblData[[#This Row],[CustomerID]],tblCustomers[CustomerID],0))</f>
        <v>Illinois</v>
      </c>
      <c r="O1366" t="str">
        <f>IF(COUNTIF(tblData[CustomerID],tblData[[#This Row],[CustomerID]])&gt;1,"Repeat","One-time")</f>
        <v>Repeat</v>
      </c>
    </row>
    <row r="1367" spans="1:15">
      <c r="A1367">
        <v>1366</v>
      </c>
      <c r="B1367" s="1">
        <v>44122</v>
      </c>
      <c r="C1367">
        <v>835</v>
      </c>
      <c r="D1367" t="s">
        <v>10828</v>
      </c>
      <c r="E1367">
        <v>2</v>
      </c>
      <c r="F1367" t="str">
        <f>INDEX(tblProduct[ProdName],MATCH(tblData[[#This Row],[ProdNumber]],tblProduct[ProdNumber],0))</f>
        <v>Helicopter Drones</v>
      </c>
      <c r="G1367">
        <f>INDEX(tblProduct[Price],MATCH(tblData[[#This Row],[ProdNumber]],tblProduct[ProdNumber],0))</f>
        <v>20.95</v>
      </c>
      <c r="H1367">
        <f>INDEX(tblProduct[Category],MATCH(tblData[[#This Row],[ProdNumber]],tblProduct[ProdNumber],0))</f>
        <v>4</v>
      </c>
      <c r="I1367" t="str">
        <f>INDEX(tblCategory[CategoryName],MATCH(tblData[[#This Row],[CategoryID]],tblCategory[CategoryID],0))</f>
        <v>eBooks</v>
      </c>
      <c r="J1367">
        <f>tblData[[#This Row],[Quantity]]*tblData[[#This Row],[Price]]</f>
        <v>41.9</v>
      </c>
      <c r="K1367">
        <f>YEAR(tblData[[#This Row],[Date]])</f>
        <v>2020</v>
      </c>
      <c r="L1367">
        <f>MONTH(tblData[[#This Row],[Date]])</f>
        <v>10</v>
      </c>
      <c r="M1367" t="str">
        <f>CHOOSE(tblData[[#This Row],[MonthNo]],"Jan","Feb","Mar","Apr","Mei","Jun","Jul","Agu","Sep","Okt","Nov","Des")</f>
        <v>Okt</v>
      </c>
      <c r="N1367" t="str">
        <f>INDEX(tblCustomers[CustomerState],MATCH(tblData[[#This Row],[CustomerID]],tblCustomers[CustomerID],0))</f>
        <v>Illinois</v>
      </c>
      <c r="O1367" t="str">
        <f>IF(COUNTIF(tblData[CustomerID],tblData[[#This Row],[CustomerID]])&gt;1,"Repeat","One-time")</f>
        <v>One-time</v>
      </c>
    </row>
    <row r="1368" spans="1:15">
      <c r="A1368">
        <v>1367</v>
      </c>
      <c r="B1368" s="1">
        <v>44122</v>
      </c>
      <c r="C1368">
        <v>538</v>
      </c>
      <c r="D1368" t="s">
        <v>10866</v>
      </c>
      <c r="E1368">
        <v>4</v>
      </c>
      <c r="F1368" t="str">
        <f>INDEX(tblProduct[ProdName],MATCH(tblData[[#This Row],[ProdNumber]],tblProduct[ProdNumber],0))</f>
        <v>BYOR-4005</v>
      </c>
      <c r="G1368">
        <f>INDEX(tblProduct[Price],MATCH(tblData[[#This Row],[ProdNumber]],tblProduct[ProdNumber],0))</f>
        <v>245</v>
      </c>
      <c r="H1368">
        <f>INDEX(tblProduct[Category],MATCH(tblData[[#This Row],[ProdNumber]],tblProduct[ProdNumber],0))</f>
        <v>5</v>
      </c>
      <c r="I1368" t="str">
        <f>INDEX(tblCategory[CategoryName],MATCH(tblData[[#This Row],[CategoryID]],tblCategory[CategoryID],0))</f>
        <v>Robot Kits</v>
      </c>
      <c r="J1368">
        <f>tblData[[#This Row],[Quantity]]*tblData[[#This Row],[Price]]</f>
        <v>980</v>
      </c>
      <c r="K1368">
        <f>YEAR(tblData[[#This Row],[Date]])</f>
        <v>2020</v>
      </c>
      <c r="L1368">
        <f>MONTH(tblData[[#This Row],[Date]])</f>
        <v>10</v>
      </c>
      <c r="M1368" t="str">
        <f>CHOOSE(tblData[[#This Row],[MonthNo]],"Jan","Feb","Mar","Apr","Mei","Jun","Jul","Agu","Sep","Okt","Nov","Des")</f>
        <v>Okt</v>
      </c>
      <c r="N1368" t="str">
        <f>INDEX(tblCustomers[CustomerState],MATCH(tblData[[#This Row],[CustomerID]],tblCustomers[CustomerID],0))</f>
        <v>Florida</v>
      </c>
      <c r="O1368" t="str">
        <f>IF(COUNTIF(tblData[CustomerID],tblData[[#This Row],[CustomerID]])&gt;1,"Repeat","One-time")</f>
        <v>Repeat</v>
      </c>
    </row>
    <row r="1369" spans="1:15">
      <c r="A1369">
        <v>1368</v>
      </c>
      <c r="B1369" s="1">
        <v>44122</v>
      </c>
      <c r="C1369">
        <v>179</v>
      </c>
      <c r="D1369" t="s">
        <v>10854</v>
      </c>
      <c r="E1369">
        <v>5</v>
      </c>
      <c r="F1369" t="str">
        <f>INDEX(tblProduct[ProdName],MATCH(tblData[[#This Row],[ProdNumber]],tblProduct[ProdNumber],0))</f>
        <v>BYOD-400S</v>
      </c>
      <c r="G1369">
        <f>INDEX(tblProduct[Price],MATCH(tblData[[#This Row],[ProdNumber]],tblProduct[ProdNumber],0))</f>
        <v>129.94999999999999</v>
      </c>
      <c r="H1369">
        <f>INDEX(tblProduct[Category],MATCH(tblData[[#This Row],[ProdNumber]],tblProduct[ProdNumber],0))</f>
        <v>2</v>
      </c>
      <c r="I1369" t="str">
        <f>INDEX(tblCategory[CategoryName],MATCH(tblData[[#This Row],[CategoryID]],tblCategory[CategoryID],0))</f>
        <v>Drone Kits</v>
      </c>
      <c r="J1369">
        <f>tblData[[#This Row],[Quantity]]*tblData[[#This Row],[Price]]</f>
        <v>649.75</v>
      </c>
      <c r="K1369">
        <f>YEAR(tblData[[#This Row],[Date]])</f>
        <v>2020</v>
      </c>
      <c r="L1369">
        <f>MONTH(tblData[[#This Row],[Date]])</f>
        <v>10</v>
      </c>
      <c r="M1369" t="str">
        <f>CHOOSE(tblData[[#This Row],[MonthNo]],"Jan","Feb","Mar","Apr","Mei","Jun","Jul","Agu","Sep","Okt","Nov","Des")</f>
        <v>Okt</v>
      </c>
      <c r="N1369" t="str">
        <f>INDEX(tblCustomers[CustomerState],MATCH(tblData[[#This Row],[CustomerID]],tblCustomers[CustomerID],0))</f>
        <v>Florida</v>
      </c>
      <c r="O1369" t="str">
        <f>IF(COUNTIF(tblData[CustomerID],tblData[[#This Row],[CustomerID]])&gt;1,"Repeat","One-time")</f>
        <v>Repeat</v>
      </c>
    </row>
    <row r="1370" spans="1:15">
      <c r="A1370">
        <v>1369</v>
      </c>
      <c r="B1370" s="1">
        <v>44122</v>
      </c>
      <c r="C1370">
        <v>1334</v>
      </c>
      <c r="D1370" t="s">
        <v>10847</v>
      </c>
      <c r="E1370">
        <v>3</v>
      </c>
      <c r="F1370" t="str">
        <f>INDEX(tblProduct[ProdName],MATCH(tblData[[#This Row],[ProdNumber]],tblProduct[ProdNumber],0))</f>
        <v>MICR-564K Drone</v>
      </c>
      <c r="G1370">
        <f>INDEX(tblProduct[Price],MATCH(tblData[[#This Row],[ProdNumber]],tblProduct[ProdNumber],0))</f>
        <v>499</v>
      </c>
      <c r="H1370">
        <f>INDEX(tblProduct[Category],MATCH(tblData[[#This Row],[ProdNumber]],tblProduct[ProdNumber],0))</f>
        <v>3</v>
      </c>
      <c r="I1370" t="str">
        <f>INDEX(tblCategory[CategoryName],MATCH(tblData[[#This Row],[CategoryID]],tblCategory[CategoryID],0))</f>
        <v>Drones</v>
      </c>
      <c r="J1370">
        <f>tblData[[#This Row],[Quantity]]*tblData[[#This Row],[Price]]</f>
        <v>1497</v>
      </c>
      <c r="K1370">
        <f>YEAR(tblData[[#This Row],[Date]])</f>
        <v>2020</v>
      </c>
      <c r="L1370">
        <f>MONTH(tblData[[#This Row],[Date]])</f>
        <v>10</v>
      </c>
      <c r="M1370" t="str">
        <f>CHOOSE(tblData[[#This Row],[MonthNo]],"Jan","Feb","Mar","Apr","Mei","Jun","Jul","Agu","Sep","Okt","Nov","Des")</f>
        <v>Okt</v>
      </c>
      <c r="N1370" t="str">
        <f>INDEX(tblCustomers[CustomerState],MATCH(tblData[[#This Row],[CustomerID]],tblCustomers[CustomerID],0))</f>
        <v>New Jersey</v>
      </c>
      <c r="O1370" t="str">
        <f>IF(COUNTIF(tblData[CustomerID],tblData[[#This Row],[CustomerID]])&gt;1,"Repeat","One-time")</f>
        <v>Repeat</v>
      </c>
    </row>
    <row r="1371" spans="1:15">
      <c r="A1371">
        <v>1370</v>
      </c>
      <c r="B1371" s="1">
        <v>44122</v>
      </c>
      <c r="C1371">
        <v>2011</v>
      </c>
      <c r="D1371" t="s">
        <v>10835</v>
      </c>
      <c r="E1371">
        <v>3</v>
      </c>
      <c r="F1371" t="str">
        <f>INDEX(tblProduct[ProdName],MATCH(tblData[[#This Row],[ProdNumber]],tblProduct[ProdNumber],0))</f>
        <v>Building Your First Robot</v>
      </c>
      <c r="G1371">
        <f>INDEX(tblProduct[Price],MATCH(tblData[[#This Row],[ProdNumber]],tblProduct[ProdNumber],0))</f>
        <v>24.95</v>
      </c>
      <c r="H1371">
        <f>INDEX(tblProduct[Category],MATCH(tblData[[#This Row],[ProdNumber]],tblProduct[ProdNumber],0))</f>
        <v>4</v>
      </c>
      <c r="I1371" t="str">
        <f>INDEX(tblCategory[CategoryName],MATCH(tblData[[#This Row],[CategoryID]],tblCategory[CategoryID],0))</f>
        <v>eBooks</v>
      </c>
      <c r="J1371">
        <f>tblData[[#This Row],[Quantity]]*tblData[[#This Row],[Price]]</f>
        <v>74.849999999999994</v>
      </c>
      <c r="K1371">
        <f>YEAR(tblData[[#This Row],[Date]])</f>
        <v>2020</v>
      </c>
      <c r="L1371">
        <f>MONTH(tblData[[#This Row],[Date]])</f>
        <v>10</v>
      </c>
      <c r="M1371" t="str">
        <f>CHOOSE(tblData[[#This Row],[MonthNo]],"Jan","Feb","Mar","Apr","Mei","Jun","Jul","Agu","Sep","Okt","Nov","Des")</f>
        <v>Okt</v>
      </c>
      <c r="N1371" t="str">
        <f>INDEX(tblCustomers[CustomerState],MATCH(tblData[[#This Row],[CustomerID]],tblCustomers[CustomerID],0))</f>
        <v>Massachusetts</v>
      </c>
      <c r="O1371" t="str">
        <f>IF(COUNTIF(tblData[CustomerID],tblData[[#This Row],[CustomerID]])&gt;1,"Repeat","One-time")</f>
        <v>One-time</v>
      </c>
    </row>
    <row r="1372" spans="1:15">
      <c r="A1372">
        <v>1371</v>
      </c>
      <c r="B1372" s="1">
        <v>44123</v>
      </c>
      <c r="C1372">
        <v>287</v>
      </c>
      <c r="D1372" t="s">
        <v>10846</v>
      </c>
      <c r="E1372">
        <v>4</v>
      </c>
      <c r="F1372" t="str">
        <f>INDEX(tblProduct[ProdName],MATCH(tblData[[#This Row],[ProdNumber]],tblProduct[ProdNumber],0))</f>
        <v>Delivery Drones</v>
      </c>
      <c r="G1372">
        <f>INDEX(tblProduct[Price],MATCH(tblData[[#This Row],[ProdNumber]],tblProduct[ProdNumber],0))</f>
        <v>14.99</v>
      </c>
      <c r="H1372">
        <f>INDEX(tblProduct[Category],MATCH(tblData[[#This Row],[ProdNumber]],tblProduct[ProdNumber],0))</f>
        <v>4</v>
      </c>
      <c r="I1372" t="str">
        <f>INDEX(tblCategory[CategoryName],MATCH(tblData[[#This Row],[CategoryID]],tblCategory[CategoryID],0))</f>
        <v>eBooks</v>
      </c>
      <c r="J1372">
        <f>tblData[[#This Row],[Quantity]]*tblData[[#This Row],[Price]]</f>
        <v>59.96</v>
      </c>
      <c r="K1372">
        <f>YEAR(tblData[[#This Row],[Date]])</f>
        <v>2020</v>
      </c>
      <c r="L1372">
        <f>MONTH(tblData[[#This Row],[Date]])</f>
        <v>10</v>
      </c>
      <c r="M1372" t="str">
        <f>CHOOSE(tblData[[#This Row],[MonthNo]],"Jan","Feb","Mar","Apr","Mei","Jun","Jul","Agu","Sep","Okt","Nov","Des")</f>
        <v>Okt</v>
      </c>
      <c r="N1372" t="str">
        <f>INDEX(tblCustomers[CustomerState],MATCH(tblData[[#This Row],[CustomerID]],tblCustomers[CustomerID],0))</f>
        <v>Hawaii</v>
      </c>
      <c r="O1372" t="str">
        <f>IF(COUNTIF(tblData[CustomerID],tblData[[#This Row],[CustomerID]])&gt;1,"Repeat","One-time")</f>
        <v>Repeat</v>
      </c>
    </row>
    <row r="1373" spans="1:15">
      <c r="A1373">
        <v>1372</v>
      </c>
      <c r="B1373" s="1">
        <v>44123</v>
      </c>
      <c r="C1373">
        <v>1538</v>
      </c>
      <c r="D1373" t="s">
        <v>10857</v>
      </c>
      <c r="E1373">
        <v>3</v>
      </c>
      <c r="F1373" t="str">
        <f>INDEX(tblProduct[ProdName],MATCH(tblData[[#This Row],[ProdNumber]],tblProduct[ProdNumber],0))</f>
        <v>DTI-84 Drone</v>
      </c>
      <c r="G1373">
        <f>INDEX(tblProduct[Price],MATCH(tblData[[#This Row],[ProdNumber]],tblProduct[ProdNumber],0))</f>
        <v>455</v>
      </c>
      <c r="H1373">
        <f>INDEX(tblProduct[Category],MATCH(tblData[[#This Row],[ProdNumber]],tblProduct[ProdNumber],0))</f>
        <v>3</v>
      </c>
      <c r="I1373" t="str">
        <f>INDEX(tblCategory[CategoryName],MATCH(tblData[[#This Row],[CategoryID]],tblCategory[CategoryID],0))</f>
        <v>Drones</v>
      </c>
      <c r="J1373">
        <f>tblData[[#This Row],[Quantity]]*tblData[[#This Row],[Price]]</f>
        <v>1365</v>
      </c>
      <c r="K1373">
        <f>YEAR(tblData[[#This Row],[Date]])</f>
        <v>2020</v>
      </c>
      <c r="L1373">
        <f>MONTH(tblData[[#This Row],[Date]])</f>
        <v>10</v>
      </c>
      <c r="M1373" t="str">
        <f>CHOOSE(tblData[[#This Row],[MonthNo]],"Jan","Feb","Mar","Apr","Mei","Jun","Jul","Agu","Sep","Okt","Nov","Des")</f>
        <v>Okt</v>
      </c>
      <c r="N1373" t="str">
        <f>INDEX(tblCustomers[CustomerState],MATCH(tblData[[#This Row],[CustomerID]],tblCustomers[CustomerID],0))</f>
        <v>Florida</v>
      </c>
      <c r="O1373" t="str">
        <f>IF(COUNTIF(tblData[CustomerID],tblData[[#This Row],[CustomerID]])&gt;1,"Repeat","One-time")</f>
        <v>Repeat</v>
      </c>
    </row>
    <row r="1374" spans="1:15">
      <c r="A1374">
        <v>1373</v>
      </c>
      <c r="B1374" s="1">
        <v>44123</v>
      </c>
      <c r="C1374">
        <v>677</v>
      </c>
      <c r="D1374" t="s">
        <v>10828</v>
      </c>
      <c r="E1374">
        <v>2</v>
      </c>
      <c r="F1374" t="str">
        <f>INDEX(tblProduct[ProdName],MATCH(tblData[[#This Row],[ProdNumber]],tblProduct[ProdNumber],0))</f>
        <v>Helicopter Drones</v>
      </c>
      <c r="G1374">
        <f>INDEX(tblProduct[Price],MATCH(tblData[[#This Row],[ProdNumber]],tblProduct[ProdNumber],0))</f>
        <v>20.95</v>
      </c>
      <c r="H1374">
        <f>INDEX(tblProduct[Category],MATCH(tblData[[#This Row],[ProdNumber]],tblProduct[ProdNumber],0))</f>
        <v>4</v>
      </c>
      <c r="I1374" t="str">
        <f>INDEX(tblCategory[CategoryName],MATCH(tblData[[#This Row],[CategoryID]],tblCategory[CategoryID],0))</f>
        <v>eBooks</v>
      </c>
      <c r="J1374">
        <f>tblData[[#This Row],[Quantity]]*tblData[[#This Row],[Price]]</f>
        <v>41.9</v>
      </c>
      <c r="K1374">
        <f>YEAR(tblData[[#This Row],[Date]])</f>
        <v>2020</v>
      </c>
      <c r="L1374">
        <f>MONTH(tblData[[#This Row],[Date]])</f>
        <v>10</v>
      </c>
      <c r="M1374" t="str">
        <f>CHOOSE(tblData[[#This Row],[MonthNo]],"Jan","Feb","Mar","Apr","Mei","Jun","Jul","Agu","Sep","Okt","Nov","Des")</f>
        <v>Okt</v>
      </c>
      <c r="N1374" t="str">
        <f>INDEX(tblCustomers[CustomerState],MATCH(tblData[[#This Row],[CustomerID]],tblCustomers[CustomerID],0))</f>
        <v>Georgia</v>
      </c>
      <c r="O1374" t="str">
        <f>IF(COUNTIF(tblData[CustomerID],tblData[[#This Row],[CustomerID]])&gt;1,"Repeat","One-time")</f>
        <v>Repeat</v>
      </c>
    </row>
    <row r="1375" spans="1:15">
      <c r="A1375">
        <v>1374</v>
      </c>
      <c r="B1375" s="1">
        <v>44123</v>
      </c>
      <c r="C1375">
        <v>1013</v>
      </c>
      <c r="D1375" t="s">
        <v>10849</v>
      </c>
      <c r="E1375">
        <v>3</v>
      </c>
      <c r="F1375" t="str">
        <f>INDEX(tblProduct[ProdName],MATCH(tblData[[#This Row],[ProdNumber]],tblProduct[ProdNumber],0))</f>
        <v>BYOD-200</v>
      </c>
      <c r="G1375">
        <f>INDEX(tblProduct[Price],MATCH(tblData[[#This Row],[ProdNumber]],tblProduct[ProdNumber],0))</f>
        <v>58.95</v>
      </c>
      <c r="H1375">
        <f>INDEX(tblProduct[Category],MATCH(tblData[[#This Row],[ProdNumber]],tblProduct[ProdNumber],0))</f>
        <v>2</v>
      </c>
      <c r="I1375" t="str">
        <f>INDEX(tblCategory[CategoryName],MATCH(tblData[[#This Row],[CategoryID]],tblCategory[CategoryID],0))</f>
        <v>Drone Kits</v>
      </c>
      <c r="J1375">
        <f>tblData[[#This Row],[Quantity]]*tblData[[#This Row],[Price]]</f>
        <v>176.85000000000002</v>
      </c>
      <c r="K1375">
        <f>YEAR(tblData[[#This Row],[Date]])</f>
        <v>2020</v>
      </c>
      <c r="L1375">
        <f>MONTH(tblData[[#This Row],[Date]])</f>
        <v>10</v>
      </c>
      <c r="M1375" t="str">
        <f>CHOOSE(tblData[[#This Row],[MonthNo]],"Jan","Feb","Mar","Apr","Mei","Jun","Jul","Agu","Sep","Okt","Nov","Des")</f>
        <v>Okt</v>
      </c>
      <c r="N1375" t="str">
        <f>INDEX(tblCustomers[CustomerState],MATCH(tblData[[#This Row],[CustomerID]],tblCustomers[CustomerID],0))</f>
        <v>New York</v>
      </c>
      <c r="O1375" t="str">
        <f>IF(COUNTIF(tblData[CustomerID],tblData[[#This Row],[CustomerID]])&gt;1,"Repeat","One-time")</f>
        <v>Repeat</v>
      </c>
    </row>
    <row r="1376" spans="1:15">
      <c r="A1376">
        <v>1375</v>
      </c>
      <c r="B1376" s="1">
        <v>44123</v>
      </c>
      <c r="C1376">
        <v>45</v>
      </c>
      <c r="D1376" t="s">
        <v>10814</v>
      </c>
      <c r="E1376">
        <v>3</v>
      </c>
      <c r="F1376" t="str">
        <f>INDEX(tblProduct[ProdName],MATCH(tblData[[#This Row],[ProdNumber]],tblProduct[ProdNumber],0))</f>
        <v>BYOR-2640S</v>
      </c>
      <c r="G1376">
        <f>INDEX(tblProduct[Price],MATCH(tblData[[#This Row],[ProdNumber]],tblProduct[ProdNumber],0))</f>
        <v>189</v>
      </c>
      <c r="H1376">
        <f>INDEX(tblProduct[Category],MATCH(tblData[[#This Row],[ProdNumber]],tblProduct[ProdNumber],0))</f>
        <v>5</v>
      </c>
      <c r="I1376" t="str">
        <f>INDEX(tblCategory[CategoryName],MATCH(tblData[[#This Row],[CategoryID]],tblCategory[CategoryID],0))</f>
        <v>Robot Kits</v>
      </c>
      <c r="J1376">
        <f>tblData[[#This Row],[Quantity]]*tblData[[#This Row],[Price]]</f>
        <v>567</v>
      </c>
      <c r="K1376">
        <f>YEAR(tblData[[#This Row],[Date]])</f>
        <v>2020</v>
      </c>
      <c r="L1376">
        <f>MONTH(tblData[[#This Row],[Date]])</f>
        <v>10</v>
      </c>
      <c r="M1376" t="str">
        <f>CHOOSE(tblData[[#This Row],[MonthNo]],"Jan","Feb","Mar","Apr","Mei","Jun","Jul","Agu","Sep","Okt","Nov","Des")</f>
        <v>Okt</v>
      </c>
      <c r="N1376" t="str">
        <f>INDEX(tblCustomers[CustomerState],MATCH(tblData[[#This Row],[CustomerID]],tblCustomers[CustomerID],0))</f>
        <v>Arizona</v>
      </c>
      <c r="O1376" t="str">
        <f>IF(COUNTIF(tblData[CustomerID],tblData[[#This Row],[CustomerID]])&gt;1,"Repeat","One-time")</f>
        <v>Repeat</v>
      </c>
    </row>
    <row r="1377" spans="1:15">
      <c r="A1377">
        <v>1376</v>
      </c>
      <c r="B1377" s="1">
        <v>44124</v>
      </c>
      <c r="C1377">
        <v>1133</v>
      </c>
      <c r="D1377" t="s">
        <v>10856</v>
      </c>
      <c r="E1377">
        <v>6</v>
      </c>
      <c r="F1377" t="str">
        <f>INDEX(tblProduct[ProdName],MATCH(tblData[[#This Row],[ProdNumber]],tblProduct[ProdNumber],0))</f>
        <v>RLK-9920 Robot</v>
      </c>
      <c r="G1377">
        <f>INDEX(tblProduct[Price],MATCH(tblData[[#This Row],[ProdNumber]],tblProduct[ProdNumber],0))</f>
        <v>699</v>
      </c>
      <c r="H1377">
        <f>INDEX(tblProduct[Category],MATCH(tblData[[#This Row],[ProdNumber]],tblProduct[ProdNumber],0))</f>
        <v>6</v>
      </c>
      <c r="I1377" t="str">
        <f>INDEX(tblCategory[CategoryName],MATCH(tblData[[#This Row],[CategoryID]],tblCategory[CategoryID],0))</f>
        <v>Robots</v>
      </c>
      <c r="J1377">
        <f>tblData[[#This Row],[Quantity]]*tblData[[#This Row],[Price]]</f>
        <v>4194</v>
      </c>
      <c r="K1377">
        <f>YEAR(tblData[[#This Row],[Date]])</f>
        <v>2020</v>
      </c>
      <c r="L1377">
        <f>MONTH(tblData[[#This Row],[Date]])</f>
        <v>10</v>
      </c>
      <c r="M1377" t="str">
        <f>CHOOSE(tblData[[#This Row],[MonthNo]],"Jan","Feb","Mar","Apr","Mei","Jun","Jul","Agu","Sep","Okt","Nov","Des")</f>
        <v>Okt</v>
      </c>
      <c r="N1377" t="str">
        <f>INDEX(tblCustomers[CustomerState],MATCH(tblData[[#This Row],[CustomerID]],tblCustomers[CustomerID],0))</f>
        <v>Kentucky</v>
      </c>
      <c r="O1377" t="str">
        <f>IF(COUNTIF(tblData[CustomerID],tblData[[#This Row],[CustomerID]])&gt;1,"Repeat","One-time")</f>
        <v>One-time</v>
      </c>
    </row>
    <row r="1378" spans="1:15">
      <c r="A1378">
        <v>1377</v>
      </c>
      <c r="B1378" s="1">
        <v>44124</v>
      </c>
      <c r="C1378">
        <v>613</v>
      </c>
      <c r="D1378" t="s">
        <v>10815</v>
      </c>
      <c r="E1378">
        <v>3</v>
      </c>
      <c r="F1378" t="str">
        <f>INDEX(tblProduct[ProdName],MATCH(tblData[[#This Row],[ProdNumber]],tblProduct[ProdNumber],0))</f>
        <v>Understanding Automation</v>
      </c>
      <c r="G1378">
        <f>INDEX(tblProduct[Price],MATCH(tblData[[#This Row],[ProdNumber]],tblProduct[ProdNumber],0))</f>
        <v>44.95</v>
      </c>
      <c r="H1378">
        <f>INDEX(tblProduct[Category],MATCH(tblData[[#This Row],[ProdNumber]],tblProduct[ProdNumber],0))</f>
        <v>7</v>
      </c>
      <c r="I1378" t="str">
        <f>INDEX(tblCategory[CategoryName],MATCH(tblData[[#This Row],[CategoryID]],tblCategory[CategoryID],0))</f>
        <v>Training Videos</v>
      </c>
      <c r="J1378">
        <f>tblData[[#This Row],[Quantity]]*tblData[[#This Row],[Price]]</f>
        <v>134.85000000000002</v>
      </c>
      <c r="K1378">
        <f>YEAR(tblData[[#This Row],[Date]])</f>
        <v>2020</v>
      </c>
      <c r="L1378">
        <f>MONTH(tblData[[#This Row],[Date]])</f>
        <v>10</v>
      </c>
      <c r="M1378" t="str">
        <f>CHOOSE(tblData[[#This Row],[MonthNo]],"Jan","Feb","Mar","Apr","Mei","Jun","Jul","Agu","Sep","Okt","Nov","Des")</f>
        <v>Okt</v>
      </c>
      <c r="N1378" t="str">
        <f>INDEX(tblCustomers[CustomerState],MATCH(tblData[[#This Row],[CustomerID]],tblCustomers[CustomerID],0))</f>
        <v>California</v>
      </c>
      <c r="O1378" t="str">
        <f>IF(COUNTIF(tblData[CustomerID],tblData[[#This Row],[CustomerID]])&gt;1,"Repeat","One-time")</f>
        <v>Repeat</v>
      </c>
    </row>
    <row r="1379" spans="1:15">
      <c r="A1379">
        <v>1378</v>
      </c>
      <c r="B1379" s="1">
        <v>44124</v>
      </c>
      <c r="C1379">
        <v>373</v>
      </c>
      <c r="D1379" t="s">
        <v>10838</v>
      </c>
      <c r="E1379">
        <v>4</v>
      </c>
      <c r="F1379" t="str">
        <f>INDEX(tblProduct[ProdName],MATCH(tblData[[#This Row],[ProdNumber]],tblProduct[ProdNumber],0))</f>
        <v>GPS Drones</v>
      </c>
      <c r="G1379">
        <f>INDEX(tblProduct[Price],MATCH(tblData[[#This Row],[ProdNumber]],tblProduct[ProdNumber],0))</f>
        <v>19.989999999999998</v>
      </c>
      <c r="H1379">
        <f>INDEX(tblProduct[Category],MATCH(tblData[[#This Row],[ProdNumber]],tblProduct[ProdNumber],0))</f>
        <v>4</v>
      </c>
      <c r="I1379" t="str">
        <f>INDEX(tblCategory[CategoryName],MATCH(tblData[[#This Row],[CategoryID]],tblCategory[CategoryID],0))</f>
        <v>eBooks</v>
      </c>
      <c r="J1379">
        <f>tblData[[#This Row],[Quantity]]*tblData[[#This Row],[Price]]</f>
        <v>79.959999999999994</v>
      </c>
      <c r="K1379">
        <f>YEAR(tblData[[#This Row],[Date]])</f>
        <v>2020</v>
      </c>
      <c r="L1379">
        <f>MONTH(tblData[[#This Row],[Date]])</f>
        <v>10</v>
      </c>
      <c r="M1379" t="str">
        <f>CHOOSE(tblData[[#This Row],[MonthNo]],"Jan","Feb","Mar","Apr","Mei","Jun","Jul","Agu","Sep","Okt","Nov","Des")</f>
        <v>Okt</v>
      </c>
      <c r="N1379" t="str">
        <f>INDEX(tblCustomers[CustomerState],MATCH(tblData[[#This Row],[CustomerID]],tblCustomers[CustomerID],0))</f>
        <v>Missouri</v>
      </c>
      <c r="O1379" t="str">
        <f>IF(COUNTIF(tblData[CustomerID],tblData[[#This Row],[CustomerID]])&gt;1,"Repeat","One-time")</f>
        <v>Repeat</v>
      </c>
    </row>
    <row r="1380" spans="1:15">
      <c r="A1380">
        <v>1379</v>
      </c>
      <c r="B1380" s="1">
        <v>44125</v>
      </c>
      <c r="C1380">
        <v>1832</v>
      </c>
      <c r="D1380" t="s">
        <v>10871</v>
      </c>
      <c r="E1380">
        <v>6</v>
      </c>
      <c r="F1380" t="str">
        <f>INDEX(tblProduct[ProdName],MATCH(tblData[[#This Row],[ProdNumber]],tblProduct[ProdNumber],0))</f>
        <v>Aerial Security</v>
      </c>
      <c r="G1380">
        <f>INDEX(tblProduct[Price],MATCH(tblData[[#This Row],[ProdNumber]],tblProduct[ProdNumber],0))</f>
        <v>36.99</v>
      </c>
      <c r="H1380">
        <f>INDEX(tblProduct[Category],MATCH(tblData[[#This Row],[ProdNumber]],tblProduct[ProdNumber],0))</f>
        <v>7</v>
      </c>
      <c r="I1380" t="str">
        <f>INDEX(tblCategory[CategoryName],MATCH(tblData[[#This Row],[CategoryID]],tblCategory[CategoryID],0))</f>
        <v>Training Videos</v>
      </c>
      <c r="J1380">
        <f>tblData[[#This Row],[Quantity]]*tblData[[#This Row],[Price]]</f>
        <v>221.94</v>
      </c>
      <c r="K1380">
        <f>YEAR(tblData[[#This Row],[Date]])</f>
        <v>2020</v>
      </c>
      <c r="L1380">
        <f>MONTH(tblData[[#This Row],[Date]])</f>
        <v>10</v>
      </c>
      <c r="M1380" t="str">
        <f>CHOOSE(tblData[[#This Row],[MonthNo]],"Jan","Feb","Mar","Apr","Mei","Jun","Jul","Agu","Sep","Okt","Nov","Des")</f>
        <v>Okt</v>
      </c>
      <c r="N1380" t="str">
        <f>INDEX(tblCustomers[CustomerState],MATCH(tblData[[#This Row],[CustomerID]],tblCustomers[CustomerID],0))</f>
        <v>Texas</v>
      </c>
      <c r="O1380" t="str">
        <f>IF(COUNTIF(tblData[CustomerID],tblData[[#This Row],[CustomerID]])&gt;1,"Repeat","One-time")</f>
        <v>Repeat</v>
      </c>
    </row>
    <row r="1381" spans="1:15">
      <c r="A1381">
        <v>1380</v>
      </c>
      <c r="B1381" s="1">
        <v>44125</v>
      </c>
      <c r="C1381">
        <v>1049</v>
      </c>
      <c r="D1381" t="s">
        <v>10845</v>
      </c>
      <c r="E1381">
        <v>4</v>
      </c>
      <c r="F1381" t="str">
        <f>INDEX(tblProduct[ProdName],MATCH(tblData[[#This Row],[ProdNumber]],tblProduct[ProdNumber],0))</f>
        <v>Sleepy Eye Blueprint</v>
      </c>
      <c r="G1381">
        <f>INDEX(tblProduct[Price],MATCH(tblData[[#This Row],[ProdNumber]],tblProduct[ProdNumber],0))</f>
        <v>11.99</v>
      </c>
      <c r="H1381">
        <f>INDEX(tblProduct[Category],MATCH(tblData[[#This Row],[ProdNumber]],tblProduct[ProdNumber],0))</f>
        <v>1</v>
      </c>
      <c r="I1381" t="str">
        <f>INDEX(tblCategory[CategoryName],MATCH(tblData[[#This Row],[CategoryID]],tblCategory[CategoryID],0))</f>
        <v>Blueprints</v>
      </c>
      <c r="J1381">
        <f>tblData[[#This Row],[Quantity]]*tblData[[#This Row],[Price]]</f>
        <v>47.96</v>
      </c>
      <c r="K1381">
        <f>YEAR(tblData[[#This Row],[Date]])</f>
        <v>2020</v>
      </c>
      <c r="L1381">
        <f>MONTH(tblData[[#This Row],[Date]])</f>
        <v>10</v>
      </c>
      <c r="M1381" t="str">
        <f>CHOOSE(tblData[[#This Row],[MonthNo]],"Jan","Feb","Mar","Apr","Mei","Jun","Jul","Agu","Sep","Okt","Nov","Des")</f>
        <v>Okt</v>
      </c>
      <c r="N1381" t="str">
        <f>INDEX(tblCustomers[CustomerState],MATCH(tblData[[#This Row],[CustomerID]],tblCustomers[CustomerID],0))</f>
        <v>Pennsylvania</v>
      </c>
      <c r="O1381" t="str">
        <f>IF(COUNTIF(tblData[CustomerID],tblData[[#This Row],[CustomerID]])&gt;1,"Repeat","One-time")</f>
        <v>One-time</v>
      </c>
    </row>
    <row r="1382" spans="1:15">
      <c r="A1382">
        <v>1381</v>
      </c>
      <c r="B1382" s="1">
        <v>44125</v>
      </c>
      <c r="C1382">
        <v>813</v>
      </c>
      <c r="D1382" t="s">
        <v>10867</v>
      </c>
      <c r="E1382">
        <v>2</v>
      </c>
      <c r="F1382" t="str">
        <f>INDEX(tblProduct[ProdName],MATCH(tblData[[#This Row],[ProdNumber]],tblProduct[ProdNumber],0))</f>
        <v>Mapping with Drones</v>
      </c>
      <c r="G1382">
        <f>INDEX(tblProduct[Price],MATCH(tblData[[#This Row],[ProdNumber]],tblProduct[ProdNumber],0))</f>
        <v>49</v>
      </c>
      <c r="H1382">
        <f>INDEX(tblProduct[Category],MATCH(tblData[[#This Row],[ProdNumber]],tblProduct[ProdNumber],0))</f>
        <v>7</v>
      </c>
      <c r="I1382" t="str">
        <f>INDEX(tblCategory[CategoryName],MATCH(tblData[[#This Row],[CategoryID]],tblCategory[CategoryID],0))</f>
        <v>Training Videos</v>
      </c>
      <c r="J1382">
        <f>tblData[[#This Row],[Quantity]]*tblData[[#This Row],[Price]]</f>
        <v>98</v>
      </c>
      <c r="K1382">
        <f>YEAR(tblData[[#This Row],[Date]])</f>
        <v>2020</v>
      </c>
      <c r="L1382">
        <f>MONTH(tblData[[#This Row],[Date]])</f>
        <v>10</v>
      </c>
      <c r="M1382" t="str">
        <f>CHOOSE(tblData[[#This Row],[MonthNo]],"Jan","Feb","Mar","Apr","Mei","Jun","Jul","Agu","Sep","Okt","Nov","Des")</f>
        <v>Okt</v>
      </c>
      <c r="N1382" t="str">
        <f>INDEX(tblCustomers[CustomerState],MATCH(tblData[[#This Row],[CustomerID]],tblCustomers[CustomerID],0))</f>
        <v>Alabama</v>
      </c>
      <c r="O1382" t="str">
        <f>IF(COUNTIF(tblData[CustomerID],tblData[[#This Row],[CustomerID]])&gt;1,"Repeat","One-time")</f>
        <v>Repeat</v>
      </c>
    </row>
    <row r="1383" spans="1:15">
      <c r="A1383">
        <v>1382</v>
      </c>
      <c r="B1383" s="1">
        <v>44125</v>
      </c>
      <c r="C1383">
        <v>1373</v>
      </c>
      <c r="D1383" t="s">
        <v>10820</v>
      </c>
      <c r="E1383">
        <v>4</v>
      </c>
      <c r="F1383" t="str">
        <f>INDEX(tblProduct[ProdName],MATCH(tblData[[#This Row],[ProdNumber]],tblProduct[ProdNumber],0))</f>
        <v>BYOR-3000</v>
      </c>
      <c r="G1383">
        <f>INDEX(tblProduct[Price],MATCH(tblData[[#This Row],[ProdNumber]],tblProduct[ProdNumber],0))</f>
        <v>214</v>
      </c>
      <c r="H1383">
        <f>INDEX(tblProduct[Category],MATCH(tblData[[#This Row],[ProdNumber]],tblProduct[ProdNumber],0))</f>
        <v>5</v>
      </c>
      <c r="I1383" t="str">
        <f>INDEX(tblCategory[CategoryName],MATCH(tblData[[#This Row],[CategoryID]],tblCategory[CategoryID],0))</f>
        <v>Robot Kits</v>
      </c>
      <c r="J1383">
        <f>tblData[[#This Row],[Quantity]]*tblData[[#This Row],[Price]]</f>
        <v>856</v>
      </c>
      <c r="K1383">
        <f>YEAR(tblData[[#This Row],[Date]])</f>
        <v>2020</v>
      </c>
      <c r="L1383">
        <f>MONTH(tblData[[#This Row],[Date]])</f>
        <v>10</v>
      </c>
      <c r="M1383" t="str">
        <f>CHOOSE(tblData[[#This Row],[MonthNo]],"Jan","Feb","Mar","Apr","Mei","Jun","Jul","Agu","Sep","Okt","Nov","Des")</f>
        <v>Okt</v>
      </c>
      <c r="N1383" t="str">
        <f>INDEX(tblCustomers[CustomerState],MATCH(tblData[[#This Row],[CustomerID]],tblCustomers[CustomerID],0))</f>
        <v>Texas</v>
      </c>
      <c r="O1383" t="str">
        <f>IF(COUNTIF(tblData[CustomerID],tblData[[#This Row],[CustomerID]])&gt;1,"Repeat","One-time")</f>
        <v>One-time</v>
      </c>
    </row>
    <row r="1384" spans="1:15">
      <c r="A1384">
        <v>1383</v>
      </c>
      <c r="B1384" s="1">
        <v>44125</v>
      </c>
      <c r="C1384">
        <v>959</v>
      </c>
      <c r="D1384" t="s">
        <v>10832</v>
      </c>
      <c r="E1384">
        <v>2</v>
      </c>
      <c r="F1384" t="str">
        <f>INDEX(tblProduct[ProdName],MATCH(tblData[[#This Row],[ProdNumber]],tblProduct[ProdNumber],0))</f>
        <v>Cartesian Robots</v>
      </c>
      <c r="G1384">
        <f>INDEX(tblProduct[Price],MATCH(tblData[[#This Row],[ProdNumber]],tblProduct[ProdNumber],0))</f>
        <v>12.99</v>
      </c>
      <c r="H1384">
        <f>INDEX(tblProduct[Category],MATCH(tblData[[#This Row],[ProdNumber]],tblProduct[ProdNumber],0))</f>
        <v>4</v>
      </c>
      <c r="I1384" t="str">
        <f>INDEX(tblCategory[CategoryName],MATCH(tblData[[#This Row],[CategoryID]],tblCategory[CategoryID],0))</f>
        <v>eBooks</v>
      </c>
      <c r="J1384">
        <f>tblData[[#This Row],[Quantity]]*tblData[[#This Row],[Price]]</f>
        <v>25.98</v>
      </c>
      <c r="K1384">
        <f>YEAR(tblData[[#This Row],[Date]])</f>
        <v>2020</v>
      </c>
      <c r="L1384">
        <f>MONTH(tblData[[#This Row],[Date]])</f>
        <v>10</v>
      </c>
      <c r="M1384" t="str">
        <f>CHOOSE(tblData[[#This Row],[MonthNo]],"Jan","Feb","Mar","Apr","Mei","Jun","Jul","Agu","Sep","Okt","Nov","Des")</f>
        <v>Okt</v>
      </c>
      <c r="N1384" t="str">
        <f>INDEX(tblCustomers[CustomerState],MATCH(tblData[[#This Row],[CustomerID]],tblCustomers[CustomerID],0))</f>
        <v>California</v>
      </c>
      <c r="O1384" t="str">
        <f>IF(COUNTIF(tblData[CustomerID],tblData[[#This Row],[CustomerID]])&gt;1,"Repeat","One-time")</f>
        <v>Repeat</v>
      </c>
    </row>
    <row r="1385" spans="1:15">
      <c r="A1385">
        <v>1384</v>
      </c>
      <c r="B1385" s="1">
        <v>44125</v>
      </c>
      <c r="C1385">
        <v>1000</v>
      </c>
      <c r="D1385" t="s">
        <v>10839</v>
      </c>
      <c r="E1385">
        <v>3</v>
      </c>
      <c r="F1385" t="str">
        <f>INDEX(tblProduct[ProdName],MATCH(tblData[[#This Row],[ProdNumber]],tblProduct[ProdNumber],0))</f>
        <v>RXW-9807 Robot</v>
      </c>
      <c r="G1385">
        <f>INDEX(tblProduct[Price],MATCH(tblData[[#This Row],[ProdNumber]],tblProduct[ProdNumber],0))</f>
        <v>599</v>
      </c>
      <c r="H1385">
        <f>INDEX(tblProduct[Category],MATCH(tblData[[#This Row],[ProdNumber]],tblProduct[ProdNumber],0))</f>
        <v>6</v>
      </c>
      <c r="I1385" t="str">
        <f>INDEX(tblCategory[CategoryName],MATCH(tblData[[#This Row],[CategoryID]],tblCategory[CategoryID],0))</f>
        <v>Robots</v>
      </c>
      <c r="J1385">
        <f>tblData[[#This Row],[Quantity]]*tblData[[#This Row],[Price]]</f>
        <v>1797</v>
      </c>
      <c r="K1385">
        <f>YEAR(tblData[[#This Row],[Date]])</f>
        <v>2020</v>
      </c>
      <c r="L1385">
        <f>MONTH(tblData[[#This Row],[Date]])</f>
        <v>10</v>
      </c>
      <c r="M1385" t="str">
        <f>CHOOSE(tblData[[#This Row],[MonthNo]],"Jan","Feb","Mar","Apr","Mei","Jun","Jul","Agu","Sep","Okt","Nov","Des")</f>
        <v>Okt</v>
      </c>
      <c r="N1385" t="str">
        <f>INDEX(tblCustomers[CustomerState],MATCH(tblData[[#This Row],[CustomerID]],tblCustomers[CustomerID],0))</f>
        <v>Florida</v>
      </c>
      <c r="O1385" t="str">
        <f>IF(COUNTIF(tblData[CustomerID],tblData[[#This Row],[CustomerID]])&gt;1,"Repeat","One-time")</f>
        <v>One-time</v>
      </c>
    </row>
    <row r="1386" spans="1:15">
      <c r="A1386">
        <v>1385</v>
      </c>
      <c r="B1386" s="1">
        <v>44126</v>
      </c>
      <c r="C1386">
        <v>2009</v>
      </c>
      <c r="D1386" t="s">
        <v>10839</v>
      </c>
      <c r="E1386">
        <v>5</v>
      </c>
      <c r="F1386" t="str">
        <f>INDEX(tblProduct[ProdName],MATCH(tblData[[#This Row],[ProdNumber]],tblProduct[ProdNumber],0))</f>
        <v>RXW-9807 Robot</v>
      </c>
      <c r="G1386">
        <f>INDEX(tblProduct[Price],MATCH(tblData[[#This Row],[ProdNumber]],tblProduct[ProdNumber],0))</f>
        <v>599</v>
      </c>
      <c r="H1386">
        <f>INDEX(tblProduct[Category],MATCH(tblData[[#This Row],[ProdNumber]],tblProduct[ProdNumber],0))</f>
        <v>6</v>
      </c>
      <c r="I1386" t="str">
        <f>INDEX(tblCategory[CategoryName],MATCH(tblData[[#This Row],[CategoryID]],tblCategory[CategoryID],0))</f>
        <v>Robots</v>
      </c>
      <c r="J1386">
        <f>tblData[[#This Row],[Quantity]]*tblData[[#This Row],[Price]]</f>
        <v>2995</v>
      </c>
      <c r="K1386">
        <f>YEAR(tblData[[#This Row],[Date]])</f>
        <v>2020</v>
      </c>
      <c r="L1386">
        <f>MONTH(tblData[[#This Row],[Date]])</f>
        <v>10</v>
      </c>
      <c r="M1386" t="str">
        <f>CHOOSE(tblData[[#This Row],[MonthNo]],"Jan","Feb","Mar","Apr","Mei","Jun","Jul","Agu","Sep","Okt","Nov","Des")</f>
        <v>Okt</v>
      </c>
      <c r="N1386" t="str">
        <f>INDEX(tblCustomers[CustomerState],MATCH(tblData[[#This Row],[CustomerID]],tblCustomers[CustomerID],0))</f>
        <v>New York</v>
      </c>
      <c r="O1386" t="str">
        <f>IF(COUNTIF(tblData[CustomerID],tblData[[#This Row],[CustomerID]])&gt;1,"Repeat","One-time")</f>
        <v>Repeat</v>
      </c>
    </row>
    <row r="1387" spans="1:15">
      <c r="A1387">
        <v>1386</v>
      </c>
      <c r="B1387" s="1">
        <v>44126</v>
      </c>
      <c r="C1387">
        <v>306</v>
      </c>
      <c r="D1387" t="s">
        <v>10870</v>
      </c>
      <c r="E1387">
        <v>3</v>
      </c>
      <c r="F1387" t="str">
        <f>INDEX(tblProduct[ProdName],MATCH(tblData[[#This Row],[ProdNumber]],tblProduct[ProdNumber],0))</f>
        <v>Understanding Arduino</v>
      </c>
      <c r="G1387">
        <f>INDEX(tblProduct[Price],MATCH(tblData[[#This Row],[ProdNumber]],tblProduct[ProdNumber],0))</f>
        <v>17.5</v>
      </c>
      <c r="H1387">
        <f>INDEX(tblProduct[Category],MATCH(tblData[[#This Row],[ProdNumber]],tblProduct[ProdNumber],0))</f>
        <v>4</v>
      </c>
      <c r="I1387" t="str">
        <f>INDEX(tblCategory[CategoryName],MATCH(tblData[[#This Row],[CategoryID]],tblCategory[CategoryID],0))</f>
        <v>eBooks</v>
      </c>
      <c r="J1387">
        <f>tblData[[#This Row],[Quantity]]*tblData[[#This Row],[Price]]</f>
        <v>52.5</v>
      </c>
      <c r="K1387">
        <f>YEAR(tblData[[#This Row],[Date]])</f>
        <v>2020</v>
      </c>
      <c r="L1387">
        <f>MONTH(tblData[[#This Row],[Date]])</f>
        <v>10</v>
      </c>
      <c r="M1387" t="str">
        <f>CHOOSE(tblData[[#This Row],[MonthNo]],"Jan","Feb","Mar","Apr","Mei","Jun","Jul","Agu","Sep","Okt","Nov","Des")</f>
        <v>Okt</v>
      </c>
      <c r="N1387" t="str">
        <f>INDEX(tblCustomers[CustomerState],MATCH(tblData[[#This Row],[CustomerID]],tblCustomers[CustomerID],0))</f>
        <v>District of Columbia</v>
      </c>
      <c r="O1387" t="str">
        <f>IF(COUNTIF(tblData[CustomerID],tblData[[#This Row],[CustomerID]])&gt;1,"Repeat","One-time")</f>
        <v>One-time</v>
      </c>
    </row>
    <row r="1388" spans="1:15">
      <c r="A1388">
        <v>1387</v>
      </c>
      <c r="B1388" s="1">
        <v>44126</v>
      </c>
      <c r="C1388">
        <v>1554</v>
      </c>
      <c r="D1388" t="s">
        <v>10868</v>
      </c>
      <c r="E1388">
        <v>6</v>
      </c>
      <c r="F1388" t="str">
        <f>INDEX(tblProduct[ProdName],MATCH(tblData[[#This Row],[ProdNumber]],tblProduct[ProdNumber],0))</f>
        <v>Drone Building Essentials</v>
      </c>
      <c r="G1388">
        <f>INDEX(tblProduct[Price],MATCH(tblData[[#This Row],[ProdNumber]],tblProduct[ProdNumber],0))</f>
        <v>13.99</v>
      </c>
      <c r="H1388">
        <f>INDEX(tblProduct[Category],MATCH(tblData[[#This Row],[ProdNumber]],tblProduct[ProdNumber],0))</f>
        <v>4</v>
      </c>
      <c r="I1388" t="str">
        <f>INDEX(tblCategory[CategoryName],MATCH(tblData[[#This Row],[CategoryID]],tblCategory[CategoryID],0))</f>
        <v>eBooks</v>
      </c>
      <c r="J1388">
        <f>tblData[[#This Row],[Quantity]]*tblData[[#This Row],[Price]]</f>
        <v>83.94</v>
      </c>
      <c r="K1388">
        <f>YEAR(tblData[[#This Row],[Date]])</f>
        <v>2020</v>
      </c>
      <c r="L1388">
        <f>MONTH(tblData[[#This Row],[Date]])</f>
        <v>10</v>
      </c>
      <c r="M1388" t="str">
        <f>CHOOSE(tblData[[#This Row],[MonthNo]],"Jan","Feb","Mar","Apr","Mei","Jun","Jul","Agu","Sep","Okt","Nov","Des")</f>
        <v>Okt</v>
      </c>
      <c r="N1388" t="str">
        <f>INDEX(tblCustomers[CustomerState],MATCH(tblData[[#This Row],[CustomerID]],tblCustomers[CustomerID],0))</f>
        <v>Idaho</v>
      </c>
      <c r="O1388" t="str">
        <f>IF(COUNTIF(tblData[CustomerID],tblData[[#This Row],[CustomerID]])&gt;1,"Repeat","One-time")</f>
        <v>Repeat</v>
      </c>
    </row>
    <row r="1389" spans="1:15">
      <c r="A1389">
        <v>1388</v>
      </c>
      <c r="B1389" s="1">
        <v>44126</v>
      </c>
      <c r="C1389">
        <v>1233</v>
      </c>
      <c r="D1389" t="s">
        <v>10850</v>
      </c>
      <c r="E1389">
        <v>4</v>
      </c>
      <c r="F1389" t="str">
        <f>INDEX(tblProduct[ProdName],MATCH(tblData[[#This Row],[ProdNumber]],tblProduct[ProdNumber],0))</f>
        <v>Building Your Own Drone</v>
      </c>
      <c r="G1389">
        <f>INDEX(tblProduct[Price],MATCH(tblData[[#This Row],[ProdNumber]],tblProduct[ProdNumber],0))</f>
        <v>24.99</v>
      </c>
      <c r="H1389">
        <f>INDEX(tblProduct[Category],MATCH(tblData[[#This Row],[ProdNumber]],tblProduct[ProdNumber],0))</f>
        <v>4</v>
      </c>
      <c r="I1389" t="str">
        <f>INDEX(tblCategory[CategoryName],MATCH(tblData[[#This Row],[CategoryID]],tblCategory[CategoryID],0))</f>
        <v>eBooks</v>
      </c>
      <c r="J1389">
        <f>tblData[[#This Row],[Quantity]]*tblData[[#This Row],[Price]]</f>
        <v>99.96</v>
      </c>
      <c r="K1389">
        <f>YEAR(tblData[[#This Row],[Date]])</f>
        <v>2020</v>
      </c>
      <c r="L1389">
        <f>MONTH(tblData[[#This Row],[Date]])</f>
        <v>10</v>
      </c>
      <c r="M1389" t="str">
        <f>CHOOSE(tblData[[#This Row],[MonthNo]],"Jan","Feb","Mar","Apr","Mei","Jun","Jul","Agu","Sep","Okt","Nov","Des")</f>
        <v>Okt</v>
      </c>
      <c r="N1389" t="str">
        <f>INDEX(tblCustomers[CustomerState],MATCH(tblData[[#This Row],[CustomerID]],tblCustomers[CustomerID],0))</f>
        <v>Iowa</v>
      </c>
      <c r="O1389" t="str">
        <f>IF(COUNTIF(tblData[CustomerID],tblData[[#This Row],[CustomerID]])&gt;1,"Repeat","One-time")</f>
        <v>Repeat</v>
      </c>
    </row>
    <row r="1390" spans="1:15">
      <c r="A1390">
        <v>1389</v>
      </c>
      <c r="B1390" s="1">
        <v>44126</v>
      </c>
      <c r="C1390">
        <v>2074</v>
      </c>
      <c r="D1390" t="s">
        <v>10864</v>
      </c>
      <c r="E1390">
        <v>4</v>
      </c>
      <c r="F1390" t="str">
        <f>INDEX(tblProduct[ProdName],MATCH(tblData[[#This Row],[ProdNumber]],tblProduct[ProdNumber],0))</f>
        <v>Understanding Drone Regulations</v>
      </c>
      <c r="G1390">
        <f>INDEX(tblProduct[Price],MATCH(tblData[[#This Row],[ProdNumber]],tblProduct[ProdNumber],0))</f>
        <v>27.5</v>
      </c>
      <c r="H1390">
        <f>INDEX(tblProduct[Category],MATCH(tblData[[#This Row],[ProdNumber]],tblProduct[ProdNumber],0))</f>
        <v>7</v>
      </c>
      <c r="I1390" t="str">
        <f>INDEX(tblCategory[CategoryName],MATCH(tblData[[#This Row],[CategoryID]],tblCategory[CategoryID],0))</f>
        <v>Training Videos</v>
      </c>
      <c r="J1390">
        <f>tblData[[#This Row],[Quantity]]*tblData[[#This Row],[Price]]</f>
        <v>110</v>
      </c>
      <c r="K1390">
        <f>YEAR(tblData[[#This Row],[Date]])</f>
        <v>2020</v>
      </c>
      <c r="L1390">
        <f>MONTH(tblData[[#This Row],[Date]])</f>
        <v>10</v>
      </c>
      <c r="M1390" t="str">
        <f>CHOOSE(tblData[[#This Row],[MonthNo]],"Jan","Feb","Mar","Apr","Mei","Jun","Jul","Agu","Sep","Okt","Nov","Des")</f>
        <v>Okt</v>
      </c>
      <c r="N1390" t="str">
        <f>INDEX(tblCustomers[CustomerState],MATCH(tblData[[#This Row],[CustomerID]],tblCustomers[CustomerID],0))</f>
        <v>Florida</v>
      </c>
      <c r="O1390" t="str">
        <f>IF(COUNTIF(tblData[CustomerID],tblData[[#This Row],[CustomerID]])&gt;1,"Repeat","One-time")</f>
        <v>Repeat</v>
      </c>
    </row>
    <row r="1391" spans="1:15">
      <c r="A1391">
        <v>1390</v>
      </c>
      <c r="B1391" s="1">
        <v>44126</v>
      </c>
      <c r="C1391">
        <v>776</v>
      </c>
      <c r="D1391" t="s">
        <v>10816</v>
      </c>
      <c r="E1391">
        <v>1</v>
      </c>
      <c r="F1391" t="str">
        <f>INDEX(tblProduct[ProdName],MATCH(tblData[[#This Row],[ProdNumber]],tblProduct[ProdNumber],0))</f>
        <v>DTE-QFN20 Drone</v>
      </c>
      <c r="G1391">
        <f>INDEX(tblProduct[Price],MATCH(tblData[[#This Row],[ProdNumber]],tblProduct[ProdNumber],0))</f>
        <v>250</v>
      </c>
      <c r="H1391">
        <f>INDEX(tblProduct[Category],MATCH(tblData[[#This Row],[ProdNumber]],tblProduct[ProdNumber],0))</f>
        <v>3</v>
      </c>
      <c r="I1391" t="str">
        <f>INDEX(tblCategory[CategoryName],MATCH(tblData[[#This Row],[CategoryID]],tblCategory[CategoryID],0))</f>
        <v>Drones</v>
      </c>
      <c r="J1391">
        <f>tblData[[#This Row],[Quantity]]*tblData[[#This Row],[Price]]</f>
        <v>250</v>
      </c>
      <c r="K1391">
        <f>YEAR(tblData[[#This Row],[Date]])</f>
        <v>2020</v>
      </c>
      <c r="L1391">
        <f>MONTH(tblData[[#This Row],[Date]])</f>
        <v>10</v>
      </c>
      <c r="M1391" t="str">
        <f>CHOOSE(tblData[[#This Row],[MonthNo]],"Jan","Feb","Mar","Apr","Mei","Jun","Jul","Agu","Sep","Okt","Nov","Des")</f>
        <v>Okt</v>
      </c>
      <c r="N1391" t="str">
        <f>INDEX(tblCustomers[CustomerState],MATCH(tblData[[#This Row],[CustomerID]],tblCustomers[CustomerID],0))</f>
        <v>Oregon</v>
      </c>
      <c r="O1391" t="str">
        <f>IF(COUNTIF(tblData[CustomerID],tblData[[#This Row],[CustomerID]])&gt;1,"Repeat","One-time")</f>
        <v>One-time</v>
      </c>
    </row>
    <row r="1392" spans="1:15">
      <c r="A1392">
        <v>1391</v>
      </c>
      <c r="B1392" s="1">
        <v>44127</v>
      </c>
      <c r="C1392">
        <v>1879</v>
      </c>
      <c r="D1392" t="s">
        <v>10858</v>
      </c>
      <c r="E1392">
        <v>5</v>
      </c>
      <c r="F1392" t="str">
        <f>INDEX(tblProduct[ProdName],MATCH(tblData[[#This Row],[ProdNumber]],tblProduct[ProdNumber],0))</f>
        <v>Virtual Reality Basics</v>
      </c>
      <c r="G1392">
        <f>INDEX(tblProduct[Price],MATCH(tblData[[#This Row],[ProdNumber]],tblProduct[ProdNumber],0))</f>
        <v>29.99</v>
      </c>
      <c r="H1392">
        <f>INDEX(tblProduct[Category],MATCH(tblData[[#This Row],[ProdNumber]],tblProduct[ProdNumber],0))</f>
        <v>7</v>
      </c>
      <c r="I1392" t="str">
        <f>INDEX(tblCategory[CategoryName],MATCH(tblData[[#This Row],[CategoryID]],tblCategory[CategoryID],0))</f>
        <v>Training Videos</v>
      </c>
      <c r="J1392">
        <f>tblData[[#This Row],[Quantity]]*tblData[[#This Row],[Price]]</f>
        <v>149.94999999999999</v>
      </c>
      <c r="K1392">
        <f>YEAR(tblData[[#This Row],[Date]])</f>
        <v>2020</v>
      </c>
      <c r="L1392">
        <f>MONTH(tblData[[#This Row],[Date]])</f>
        <v>10</v>
      </c>
      <c r="M1392" t="str">
        <f>CHOOSE(tblData[[#This Row],[MonthNo]],"Jan","Feb","Mar","Apr","Mei","Jun","Jul","Agu","Sep","Okt","Nov","Des")</f>
        <v>Okt</v>
      </c>
      <c r="N1392" t="str">
        <f>INDEX(tblCustomers[CustomerState],MATCH(tblData[[#This Row],[CustomerID]],tblCustomers[CustomerID],0))</f>
        <v>Tennessee</v>
      </c>
      <c r="O1392" t="str">
        <f>IF(COUNTIF(tblData[CustomerID],tblData[[#This Row],[CustomerID]])&gt;1,"Repeat","One-time")</f>
        <v>Repeat</v>
      </c>
    </row>
    <row r="1393" spans="1:15">
      <c r="A1393">
        <v>1392</v>
      </c>
      <c r="B1393" s="1">
        <v>44127</v>
      </c>
      <c r="C1393">
        <v>2004</v>
      </c>
      <c r="D1393" t="s">
        <v>10875</v>
      </c>
      <c r="E1393">
        <v>3</v>
      </c>
      <c r="F1393" t="str">
        <f>INDEX(tblProduct[ProdName],MATCH(tblData[[#This Row],[ProdNumber]],tblProduct[ProdNumber],0))</f>
        <v>Open Source Code</v>
      </c>
      <c r="G1393">
        <f>INDEX(tblProduct[Price],MATCH(tblData[[#This Row],[ProdNumber]],tblProduct[ProdNumber],0))</f>
        <v>32.950000000000003</v>
      </c>
      <c r="H1393">
        <f>INDEX(tblProduct[Category],MATCH(tblData[[#This Row],[ProdNumber]],tblProduct[ProdNumber],0))</f>
        <v>7</v>
      </c>
      <c r="I1393" t="str">
        <f>INDEX(tblCategory[CategoryName],MATCH(tblData[[#This Row],[CategoryID]],tblCategory[CategoryID],0))</f>
        <v>Training Videos</v>
      </c>
      <c r="J1393">
        <f>tblData[[#This Row],[Quantity]]*tblData[[#This Row],[Price]]</f>
        <v>98.850000000000009</v>
      </c>
      <c r="K1393">
        <f>YEAR(tblData[[#This Row],[Date]])</f>
        <v>2020</v>
      </c>
      <c r="L1393">
        <f>MONTH(tblData[[#This Row],[Date]])</f>
        <v>10</v>
      </c>
      <c r="M1393" t="str">
        <f>CHOOSE(tblData[[#This Row],[MonthNo]],"Jan","Feb","Mar","Apr","Mei","Jun","Jul","Agu","Sep","Okt","Nov","Des")</f>
        <v>Okt</v>
      </c>
      <c r="N1393" t="str">
        <f>INDEX(tblCustomers[CustomerState],MATCH(tblData[[#This Row],[CustomerID]],tblCustomers[CustomerID],0))</f>
        <v>Colorado</v>
      </c>
      <c r="O1393" t="str">
        <f>IF(COUNTIF(tblData[CustomerID],tblData[[#This Row],[CustomerID]])&gt;1,"Repeat","One-time")</f>
        <v>One-time</v>
      </c>
    </row>
    <row r="1394" spans="1:15">
      <c r="A1394">
        <v>1393</v>
      </c>
      <c r="B1394" s="1">
        <v>44127</v>
      </c>
      <c r="C1394">
        <v>1002</v>
      </c>
      <c r="D1394" t="s">
        <v>10848</v>
      </c>
      <c r="E1394">
        <v>3</v>
      </c>
      <c r="F1394" t="str">
        <f>INDEX(tblProduct[ProdName],MATCH(tblData[[#This Row],[ProdNumber]],tblProduct[ProdNumber],0))</f>
        <v>Panda Robot Blueprint</v>
      </c>
      <c r="G1394">
        <f>INDEX(tblProduct[Price],MATCH(tblData[[#This Row],[ProdNumber]],tblProduct[ProdNumber],0))</f>
        <v>7.99</v>
      </c>
      <c r="H1394">
        <f>INDEX(tblProduct[Category],MATCH(tblData[[#This Row],[ProdNumber]],tblProduct[ProdNumber],0))</f>
        <v>1</v>
      </c>
      <c r="I1394" t="str">
        <f>INDEX(tblCategory[CategoryName],MATCH(tblData[[#This Row],[CategoryID]],tblCategory[CategoryID],0))</f>
        <v>Blueprints</v>
      </c>
      <c r="J1394">
        <f>tblData[[#This Row],[Quantity]]*tblData[[#This Row],[Price]]</f>
        <v>23.97</v>
      </c>
      <c r="K1394">
        <f>YEAR(tblData[[#This Row],[Date]])</f>
        <v>2020</v>
      </c>
      <c r="L1394">
        <f>MONTH(tblData[[#This Row],[Date]])</f>
        <v>10</v>
      </c>
      <c r="M1394" t="str">
        <f>CHOOSE(tblData[[#This Row],[MonthNo]],"Jan","Feb","Mar","Apr","Mei","Jun","Jul","Agu","Sep","Okt","Nov","Des")</f>
        <v>Okt</v>
      </c>
      <c r="N1394" t="str">
        <f>INDEX(tblCustomers[CustomerState],MATCH(tblData[[#This Row],[CustomerID]],tblCustomers[CustomerID],0))</f>
        <v>District of Columbia</v>
      </c>
      <c r="O1394" t="str">
        <f>IF(COUNTIF(tblData[CustomerID],tblData[[#This Row],[CustomerID]])&gt;1,"Repeat","One-time")</f>
        <v>Repeat</v>
      </c>
    </row>
    <row r="1395" spans="1:15">
      <c r="A1395">
        <v>1394</v>
      </c>
      <c r="B1395" s="1">
        <v>44127</v>
      </c>
      <c r="C1395">
        <v>1094</v>
      </c>
      <c r="D1395" t="s">
        <v>10832</v>
      </c>
      <c r="E1395">
        <v>4</v>
      </c>
      <c r="F1395" t="str">
        <f>INDEX(tblProduct[ProdName],MATCH(tblData[[#This Row],[ProdNumber]],tblProduct[ProdNumber],0))</f>
        <v>Cartesian Robots</v>
      </c>
      <c r="G1395">
        <f>INDEX(tblProduct[Price],MATCH(tblData[[#This Row],[ProdNumber]],tblProduct[ProdNumber],0))</f>
        <v>12.99</v>
      </c>
      <c r="H1395">
        <f>INDEX(tblProduct[Category],MATCH(tblData[[#This Row],[ProdNumber]],tblProduct[ProdNumber],0))</f>
        <v>4</v>
      </c>
      <c r="I1395" t="str">
        <f>INDEX(tblCategory[CategoryName],MATCH(tblData[[#This Row],[CategoryID]],tblCategory[CategoryID],0))</f>
        <v>eBooks</v>
      </c>
      <c r="J1395">
        <f>tblData[[#This Row],[Quantity]]*tblData[[#This Row],[Price]]</f>
        <v>51.96</v>
      </c>
      <c r="K1395">
        <f>YEAR(tblData[[#This Row],[Date]])</f>
        <v>2020</v>
      </c>
      <c r="L1395">
        <f>MONTH(tblData[[#This Row],[Date]])</f>
        <v>10</v>
      </c>
      <c r="M1395" t="str">
        <f>CHOOSE(tblData[[#This Row],[MonthNo]],"Jan","Feb","Mar","Apr","Mei","Jun","Jul","Agu","Sep","Okt","Nov","Des")</f>
        <v>Okt</v>
      </c>
      <c r="N1395" t="str">
        <f>INDEX(tblCustomers[CustomerState],MATCH(tblData[[#This Row],[CustomerID]],tblCustomers[CustomerID],0))</f>
        <v>Colorado</v>
      </c>
      <c r="O1395" t="str">
        <f>IF(COUNTIF(tblData[CustomerID],tblData[[#This Row],[CustomerID]])&gt;1,"Repeat","One-time")</f>
        <v>Repeat</v>
      </c>
    </row>
    <row r="1396" spans="1:15">
      <c r="A1396">
        <v>1395</v>
      </c>
      <c r="B1396" s="1">
        <v>44127</v>
      </c>
      <c r="C1396">
        <v>308</v>
      </c>
      <c r="D1396" t="s">
        <v>10853</v>
      </c>
      <c r="E1396">
        <v>5</v>
      </c>
      <c r="F1396" t="str">
        <f>INDEX(tblProduct[ProdName],MATCH(tblData[[#This Row],[ProdNumber]],tblProduct[ProdNumber],0))</f>
        <v>BYOR-1500</v>
      </c>
      <c r="G1396">
        <f>INDEX(tblProduct[Price],MATCH(tblData[[#This Row],[ProdNumber]],tblProduct[ProdNumber],0))</f>
        <v>189</v>
      </c>
      <c r="H1396">
        <f>INDEX(tblProduct[Category],MATCH(tblData[[#This Row],[ProdNumber]],tblProduct[ProdNumber],0))</f>
        <v>5</v>
      </c>
      <c r="I1396" t="str">
        <f>INDEX(tblCategory[CategoryName],MATCH(tblData[[#This Row],[CategoryID]],tblCategory[CategoryID],0))</f>
        <v>Robot Kits</v>
      </c>
      <c r="J1396">
        <f>tblData[[#This Row],[Quantity]]*tblData[[#This Row],[Price]]</f>
        <v>945</v>
      </c>
      <c r="K1396">
        <f>YEAR(tblData[[#This Row],[Date]])</f>
        <v>2020</v>
      </c>
      <c r="L1396">
        <f>MONTH(tblData[[#This Row],[Date]])</f>
        <v>10</v>
      </c>
      <c r="M1396" t="str">
        <f>CHOOSE(tblData[[#This Row],[MonthNo]],"Jan","Feb","Mar","Apr","Mei","Jun","Jul","Agu","Sep","Okt","Nov","Des")</f>
        <v>Okt</v>
      </c>
      <c r="N1396" t="str">
        <f>INDEX(tblCustomers[CustomerState],MATCH(tblData[[#This Row],[CustomerID]],tblCustomers[CustomerID],0))</f>
        <v>Pennsylvania</v>
      </c>
      <c r="O1396" t="str">
        <f>IF(COUNTIF(tblData[CustomerID],tblData[[#This Row],[CustomerID]])&gt;1,"Repeat","One-time")</f>
        <v>Repeat</v>
      </c>
    </row>
    <row r="1397" spans="1:15">
      <c r="A1397">
        <v>1396</v>
      </c>
      <c r="B1397" s="1">
        <v>44127</v>
      </c>
      <c r="C1397">
        <v>2052</v>
      </c>
      <c r="D1397" t="s">
        <v>10865</v>
      </c>
      <c r="E1397">
        <v>3</v>
      </c>
      <c r="F1397" t="str">
        <f>INDEX(tblProduct[ProdName],MATCH(tblData[[#This Row],[ProdNumber]],tblProduct[ProdNumber],0))</f>
        <v>Robotic Essentials</v>
      </c>
      <c r="G1397">
        <f>INDEX(tblProduct[Price],MATCH(tblData[[#This Row],[ProdNumber]],tblProduct[ProdNumber],0))</f>
        <v>34.99</v>
      </c>
      <c r="H1397">
        <f>INDEX(tblProduct[Category],MATCH(tblData[[#This Row],[ProdNumber]],tblProduct[ProdNumber],0))</f>
        <v>7</v>
      </c>
      <c r="I1397" t="str">
        <f>INDEX(tblCategory[CategoryName],MATCH(tblData[[#This Row],[CategoryID]],tblCategory[CategoryID],0))</f>
        <v>Training Videos</v>
      </c>
      <c r="J1397">
        <f>tblData[[#This Row],[Quantity]]*tblData[[#This Row],[Price]]</f>
        <v>104.97</v>
      </c>
      <c r="K1397">
        <f>YEAR(tblData[[#This Row],[Date]])</f>
        <v>2020</v>
      </c>
      <c r="L1397">
        <f>MONTH(tblData[[#This Row],[Date]])</f>
        <v>10</v>
      </c>
      <c r="M1397" t="str">
        <f>CHOOSE(tblData[[#This Row],[MonthNo]],"Jan","Feb","Mar","Apr","Mei","Jun","Jul","Agu","Sep","Okt","Nov","Des")</f>
        <v>Okt</v>
      </c>
      <c r="N1397" t="str">
        <f>INDEX(tblCustomers[CustomerState],MATCH(tblData[[#This Row],[CustomerID]],tblCustomers[CustomerID],0))</f>
        <v>Michigan</v>
      </c>
      <c r="O1397" t="str">
        <f>IF(COUNTIF(tblData[CustomerID],tblData[[#This Row],[CustomerID]])&gt;1,"Repeat","One-time")</f>
        <v>Repeat</v>
      </c>
    </row>
    <row r="1398" spans="1:15">
      <c r="A1398">
        <v>1397</v>
      </c>
      <c r="B1398" s="1">
        <v>44127</v>
      </c>
      <c r="C1398">
        <v>1986</v>
      </c>
      <c r="D1398" t="s">
        <v>10871</v>
      </c>
      <c r="E1398">
        <v>6</v>
      </c>
      <c r="F1398" t="str">
        <f>INDEX(tblProduct[ProdName],MATCH(tblData[[#This Row],[ProdNumber]],tblProduct[ProdNumber],0))</f>
        <v>Aerial Security</v>
      </c>
      <c r="G1398">
        <f>INDEX(tblProduct[Price],MATCH(tblData[[#This Row],[ProdNumber]],tblProduct[ProdNumber],0))</f>
        <v>36.99</v>
      </c>
      <c r="H1398">
        <f>INDEX(tblProduct[Category],MATCH(tblData[[#This Row],[ProdNumber]],tblProduct[ProdNumber],0))</f>
        <v>7</v>
      </c>
      <c r="I1398" t="str">
        <f>INDEX(tblCategory[CategoryName],MATCH(tblData[[#This Row],[CategoryID]],tblCategory[CategoryID],0))</f>
        <v>Training Videos</v>
      </c>
      <c r="J1398">
        <f>tblData[[#This Row],[Quantity]]*tblData[[#This Row],[Price]]</f>
        <v>221.94</v>
      </c>
      <c r="K1398">
        <f>YEAR(tblData[[#This Row],[Date]])</f>
        <v>2020</v>
      </c>
      <c r="L1398">
        <f>MONTH(tblData[[#This Row],[Date]])</f>
        <v>10</v>
      </c>
      <c r="M1398" t="str">
        <f>CHOOSE(tblData[[#This Row],[MonthNo]],"Jan","Feb","Mar","Apr","Mei","Jun","Jul","Agu","Sep","Okt","Nov","Des")</f>
        <v>Okt</v>
      </c>
      <c r="N1398" t="str">
        <f>INDEX(tblCustomers[CustomerState],MATCH(tblData[[#This Row],[CustomerID]],tblCustomers[CustomerID],0))</f>
        <v>Virginia</v>
      </c>
      <c r="O1398" t="str">
        <f>IF(COUNTIF(tblData[CustomerID],tblData[[#This Row],[CustomerID]])&gt;1,"Repeat","One-time")</f>
        <v>One-time</v>
      </c>
    </row>
    <row r="1399" spans="1:15">
      <c r="A1399">
        <v>1398</v>
      </c>
      <c r="B1399" s="1">
        <v>44128</v>
      </c>
      <c r="C1399">
        <v>1010</v>
      </c>
      <c r="D1399" t="s">
        <v>10819</v>
      </c>
      <c r="E1399">
        <v>1</v>
      </c>
      <c r="F1399" t="str">
        <f>INDEX(tblProduct[ProdName],MATCH(tblData[[#This Row],[ProdNumber]],tblProduct[ProdNumber],0))</f>
        <v>Ladybug Robot Blueprint</v>
      </c>
      <c r="G1399">
        <f>INDEX(tblProduct[Price],MATCH(tblData[[#This Row],[ProdNumber]],tblProduct[ProdNumber],0))</f>
        <v>12</v>
      </c>
      <c r="H1399">
        <f>INDEX(tblProduct[Category],MATCH(tblData[[#This Row],[ProdNumber]],tblProduct[ProdNumber],0))</f>
        <v>1</v>
      </c>
      <c r="I1399" t="str">
        <f>INDEX(tblCategory[CategoryName],MATCH(tblData[[#This Row],[CategoryID]],tblCategory[CategoryID],0))</f>
        <v>Blueprints</v>
      </c>
      <c r="J1399">
        <f>tblData[[#This Row],[Quantity]]*tblData[[#This Row],[Price]]</f>
        <v>12</v>
      </c>
      <c r="K1399">
        <f>YEAR(tblData[[#This Row],[Date]])</f>
        <v>2020</v>
      </c>
      <c r="L1399">
        <f>MONTH(tblData[[#This Row],[Date]])</f>
        <v>10</v>
      </c>
      <c r="M1399" t="str">
        <f>CHOOSE(tblData[[#This Row],[MonthNo]],"Jan","Feb","Mar","Apr","Mei","Jun","Jul","Agu","Sep","Okt","Nov","Des")</f>
        <v>Okt</v>
      </c>
      <c r="N1399" t="str">
        <f>INDEX(tblCustomers[CustomerState],MATCH(tblData[[#This Row],[CustomerID]],tblCustomers[CustomerID],0))</f>
        <v>Ohio</v>
      </c>
      <c r="O1399" t="str">
        <f>IF(COUNTIF(tblData[CustomerID],tblData[[#This Row],[CustomerID]])&gt;1,"Repeat","One-time")</f>
        <v>Repeat</v>
      </c>
    </row>
    <row r="1400" spans="1:15">
      <c r="A1400">
        <v>1399</v>
      </c>
      <c r="B1400" s="1">
        <v>44128</v>
      </c>
      <c r="C1400">
        <v>229</v>
      </c>
      <c r="D1400" t="s">
        <v>10827</v>
      </c>
      <c r="E1400">
        <v>2</v>
      </c>
      <c r="F1400" t="str">
        <f>INDEX(tblProduct[ProdName],MATCH(tblData[[#This Row],[ProdNumber]],tblProduct[ProdNumber],0))</f>
        <v>AI for Educators</v>
      </c>
      <c r="G1400">
        <f>INDEX(tblProduct[Price],MATCH(tblData[[#This Row],[ProdNumber]],tblProduct[ProdNumber],0))</f>
        <v>49.95</v>
      </c>
      <c r="H1400">
        <f>INDEX(tblProduct[Category],MATCH(tblData[[#This Row],[ProdNumber]],tblProduct[ProdNumber],0))</f>
        <v>7</v>
      </c>
      <c r="I1400" t="str">
        <f>INDEX(tblCategory[CategoryName],MATCH(tblData[[#This Row],[CategoryID]],tblCategory[CategoryID],0))</f>
        <v>Training Videos</v>
      </c>
      <c r="J1400">
        <f>tblData[[#This Row],[Quantity]]*tblData[[#This Row],[Price]]</f>
        <v>99.9</v>
      </c>
      <c r="K1400">
        <f>YEAR(tblData[[#This Row],[Date]])</f>
        <v>2020</v>
      </c>
      <c r="L1400">
        <f>MONTH(tblData[[#This Row],[Date]])</f>
        <v>10</v>
      </c>
      <c r="M1400" t="str">
        <f>CHOOSE(tblData[[#This Row],[MonthNo]],"Jan","Feb","Mar","Apr","Mei","Jun","Jul","Agu","Sep","Okt","Nov","Des")</f>
        <v>Okt</v>
      </c>
      <c r="N1400" t="str">
        <f>INDEX(tblCustomers[CustomerState],MATCH(tblData[[#This Row],[CustomerID]],tblCustomers[CustomerID],0))</f>
        <v>New York</v>
      </c>
      <c r="O1400" t="str">
        <f>IF(COUNTIF(tblData[CustomerID],tblData[[#This Row],[CustomerID]])&gt;1,"Repeat","One-time")</f>
        <v>Repeat</v>
      </c>
    </row>
    <row r="1401" spans="1:15">
      <c r="A1401">
        <v>1400</v>
      </c>
      <c r="B1401" s="1">
        <v>44128</v>
      </c>
      <c r="C1401">
        <v>49</v>
      </c>
      <c r="D1401" t="s">
        <v>10845</v>
      </c>
      <c r="E1401">
        <v>5</v>
      </c>
      <c r="F1401" t="str">
        <f>INDEX(tblProduct[ProdName],MATCH(tblData[[#This Row],[ProdNumber]],tblProduct[ProdNumber],0))</f>
        <v>Sleepy Eye Blueprint</v>
      </c>
      <c r="G1401">
        <f>INDEX(tblProduct[Price],MATCH(tblData[[#This Row],[ProdNumber]],tblProduct[ProdNumber],0))</f>
        <v>11.99</v>
      </c>
      <c r="H1401">
        <f>INDEX(tblProduct[Category],MATCH(tblData[[#This Row],[ProdNumber]],tblProduct[ProdNumber],0))</f>
        <v>1</v>
      </c>
      <c r="I1401" t="str">
        <f>INDEX(tblCategory[CategoryName],MATCH(tblData[[#This Row],[CategoryID]],tblCategory[CategoryID],0))</f>
        <v>Blueprints</v>
      </c>
      <c r="J1401">
        <f>tblData[[#This Row],[Quantity]]*tblData[[#This Row],[Price]]</f>
        <v>59.95</v>
      </c>
      <c r="K1401">
        <f>YEAR(tblData[[#This Row],[Date]])</f>
        <v>2020</v>
      </c>
      <c r="L1401">
        <f>MONTH(tblData[[#This Row],[Date]])</f>
        <v>10</v>
      </c>
      <c r="M1401" t="str">
        <f>CHOOSE(tblData[[#This Row],[MonthNo]],"Jan","Feb","Mar","Apr","Mei","Jun","Jul","Agu","Sep","Okt","Nov","Des")</f>
        <v>Okt</v>
      </c>
      <c r="N1401" t="str">
        <f>INDEX(tblCustomers[CustomerState],MATCH(tblData[[#This Row],[CustomerID]],tblCustomers[CustomerID],0))</f>
        <v>Ohio</v>
      </c>
      <c r="O1401" t="str">
        <f>IF(COUNTIF(tblData[CustomerID],tblData[[#This Row],[CustomerID]])&gt;1,"Repeat","One-time")</f>
        <v>Repeat</v>
      </c>
    </row>
    <row r="1402" spans="1:15">
      <c r="A1402">
        <v>1401</v>
      </c>
      <c r="B1402" s="1">
        <v>44128</v>
      </c>
      <c r="C1402">
        <v>473</v>
      </c>
      <c r="D1402" t="s">
        <v>10837</v>
      </c>
      <c r="E1402">
        <v>1</v>
      </c>
      <c r="F1402" t="str">
        <f>INDEX(tblProduct[ProdName],MATCH(tblData[[#This Row],[ProdNumber]],tblProduct[ProdNumber],0))</f>
        <v>BYOR-1000</v>
      </c>
      <c r="G1402">
        <f>INDEX(tblProduct[Price],MATCH(tblData[[#This Row],[ProdNumber]],tblProduct[ProdNumber],0))</f>
        <v>189</v>
      </c>
      <c r="H1402">
        <f>INDEX(tblProduct[Category],MATCH(tblData[[#This Row],[ProdNumber]],tblProduct[ProdNumber],0))</f>
        <v>5</v>
      </c>
      <c r="I1402" t="str">
        <f>INDEX(tblCategory[CategoryName],MATCH(tblData[[#This Row],[CategoryID]],tblCategory[CategoryID],0))</f>
        <v>Robot Kits</v>
      </c>
      <c r="J1402">
        <f>tblData[[#This Row],[Quantity]]*tblData[[#This Row],[Price]]</f>
        <v>189</v>
      </c>
      <c r="K1402">
        <f>YEAR(tblData[[#This Row],[Date]])</f>
        <v>2020</v>
      </c>
      <c r="L1402">
        <f>MONTH(tblData[[#This Row],[Date]])</f>
        <v>10</v>
      </c>
      <c r="M1402" t="str">
        <f>CHOOSE(tblData[[#This Row],[MonthNo]],"Jan","Feb","Mar","Apr","Mei","Jun","Jul","Agu","Sep","Okt","Nov","Des")</f>
        <v>Okt</v>
      </c>
      <c r="N1402" t="str">
        <f>INDEX(tblCustomers[CustomerState],MATCH(tblData[[#This Row],[CustomerID]],tblCustomers[CustomerID],0))</f>
        <v>Maryland</v>
      </c>
      <c r="O1402" t="str">
        <f>IF(COUNTIF(tblData[CustomerID],tblData[[#This Row],[CustomerID]])&gt;1,"Repeat","One-time")</f>
        <v>Repeat</v>
      </c>
    </row>
    <row r="1403" spans="1:15">
      <c r="A1403">
        <v>1402</v>
      </c>
      <c r="B1403" s="1">
        <v>44128</v>
      </c>
      <c r="C1403">
        <v>1989</v>
      </c>
      <c r="D1403" t="s">
        <v>10823</v>
      </c>
      <c r="E1403">
        <v>3</v>
      </c>
      <c r="F1403" t="str">
        <f>INDEX(tblProduct[ProdName],MATCH(tblData[[#This Row],[ProdNumber]],tblProduct[ProdNumber],0))</f>
        <v>DA-SA702 Drone</v>
      </c>
      <c r="G1403">
        <f>INDEX(tblProduct[Price],MATCH(tblData[[#This Row],[ProdNumber]],tblProduct[ProdNumber],0))</f>
        <v>399</v>
      </c>
      <c r="H1403">
        <f>INDEX(tblProduct[Category],MATCH(tblData[[#This Row],[ProdNumber]],tblProduct[ProdNumber],0))</f>
        <v>3</v>
      </c>
      <c r="I1403" t="str">
        <f>INDEX(tblCategory[CategoryName],MATCH(tblData[[#This Row],[CategoryID]],tblCategory[CategoryID],0))</f>
        <v>Drones</v>
      </c>
      <c r="J1403">
        <f>tblData[[#This Row],[Quantity]]*tblData[[#This Row],[Price]]</f>
        <v>1197</v>
      </c>
      <c r="K1403">
        <f>YEAR(tblData[[#This Row],[Date]])</f>
        <v>2020</v>
      </c>
      <c r="L1403">
        <f>MONTH(tblData[[#This Row],[Date]])</f>
        <v>10</v>
      </c>
      <c r="M1403" t="str">
        <f>CHOOSE(tblData[[#This Row],[MonthNo]],"Jan","Feb","Mar","Apr","Mei","Jun","Jul","Agu","Sep","Okt","Nov","Des")</f>
        <v>Okt</v>
      </c>
      <c r="N1403" t="str">
        <f>INDEX(tblCustomers[CustomerState],MATCH(tblData[[#This Row],[CustomerID]],tblCustomers[CustomerID],0))</f>
        <v>Missouri</v>
      </c>
      <c r="O1403" t="str">
        <f>IF(COUNTIF(tblData[CustomerID],tblData[[#This Row],[CustomerID]])&gt;1,"Repeat","One-time")</f>
        <v>One-time</v>
      </c>
    </row>
    <row r="1404" spans="1:15">
      <c r="A1404">
        <v>1403</v>
      </c>
      <c r="B1404" s="1">
        <v>44129</v>
      </c>
      <c r="C1404">
        <v>667</v>
      </c>
      <c r="D1404" t="s">
        <v>10808</v>
      </c>
      <c r="E1404">
        <v>2</v>
      </c>
      <c r="F1404" t="str">
        <f>INDEX(tblProduct[ProdName],MATCH(tblData[[#This Row],[ProdNumber]],tblProduct[ProdNumber],0))</f>
        <v>Polar Robots</v>
      </c>
      <c r="G1404">
        <f>INDEX(tblProduct[Price],MATCH(tblData[[#This Row],[ProdNumber]],tblProduct[ProdNumber],0))</f>
        <v>23.99</v>
      </c>
      <c r="H1404">
        <f>INDEX(tblProduct[Category],MATCH(tblData[[#This Row],[ProdNumber]],tblProduct[ProdNumber],0))</f>
        <v>4</v>
      </c>
      <c r="I1404" t="str">
        <f>INDEX(tblCategory[CategoryName],MATCH(tblData[[#This Row],[CategoryID]],tblCategory[CategoryID],0))</f>
        <v>eBooks</v>
      </c>
      <c r="J1404">
        <f>tblData[[#This Row],[Quantity]]*tblData[[#This Row],[Price]]</f>
        <v>47.98</v>
      </c>
      <c r="K1404">
        <f>YEAR(tblData[[#This Row],[Date]])</f>
        <v>2020</v>
      </c>
      <c r="L1404">
        <f>MONTH(tblData[[#This Row],[Date]])</f>
        <v>10</v>
      </c>
      <c r="M1404" t="str">
        <f>CHOOSE(tblData[[#This Row],[MonthNo]],"Jan","Feb","Mar","Apr","Mei","Jun","Jul","Agu","Sep","Okt","Nov","Des")</f>
        <v>Okt</v>
      </c>
      <c r="N1404" t="str">
        <f>INDEX(tblCustomers[CustomerState],MATCH(tblData[[#This Row],[CustomerID]],tblCustomers[CustomerID],0))</f>
        <v>Massachusetts</v>
      </c>
      <c r="O1404" t="str">
        <f>IF(COUNTIF(tblData[CustomerID],tblData[[#This Row],[CustomerID]])&gt;1,"Repeat","One-time")</f>
        <v>One-time</v>
      </c>
    </row>
    <row r="1405" spans="1:15">
      <c r="A1405">
        <v>1404</v>
      </c>
      <c r="B1405" s="1">
        <v>44129</v>
      </c>
      <c r="C1405">
        <v>902</v>
      </c>
      <c r="D1405" t="s">
        <v>10822</v>
      </c>
      <c r="E1405">
        <v>3</v>
      </c>
      <c r="F1405" t="str">
        <f>INDEX(tblProduct[ProdName],MATCH(tblData[[#This Row],[ProdNumber]],tblProduct[ProdNumber],0))</f>
        <v>MICR-23K Robot</v>
      </c>
      <c r="G1405">
        <f>INDEX(tblProduct[Price],MATCH(tblData[[#This Row],[ProdNumber]],tblProduct[ProdNumber],0))</f>
        <v>899</v>
      </c>
      <c r="H1405">
        <f>INDEX(tblProduct[Category],MATCH(tblData[[#This Row],[ProdNumber]],tblProduct[ProdNumber],0))</f>
        <v>6</v>
      </c>
      <c r="I1405" t="str">
        <f>INDEX(tblCategory[CategoryName],MATCH(tblData[[#This Row],[CategoryID]],tblCategory[CategoryID],0))</f>
        <v>Robots</v>
      </c>
      <c r="J1405">
        <f>tblData[[#This Row],[Quantity]]*tblData[[#This Row],[Price]]</f>
        <v>2697</v>
      </c>
      <c r="K1405">
        <f>YEAR(tblData[[#This Row],[Date]])</f>
        <v>2020</v>
      </c>
      <c r="L1405">
        <f>MONTH(tblData[[#This Row],[Date]])</f>
        <v>10</v>
      </c>
      <c r="M1405" t="str">
        <f>CHOOSE(tblData[[#This Row],[MonthNo]],"Jan","Feb","Mar","Apr","Mei","Jun","Jul","Agu","Sep","Okt","Nov","Des")</f>
        <v>Okt</v>
      </c>
      <c r="N1405" t="str">
        <f>INDEX(tblCustomers[CustomerState],MATCH(tblData[[#This Row],[CustomerID]],tblCustomers[CustomerID],0))</f>
        <v>New Jersey</v>
      </c>
      <c r="O1405" t="str">
        <f>IF(COUNTIF(tblData[CustomerID],tblData[[#This Row],[CustomerID]])&gt;1,"Repeat","One-time")</f>
        <v>Repeat</v>
      </c>
    </row>
    <row r="1406" spans="1:15">
      <c r="A1406">
        <v>1405</v>
      </c>
      <c r="B1406" s="1">
        <v>44129</v>
      </c>
      <c r="C1406">
        <v>1758</v>
      </c>
      <c r="D1406" t="s">
        <v>10824</v>
      </c>
      <c r="E1406">
        <v>2</v>
      </c>
      <c r="F1406" t="str">
        <f>INDEX(tblProduct[ProdName],MATCH(tblData[[#This Row],[ProdNumber]],tblProduct[ProdNumber],0))</f>
        <v>BYOD-550</v>
      </c>
      <c r="G1406">
        <f>INDEX(tblProduct[Price],MATCH(tblData[[#This Row],[ProdNumber]],tblProduct[ProdNumber],0))</f>
        <v>179</v>
      </c>
      <c r="H1406">
        <f>INDEX(tblProduct[Category],MATCH(tblData[[#This Row],[ProdNumber]],tblProduct[ProdNumber],0))</f>
        <v>2</v>
      </c>
      <c r="I1406" t="str">
        <f>INDEX(tblCategory[CategoryName],MATCH(tblData[[#This Row],[CategoryID]],tblCategory[CategoryID],0))</f>
        <v>Drone Kits</v>
      </c>
      <c r="J1406">
        <f>tblData[[#This Row],[Quantity]]*tblData[[#This Row],[Price]]</f>
        <v>358</v>
      </c>
      <c r="K1406">
        <f>YEAR(tblData[[#This Row],[Date]])</f>
        <v>2020</v>
      </c>
      <c r="L1406">
        <f>MONTH(tblData[[#This Row],[Date]])</f>
        <v>10</v>
      </c>
      <c r="M1406" t="str">
        <f>CHOOSE(tblData[[#This Row],[MonthNo]],"Jan","Feb","Mar","Apr","Mei","Jun","Jul","Agu","Sep","Okt","Nov","Des")</f>
        <v>Okt</v>
      </c>
      <c r="N1406" t="str">
        <f>INDEX(tblCustomers[CustomerState],MATCH(tblData[[#This Row],[CustomerID]],tblCustomers[CustomerID],0))</f>
        <v>Alabama</v>
      </c>
      <c r="O1406" t="str">
        <f>IF(COUNTIF(tblData[CustomerID],tblData[[#This Row],[CustomerID]])&gt;1,"Repeat","One-time")</f>
        <v>Repeat</v>
      </c>
    </row>
    <row r="1407" spans="1:15">
      <c r="A1407">
        <v>1406</v>
      </c>
      <c r="B1407" s="1">
        <v>44129</v>
      </c>
      <c r="C1407">
        <v>1086</v>
      </c>
      <c r="D1407" t="s">
        <v>10842</v>
      </c>
      <c r="E1407">
        <v>5</v>
      </c>
      <c r="F1407" t="str">
        <f>INDEX(tblProduct[ProdName],MATCH(tblData[[#This Row],[ProdNumber]],tblProduct[ProdNumber],0))</f>
        <v>Understanding Raspberry PI</v>
      </c>
      <c r="G1407">
        <f>INDEX(tblProduct[Price],MATCH(tblData[[#This Row],[ProdNumber]],tblProduct[ProdNumber],0))</f>
        <v>28.99</v>
      </c>
      <c r="H1407">
        <f>INDEX(tblProduct[Category],MATCH(tblData[[#This Row],[ProdNumber]],tblProduct[ProdNumber],0))</f>
        <v>7</v>
      </c>
      <c r="I1407" t="str">
        <f>INDEX(tblCategory[CategoryName],MATCH(tblData[[#This Row],[CategoryID]],tblCategory[CategoryID],0))</f>
        <v>Training Videos</v>
      </c>
      <c r="J1407">
        <f>tblData[[#This Row],[Quantity]]*tblData[[#This Row],[Price]]</f>
        <v>144.94999999999999</v>
      </c>
      <c r="K1407">
        <f>YEAR(tblData[[#This Row],[Date]])</f>
        <v>2020</v>
      </c>
      <c r="L1407">
        <f>MONTH(tblData[[#This Row],[Date]])</f>
        <v>10</v>
      </c>
      <c r="M1407" t="str">
        <f>CHOOSE(tblData[[#This Row],[MonthNo]],"Jan","Feb","Mar","Apr","Mei","Jun","Jul","Agu","Sep","Okt","Nov","Des")</f>
        <v>Okt</v>
      </c>
      <c r="N1407" t="str">
        <f>INDEX(tblCustomers[CustomerState],MATCH(tblData[[#This Row],[CustomerID]],tblCustomers[CustomerID],0))</f>
        <v>Michigan</v>
      </c>
      <c r="O1407" t="str">
        <f>IF(COUNTIF(tblData[CustomerID],tblData[[#This Row],[CustomerID]])&gt;1,"Repeat","One-time")</f>
        <v>Repeat</v>
      </c>
    </row>
    <row r="1408" spans="1:15">
      <c r="A1408">
        <v>1407</v>
      </c>
      <c r="B1408" s="1">
        <v>44129</v>
      </c>
      <c r="C1408">
        <v>1669</v>
      </c>
      <c r="D1408" t="s">
        <v>10828</v>
      </c>
      <c r="E1408">
        <v>5</v>
      </c>
      <c r="F1408" t="str">
        <f>INDEX(tblProduct[ProdName],MATCH(tblData[[#This Row],[ProdNumber]],tblProduct[ProdNumber],0))</f>
        <v>Helicopter Drones</v>
      </c>
      <c r="G1408">
        <f>INDEX(tblProduct[Price],MATCH(tblData[[#This Row],[ProdNumber]],tblProduct[ProdNumber],0))</f>
        <v>20.95</v>
      </c>
      <c r="H1408">
        <f>INDEX(tblProduct[Category],MATCH(tblData[[#This Row],[ProdNumber]],tblProduct[ProdNumber],0))</f>
        <v>4</v>
      </c>
      <c r="I1408" t="str">
        <f>INDEX(tblCategory[CategoryName],MATCH(tblData[[#This Row],[CategoryID]],tblCategory[CategoryID],0))</f>
        <v>eBooks</v>
      </c>
      <c r="J1408">
        <f>tblData[[#This Row],[Quantity]]*tblData[[#This Row],[Price]]</f>
        <v>104.75</v>
      </c>
      <c r="K1408">
        <f>YEAR(tblData[[#This Row],[Date]])</f>
        <v>2020</v>
      </c>
      <c r="L1408">
        <f>MONTH(tblData[[#This Row],[Date]])</f>
        <v>10</v>
      </c>
      <c r="M1408" t="str">
        <f>CHOOSE(tblData[[#This Row],[MonthNo]],"Jan","Feb","Mar","Apr","Mei","Jun","Jul","Agu","Sep","Okt","Nov","Des")</f>
        <v>Okt</v>
      </c>
      <c r="N1408" t="str">
        <f>INDEX(tblCustomers[CustomerState],MATCH(tblData[[#This Row],[CustomerID]],tblCustomers[CustomerID],0))</f>
        <v>Texas</v>
      </c>
      <c r="O1408" t="str">
        <f>IF(COUNTIF(tblData[CustomerID],tblData[[#This Row],[CustomerID]])&gt;1,"Repeat","One-time")</f>
        <v>One-time</v>
      </c>
    </row>
    <row r="1409" spans="1:15">
      <c r="A1409">
        <v>1408</v>
      </c>
      <c r="B1409" s="1">
        <v>44129</v>
      </c>
      <c r="C1409">
        <v>844</v>
      </c>
      <c r="D1409" t="s">
        <v>10845</v>
      </c>
      <c r="E1409">
        <v>3</v>
      </c>
      <c r="F1409" t="str">
        <f>INDEX(tblProduct[ProdName],MATCH(tblData[[#This Row],[ProdNumber]],tblProduct[ProdNumber],0))</f>
        <v>Sleepy Eye Blueprint</v>
      </c>
      <c r="G1409">
        <f>INDEX(tblProduct[Price],MATCH(tblData[[#This Row],[ProdNumber]],tblProduct[ProdNumber],0))</f>
        <v>11.99</v>
      </c>
      <c r="H1409">
        <f>INDEX(tblProduct[Category],MATCH(tblData[[#This Row],[ProdNumber]],tblProduct[ProdNumber],0))</f>
        <v>1</v>
      </c>
      <c r="I1409" t="str">
        <f>INDEX(tblCategory[CategoryName],MATCH(tblData[[#This Row],[CategoryID]],tblCategory[CategoryID],0))</f>
        <v>Blueprints</v>
      </c>
      <c r="J1409">
        <f>tblData[[#This Row],[Quantity]]*tblData[[#This Row],[Price]]</f>
        <v>35.97</v>
      </c>
      <c r="K1409">
        <f>YEAR(tblData[[#This Row],[Date]])</f>
        <v>2020</v>
      </c>
      <c r="L1409">
        <f>MONTH(tblData[[#This Row],[Date]])</f>
        <v>10</v>
      </c>
      <c r="M1409" t="str">
        <f>CHOOSE(tblData[[#This Row],[MonthNo]],"Jan","Feb","Mar","Apr","Mei","Jun","Jul","Agu","Sep","Okt","Nov","Des")</f>
        <v>Okt</v>
      </c>
      <c r="N1409" t="str">
        <f>INDEX(tblCustomers[CustomerState],MATCH(tblData[[#This Row],[CustomerID]],tblCustomers[CustomerID],0))</f>
        <v>Alaska</v>
      </c>
      <c r="O1409" t="str">
        <f>IF(COUNTIF(tblData[CustomerID],tblData[[#This Row],[CustomerID]])&gt;1,"Repeat","One-time")</f>
        <v>Repeat</v>
      </c>
    </row>
    <row r="1410" spans="1:15">
      <c r="A1410">
        <v>1409</v>
      </c>
      <c r="B1410" s="1">
        <v>44130</v>
      </c>
      <c r="C1410">
        <v>1306</v>
      </c>
      <c r="D1410" t="s">
        <v>10856</v>
      </c>
      <c r="E1410">
        <v>3</v>
      </c>
      <c r="F1410" t="str">
        <f>INDEX(tblProduct[ProdName],MATCH(tblData[[#This Row],[ProdNumber]],tblProduct[ProdNumber],0))</f>
        <v>RLK-9920 Robot</v>
      </c>
      <c r="G1410">
        <f>INDEX(tblProduct[Price],MATCH(tblData[[#This Row],[ProdNumber]],tblProduct[ProdNumber],0))</f>
        <v>699</v>
      </c>
      <c r="H1410">
        <f>INDEX(tblProduct[Category],MATCH(tblData[[#This Row],[ProdNumber]],tblProduct[ProdNumber],0))</f>
        <v>6</v>
      </c>
      <c r="I1410" t="str">
        <f>INDEX(tblCategory[CategoryName],MATCH(tblData[[#This Row],[CategoryID]],tblCategory[CategoryID],0))</f>
        <v>Robots</v>
      </c>
      <c r="J1410">
        <f>tblData[[#This Row],[Quantity]]*tblData[[#This Row],[Price]]</f>
        <v>2097</v>
      </c>
      <c r="K1410">
        <f>YEAR(tblData[[#This Row],[Date]])</f>
        <v>2020</v>
      </c>
      <c r="L1410">
        <f>MONTH(tblData[[#This Row],[Date]])</f>
        <v>10</v>
      </c>
      <c r="M1410" t="str">
        <f>CHOOSE(tblData[[#This Row],[MonthNo]],"Jan","Feb","Mar","Apr","Mei","Jun","Jul","Agu","Sep","Okt","Nov","Des")</f>
        <v>Okt</v>
      </c>
      <c r="N1410" t="str">
        <f>INDEX(tblCustomers[CustomerState],MATCH(tblData[[#This Row],[CustomerID]],tblCustomers[CustomerID],0))</f>
        <v>Connecticut</v>
      </c>
      <c r="O1410" t="str">
        <f>IF(COUNTIF(tblData[CustomerID],tblData[[#This Row],[CustomerID]])&gt;1,"Repeat","One-time")</f>
        <v>Repeat</v>
      </c>
    </row>
    <row r="1411" spans="1:15">
      <c r="A1411">
        <v>1410</v>
      </c>
      <c r="B1411" s="1">
        <v>44130</v>
      </c>
      <c r="C1411">
        <v>428</v>
      </c>
      <c r="D1411" t="s">
        <v>10818</v>
      </c>
      <c r="E1411">
        <v>3</v>
      </c>
      <c r="F1411" t="str">
        <f>INDEX(tblProduct[ProdName],MATCH(tblData[[#This Row],[ProdNumber]],tblProduct[ProdNumber],0))</f>
        <v>Fixed Wing Drones</v>
      </c>
      <c r="G1411">
        <f>INDEX(tblProduct[Price],MATCH(tblData[[#This Row],[ProdNumber]],tblProduct[ProdNumber],0))</f>
        <v>15.5</v>
      </c>
      <c r="H1411">
        <f>INDEX(tblProduct[Category],MATCH(tblData[[#This Row],[ProdNumber]],tblProduct[ProdNumber],0))</f>
        <v>4</v>
      </c>
      <c r="I1411" t="str">
        <f>INDEX(tblCategory[CategoryName],MATCH(tblData[[#This Row],[CategoryID]],tblCategory[CategoryID],0))</f>
        <v>eBooks</v>
      </c>
      <c r="J1411">
        <f>tblData[[#This Row],[Quantity]]*tblData[[#This Row],[Price]]</f>
        <v>46.5</v>
      </c>
      <c r="K1411">
        <f>YEAR(tblData[[#This Row],[Date]])</f>
        <v>2020</v>
      </c>
      <c r="L1411">
        <f>MONTH(tblData[[#This Row],[Date]])</f>
        <v>10</v>
      </c>
      <c r="M1411" t="str">
        <f>CHOOSE(tblData[[#This Row],[MonthNo]],"Jan","Feb","Mar","Apr","Mei","Jun","Jul","Agu","Sep","Okt","Nov","Des")</f>
        <v>Okt</v>
      </c>
      <c r="N1411" t="str">
        <f>INDEX(tblCustomers[CustomerState],MATCH(tblData[[#This Row],[CustomerID]],tblCustomers[CustomerID],0))</f>
        <v>Utah</v>
      </c>
      <c r="O1411" t="str">
        <f>IF(COUNTIF(tblData[CustomerID],tblData[[#This Row],[CustomerID]])&gt;1,"Repeat","One-time")</f>
        <v>Repeat</v>
      </c>
    </row>
    <row r="1412" spans="1:15">
      <c r="A1412">
        <v>1411</v>
      </c>
      <c r="B1412" s="1">
        <v>44131</v>
      </c>
      <c r="C1412">
        <v>387</v>
      </c>
      <c r="D1412" t="s">
        <v>10861</v>
      </c>
      <c r="E1412">
        <v>3</v>
      </c>
      <c r="F1412" t="str">
        <f>INDEX(tblProduct[ProdName],MATCH(tblData[[#This Row],[ProdNumber]],tblProduct[ProdNumber],0))</f>
        <v>RCB-889 Robot</v>
      </c>
      <c r="G1412">
        <f>INDEX(tblProduct[Price],MATCH(tblData[[#This Row],[ProdNumber]],tblProduct[ProdNumber],0))</f>
        <v>549</v>
      </c>
      <c r="H1412">
        <f>INDEX(tblProduct[Category],MATCH(tblData[[#This Row],[ProdNumber]],tblProduct[ProdNumber],0))</f>
        <v>6</v>
      </c>
      <c r="I1412" t="str">
        <f>INDEX(tblCategory[CategoryName],MATCH(tblData[[#This Row],[CategoryID]],tblCategory[CategoryID],0))</f>
        <v>Robots</v>
      </c>
      <c r="J1412">
        <f>tblData[[#This Row],[Quantity]]*tblData[[#This Row],[Price]]</f>
        <v>1647</v>
      </c>
      <c r="K1412">
        <f>YEAR(tblData[[#This Row],[Date]])</f>
        <v>2020</v>
      </c>
      <c r="L1412">
        <f>MONTH(tblData[[#This Row],[Date]])</f>
        <v>10</v>
      </c>
      <c r="M1412" t="str">
        <f>CHOOSE(tblData[[#This Row],[MonthNo]],"Jan","Feb","Mar","Apr","Mei","Jun","Jul","Agu","Sep","Okt","Nov","Des")</f>
        <v>Okt</v>
      </c>
      <c r="N1412" t="str">
        <f>INDEX(tblCustomers[CustomerState],MATCH(tblData[[#This Row],[CustomerID]],tblCustomers[CustomerID],0))</f>
        <v>California</v>
      </c>
      <c r="O1412" t="str">
        <f>IF(COUNTIF(tblData[CustomerID],tblData[[#This Row],[CustomerID]])&gt;1,"Repeat","One-time")</f>
        <v>Repeat</v>
      </c>
    </row>
    <row r="1413" spans="1:15">
      <c r="A1413">
        <v>1412</v>
      </c>
      <c r="B1413" s="1">
        <v>44131</v>
      </c>
      <c r="C1413">
        <v>1762</v>
      </c>
      <c r="D1413" t="s">
        <v>10817</v>
      </c>
      <c r="E1413">
        <v>3</v>
      </c>
      <c r="F1413" t="str">
        <f>INDEX(tblProduct[ProdName],MATCH(tblData[[#This Row],[ProdNumber]],tblProduct[ProdNumber],0))</f>
        <v>BYOD-100</v>
      </c>
      <c r="G1413">
        <f>INDEX(tblProduct[Price],MATCH(tblData[[#This Row],[ProdNumber]],tblProduct[ProdNumber],0))</f>
        <v>54</v>
      </c>
      <c r="H1413">
        <f>INDEX(tblProduct[Category],MATCH(tblData[[#This Row],[ProdNumber]],tblProduct[ProdNumber],0))</f>
        <v>2</v>
      </c>
      <c r="I1413" t="str">
        <f>INDEX(tblCategory[CategoryName],MATCH(tblData[[#This Row],[CategoryID]],tblCategory[CategoryID],0))</f>
        <v>Drone Kits</v>
      </c>
      <c r="J1413">
        <f>tblData[[#This Row],[Quantity]]*tblData[[#This Row],[Price]]</f>
        <v>162</v>
      </c>
      <c r="K1413">
        <f>YEAR(tblData[[#This Row],[Date]])</f>
        <v>2020</v>
      </c>
      <c r="L1413">
        <f>MONTH(tblData[[#This Row],[Date]])</f>
        <v>10</v>
      </c>
      <c r="M1413" t="str">
        <f>CHOOSE(tblData[[#This Row],[MonthNo]],"Jan","Feb","Mar","Apr","Mei","Jun","Jul","Agu","Sep","Okt","Nov","Des")</f>
        <v>Okt</v>
      </c>
      <c r="N1413" t="str">
        <f>INDEX(tblCustomers[CustomerState],MATCH(tblData[[#This Row],[CustomerID]],tblCustomers[CustomerID],0))</f>
        <v>Louisiana</v>
      </c>
      <c r="O1413" t="str">
        <f>IF(COUNTIF(tblData[CustomerID],tblData[[#This Row],[CustomerID]])&gt;1,"Repeat","One-time")</f>
        <v>Repeat</v>
      </c>
    </row>
    <row r="1414" spans="1:15">
      <c r="A1414">
        <v>1413</v>
      </c>
      <c r="B1414" s="1">
        <v>44131</v>
      </c>
      <c r="C1414">
        <v>845</v>
      </c>
      <c r="D1414" t="s">
        <v>10866</v>
      </c>
      <c r="E1414">
        <v>4</v>
      </c>
      <c r="F1414" t="str">
        <f>INDEX(tblProduct[ProdName],MATCH(tblData[[#This Row],[ProdNumber]],tblProduct[ProdNumber],0))</f>
        <v>BYOR-4005</v>
      </c>
      <c r="G1414">
        <f>INDEX(tblProduct[Price],MATCH(tblData[[#This Row],[ProdNumber]],tblProduct[ProdNumber],0))</f>
        <v>245</v>
      </c>
      <c r="H1414">
        <f>INDEX(tblProduct[Category],MATCH(tblData[[#This Row],[ProdNumber]],tblProduct[ProdNumber],0))</f>
        <v>5</v>
      </c>
      <c r="I1414" t="str">
        <f>INDEX(tblCategory[CategoryName],MATCH(tblData[[#This Row],[CategoryID]],tblCategory[CategoryID],0))</f>
        <v>Robot Kits</v>
      </c>
      <c r="J1414">
        <f>tblData[[#This Row],[Quantity]]*tblData[[#This Row],[Price]]</f>
        <v>980</v>
      </c>
      <c r="K1414">
        <f>YEAR(tblData[[#This Row],[Date]])</f>
        <v>2020</v>
      </c>
      <c r="L1414">
        <f>MONTH(tblData[[#This Row],[Date]])</f>
        <v>10</v>
      </c>
      <c r="M1414" t="str">
        <f>CHOOSE(tblData[[#This Row],[MonthNo]],"Jan","Feb","Mar","Apr","Mei","Jun","Jul","Agu","Sep","Okt","Nov","Des")</f>
        <v>Okt</v>
      </c>
      <c r="N1414" t="str">
        <f>INDEX(tblCustomers[CustomerState],MATCH(tblData[[#This Row],[CustomerID]],tblCustomers[CustomerID],0))</f>
        <v>New York</v>
      </c>
      <c r="O1414" t="str">
        <f>IF(COUNTIF(tblData[CustomerID],tblData[[#This Row],[CustomerID]])&gt;1,"Repeat","One-time")</f>
        <v>Repeat</v>
      </c>
    </row>
    <row r="1415" spans="1:15">
      <c r="A1415">
        <v>1414</v>
      </c>
      <c r="B1415" s="1">
        <v>44131</v>
      </c>
      <c r="C1415">
        <v>310</v>
      </c>
      <c r="D1415" t="s">
        <v>10840</v>
      </c>
      <c r="E1415">
        <v>6</v>
      </c>
      <c r="F1415" t="str">
        <f>INDEX(tblProduct[ProdName],MATCH(tblData[[#This Row],[ProdNumber]],tblProduct[ProdNumber],0))</f>
        <v>Photograph Drones</v>
      </c>
      <c r="G1415">
        <f>INDEX(tblProduct[Price],MATCH(tblData[[#This Row],[ProdNumber]],tblProduct[ProdNumber],0))</f>
        <v>14.99</v>
      </c>
      <c r="H1415">
        <f>INDEX(tblProduct[Category],MATCH(tblData[[#This Row],[ProdNumber]],tblProduct[ProdNumber],0))</f>
        <v>4</v>
      </c>
      <c r="I1415" t="str">
        <f>INDEX(tblCategory[CategoryName],MATCH(tblData[[#This Row],[CategoryID]],tblCategory[CategoryID],0))</f>
        <v>eBooks</v>
      </c>
      <c r="J1415">
        <f>tblData[[#This Row],[Quantity]]*tblData[[#This Row],[Price]]</f>
        <v>89.94</v>
      </c>
      <c r="K1415">
        <f>YEAR(tblData[[#This Row],[Date]])</f>
        <v>2020</v>
      </c>
      <c r="L1415">
        <f>MONTH(tblData[[#This Row],[Date]])</f>
        <v>10</v>
      </c>
      <c r="M1415" t="str">
        <f>CHOOSE(tblData[[#This Row],[MonthNo]],"Jan","Feb","Mar","Apr","Mei","Jun","Jul","Agu","Sep","Okt","Nov","Des")</f>
        <v>Okt</v>
      </c>
      <c r="N1415" t="str">
        <f>INDEX(tblCustomers[CustomerState],MATCH(tblData[[#This Row],[CustomerID]],tblCustomers[CustomerID],0))</f>
        <v>New Jersey</v>
      </c>
      <c r="O1415" t="str">
        <f>IF(COUNTIF(tblData[CustomerID],tblData[[#This Row],[CustomerID]])&gt;1,"Repeat","One-time")</f>
        <v>Repeat</v>
      </c>
    </row>
    <row r="1416" spans="1:15">
      <c r="A1416">
        <v>1415</v>
      </c>
      <c r="B1416" s="1">
        <v>44131</v>
      </c>
      <c r="C1416">
        <v>43</v>
      </c>
      <c r="D1416" t="s">
        <v>10847</v>
      </c>
      <c r="E1416">
        <v>3</v>
      </c>
      <c r="F1416" t="str">
        <f>INDEX(tblProduct[ProdName],MATCH(tblData[[#This Row],[ProdNumber]],tblProduct[ProdNumber],0))</f>
        <v>MICR-564K Drone</v>
      </c>
      <c r="G1416">
        <f>INDEX(tblProduct[Price],MATCH(tblData[[#This Row],[ProdNumber]],tblProduct[ProdNumber],0))</f>
        <v>499</v>
      </c>
      <c r="H1416">
        <f>INDEX(tblProduct[Category],MATCH(tblData[[#This Row],[ProdNumber]],tblProduct[ProdNumber],0))</f>
        <v>3</v>
      </c>
      <c r="I1416" t="str">
        <f>INDEX(tblCategory[CategoryName],MATCH(tblData[[#This Row],[CategoryID]],tblCategory[CategoryID],0))</f>
        <v>Drones</v>
      </c>
      <c r="J1416">
        <f>tblData[[#This Row],[Quantity]]*tblData[[#This Row],[Price]]</f>
        <v>1497</v>
      </c>
      <c r="K1416">
        <f>YEAR(tblData[[#This Row],[Date]])</f>
        <v>2020</v>
      </c>
      <c r="L1416">
        <f>MONTH(tblData[[#This Row],[Date]])</f>
        <v>10</v>
      </c>
      <c r="M1416" t="str">
        <f>CHOOSE(tblData[[#This Row],[MonthNo]],"Jan","Feb","Mar","Apr","Mei","Jun","Jul","Agu","Sep","Okt","Nov","Des")</f>
        <v>Okt</v>
      </c>
      <c r="N1416" t="str">
        <f>INDEX(tblCustomers[CustomerState],MATCH(tblData[[#This Row],[CustomerID]],tblCustomers[CustomerID],0))</f>
        <v>Ohio</v>
      </c>
      <c r="O1416" t="str">
        <f>IF(COUNTIF(tblData[CustomerID],tblData[[#This Row],[CustomerID]])&gt;1,"Repeat","One-time")</f>
        <v>Repeat</v>
      </c>
    </row>
    <row r="1417" spans="1:15">
      <c r="A1417">
        <v>1416</v>
      </c>
      <c r="B1417" s="1">
        <v>44131</v>
      </c>
      <c r="C1417">
        <v>1570</v>
      </c>
      <c r="D1417" t="s">
        <v>10864</v>
      </c>
      <c r="E1417">
        <v>4</v>
      </c>
      <c r="F1417" t="str">
        <f>INDEX(tblProduct[ProdName],MATCH(tblData[[#This Row],[ProdNumber]],tblProduct[ProdNumber],0))</f>
        <v>Understanding Drone Regulations</v>
      </c>
      <c r="G1417">
        <f>INDEX(tblProduct[Price],MATCH(tblData[[#This Row],[ProdNumber]],tblProduct[ProdNumber],0))</f>
        <v>27.5</v>
      </c>
      <c r="H1417">
        <f>INDEX(tblProduct[Category],MATCH(tblData[[#This Row],[ProdNumber]],tblProduct[ProdNumber],0))</f>
        <v>7</v>
      </c>
      <c r="I1417" t="str">
        <f>INDEX(tblCategory[CategoryName],MATCH(tblData[[#This Row],[CategoryID]],tblCategory[CategoryID],0))</f>
        <v>Training Videos</v>
      </c>
      <c r="J1417">
        <f>tblData[[#This Row],[Quantity]]*tblData[[#This Row],[Price]]</f>
        <v>110</v>
      </c>
      <c r="K1417">
        <f>YEAR(tblData[[#This Row],[Date]])</f>
        <v>2020</v>
      </c>
      <c r="L1417">
        <f>MONTH(tblData[[#This Row],[Date]])</f>
        <v>10</v>
      </c>
      <c r="M1417" t="str">
        <f>CHOOSE(tblData[[#This Row],[MonthNo]],"Jan","Feb","Mar","Apr","Mei","Jun","Jul","Agu","Sep","Okt","Nov","Des")</f>
        <v>Okt</v>
      </c>
      <c r="N1417" t="str">
        <f>INDEX(tblCustomers[CustomerState],MATCH(tblData[[#This Row],[CustomerID]],tblCustomers[CustomerID],0))</f>
        <v>Minnesota</v>
      </c>
      <c r="O1417" t="str">
        <f>IF(COUNTIF(tblData[CustomerID],tblData[[#This Row],[CustomerID]])&gt;1,"Repeat","One-time")</f>
        <v>Repeat</v>
      </c>
    </row>
    <row r="1418" spans="1:15">
      <c r="A1418">
        <v>1417</v>
      </c>
      <c r="B1418" s="1">
        <v>44131</v>
      </c>
      <c r="C1418">
        <v>1360</v>
      </c>
      <c r="D1418" t="s">
        <v>10845</v>
      </c>
      <c r="E1418">
        <v>5</v>
      </c>
      <c r="F1418" t="str">
        <f>INDEX(tblProduct[ProdName],MATCH(tblData[[#This Row],[ProdNumber]],tblProduct[ProdNumber],0))</f>
        <v>Sleepy Eye Blueprint</v>
      </c>
      <c r="G1418">
        <f>INDEX(tblProduct[Price],MATCH(tblData[[#This Row],[ProdNumber]],tblProduct[ProdNumber],0))</f>
        <v>11.99</v>
      </c>
      <c r="H1418">
        <f>INDEX(tblProduct[Category],MATCH(tblData[[#This Row],[ProdNumber]],tblProduct[ProdNumber],0))</f>
        <v>1</v>
      </c>
      <c r="I1418" t="str">
        <f>INDEX(tblCategory[CategoryName],MATCH(tblData[[#This Row],[CategoryID]],tblCategory[CategoryID],0))</f>
        <v>Blueprints</v>
      </c>
      <c r="J1418">
        <f>tblData[[#This Row],[Quantity]]*tblData[[#This Row],[Price]]</f>
        <v>59.95</v>
      </c>
      <c r="K1418">
        <f>YEAR(tblData[[#This Row],[Date]])</f>
        <v>2020</v>
      </c>
      <c r="L1418">
        <f>MONTH(tblData[[#This Row],[Date]])</f>
        <v>10</v>
      </c>
      <c r="M1418" t="str">
        <f>CHOOSE(tblData[[#This Row],[MonthNo]],"Jan","Feb","Mar","Apr","Mei","Jun","Jul","Agu","Sep","Okt","Nov","Des")</f>
        <v>Okt</v>
      </c>
      <c r="N1418" t="str">
        <f>INDEX(tblCustomers[CustomerState],MATCH(tblData[[#This Row],[CustomerID]],tblCustomers[CustomerID],0))</f>
        <v>Alabama</v>
      </c>
      <c r="O1418" t="str">
        <f>IF(COUNTIF(tblData[CustomerID],tblData[[#This Row],[CustomerID]])&gt;1,"Repeat","One-time")</f>
        <v>Repeat</v>
      </c>
    </row>
    <row r="1419" spans="1:15">
      <c r="A1419">
        <v>1418</v>
      </c>
      <c r="B1419" s="1">
        <v>44132</v>
      </c>
      <c r="C1419">
        <v>1202</v>
      </c>
      <c r="D1419" t="s">
        <v>10829</v>
      </c>
      <c r="E1419">
        <v>4</v>
      </c>
      <c r="F1419" t="str">
        <f>INDEX(tblProduct[ProdName],MATCH(tblData[[#This Row],[ProdNumber]],tblProduct[ProdNumber],0))</f>
        <v>Single Rotor Drones</v>
      </c>
      <c r="G1419">
        <f>INDEX(tblProduct[Price],MATCH(tblData[[#This Row],[ProdNumber]],tblProduct[ProdNumber],0))</f>
        <v>14.99</v>
      </c>
      <c r="H1419">
        <f>INDEX(tblProduct[Category],MATCH(tblData[[#This Row],[ProdNumber]],tblProduct[ProdNumber],0))</f>
        <v>4</v>
      </c>
      <c r="I1419" t="str">
        <f>INDEX(tblCategory[CategoryName],MATCH(tblData[[#This Row],[CategoryID]],tblCategory[CategoryID],0))</f>
        <v>eBooks</v>
      </c>
      <c r="J1419">
        <f>tblData[[#This Row],[Quantity]]*tblData[[#This Row],[Price]]</f>
        <v>59.96</v>
      </c>
      <c r="K1419">
        <f>YEAR(tblData[[#This Row],[Date]])</f>
        <v>2020</v>
      </c>
      <c r="L1419">
        <f>MONTH(tblData[[#This Row],[Date]])</f>
        <v>10</v>
      </c>
      <c r="M1419" t="str">
        <f>CHOOSE(tblData[[#This Row],[MonthNo]],"Jan","Feb","Mar","Apr","Mei","Jun","Jul","Agu","Sep","Okt","Nov","Des")</f>
        <v>Okt</v>
      </c>
      <c r="N1419" t="str">
        <f>INDEX(tblCustomers[CustomerState],MATCH(tblData[[#This Row],[CustomerID]],tblCustomers[CustomerID],0))</f>
        <v>Colorado</v>
      </c>
      <c r="O1419" t="str">
        <f>IF(COUNTIF(tblData[CustomerID],tblData[[#This Row],[CustomerID]])&gt;1,"Repeat","One-time")</f>
        <v>Repeat</v>
      </c>
    </row>
    <row r="1420" spans="1:15">
      <c r="A1420">
        <v>1419</v>
      </c>
      <c r="B1420" s="1">
        <v>44132</v>
      </c>
      <c r="C1420">
        <v>2043</v>
      </c>
      <c r="D1420" t="s">
        <v>10850</v>
      </c>
      <c r="E1420">
        <v>2</v>
      </c>
      <c r="F1420" t="str">
        <f>INDEX(tblProduct[ProdName],MATCH(tblData[[#This Row],[ProdNumber]],tblProduct[ProdNumber],0))</f>
        <v>Building Your Own Drone</v>
      </c>
      <c r="G1420">
        <f>INDEX(tblProduct[Price],MATCH(tblData[[#This Row],[ProdNumber]],tblProduct[ProdNumber],0))</f>
        <v>24.99</v>
      </c>
      <c r="H1420">
        <f>INDEX(tblProduct[Category],MATCH(tblData[[#This Row],[ProdNumber]],tblProduct[ProdNumber],0))</f>
        <v>4</v>
      </c>
      <c r="I1420" t="str">
        <f>INDEX(tblCategory[CategoryName],MATCH(tblData[[#This Row],[CategoryID]],tblCategory[CategoryID],0))</f>
        <v>eBooks</v>
      </c>
      <c r="J1420">
        <f>tblData[[#This Row],[Quantity]]*tblData[[#This Row],[Price]]</f>
        <v>49.98</v>
      </c>
      <c r="K1420">
        <f>YEAR(tblData[[#This Row],[Date]])</f>
        <v>2020</v>
      </c>
      <c r="L1420">
        <f>MONTH(tblData[[#This Row],[Date]])</f>
        <v>10</v>
      </c>
      <c r="M1420" t="str">
        <f>CHOOSE(tblData[[#This Row],[MonthNo]],"Jan","Feb","Mar","Apr","Mei","Jun","Jul","Agu","Sep","Okt","Nov","Des")</f>
        <v>Okt</v>
      </c>
      <c r="N1420" t="str">
        <f>INDEX(tblCustomers[CustomerState],MATCH(tblData[[#This Row],[CustomerID]],tblCustomers[CustomerID],0))</f>
        <v>Colorado</v>
      </c>
      <c r="O1420" t="str">
        <f>IF(COUNTIF(tblData[CustomerID],tblData[[#This Row],[CustomerID]])&gt;1,"Repeat","One-time")</f>
        <v>Repeat</v>
      </c>
    </row>
    <row r="1421" spans="1:15">
      <c r="A1421">
        <v>1420</v>
      </c>
      <c r="B1421" s="1">
        <v>44132</v>
      </c>
      <c r="C1421">
        <v>196</v>
      </c>
      <c r="D1421" t="s">
        <v>10824</v>
      </c>
      <c r="E1421">
        <v>1</v>
      </c>
      <c r="F1421" t="str">
        <f>INDEX(tblProduct[ProdName],MATCH(tblData[[#This Row],[ProdNumber]],tblProduct[ProdNumber],0))</f>
        <v>BYOD-550</v>
      </c>
      <c r="G1421">
        <f>INDEX(tblProduct[Price],MATCH(tblData[[#This Row],[ProdNumber]],tblProduct[ProdNumber],0))</f>
        <v>179</v>
      </c>
      <c r="H1421">
        <f>INDEX(tblProduct[Category],MATCH(tblData[[#This Row],[ProdNumber]],tblProduct[ProdNumber],0))</f>
        <v>2</v>
      </c>
      <c r="I1421" t="str">
        <f>INDEX(tblCategory[CategoryName],MATCH(tblData[[#This Row],[CategoryID]],tblCategory[CategoryID],0))</f>
        <v>Drone Kits</v>
      </c>
      <c r="J1421">
        <f>tblData[[#This Row],[Quantity]]*tblData[[#This Row],[Price]]</f>
        <v>179</v>
      </c>
      <c r="K1421">
        <f>YEAR(tblData[[#This Row],[Date]])</f>
        <v>2020</v>
      </c>
      <c r="L1421">
        <f>MONTH(tblData[[#This Row],[Date]])</f>
        <v>10</v>
      </c>
      <c r="M1421" t="str">
        <f>CHOOSE(tblData[[#This Row],[MonthNo]],"Jan","Feb","Mar","Apr","Mei","Jun","Jul","Agu","Sep","Okt","Nov","Des")</f>
        <v>Okt</v>
      </c>
      <c r="N1421" t="str">
        <f>INDEX(tblCustomers[CustomerState],MATCH(tblData[[#This Row],[CustomerID]],tblCustomers[CustomerID],0))</f>
        <v>California</v>
      </c>
      <c r="O1421" t="str">
        <f>IF(COUNTIF(tblData[CustomerID],tblData[[#This Row],[CustomerID]])&gt;1,"Repeat","One-time")</f>
        <v>Repeat</v>
      </c>
    </row>
    <row r="1422" spans="1:15">
      <c r="A1422">
        <v>1421</v>
      </c>
      <c r="B1422" s="1">
        <v>44132</v>
      </c>
      <c r="C1422">
        <v>1040</v>
      </c>
      <c r="D1422" t="s">
        <v>10861</v>
      </c>
      <c r="E1422">
        <v>4</v>
      </c>
      <c r="F1422" t="str">
        <f>INDEX(tblProduct[ProdName],MATCH(tblData[[#This Row],[ProdNumber]],tblProduct[ProdNumber],0))</f>
        <v>RCB-889 Robot</v>
      </c>
      <c r="G1422">
        <f>INDEX(tblProduct[Price],MATCH(tblData[[#This Row],[ProdNumber]],tblProduct[ProdNumber],0))</f>
        <v>549</v>
      </c>
      <c r="H1422">
        <f>INDEX(tblProduct[Category],MATCH(tblData[[#This Row],[ProdNumber]],tblProduct[ProdNumber],0))</f>
        <v>6</v>
      </c>
      <c r="I1422" t="str">
        <f>INDEX(tblCategory[CategoryName],MATCH(tblData[[#This Row],[CategoryID]],tblCategory[CategoryID],0))</f>
        <v>Robots</v>
      </c>
      <c r="J1422">
        <f>tblData[[#This Row],[Quantity]]*tblData[[#This Row],[Price]]</f>
        <v>2196</v>
      </c>
      <c r="K1422">
        <f>YEAR(tblData[[#This Row],[Date]])</f>
        <v>2020</v>
      </c>
      <c r="L1422">
        <f>MONTH(tblData[[#This Row],[Date]])</f>
        <v>10</v>
      </c>
      <c r="M1422" t="str">
        <f>CHOOSE(tblData[[#This Row],[MonthNo]],"Jan","Feb","Mar","Apr","Mei","Jun","Jul","Agu","Sep","Okt","Nov","Des")</f>
        <v>Okt</v>
      </c>
      <c r="N1422" t="str">
        <f>INDEX(tblCustomers[CustomerState],MATCH(tblData[[#This Row],[CustomerID]],tblCustomers[CustomerID],0))</f>
        <v>New Jersey</v>
      </c>
      <c r="O1422" t="str">
        <f>IF(COUNTIF(tblData[CustomerID],tblData[[#This Row],[CustomerID]])&gt;1,"Repeat","One-time")</f>
        <v>Repeat</v>
      </c>
    </row>
    <row r="1423" spans="1:15">
      <c r="A1423">
        <v>1422</v>
      </c>
      <c r="B1423" s="1">
        <v>44133</v>
      </c>
      <c r="C1423">
        <v>2058</v>
      </c>
      <c r="D1423" t="s">
        <v>10854</v>
      </c>
      <c r="E1423">
        <v>5</v>
      </c>
      <c r="F1423" t="str">
        <f>INDEX(tblProduct[ProdName],MATCH(tblData[[#This Row],[ProdNumber]],tblProduct[ProdNumber],0))</f>
        <v>BYOD-400S</v>
      </c>
      <c r="G1423">
        <f>INDEX(tblProduct[Price],MATCH(tblData[[#This Row],[ProdNumber]],tblProduct[ProdNumber],0))</f>
        <v>129.94999999999999</v>
      </c>
      <c r="H1423">
        <f>INDEX(tblProduct[Category],MATCH(tblData[[#This Row],[ProdNumber]],tblProduct[ProdNumber],0))</f>
        <v>2</v>
      </c>
      <c r="I1423" t="str">
        <f>INDEX(tblCategory[CategoryName],MATCH(tblData[[#This Row],[CategoryID]],tblCategory[CategoryID],0))</f>
        <v>Drone Kits</v>
      </c>
      <c r="J1423">
        <f>tblData[[#This Row],[Quantity]]*tblData[[#This Row],[Price]]</f>
        <v>649.75</v>
      </c>
      <c r="K1423">
        <f>YEAR(tblData[[#This Row],[Date]])</f>
        <v>2020</v>
      </c>
      <c r="L1423">
        <f>MONTH(tblData[[#This Row],[Date]])</f>
        <v>10</v>
      </c>
      <c r="M1423" t="str">
        <f>CHOOSE(tblData[[#This Row],[MonthNo]],"Jan","Feb","Mar","Apr","Mei","Jun","Jul","Agu","Sep","Okt","Nov","Des")</f>
        <v>Okt</v>
      </c>
      <c r="N1423" t="str">
        <f>INDEX(tblCustomers[CustomerState],MATCH(tblData[[#This Row],[CustomerID]],tblCustomers[CustomerID],0))</f>
        <v>Pennsylvania</v>
      </c>
      <c r="O1423" t="str">
        <f>IF(COUNTIF(tblData[CustomerID],tblData[[#This Row],[CustomerID]])&gt;1,"Repeat","One-time")</f>
        <v>Repeat</v>
      </c>
    </row>
    <row r="1424" spans="1:15">
      <c r="A1424">
        <v>1423</v>
      </c>
      <c r="B1424" s="1">
        <v>44133</v>
      </c>
      <c r="C1424">
        <v>1401</v>
      </c>
      <c r="D1424" t="s">
        <v>10811</v>
      </c>
      <c r="E1424">
        <v>3</v>
      </c>
      <c r="F1424" t="str">
        <f>INDEX(tblProduct[ProdName],MATCH(tblData[[#This Row],[ProdNumber]],tblProduct[ProdNumber],0))</f>
        <v>BYOD-220</v>
      </c>
      <c r="G1424">
        <f>INDEX(tblProduct[Price],MATCH(tblData[[#This Row],[ProdNumber]],tblProduct[ProdNumber],0))</f>
        <v>69</v>
      </c>
      <c r="H1424">
        <f>INDEX(tblProduct[Category],MATCH(tblData[[#This Row],[ProdNumber]],tblProduct[ProdNumber],0))</f>
        <v>2</v>
      </c>
      <c r="I1424" t="str">
        <f>INDEX(tblCategory[CategoryName],MATCH(tblData[[#This Row],[CategoryID]],tblCategory[CategoryID],0))</f>
        <v>Drone Kits</v>
      </c>
      <c r="J1424">
        <f>tblData[[#This Row],[Quantity]]*tblData[[#This Row],[Price]]</f>
        <v>207</v>
      </c>
      <c r="K1424">
        <f>YEAR(tblData[[#This Row],[Date]])</f>
        <v>2020</v>
      </c>
      <c r="L1424">
        <f>MONTH(tblData[[#This Row],[Date]])</f>
        <v>10</v>
      </c>
      <c r="M1424" t="str">
        <f>CHOOSE(tblData[[#This Row],[MonthNo]],"Jan","Feb","Mar","Apr","Mei","Jun","Jul","Agu","Sep","Okt","Nov","Des")</f>
        <v>Okt</v>
      </c>
      <c r="N1424" t="str">
        <f>INDEX(tblCustomers[CustomerState],MATCH(tblData[[#This Row],[CustomerID]],tblCustomers[CustomerID],0))</f>
        <v>Virginia</v>
      </c>
      <c r="O1424" t="str">
        <f>IF(COUNTIF(tblData[CustomerID],tblData[[#This Row],[CustomerID]])&gt;1,"Repeat","One-time")</f>
        <v>One-time</v>
      </c>
    </row>
    <row r="1425" spans="1:15">
      <c r="A1425">
        <v>1424</v>
      </c>
      <c r="B1425" s="1">
        <v>44133</v>
      </c>
      <c r="C1425">
        <v>1516</v>
      </c>
      <c r="D1425" t="s">
        <v>10875</v>
      </c>
      <c r="E1425">
        <v>3</v>
      </c>
      <c r="F1425" t="str">
        <f>INDEX(tblProduct[ProdName],MATCH(tblData[[#This Row],[ProdNumber]],tblProduct[ProdNumber],0))</f>
        <v>Open Source Code</v>
      </c>
      <c r="G1425">
        <f>INDEX(tblProduct[Price],MATCH(tblData[[#This Row],[ProdNumber]],tblProduct[ProdNumber],0))</f>
        <v>32.950000000000003</v>
      </c>
      <c r="H1425">
        <f>INDEX(tblProduct[Category],MATCH(tblData[[#This Row],[ProdNumber]],tblProduct[ProdNumber],0))</f>
        <v>7</v>
      </c>
      <c r="I1425" t="str">
        <f>INDEX(tblCategory[CategoryName],MATCH(tblData[[#This Row],[CategoryID]],tblCategory[CategoryID],0))</f>
        <v>Training Videos</v>
      </c>
      <c r="J1425">
        <f>tblData[[#This Row],[Quantity]]*tblData[[#This Row],[Price]]</f>
        <v>98.850000000000009</v>
      </c>
      <c r="K1425">
        <f>YEAR(tblData[[#This Row],[Date]])</f>
        <v>2020</v>
      </c>
      <c r="L1425">
        <f>MONTH(tblData[[#This Row],[Date]])</f>
        <v>10</v>
      </c>
      <c r="M1425" t="str">
        <f>CHOOSE(tblData[[#This Row],[MonthNo]],"Jan","Feb","Mar","Apr","Mei","Jun","Jul","Agu","Sep","Okt","Nov","Des")</f>
        <v>Okt</v>
      </c>
      <c r="N1425" t="str">
        <f>INDEX(tblCustomers[CustomerState],MATCH(tblData[[#This Row],[CustomerID]],tblCustomers[CustomerID],0))</f>
        <v>Florida</v>
      </c>
      <c r="O1425" t="str">
        <f>IF(COUNTIF(tblData[CustomerID],tblData[[#This Row],[CustomerID]])&gt;1,"Repeat","One-time")</f>
        <v>One-time</v>
      </c>
    </row>
    <row r="1426" spans="1:15">
      <c r="A1426">
        <v>1425</v>
      </c>
      <c r="B1426" s="1">
        <v>44133</v>
      </c>
      <c r="C1426">
        <v>1071</v>
      </c>
      <c r="D1426" t="s">
        <v>10815</v>
      </c>
      <c r="E1426">
        <v>5</v>
      </c>
      <c r="F1426" t="str">
        <f>INDEX(tblProduct[ProdName],MATCH(tblData[[#This Row],[ProdNumber]],tblProduct[ProdNumber],0))</f>
        <v>Understanding Automation</v>
      </c>
      <c r="G1426">
        <f>INDEX(tblProduct[Price],MATCH(tblData[[#This Row],[ProdNumber]],tblProduct[ProdNumber],0))</f>
        <v>44.95</v>
      </c>
      <c r="H1426">
        <f>INDEX(tblProduct[Category],MATCH(tblData[[#This Row],[ProdNumber]],tblProduct[ProdNumber],0))</f>
        <v>7</v>
      </c>
      <c r="I1426" t="str">
        <f>INDEX(tblCategory[CategoryName],MATCH(tblData[[#This Row],[CategoryID]],tblCategory[CategoryID],0))</f>
        <v>Training Videos</v>
      </c>
      <c r="J1426">
        <f>tblData[[#This Row],[Quantity]]*tblData[[#This Row],[Price]]</f>
        <v>224.75</v>
      </c>
      <c r="K1426">
        <f>YEAR(tblData[[#This Row],[Date]])</f>
        <v>2020</v>
      </c>
      <c r="L1426">
        <f>MONTH(tblData[[#This Row],[Date]])</f>
        <v>10</v>
      </c>
      <c r="M1426" t="str">
        <f>CHOOSE(tblData[[#This Row],[MonthNo]],"Jan","Feb","Mar","Apr","Mei","Jun","Jul","Agu","Sep","Okt","Nov","Des")</f>
        <v>Okt</v>
      </c>
      <c r="N1426" t="str">
        <f>INDEX(tblCustomers[CustomerState],MATCH(tblData[[#This Row],[CustomerID]],tblCustomers[CustomerID],0))</f>
        <v>Minnesota</v>
      </c>
      <c r="O1426" t="str">
        <f>IF(COUNTIF(tblData[CustomerID],tblData[[#This Row],[CustomerID]])&gt;1,"Repeat","One-time")</f>
        <v>One-time</v>
      </c>
    </row>
    <row r="1427" spans="1:15">
      <c r="A1427">
        <v>1426</v>
      </c>
      <c r="B1427" s="1">
        <v>44134</v>
      </c>
      <c r="C1427">
        <v>1620</v>
      </c>
      <c r="D1427" t="s">
        <v>10852</v>
      </c>
      <c r="E1427">
        <v>1</v>
      </c>
      <c r="F1427" t="str">
        <f>INDEX(tblProduct[ProdName],MATCH(tblData[[#This Row],[ProdNumber]],tblProduct[ProdNumber],0))</f>
        <v>Understanding Artificial Intelligence</v>
      </c>
      <c r="G1427">
        <f>INDEX(tblProduct[Price],MATCH(tblData[[#This Row],[ProdNumber]],tblProduct[ProdNumber],0))</f>
        <v>19.5</v>
      </c>
      <c r="H1427">
        <f>INDEX(tblProduct[Category],MATCH(tblData[[#This Row],[ProdNumber]],tblProduct[ProdNumber],0))</f>
        <v>4</v>
      </c>
      <c r="I1427" t="str">
        <f>INDEX(tblCategory[CategoryName],MATCH(tblData[[#This Row],[CategoryID]],tblCategory[CategoryID],0))</f>
        <v>eBooks</v>
      </c>
      <c r="J1427">
        <f>tblData[[#This Row],[Quantity]]*tblData[[#This Row],[Price]]</f>
        <v>19.5</v>
      </c>
      <c r="K1427">
        <f>YEAR(tblData[[#This Row],[Date]])</f>
        <v>2020</v>
      </c>
      <c r="L1427">
        <f>MONTH(tblData[[#This Row],[Date]])</f>
        <v>10</v>
      </c>
      <c r="M1427" t="str">
        <f>CHOOSE(tblData[[#This Row],[MonthNo]],"Jan","Feb","Mar","Apr","Mei","Jun","Jul","Agu","Sep","Okt","Nov","Des")</f>
        <v>Okt</v>
      </c>
      <c r="N1427" t="str">
        <f>INDEX(tblCustomers[CustomerState],MATCH(tblData[[#This Row],[CustomerID]],tblCustomers[CustomerID],0))</f>
        <v>Texas</v>
      </c>
      <c r="O1427" t="str">
        <f>IF(COUNTIF(tblData[CustomerID],tblData[[#This Row],[CustomerID]])&gt;1,"Repeat","One-time")</f>
        <v>Repeat</v>
      </c>
    </row>
    <row r="1428" spans="1:15">
      <c r="A1428">
        <v>1427</v>
      </c>
      <c r="B1428" s="1">
        <v>44134</v>
      </c>
      <c r="C1428">
        <v>624</v>
      </c>
      <c r="D1428" t="s">
        <v>10865</v>
      </c>
      <c r="E1428">
        <v>3</v>
      </c>
      <c r="F1428" t="str">
        <f>INDEX(tblProduct[ProdName],MATCH(tblData[[#This Row],[ProdNumber]],tblProduct[ProdNumber],0))</f>
        <v>Robotic Essentials</v>
      </c>
      <c r="G1428">
        <f>INDEX(tblProduct[Price],MATCH(tblData[[#This Row],[ProdNumber]],tblProduct[ProdNumber],0))</f>
        <v>34.99</v>
      </c>
      <c r="H1428">
        <f>INDEX(tblProduct[Category],MATCH(tblData[[#This Row],[ProdNumber]],tblProduct[ProdNumber],0))</f>
        <v>7</v>
      </c>
      <c r="I1428" t="str">
        <f>INDEX(tblCategory[CategoryName],MATCH(tblData[[#This Row],[CategoryID]],tblCategory[CategoryID],0))</f>
        <v>Training Videos</v>
      </c>
      <c r="J1428">
        <f>tblData[[#This Row],[Quantity]]*tblData[[#This Row],[Price]]</f>
        <v>104.97</v>
      </c>
      <c r="K1428">
        <f>YEAR(tblData[[#This Row],[Date]])</f>
        <v>2020</v>
      </c>
      <c r="L1428">
        <f>MONTH(tblData[[#This Row],[Date]])</f>
        <v>10</v>
      </c>
      <c r="M1428" t="str">
        <f>CHOOSE(tblData[[#This Row],[MonthNo]],"Jan","Feb","Mar","Apr","Mei","Jun","Jul","Agu","Sep","Okt","Nov","Des")</f>
        <v>Okt</v>
      </c>
      <c r="N1428" t="str">
        <f>INDEX(tblCustomers[CustomerState],MATCH(tblData[[#This Row],[CustomerID]],tblCustomers[CustomerID],0))</f>
        <v>Tennessee</v>
      </c>
      <c r="O1428" t="str">
        <f>IF(COUNTIF(tblData[CustomerID],tblData[[#This Row],[CustomerID]])&gt;1,"Repeat","One-time")</f>
        <v>Repeat</v>
      </c>
    </row>
    <row r="1429" spans="1:15">
      <c r="A1429">
        <v>1428</v>
      </c>
      <c r="B1429" s="1">
        <v>44134</v>
      </c>
      <c r="C1429">
        <v>1074</v>
      </c>
      <c r="D1429" t="s">
        <v>10835</v>
      </c>
      <c r="E1429">
        <v>4</v>
      </c>
      <c r="F1429" t="str">
        <f>INDEX(tblProduct[ProdName],MATCH(tblData[[#This Row],[ProdNumber]],tblProduct[ProdNumber],0))</f>
        <v>Building Your First Robot</v>
      </c>
      <c r="G1429">
        <f>INDEX(tblProduct[Price],MATCH(tblData[[#This Row],[ProdNumber]],tblProduct[ProdNumber],0))</f>
        <v>24.95</v>
      </c>
      <c r="H1429">
        <f>INDEX(tblProduct[Category],MATCH(tblData[[#This Row],[ProdNumber]],tblProduct[ProdNumber],0))</f>
        <v>4</v>
      </c>
      <c r="I1429" t="str">
        <f>INDEX(tblCategory[CategoryName],MATCH(tblData[[#This Row],[CategoryID]],tblCategory[CategoryID],0))</f>
        <v>eBooks</v>
      </c>
      <c r="J1429">
        <f>tblData[[#This Row],[Quantity]]*tblData[[#This Row],[Price]]</f>
        <v>99.8</v>
      </c>
      <c r="K1429">
        <f>YEAR(tblData[[#This Row],[Date]])</f>
        <v>2020</v>
      </c>
      <c r="L1429">
        <f>MONTH(tblData[[#This Row],[Date]])</f>
        <v>10</v>
      </c>
      <c r="M1429" t="str">
        <f>CHOOSE(tblData[[#This Row],[MonthNo]],"Jan","Feb","Mar","Apr","Mei","Jun","Jul","Agu","Sep","Okt","Nov","Des")</f>
        <v>Okt</v>
      </c>
      <c r="N1429" t="str">
        <f>INDEX(tblCustomers[CustomerState],MATCH(tblData[[#This Row],[CustomerID]],tblCustomers[CustomerID],0))</f>
        <v>West Virginia</v>
      </c>
      <c r="O1429" t="str">
        <f>IF(COUNTIF(tblData[CustomerID],tblData[[#This Row],[CustomerID]])&gt;1,"Repeat","One-time")</f>
        <v>One-time</v>
      </c>
    </row>
    <row r="1430" spans="1:15">
      <c r="A1430">
        <v>1429</v>
      </c>
      <c r="B1430" s="1">
        <v>44134</v>
      </c>
      <c r="C1430">
        <v>473</v>
      </c>
      <c r="D1430" t="s">
        <v>10873</v>
      </c>
      <c r="E1430">
        <v>4</v>
      </c>
      <c r="F1430" t="str">
        <f>INDEX(tblProduct[ProdName],MATCH(tblData[[#This Row],[ProdNumber]],tblProduct[ProdNumber],0))</f>
        <v>BYOD-300</v>
      </c>
      <c r="G1430">
        <f>INDEX(tblProduct[Price],MATCH(tblData[[#This Row],[ProdNumber]],tblProduct[ProdNumber],0))</f>
        <v>89</v>
      </c>
      <c r="H1430">
        <f>INDEX(tblProduct[Category],MATCH(tblData[[#This Row],[ProdNumber]],tblProduct[ProdNumber],0))</f>
        <v>2</v>
      </c>
      <c r="I1430" t="str">
        <f>INDEX(tblCategory[CategoryName],MATCH(tblData[[#This Row],[CategoryID]],tblCategory[CategoryID],0))</f>
        <v>Drone Kits</v>
      </c>
      <c r="J1430">
        <f>tblData[[#This Row],[Quantity]]*tblData[[#This Row],[Price]]</f>
        <v>356</v>
      </c>
      <c r="K1430">
        <f>YEAR(tblData[[#This Row],[Date]])</f>
        <v>2020</v>
      </c>
      <c r="L1430">
        <f>MONTH(tblData[[#This Row],[Date]])</f>
        <v>10</v>
      </c>
      <c r="M1430" t="str">
        <f>CHOOSE(tblData[[#This Row],[MonthNo]],"Jan","Feb","Mar","Apr","Mei","Jun","Jul","Agu","Sep","Okt","Nov","Des")</f>
        <v>Okt</v>
      </c>
      <c r="N1430" t="str">
        <f>INDEX(tblCustomers[CustomerState],MATCH(tblData[[#This Row],[CustomerID]],tblCustomers[CustomerID],0))</f>
        <v>Maryland</v>
      </c>
      <c r="O1430" t="str">
        <f>IF(COUNTIF(tblData[CustomerID],tblData[[#This Row],[CustomerID]])&gt;1,"Repeat","One-time")</f>
        <v>Repeat</v>
      </c>
    </row>
    <row r="1431" spans="1:15">
      <c r="A1431">
        <v>1430</v>
      </c>
      <c r="B1431" s="1">
        <v>44135</v>
      </c>
      <c r="C1431">
        <v>1525</v>
      </c>
      <c r="D1431" t="s">
        <v>10869</v>
      </c>
      <c r="E1431">
        <v>4</v>
      </c>
      <c r="F1431" t="str">
        <f>INDEX(tblProduct[ProdName],MATCH(tblData[[#This Row],[ProdNumber]],tblProduct[ProdNumber],0))</f>
        <v>Bsquare Robot Blueprint</v>
      </c>
      <c r="G1431">
        <f>INDEX(tblProduct[Price],MATCH(tblData[[#This Row],[ProdNumber]],tblProduct[ProdNumber],0))</f>
        <v>8.99</v>
      </c>
      <c r="H1431">
        <f>INDEX(tblProduct[Category],MATCH(tblData[[#This Row],[ProdNumber]],tblProduct[ProdNumber],0))</f>
        <v>1</v>
      </c>
      <c r="I1431" t="str">
        <f>INDEX(tblCategory[CategoryName],MATCH(tblData[[#This Row],[CategoryID]],tblCategory[CategoryID],0))</f>
        <v>Blueprints</v>
      </c>
      <c r="J1431">
        <f>tblData[[#This Row],[Quantity]]*tblData[[#This Row],[Price]]</f>
        <v>35.96</v>
      </c>
      <c r="K1431">
        <f>YEAR(tblData[[#This Row],[Date]])</f>
        <v>2020</v>
      </c>
      <c r="L1431">
        <f>MONTH(tblData[[#This Row],[Date]])</f>
        <v>10</v>
      </c>
      <c r="M1431" t="str">
        <f>CHOOSE(tblData[[#This Row],[MonthNo]],"Jan","Feb","Mar","Apr","Mei","Jun","Jul","Agu","Sep","Okt","Nov","Des")</f>
        <v>Okt</v>
      </c>
      <c r="N1431" t="str">
        <f>INDEX(tblCustomers[CustomerState],MATCH(tblData[[#This Row],[CustomerID]],tblCustomers[CustomerID],0))</f>
        <v>New York</v>
      </c>
      <c r="O1431" t="str">
        <f>IF(COUNTIF(tblData[CustomerID],tblData[[#This Row],[CustomerID]])&gt;1,"Repeat","One-time")</f>
        <v>Repeat</v>
      </c>
    </row>
    <row r="1432" spans="1:15">
      <c r="A1432">
        <v>1431</v>
      </c>
      <c r="B1432" s="1">
        <v>44135</v>
      </c>
      <c r="C1432">
        <v>820</v>
      </c>
      <c r="D1432" t="s">
        <v>10850</v>
      </c>
      <c r="E1432">
        <v>3</v>
      </c>
      <c r="F1432" t="str">
        <f>INDEX(tblProduct[ProdName],MATCH(tblData[[#This Row],[ProdNumber]],tblProduct[ProdNumber],0))</f>
        <v>Building Your Own Drone</v>
      </c>
      <c r="G1432">
        <f>INDEX(tblProduct[Price],MATCH(tblData[[#This Row],[ProdNumber]],tblProduct[ProdNumber],0))</f>
        <v>24.99</v>
      </c>
      <c r="H1432">
        <f>INDEX(tblProduct[Category],MATCH(tblData[[#This Row],[ProdNumber]],tblProduct[ProdNumber],0))</f>
        <v>4</v>
      </c>
      <c r="I1432" t="str">
        <f>INDEX(tblCategory[CategoryName],MATCH(tblData[[#This Row],[CategoryID]],tblCategory[CategoryID],0))</f>
        <v>eBooks</v>
      </c>
      <c r="J1432">
        <f>tblData[[#This Row],[Quantity]]*tblData[[#This Row],[Price]]</f>
        <v>74.97</v>
      </c>
      <c r="K1432">
        <f>YEAR(tblData[[#This Row],[Date]])</f>
        <v>2020</v>
      </c>
      <c r="L1432">
        <f>MONTH(tblData[[#This Row],[Date]])</f>
        <v>10</v>
      </c>
      <c r="M1432" t="str">
        <f>CHOOSE(tblData[[#This Row],[MonthNo]],"Jan","Feb","Mar","Apr","Mei","Jun","Jul","Agu","Sep","Okt","Nov","Des")</f>
        <v>Okt</v>
      </c>
      <c r="N1432" t="str">
        <f>INDEX(tblCustomers[CustomerState],MATCH(tblData[[#This Row],[CustomerID]],tblCustomers[CustomerID],0))</f>
        <v>Alaska</v>
      </c>
      <c r="O1432" t="str">
        <f>IF(COUNTIF(tblData[CustomerID],tblData[[#This Row],[CustomerID]])&gt;1,"Repeat","One-time")</f>
        <v>Repeat</v>
      </c>
    </row>
    <row r="1433" spans="1:15">
      <c r="A1433">
        <v>1432</v>
      </c>
      <c r="B1433" s="1">
        <v>44135</v>
      </c>
      <c r="C1433">
        <v>1436</v>
      </c>
      <c r="D1433" t="s">
        <v>10876</v>
      </c>
      <c r="E1433">
        <v>4</v>
      </c>
      <c r="F1433" t="str">
        <f>INDEX(tblProduct[ProdName],MATCH(tblData[[#This Row],[ProdNumber]],tblProduct[ProdNumber],0))</f>
        <v>Delta Robots</v>
      </c>
      <c r="G1433">
        <f>INDEX(tblProduct[Price],MATCH(tblData[[#This Row],[ProdNumber]],tblProduct[ProdNumber],0))</f>
        <v>16.989999999999998</v>
      </c>
      <c r="H1433">
        <f>INDEX(tblProduct[Category],MATCH(tblData[[#This Row],[ProdNumber]],tblProduct[ProdNumber],0))</f>
        <v>4</v>
      </c>
      <c r="I1433" t="str">
        <f>INDEX(tblCategory[CategoryName],MATCH(tblData[[#This Row],[CategoryID]],tblCategory[CategoryID],0))</f>
        <v>eBooks</v>
      </c>
      <c r="J1433">
        <f>tblData[[#This Row],[Quantity]]*tblData[[#This Row],[Price]]</f>
        <v>67.959999999999994</v>
      </c>
      <c r="K1433">
        <f>YEAR(tblData[[#This Row],[Date]])</f>
        <v>2020</v>
      </c>
      <c r="L1433">
        <f>MONTH(tblData[[#This Row],[Date]])</f>
        <v>10</v>
      </c>
      <c r="M1433" t="str">
        <f>CHOOSE(tblData[[#This Row],[MonthNo]],"Jan","Feb","Mar","Apr","Mei","Jun","Jul","Agu","Sep","Okt","Nov","Des")</f>
        <v>Okt</v>
      </c>
      <c r="N1433" t="str">
        <f>INDEX(tblCustomers[CustomerState],MATCH(tblData[[#This Row],[CustomerID]],tblCustomers[CustomerID],0))</f>
        <v>Alaska</v>
      </c>
      <c r="O1433" t="str">
        <f>IF(COUNTIF(tblData[CustomerID],tblData[[#This Row],[CustomerID]])&gt;1,"Repeat","One-time")</f>
        <v>Repeat</v>
      </c>
    </row>
    <row r="1434" spans="1:15">
      <c r="A1434">
        <v>1433</v>
      </c>
      <c r="B1434" s="1">
        <v>44135</v>
      </c>
      <c r="C1434">
        <v>940</v>
      </c>
      <c r="D1434" t="s">
        <v>10821</v>
      </c>
      <c r="E1434">
        <v>1</v>
      </c>
      <c r="F1434" t="str">
        <f>INDEX(tblProduct[ProdName],MATCH(tblData[[#This Row],[ProdNumber]],tblProduct[ProdNumber],0))</f>
        <v>BYOD-350</v>
      </c>
      <c r="G1434">
        <f>INDEX(tblProduct[Price],MATCH(tblData[[#This Row],[ProdNumber]],tblProduct[ProdNumber],0))</f>
        <v>89.95</v>
      </c>
      <c r="H1434">
        <f>INDEX(tblProduct[Category],MATCH(tblData[[#This Row],[ProdNumber]],tblProduct[ProdNumber],0))</f>
        <v>2</v>
      </c>
      <c r="I1434" t="str">
        <f>INDEX(tblCategory[CategoryName],MATCH(tblData[[#This Row],[CategoryID]],tblCategory[CategoryID],0))</f>
        <v>Drone Kits</v>
      </c>
      <c r="J1434">
        <f>tblData[[#This Row],[Quantity]]*tblData[[#This Row],[Price]]</f>
        <v>89.95</v>
      </c>
      <c r="K1434">
        <f>YEAR(tblData[[#This Row],[Date]])</f>
        <v>2020</v>
      </c>
      <c r="L1434">
        <f>MONTH(tblData[[#This Row],[Date]])</f>
        <v>10</v>
      </c>
      <c r="M1434" t="str">
        <f>CHOOSE(tblData[[#This Row],[MonthNo]],"Jan","Feb","Mar","Apr","Mei","Jun","Jul","Agu","Sep","Okt","Nov","Des")</f>
        <v>Okt</v>
      </c>
      <c r="N1434" t="str">
        <f>INDEX(tblCustomers[CustomerState],MATCH(tblData[[#This Row],[CustomerID]],tblCustomers[CustomerID],0))</f>
        <v>California</v>
      </c>
      <c r="O1434" t="str">
        <f>IF(COUNTIF(tblData[CustomerID],tblData[[#This Row],[CustomerID]])&gt;1,"Repeat","One-time")</f>
        <v>Repeat</v>
      </c>
    </row>
    <row r="1435" spans="1:15">
      <c r="A1435">
        <v>1434</v>
      </c>
      <c r="B1435" s="1">
        <v>44136</v>
      </c>
      <c r="C1435">
        <v>1155</v>
      </c>
      <c r="D1435" t="s">
        <v>10844</v>
      </c>
      <c r="E1435">
        <v>4</v>
      </c>
      <c r="F1435" t="str">
        <f>INDEX(tblProduct[ProdName],MATCH(tblData[[#This Row],[ProdNumber]],tblProduct[ProdNumber],0))</f>
        <v>Industrial 3D Printing</v>
      </c>
      <c r="G1435">
        <f>INDEX(tblProduct[Price],MATCH(tblData[[#This Row],[ProdNumber]],tblProduct[ProdNumber],0))</f>
        <v>49</v>
      </c>
      <c r="H1435">
        <f>INDEX(tblProduct[Category],MATCH(tblData[[#This Row],[ProdNumber]],tblProduct[ProdNumber],0))</f>
        <v>7</v>
      </c>
      <c r="I1435" t="str">
        <f>INDEX(tblCategory[CategoryName],MATCH(tblData[[#This Row],[CategoryID]],tblCategory[CategoryID],0))</f>
        <v>Training Videos</v>
      </c>
      <c r="J1435">
        <f>tblData[[#This Row],[Quantity]]*tblData[[#This Row],[Price]]</f>
        <v>196</v>
      </c>
      <c r="K1435">
        <f>YEAR(tblData[[#This Row],[Date]])</f>
        <v>2020</v>
      </c>
      <c r="L1435">
        <f>MONTH(tblData[[#This Row],[Date]])</f>
        <v>11</v>
      </c>
      <c r="M1435" t="str">
        <f>CHOOSE(tblData[[#This Row],[MonthNo]],"Jan","Feb","Mar","Apr","Mei","Jun","Jul","Agu","Sep","Okt","Nov","Des")</f>
        <v>Nov</v>
      </c>
      <c r="N1435" t="str">
        <f>INDEX(tblCustomers[CustomerState],MATCH(tblData[[#This Row],[CustomerID]],tblCustomers[CustomerID],0))</f>
        <v>Florida</v>
      </c>
      <c r="O1435" t="str">
        <f>IF(COUNTIF(tblData[CustomerID],tblData[[#This Row],[CustomerID]])&gt;1,"Repeat","One-time")</f>
        <v>Repeat</v>
      </c>
    </row>
    <row r="1436" spans="1:15">
      <c r="A1436">
        <v>1435</v>
      </c>
      <c r="B1436" s="1">
        <v>44136</v>
      </c>
      <c r="C1436">
        <v>303</v>
      </c>
      <c r="D1436" t="s">
        <v>10871</v>
      </c>
      <c r="E1436">
        <v>4</v>
      </c>
      <c r="F1436" t="str">
        <f>INDEX(tblProduct[ProdName],MATCH(tblData[[#This Row],[ProdNumber]],tblProduct[ProdNumber],0))</f>
        <v>Aerial Security</v>
      </c>
      <c r="G1436">
        <f>INDEX(tblProduct[Price],MATCH(tblData[[#This Row],[ProdNumber]],tblProduct[ProdNumber],0))</f>
        <v>36.99</v>
      </c>
      <c r="H1436">
        <f>INDEX(tblProduct[Category],MATCH(tblData[[#This Row],[ProdNumber]],tblProduct[ProdNumber],0))</f>
        <v>7</v>
      </c>
      <c r="I1436" t="str">
        <f>INDEX(tblCategory[CategoryName],MATCH(tblData[[#This Row],[CategoryID]],tblCategory[CategoryID],0))</f>
        <v>Training Videos</v>
      </c>
      <c r="J1436">
        <f>tblData[[#This Row],[Quantity]]*tblData[[#This Row],[Price]]</f>
        <v>147.96</v>
      </c>
      <c r="K1436">
        <f>YEAR(tblData[[#This Row],[Date]])</f>
        <v>2020</v>
      </c>
      <c r="L1436">
        <f>MONTH(tblData[[#This Row],[Date]])</f>
        <v>11</v>
      </c>
      <c r="M1436" t="str">
        <f>CHOOSE(tblData[[#This Row],[MonthNo]],"Jan","Feb","Mar","Apr","Mei","Jun","Jul","Agu","Sep","Okt","Nov","Des")</f>
        <v>Nov</v>
      </c>
      <c r="N1436" t="str">
        <f>INDEX(tblCustomers[CustomerState],MATCH(tblData[[#This Row],[CustomerID]],tblCustomers[CustomerID],0))</f>
        <v>North Carolina</v>
      </c>
      <c r="O1436" t="str">
        <f>IF(COUNTIF(tblData[CustomerID],tblData[[#This Row],[CustomerID]])&gt;1,"Repeat","One-time")</f>
        <v>Repeat</v>
      </c>
    </row>
    <row r="1437" spans="1:15">
      <c r="A1437">
        <v>1436</v>
      </c>
      <c r="B1437" s="1">
        <v>44137</v>
      </c>
      <c r="C1437">
        <v>1031</v>
      </c>
      <c r="D1437" t="s">
        <v>10865</v>
      </c>
      <c r="E1437">
        <v>4</v>
      </c>
      <c r="F1437" t="str">
        <f>INDEX(tblProduct[ProdName],MATCH(tblData[[#This Row],[ProdNumber]],tblProduct[ProdNumber],0))</f>
        <v>Robotic Essentials</v>
      </c>
      <c r="G1437">
        <f>INDEX(tblProduct[Price],MATCH(tblData[[#This Row],[ProdNumber]],tblProduct[ProdNumber],0))</f>
        <v>34.99</v>
      </c>
      <c r="H1437">
        <f>INDEX(tblProduct[Category],MATCH(tblData[[#This Row],[ProdNumber]],tblProduct[ProdNumber],0))</f>
        <v>7</v>
      </c>
      <c r="I1437" t="str">
        <f>INDEX(tblCategory[CategoryName],MATCH(tblData[[#This Row],[CategoryID]],tblCategory[CategoryID],0))</f>
        <v>Training Videos</v>
      </c>
      <c r="J1437">
        <f>tblData[[#This Row],[Quantity]]*tblData[[#This Row],[Price]]</f>
        <v>139.96</v>
      </c>
      <c r="K1437">
        <f>YEAR(tblData[[#This Row],[Date]])</f>
        <v>2020</v>
      </c>
      <c r="L1437">
        <f>MONTH(tblData[[#This Row],[Date]])</f>
        <v>11</v>
      </c>
      <c r="M1437" t="str">
        <f>CHOOSE(tblData[[#This Row],[MonthNo]],"Jan","Feb","Mar","Apr","Mei","Jun","Jul","Agu","Sep","Okt","Nov","Des")</f>
        <v>Nov</v>
      </c>
      <c r="N1437" t="str">
        <f>INDEX(tblCustomers[CustomerState],MATCH(tblData[[#This Row],[CustomerID]],tblCustomers[CustomerID],0))</f>
        <v>Virginia</v>
      </c>
      <c r="O1437" t="str">
        <f>IF(COUNTIF(tblData[CustomerID],tblData[[#This Row],[CustomerID]])&gt;1,"Repeat","One-time")</f>
        <v>Repeat</v>
      </c>
    </row>
    <row r="1438" spans="1:15">
      <c r="A1438">
        <v>1437</v>
      </c>
      <c r="B1438" s="1">
        <v>44137</v>
      </c>
      <c r="C1438">
        <v>189</v>
      </c>
      <c r="D1438" t="s">
        <v>10848</v>
      </c>
      <c r="E1438">
        <v>6</v>
      </c>
      <c r="F1438" t="str">
        <f>INDEX(tblProduct[ProdName],MATCH(tblData[[#This Row],[ProdNumber]],tblProduct[ProdNumber],0))</f>
        <v>Panda Robot Blueprint</v>
      </c>
      <c r="G1438">
        <f>INDEX(tblProduct[Price],MATCH(tblData[[#This Row],[ProdNumber]],tblProduct[ProdNumber],0))</f>
        <v>7.99</v>
      </c>
      <c r="H1438">
        <f>INDEX(tblProduct[Category],MATCH(tblData[[#This Row],[ProdNumber]],tblProduct[ProdNumber],0))</f>
        <v>1</v>
      </c>
      <c r="I1438" t="str">
        <f>INDEX(tblCategory[CategoryName],MATCH(tblData[[#This Row],[CategoryID]],tblCategory[CategoryID],0))</f>
        <v>Blueprints</v>
      </c>
      <c r="J1438">
        <f>tblData[[#This Row],[Quantity]]*tblData[[#This Row],[Price]]</f>
        <v>47.94</v>
      </c>
      <c r="K1438">
        <f>YEAR(tblData[[#This Row],[Date]])</f>
        <v>2020</v>
      </c>
      <c r="L1438">
        <f>MONTH(tblData[[#This Row],[Date]])</f>
        <v>11</v>
      </c>
      <c r="M1438" t="str">
        <f>CHOOSE(tblData[[#This Row],[MonthNo]],"Jan","Feb","Mar","Apr","Mei","Jun","Jul","Agu","Sep","Okt","Nov","Des")</f>
        <v>Nov</v>
      </c>
      <c r="N1438" t="str">
        <f>INDEX(tblCustomers[CustomerState],MATCH(tblData[[#This Row],[CustomerID]],tblCustomers[CustomerID],0))</f>
        <v>Texas</v>
      </c>
      <c r="O1438" t="str">
        <f>IF(COUNTIF(tblData[CustomerID],tblData[[#This Row],[CustomerID]])&gt;1,"Repeat","One-time")</f>
        <v>Repeat</v>
      </c>
    </row>
    <row r="1439" spans="1:15">
      <c r="A1439">
        <v>1438</v>
      </c>
      <c r="B1439" s="1">
        <v>44137</v>
      </c>
      <c r="C1439">
        <v>1432</v>
      </c>
      <c r="D1439" t="s">
        <v>10837</v>
      </c>
      <c r="E1439">
        <v>4</v>
      </c>
      <c r="F1439" t="str">
        <f>INDEX(tblProduct[ProdName],MATCH(tblData[[#This Row],[ProdNumber]],tblProduct[ProdNumber],0))</f>
        <v>BYOR-1000</v>
      </c>
      <c r="G1439">
        <f>INDEX(tblProduct[Price],MATCH(tblData[[#This Row],[ProdNumber]],tblProduct[ProdNumber],0))</f>
        <v>189</v>
      </c>
      <c r="H1439">
        <f>INDEX(tblProduct[Category],MATCH(tblData[[#This Row],[ProdNumber]],tblProduct[ProdNumber],0))</f>
        <v>5</v>
      </c>
      <c r="I1439" t="str">
        <f>INDEX(tblCategory[CategoryName],MATCH(tblData[[#This Row],[CategoryID]],tblCategory[CategoryID],0))</f>
        <v>Robot Kits</v>
      </c>
      <c r="J1439">
        <f>tblData[[#This Row],[Quantity]]*tblData[[#This Row],[Price]]</f>
        <v>756</v>
      </c>
      <c r="K1439">
        <f>YEAR(tblData[[#This Row],[Date]])</f>
        <v>2020</v>
      </c>
      <c r="L1439">
        <f>MONTH(tblData[[#This Row],[Date]])</f>
        <v>11</v>
      </c>
      <c r="M1439" t="str">
        <f>CHOOSE(tblData[[#This Row],[MonthNo]],"Jan","Feb","Mar","Apr","Mei","Jun","Jul","Agu","Sep","Okt","Nov","Des")</f>
        <v>Nov</v>
      </c>
      <c r="N1439" t="str">
        <f>INDEX(tblCustomers[CustomerState],MATCH(tblData[[#This Row],[CustomerID]],tblCustomers[CustomerID],0))</f>
        <v>Arizona</v>
      </c>
      <c r="O1439" t="str">
        <f>IF(COUNTIF(tblData[CustomerID],tblData[[#This Row],[CustomerID]])&gt;1,"Repeat","One-time")</f>
        <v>Repeat</v>
      </c>
    </row>
    <row r="1440" spans="1:15">
      <c r="A1440">
        <v>1439</v>
      </c>
      <c r="B1440" s="1">
        <v>44137</v>
      </c>
      <c r="C1440">
        <v>10</v>
      </c>
      <c r="D1440" t="s">
        <v>10847</v>
      </c>
      <c r="E1440">
        <v>5</v>
      </c>
      <c r="F1440" t="str">
        <f>INDEX(tblProduct[ProdName],MATCH(tblData[[#This Row],[ProdNumber]],tblProduct[ProdNumber],0))</f>
        <v>MICR-564K Drone</v>
      </c>
      <c r="G1440">
        <f>INDEX(tblProduct[Price],MATCH(tblData[[#This Row],[ProdNumber]],tblProduct[ProdNumber],0))</f>
        <v>499</v>
      </c>
      <c r="H1440">
        <f>INDEX(tblProduct[Category],MATCH(tblData[[#This Row],[ProdNumber]],tblProduct[ProdNumber],0))</f>
        <v>3</v>
      </c>
      <c r="I1440" t="str">
        <f>INDEX(tblCategory[CategoryName],MATCH(tblData[[#This Row],[CategoryID]],tblCategory[CategoryID],0))</f>
        <v>Drones</v>
      </c>
      <c r="J1440">
        <f>tblData[[#This Row],[Quantity]]*tblData[[#This Row],[Price]]</f>
        <v>2495</v>
      </c>
      <c r="K1440">
        <f>YEAR(tblData[[#This Row],[Date]])</f>
        <v>2020</v>
      </c>
      <c r="L1440">
        <f>MONTH(tblData[[#This Row],[Date]])</f>
        <v>11</v>
      </c>
      <c r="M1440" t="str">
        <f>CHOOSE(tblData[[#This Row],[MonthNo]],"Jan","Feb","Mar","Apr","Mei","Jun","Jul","Agu","Sep","Okt","Nov","Des")</f>
        <v>Nov</v>
      </c>
      <c r="N1440" t="str">
        <f>INDEX(tblCustomers[CustomerState],MATCH(tblData[[#This Row],[CustomerID]],tblCustomers[CustomerID],0))</f>
        <v>New York</v>
      </c>
      <c r="O1440" t="str">
        <f>IF(COUNTIF(tblData[CustomerID],tblData[[#This Row],[CustomerID]])&gt;1,"Repeat","One-time")</f>
        <v>Repeat</v>
      </c>
    </row>
    <row r="1441" spans="1:15">
      <c r="A1441">
        <v>1440</v>
      </c>
      <c r="B1441" s="1">
        <v>44138</v>
      </c>
      <c r="C1441">
        <v>1572</v>
      </c>
      <c r="D1441" t="s">
        <v>10833</v>
      </c>
      <c r="E1441">
        <v>4</v>
      </c>
      <c r="F1441" t="str">
        <f>INDEX(tblProduct[ProdName],MATCH(tblData[[#This Row],[ProdNumber]],tblProduct[ProdNumber],0))</f>
        <v>DX-145 Drone</v>
      </c>
      <c r="G1441">
        <f>INDEX(tblProduct[Price],MATCH(tblData[[#This Row],[ProdNumber]],tblProduct[ProdNumber],0))</f>
        <v>250</v>
      </c>
      <c r="H1441">
        <f>INDEX(tblProduct[Category],MATCH(tblData[[#This Row],[ProdNumber]],tblProduct[ProdNumber],0))</f>
        <v>3</v>
      </c>
      <c r="I1441" t="str">
        <f>INDEX(tblCategory[CategoryName],MATCH(tblData[[#This Row],[CategoryID]],tblCategory[CategoryID],0))</f>
        <v>Drones</v>
      </c>
      <c r="J1441">
        <f>tblData[[#This Row],[Quantity]]*tblData[[#This Row],[Price]]</f>
        <v>1000</v>
      </c>
      <c r="K1441">
        <f>YEAR(tblData[[#This Row],[Date]])</f>
        <v>2020</v>
      </c>
      <c r="L1441">
        <f>MONTH(tblData[[#This Row],[Date]])</f>
        <v>11</v>
      </c>
      <c r="M1441" t="str">
        <f>CHOOSE(tblData[[#This Row],[MonthNo]],"Jan","Feb","Mar","Apr","Mei","Jun","Jul","Agu","Sep","Okt","Nov","Des")</f>
        <v>Nov</v>
      </c>
      <c r="N1441" t="str">
        <f>INDEX(tblCustomers[CustomerState],MATCH(tblData[[#This Row],[CustomerID]],tblCustomers[CustomerID],0))</f>
        <v>Tennessee</v>
      </c>
      <c r="O1441" t="str">
        <f>IF(COUNTIF(tblData[CustomerID],tblData[[#This Row],[CustomerID]])&gt;1,"Repeat","One-time")</f>
        <v>Repeat</v>
      </c>
    </row>
    <row r="1442" spans="1:15">
      <c r="A1442">
        <v>1441</v>
      </c>
      <c r="B1442" s="1">
        <v>44138</v>
      </c>
      <c r="C1442">
        <v>988</v>
      </c>
      <c r="D1442" t="s">
        <v>10857</v>
      </c>
      <c r="E1442">
        <v>2</v>
      </c>
      <c r="F1442" t="str">
        <f>INDEX(tblProduct[ProdName],MATCH(tblData[[#This Row],[ProdNumber]],tblProduct[ProdNumber],0))</f>
        <v>DTI-84 Drone</v>
      </c>
      <c r="G1442">
        <f>INDEX(tblProduct[Price],MATCH(tblData[[#This Row],[ProdNumber]],tblProduct[ProdNumber],0))</f>
        <v>455</v>
      </c>
      <c r="H1442">
        <f>INDEX(tblProduct[Category],MATCH(tblData[[#This Row],[ProdNumber]],tblProduct[ProdNumber],0))</f>
        <v>3</v>
      </c>
      <c r="I1442" t="str">
        <f>INDEX(tblCategory[CategoryName],MATCH(tblData[[#This Row],[CategoryID]],tblCategory[CategoryID],0))</f>
        <v>Drones</v>
      </c>
      <c r="J1442">
        <f>tblData[[#This Row],[Quantity]]*tblData[[#This Row],[Price]]</f>
        <v>910</v>
      </c>
      <c r="K1442">
        <f>YEAR(tblData[[#This Row],[Date]])</f>
        <v>2020</v>
      </c>
      <c r="L1442">
        <f>MONTH(tblData[[#This Row],[Date]])</f>
        <v>11</v>
      </c>
      <c r="M1442" t="str">
        <f>CHOOSE(tblData[[#This Row],[MonthNo]],"Jan","Feb","Mar","Apr","Mei","Jun","Jul","Agu","Sep","Okt","Nov","Des")</f>
        <v>Nov</v>
      </c>
      <c r="N1442" t="str">
        <f>INDEX(tblCustomers[CustomerState],MATCH(tblData[[#This Row],[CustomerID]],tblCustomers[CustomerID],0))</f>
        <v>Tennessee</v>
      </c>
      <c r="O1442" t="str">
        <f>IF(COUNTIF(tblData[CustomerID],tblData[[#This Row],[CustomerID]])&gt;1,"Repeat","One-time")</f>
        <v>Repeat</v>
      </c>
    </row>
    <row r="1443" spans="1:15">
      <c r="A1443">
        <v>1442</v>
      </c>
      <c r="B1443" s="1">
        <v>44138</v>
      </c>
      <c r="C1443">
        <v>866</v>
      </c>
      <c r="D1443" t="s">
        <v>10810</v>
      </c>
      <c r="E1443">
        <v>2</v>
      </c>
      <c r="F1443" t="str">
        <f>INDEX(tblProduct[ProdName],MATCH(tblData[[#This Row],[ProdNumber]],tblProduct[ProdNumber],0))</f>
        <v>Drone Video Techniques</v>
      </c>
      <c r="G1443">
        <f>INDEX(tblProduct[Price],MATCH(tblData[[#This Row],[ProdNumber]],tblProduct[ProdNumber],0))</f>
        <v>37.99</v>
      </c>
      <c r="H1443">
        <f>INDEX(tblProduct[Category],MATCH(tblData[[#This Row],[ProdNumber]],tblProduct[ProdNumber],0))</f>
        <v>7</v>
      </c>
      <c r="I1443" t="str">
        <f>INDEX(tblCategory[CategoryName],MATCH(tblData[[#This Row],[CategoryID]],tblCategory[CategoryID],0))</f>
        <v>Training Videos</v>
      </c>
      <c r="J1443">
        <f>tblData[[#This Row],[Quantity]]*tblData[[#This Row],[Price]]</f>
        <v>75.98</v>
      </c>
      <c r="K1443">
        <f>YEAR(tblData[[#This Row],[Date]])</f>
        <v>2020</v>
      </c>
      <c r="L1443">
        <f>MONTH(tblData[[#This Row],[Date]])</f>
        <v>11</v>
      </c>
      <c r="M1443" t="str">
        <f>CHOOSE(tblData[[#This Row],[MonthNo]],"Jan","Feb","Mar","Apr","Mei","Jun","Jul","Agu","Sep","Okt","Nov","Des")</f>
        <v>Nov</v>
      </c>
      <c r="N1443" t="str">
        <f>INDEX(tblCustomers[CustomerState],MATCH(tblData[[#This Row],[CustomerID]],tblCustomers[CustomerID],0))</f>
        <v>Wisconsin</v>
      </c>
      <c r="O1443" t="str">
        <f>IF(COUNTIF(tblData[CustomerID],tblData[[#This Row],[CustomerID]])&gt;1,"Repeat","One-time")</f>
        <v>Repeat</v>
      </c>
    </row>
    <row r="1444" spans="1:15">
      <c r="A1444">
        <v>1443</v>
      </c>
      <c r="B1444" s="1">
        <v>44138</v>
      </c>
      <c r="C1444">
        <v>1096</v>
      </c>
      <c r="D1444" t="s">
        <v>10814</v>
      </c>
      <c r="E1444">
        <v>1</v>
      </c>
      <c r="F1444" t="str">
        <f>INDEX(tblProduct[ProdName],MATCH(tblData[[#This Row],[ProdNumber]],tblProduct[ProdNumber],0))</f>
        <v>BYOR-2640S</v>
      </c>
      <c r="G1444">
        <f>INDEX(tblProduct[Price],MATCH(tblData[[#This Row],[ProdNumber]],tblProduct[ProdNumber],0))</f>
        <v>189</v>
      </c>
      <c r="H1444">
        <f>INDEX(tblProduct[Category],MATCH(tblData[[#This Row],[ProdNumber]],tblProduct[ProdNumber],0))</f>
        <v>5</v>
      </c>
      <c r="I1444" t="str">
        <f>INDEX(tblCategory[CategoryName],MATCH(tblData[[#This Row],[CategoryID]],tblCategory[CategoryID],0))</f>
        <v>Robot Kits</v>
      </c>
      <c r="J1444">
        <f>tblData[[#This Row],[Quantity]]*tblData[[#This Row],[Price]]</f>
        <v>189</v>
      </c>
      <c r="K1444">
        <f>YEAR(tblData[[#This Row],[Date]])</f>
        <v>2020</v>
      </c>
      <c r="L1444">
        <f>MONTH(tblData[[#This Row],[Date]])</f>
        <v>11</v>
      </c>
      <c r="M1444" t="str">
        <f>CHOOSE(tblData[[#This Row],[MonthNo]],"Jan","Feb","Mar","Apr","Mei","Jun","Jul","Agu","Sep","Okt","Nov","Des")</f>
        <v>Nov</v>
      </c>
      <c r="N1444" t="str">
        <f>INDEX(tblCustomers[CustomerState],MATCH(tblData[[#This Row],[CustomerID]],tblCustomers[CustomerID],0))</f>
        <v>New Jersey</v>
      </c>
      <c r="O1444" t="str">
        <f>IF(COUNTIF(tblData[CustomerID],tblData[[#This Row],[CustomerID]])&gt;1,"Repeat","One-time")</f>
        <v>Repeat</v>
      </c>
    </row>
    <row r="1445" spans="1:15">
      <c r="A1445">
        <v>1444</v>
      </c>
      <c r="B1445" s="1">
        <v>44138</v>
      </c>
      <c r="C1445">
        <v>46</v>
      </c>
      <c r="D1445" t="s">
        <v>10841</v>
      </c>
      <c r="E1445">
        <v>3</v>
      </c>
      <c r="F1445" t="str">
        <f>INDEX(tblProduct[ProdName],MATCH(tblData[[#This Row],[ProdNumber]],tblProduct[ProdNumber],0))</f>
        <v>RQTE-554 Robot</v>
      </c>
      <c r="G1445">
        <f>INDEX(tblProduct[Price],MATCH(tblData[[#This Row],[ProdNumber]],tblProduct[ProdNumber],0))</f>
        <v>684</v>
      </c>
      <c r="H1445">
        <f>INDEX(tblProduct[Category],MATCH(tblData[[#This Row],[ProdNumber]],tblProduct[ProdNumber],0))</f>
        <v>6</v>
      </c>
      <c r="I1445" t="str">
        <f>INDEX(tblCategory[CategoryName],MATCH(tblData[[#This Row],[CategoryID]],tblCategory[CategoryID],0))</f>
        <v>Robots</v>
      </c>
      <c r="J1445">
        <f>tblData[[#This Row],[Quantity]]*tblData[[#This Row],[Price]]</f>
        <v>2052</v>
      </c>
      <c r="K1445">
        <f>YEAR(tblData[[#This Row],[Date]])</f>
        <v>2020</v>
      </c>
      <c r="L1445">
        <f>MONTH(tblData[[#This Row],[Date]])</f>
        <v>11</v>
      </c>
      <c r="M1445" t="str">
        <f>CHOOSE(tblData[[#This Row],[MonthNo]],"Jan","Feb","Mar","Apr","Mei","Jun","Jul","Agu","Sep","Okt","Nov","Des")</f>
        <v>Nov</v>
      </c>
      <c r="N1445" t="str">
        <f>INDEX(tblCustomers[CustomerState],MATCH(tblData[[#This Row],[CustomerID]],tblCustomers[CustomerID],0))</f>
        <v>Oklahoma</v>
      </c>
      <c r="O1445" t="str">
        <f>IF(COUNTIF(tblData[CustomerID],tblData[[#This Row],[CustomerID]])&gt;1,"Repeat","One-time")</f>
        <v>Repeat</v>
      </c>
    </row>
    <row r="1446" spans="1:15">
      <c r="A1446">
        <v>1445</v>
      </c>
      <c r="B1446" s="1">
        <v>44138</v>
      </c>
      <c r="C1446">
        <v>184</v>
      </c>
      <c r="D1446" t="s">
        <v>10862</v>
      </c>
      <c r="E1446">
        <v>4</v>
      </c>
      <c r="F1446" t="str">
        <f>INDEX(tblProduct[ProdName],MATCH(tblData[[#This Row],[ProdNumber]],tblProduct[ProdNumber],0))</f>
        <v>All Eyes Drone Blueprint</v>
      </c>
      <c r="G1446">
        <f>INDEX(tblProduct[Price],MATCH(tblData[[#This Row],[ProdNumber]],tblProduct[ProdNumber],0))</f>
        <v>9.99</v>
      </c>
      <c r="H1446">
        <f>INDEX(tblProduct[Category],MATCH(tblData[[#This Row],[ProdNumber]],tblProduct[ProdNumber],0))</f>
        <v>1</v>
      </c>
      <c r="I1446" t="str">
        <f>INDEX(tblCategory[CategoryName],MATCH(tblData[[#This Row],[CategoryID]],tblCategory[CategoryID],0))</f>
        <v>Blueprints</v>
      </c>
      <c r="J1446">
        <f>tblData[[#This Row],[Quantity]]*tblData[[#This Row],[Price]]</f>
        <v>39.96</v>
      </c>
      <c r="K1446">
        <f>YEAR(tblData[[#This Row],[Date]])</f>
        <v>2020</v>
      </c>
      <c r="L1446">
        <f>MONTH(tblData[[#This Row],[Date]])</f>
        <v>11</v>
      </c>
      <c r="M1446" t="str">
        <f>CHOOSE(tblData[[#This Row],[MonthNo]],"Jan","Feb","Mar","Apr","Mei","Jun","Jul","Agu","Sep","Okt","Nov","Des")</f>
        <v>Nov</v>
      </c>
      <c r="N1446" t="str">
        <f>INDEX(tblCustomers[CustomerState],MATCH(tblData[[#This Row],[CustomerID]],tblCustomers[CustomerID],0))</f>
        <v>Minnesota</v>
      </c>
      <c r="O1446" t="str">
        <f>IF(COUNTIF(tblData[CustomerID],tblData[[#This Row],[CustomerID]])&gt;1,"Repeat","One-time")</f>
        <v>Repeat</v>
      </c>
    </row>
    <row r="1447" spans="1:15">
      <c r="A1447">
        <v>1446</v>
      </c>
      <c r="B1447" s="1">
        <v>44139</v>
      </c>
      <c r="C1447">
        <v>1438</v>
      </c>
      <c r="D1447" t="s">
        <v>10849</v>
      </c>
      <c r="E1447">
        <v>1</v>
      </c>
      <c r="F1447" t="str">
        <f>INDEX(tblProduct[ProdName],MATCH(tblData[[#This Row],[ProdNumber]],tblProduct[ProdNumber],0))</f>
        <v>BYOD-200</v>
      </c>
      <c r="G1447">
        <f>INDEX(tblProduct[Price],MATCH(tblData[[#This Row],[ProdNumber]],tblProduct[ProdNumber],0))</f>
        <v>58.95</v>
      </c>
      <c r="H1447">
        <f>INDEX(tblProduct[Category],MATCH(tblData[[#This Row],[ProdNumber]],tblProduct[ProdNumber],0))</f>
        <v>2</v>
      </c>
      <c r="I1447" t="str">
        <f>INDEX(tblCategory[CategoryName],MATCH(tblData[[#This Row],[CategoryID]],tblCategory[CategoryID],0))</f>
        <v>Drone Kits</v>
      </c>
      <c r="J1447">
        <f>tblData[[#This Row],[Quantity]]*tblData[[#This Row],[Price]]</f>
        <v>58.95</v>
      </c>
      <c r="K1447">
        <f>YEAR(tblData[[#This Row],[Date]])</f>
        <v>2020</v>
      </c>
      <c r="L1447">
        <f>MONTH(tblData[[#This Row],[Date]])</f>
        <v>11</v>
      </c>
      <c r="M1447" t="str">
        <f>CHOOSE(tblData[[#This Row],[MonthNo]],"Jan","Feb","Mar","Apr","Mei","Jun","Jul","Agu","Sep","Okt","Nov","Des")</f>
        <v>Nov</v>
      </c>
      <c r="N1447" t="str">
        <f>INDEX(tblCustomers[CustomerState],MATCH(tblData[[#This Row],[CustomerID]],tblCustomers[CustomerID],0))</f>
        <v>Minnesota</v>
      </c>
      <c r="O1447" t="str">
        <f>IF(COUNTIF(tblData[CustomerID],tblData[[#This Row],[CustomerID]])&gt;1,"Repeat","One-time")</f>
        <v>Repeat</v>
      </c>
    </row>
    <row r="1448" spans="1:15">
      <c r="A1448">
        <v>1447</v>
      </c>
      <c r="B1448" s="1">
        <v>44139</v>
      </c>
      <c r="C1448">
        <v>35</v>
      </c>
      <c r="D1448" t="s">
        <v>10817</v>
      </c>
      <c r="E1448">
        <v>3</v>
      </c>
      <c r="F1448" t="str">
        <f>INDEX(tblProduct[ProdName],MATCH(tblData[[#This Row],[ProdNumber]],tblProduct[ProdNumber],0))</f>
        <v>BYOD-100</v>
      </c>
      <c r="G1448">
        <f>INDEX(tblProduct[Price],MATCH(tblData[[#This Row],[ProdNumber]],tblProduct[ProdNumber],0))</f>
        <v>54</v>
      </c>
      <c r="H1448">
        <f>INDEX(tblProduct[Category],MATCH(tblData[[#This Row],[ProdNumber]],tblProduct[ProdNumber],0))</f>
        <v>2</v>
      </c>
      <c r="I1448" t="str">
        <f>INDEX(tblCategory[CategoryName],MATCH(tblData[[#This Row],[CategoryID]],tblCategory[CategoryID],0))</f>
        <v>Drone Kits</v>
      </c>
      <c r="J1448">
        <f>tblData[[#This Row],[Quantity]]*tblData[[#This Row],[Price]]</f>
        <v>162</v>
      </c>
      <c r="K1448">
        <f>YEAR(tblData[[#This Row],[Date]])</f>
        <v>2020</v>
      </c>
      <c r="L1448">
        <f>MONTH(tblData[[#This Row],[Date]])</f>
        <v>11</v>
      </c>
      <c r="M1448" t="str">
        <f>CHOOSE(tblData[[#This Row],[MonthNo]],"Jan","Feb","Mar","Apr","Mei","Jun","Jul","Agu","Sep","Okt","Nov","Des")</f>
        <v>Nov</v>
      </c>
      <c r="N1448" t="str">
        <f>INDEX(tblCustomers[CustomerState],MATCH(tblData[[#This Row],[CustomerID]],tblCustomers[CustomerID],0))</f>
        <v>Illinois</v>
      </c>
      <c r="O1448" t="str">
        <f>IF(COUNTIF(tblData[CustomerID],tblData[[#This Row],[CustomerID]])&gt;1,"Repeat","One-time")</f>
        <v>Repeat</v>
      </c>
    </row>
    <row r="1449" spans="1:15">
      <c r="A1449">
        <v>1448</v>
      </c>
      <c r="B1449" s="1">
        <v>44139</v>
      </c>
      <c r="C1449">
        <v>428</v>
      </c>
      <c r="D1449" t="s">
        <v>10859</v>
      </c>
      <c r="E1449">
        <v>5</v>
      </c>
      <c r="F1449" t="str">
        <f>INDEX(tblProduct[ProdName],MATCH(tblData[[#This Row],[ProdNumber]],tblProduct[ProdNumber],0))</f>
        <v>Cloud Computing</v>
      </c>
      <c r="G1449">
        <f>INDEX(tblProduct[Price],MATCH(tblData[[#This Row],[ProdNumber]],tblProduct[ProdNumber],0))</f>
        <v>29.99</v>
      </c>
      <c r="H1449">
        <f>INDEX(tblProduct[Category],MATCH(tblData[[#This Row],[ProdNumber]],tblProduct[ProdNumber],0))</f>
        <v>7</v>
      </c>
      <c r="I1449" t="str">
        <f>INDEX(tblCategory[CategoryName],MATCH(tblData[[#This Row],[CategoryID]],tblCategory[CategoryID],0))</f>
        <v>Training Videos</v>
      </c>
      <c r="J1449">
        <f>tblData[[#This Row],[Quantity]]*tblData[[#This Row],[Price]]</f>
        <v>149.94999999999999</v>
      </c>
      <c r="K1449">
        <f>YEAR(tblData[[#This Row],[Date]])</f>
        <v>2020</v>
      </c>
      <c r="L1449">
        <f>MONTH(tblData[[#This Row],[Date]])</f>
        <v>11</v>
      </c>
      <c r="M1449" t="str">
        <f>CHOOSE(tblData[[#This Row],[MonthNo]],"Jan","Feb","Mar","Apr","Mei","Jun","Jul","Agu","Sep","Okt","Nov","Des")</f>
        <v>Nov</v>
      </c>
      <c r="N1449" t="str">
        <f>INDEX(tblCustomers[CustomerState],MATCH(tblData[[#This Row],[CustomerID]],tblCustomers[CustomerID],0))</f>
        <v>Utah</v>
      </c>
      <c r="O1449" t="str">
        <f>IF(COUNTIF(tblData[CustomerID],tblData[[#This Row],[CustomerID]])&gt;1,"Repeat","One-time")</f>
        <v>Repeat</v>
      </c>
    </row>
    <row r="1450" spans="1:15">
      <c r="A1450">
        <v>1449</v>
      </c>
      <c r="B1450" s="1">
        <v>44139</v>
      </c>
      <c r="C1450">
        <v>952</v>
      </c>
      <c r="D1450" t="s">
        <v>10831</v>
      </c>
      <c r="E1450">
        <v>4</v>
      </c>
      <c r="F1450" t="str">
        <f>INDEX(tblProduct[ProdName],MATCH(tblData[[#This Row],[ProdNumber]],tblProduct[ProdNumber],0))</f>
        <v>BYOR-3535</v>
      </c>
      <c r="G1450">
        <f>INDEX(tblProduct[Price],MATCH(tblData[[#This Row],[ProdNumber]],tblProduct[ProdNumber],0))</f>
        <v>225</v>
      </c>
      <c r="H1450">
        <f>INDEX(tblProduct[Category],MATCH(tblData[[#This Row],[ProdNumber]],tblProduct[ProdNumber],0))</f>
        <v>5</v>
      </c>
      <c r="I1450" t="str">
        <f>INDEX(tblCategory[CategoryName],MATCH(tblData[[#This Row],[CategoryID]],tblCategory[CategoryID],0))</f>
        <v>Robot Kits</v>
      </c>
      <c r="J1450">
        <f>tblData[[#This Row],[Quantity]]*tblData[[#This Row],[Price]]</f>
        <v>900</v>
      </c>
      <c r="K1450">
        <f>YEAR(tblData[[#This Row],[Date]])</f>
        <v>2020</v>
      </c>
      <c r="L1450">
        <f>MONTH(tblData[[#This Row],[Date]])</f>
        <v>11</v>
      </c>
      <c r="M1450" t="str">
        <f>CHOOSE(tblData[[#This Row],[MonthNo]],"Jan","Feb","Mar","Apr","Mei","Jun","Jul","Agu","Sep","Okt","Nov","Des")</f>
        <v>Nov</v>
      </c>
      <c r="N1450" t="str">
        <f>INDEX(tblCustomers[CustomerState],MATCH(tblData[[#This Row],[CustomerID]],tblCustomers[CustomerID],0))</f>
        <v>Oregon</v>
      </c>
      <c r="O1450" t="str">
        <f>IF(COUNTIF(tblData[CustomerID],tblData[[#This Row],[CustomerID]])&gt;1,"Repeat","One-time")</f>
        <v>One-time</v>
      </c>
    </row>
    <row r="1451" spans="1:15">
      <c r="A1451">
        <v>1450</v>
      </c>
      <c r="B1451" s="1">
        <v>44139</v>
      </c>
      <c r="C1451">
        <v>614</v>
      </c>
      <c r="D1451" t="s">
        <v>10852</v>
      </c>
      <c r="E1451">
        <v>4</v>
      </c>
      <c r="F1451" t="str">
        <f>INDEX(tblProduct[ProdName],MATCH(tblData[[#This Row],[ProdNumber]],tblProduct[ProdNumber],0))</f>
        <v>Understanding Artificial Intelligence</v>
      </c>
      <c r="G1451">
        <f>INDEX(tblProduct[Price],MATCH(tblData[[#This Row],[ProdNumber]],tblProduct[ProdNumber],0))</f>
        <v>19.5</v>
      </c>
      <c r="H1451">
        <f>INDEX(tblProduct[Category],MATCH(tblData[[#This Row],[ProdNumber]],tblProduct[ProdNumber],0))</f>
        <v>4</v>
      </c>
      <c r="I1451" t="str">
        <f>INDEX(tblCategory[CategoryName],MATCH(tblData[[#This Row],[CategoryID]],tblCategory[CategoryID],0))</f>
        <v>eBooks</v>
      </c>
      <c r="J1451">
        <f>tblData[[#This Row],[Quantity]]*tblData[[#This Row],[Price]]</f>
        <v>78</v>
      </c>
      <c r="K1451">
        <f>YEAR(tblData[[#This Row],[Date]])</f>
        <v>2020</v>
      </c>
      <c r="L1451">
        <f>MONTH(tblData[[#This Row],[Date]])</f>
        <v>11</v>
      </c>
      <c r="M1451" t="str">
        <f>CHOOSE(tblData[[#This Row],[MonthNo]],"Jan","Feb","Mar","Apr","Mei","Jun","Jul","Agu","Sep","Okt","Nov","Des")</f>
        <v>Nov</v>
      </c>
      <c r="N1451" t="str">
        <f>INDEX(tblCustomers[CustomerState],MATCH(tblData[[#This Row],[CustomerID]],tblCustomers[CustomerID],0))</f>
        <v>Texas</v>
      </c>
      <c r="O1451" t="str">
        <f>IF(COUNTIF(tblData[CustomerID],tblData[[#This Row],[CustomerID]])&gt;1,"Repeat","One-time")</f>
        <v>Repeat</v>
      </c>
    </row>
    <row r="1452" spans="1:15">
      <c r="A1452">
        <v>1451</v>
      </c>
      <c r="B1452" s="1">
        <v>44140</v>
      </c>
      <c r="C1452">
        <v>1697</v>
      </c>
      <c r="D1452" t="s">
        <v>10826</v>
      </c>
      <c r="E1452">
        <v>5</v>
      </c>
      <c r="F1452" t="str">
        <f>INDEX(tblProduct[ProdName],MATCH(tblData[[#This Row],[ProdNumber]],tblProduct[ProdNumber],0))</f>
        <v>RTF Drones</v>
      </c>
      <c r="G1452">
        <f>INDEX(tblProduct[Price],MATCH(tblData[[#This Row],[ProdNumber]],tblProduct[ProdNumber],0))</f>
        <v>16.989999999999998</v>
      </c>
      <c r="H1452">
        <f>INDEX(tblProduct[Category],MATCH(tblData[[#This Row],[ProdNumber]],tblProduct[ProdNumber],0))</f>
        <v>4</v>
      </c>
      <c r="I1452" t="str">
        <f>INDEX(tblCategory[CategoryName],MATCH(tblData[[#This Row],[CategoryID]],tblCategory[CategoryID],0))</f>
        <v>eBooks</v>
      </c>
      <c r="J1452">
        <f>tblData[[#This Row],[Quantity]]*tblData[[#This Row],[Price]]</f>
        <v>84.949999999999989</v>
      </c>
      <c r="K1452">
        <f>YEAR(tblData[[#This Row],[Date]])</f>
        <v>2020</v>
      </c>
      <c r="L1452">
        <f>MONTH(tblData[[#This Row],[Date]])</f>
        <v>11</v>
      </c>
      <c r="M1452" t="str">
        <f>CHOOSE(tblData[[#This Row],[MonthNo]],"Jan","Feb","Mar","Apr","Mei","Jun","Jul","Agu","Sep","Okt","Nov","Des")</f>
        <v>Nov</v>
      </c>
      <c r="N1452" t="str">
        <f>INDEX(tblCustomers[CustomerState],MATCH(tblData[[#This Row],[CustomerID]],tblCustomers[CustomerID],0))</f>
        <v>Iowa</v>
      </c>
      <c r="O1452" t="str">
        <f>IF(COUNTIF(tblData[CustomerID],tblData[[#This Row],[CustomerID]])&gt;1,"Repeat","One-time")</f>
        <v>Repeat</v>
      </c>
    </row>
    <row r="1453" spans="1:15">
      <c r="A1453">
        <v>1452</v>
      </c>
      <c r="B1453" s="1">
        <v>44140</v>
      </c>
      <c r="C1453">
        <v>470</v>
      </c>
      <c r="D1453" t="s">
        <v>10819</v>
      </c>
      <c r="E1453">
        <v>3</v>
      </c>
      <c r="F1453" t="str">
        <f>INDEX(tblProduct[ProdName],MATCH(tblData[[#This Row],[ProdNumber]],tblProduct[ProdNumber],0))</f>
        <v>Ladybug Robot Blueprint</v>
      </c>
      <c r="G1453">
        <f>INDEX(tblProduct[Price],MATCH(tblData[[#This Row],[ProdNumber]],tblProduct[ProdNumber],0))</f>
        <v>12</v>
      </c>
      <c r="H1453">
        <f>INDEX(tblProduct[Category],MATCH(tblData[[#This Row],[ProdNumber]],tblProduct[ProdNumber],0))</f>
        <v>1</v>
      </c>
      <c r="I1453" t="str">
        <f>INDEX(tblCategory[CategoryName],MATCH(tblData[[#This Row],[CategoryID]],tblCategory[CategoryID],0))</f>
        <v>Blueprints</v>
      </c>
      <c r="J1453">
        <f>tblData[[#This Row],[Quantity]]*tblData[[#This Row],[Price]]</f>
        <v>36</v>
      </c>
      <c r="K1453">
        <f>YEAR(tblData[[#This Row],[Date]])</f>
        <v>2020</v>
      </c>
      <c r="L1453">
        <f>MONTH(tblData[[#This Row],[Date]])</f>
        <v>11</v>
      </c>
      <c r="M1453" t="str">
        <f>CHOOSE(tblData[[#This Row],[MonthNo]],"Jan","Feb","Mar","Apr","Mei","Jun","Jul","Agu","Sep","Okt","Nov","Des")</f>
        <v>Nov</v>
      </c>
      <c r="N1453" t="str">
        <f>INDEX(tblCustomers[CustomerState],MATCH(tblData[[#This Row],[CustomerID]],tblCustomers[CustomerID],0))</f>
        <v>Illinois</v>
      </c>
      <c r="O1453" t="str">
        <f>IF(COUNTIF(tblData[CustomerID],tblData[[#This Row],[CustomerID]])&gt;1,"Repeat","One-time")</f>
        <v>Repeat</v>
      </c>
    </row>
    <row r="1454" spans="1:15">
      <c r="A1454">
        <v>1453</v>
      </c>
      <c r="B1454" s="1">
        <v>44140</v>
      </c>
      <c r="C1454">
        <v>1160</v>
      </c>
      <c r="D1454" t="s">
        <v>10827</v>
      </c>
      <c r="E1454">
        <v>2</v>
      </c>
      <c r="F1454" t="str">
        <f>INDEX(tblProduct[ProdName],MATCH(tblData[[#This Row],[ProdNumber]],tblProduct[ProdNumber],0))</f>
        <v>AI for Educators</v>
      </c>
      <c r="G1454">
        <f>INDEX(tblProduct[Price],MATCH(tblData[[#This Row],[ProdNumber]],tblProduct[ProdNumber],0))</f>
        <v>49.95</v>
      </c>
      <c r="H1454">
        <f>INDEX(tblProduct[Category],MATCH(tblData[[#This Row],[ProdNumber]],tblProduct[ProdNumber],0))</f>
        <v>7</v>
      </c>
      <c r="I1454" t="str">
        <f>INDEX(tblCategory[CategoryName],MATCH(tblData[[#This Row],[CategoryID]],tblCategory[CategoryID],0))</f>
        <v>Training Videos</v>
      </c>
      <c r="J1454">
        <f>tblData[[#This Row],[Quantity]]*tblData[[#This Row],[Price]]</f>
        <v>99.9</v>
      </c>
      <c r="K1454">
        <f>YEAR(tblData[[#This Row],[Date]])</f>
        <v>2020</v>
      </c>
      <c r="L1454">
        <f>MONTH(tblData[[#This Row],[Date]])</f>
        <v>11</v>
      </c>
      <c r="M1454" t="str">
        <f>CHOOSE(tblData[[#This Row],[MonthNo]],"Jan","Feb","Mar","Apr","Mei","Jun","Jul","Agu","Sep","Okt","Nov","Des")</f>
        <v>Nov</v>
      </c>
      <c r="N1454" t="str">
        <f>INDEX(tblCustomers[CustomerState],MATCH(tblData[[#This Row],[CustomerID]],tblCustomers[CustomerID],0))</f>
        <v>California</v>
      </c>
      <c r="O1454" t="str">
        <f>IF(COUNTIF(tblData[CustomerID],tblData[[#This Row],[CustomerID]])&gt;1,"Repeat","One-time")</f>
        <v>One-time</v>
      </c>
    </row>
    <row r="1455" spans="1:15">
      <c r="A1455">
        <v>1454</v>
      </c>
      <c r="B1455" s="1">
        <v>44140</v>
      </c>
      <c r="C1455">
        <v>1549</v>
      </c>
      <c r="D1455" t="s">
        <v>10867</v>
      </c>
      <c r="E1455">
        <v>3</v>
      </c>
      <c r="F1455" t="str">
        <f>INDEX(tblProduct[ProdName],MATCH(tblData[[#This Row],[ProdNumber]],tblProduct[ProdNumber],0))</f>
        <v>Mapping with Drones</v>
      </c>
      <c r="G1455">
        <f>INDEX(tblProduct[Price],MATCH(tblData[[#This Row],[ProdNumber]],tblProduct[ProdNumber],0))</f>
        <v>49</v>
      </c>
      <c r="H1455">
        <f>INDEX(tblProduct[Category],MATCH(tblData[[#This Row],[ProdNumber]],tblProduct[ProdNumber],0))</f>
        <v>7</v>
      </c>
      <c r="I1455" t="str">
        <f>INDEX(tblCategory[CategoryName],MATCH(tblData[[#This Row],[CategoryID]],tblCategory[CategoryID],0))</f>
        <v>Training Videos</v>
      </c>
      <c r="J1455">
        <f>tblData[[#This Row],[Quantity]]*tblData[[#This Row],[Price]]</f>
        <v>147</v>
      </c>
      <c r="K1455">
        <f>YEAR(tblData[[#This Row],[Date]])</f>
        <v>2020</v>
      </c>
      <c r="L1455">
        <f>MONTH(tblData[[#This Row],[Date]])</f>
        <v>11</v>
      </c>
      <c r="M1455" t="str">
        <f>CHOOSE(tblData[[#This Row],[MonthNo]],"Jan","Feb","Mar","Apr","Mei","Jun","Jul","Agu","Sep","Okt","Nov","Des")</f>
        <v>Nov</v>
      </c>
      <c r="N1455" t="str">
        <f>INDEX(tblCustomers[CustomerState],MATCH(tblData[[#This Row],[CustomerID]],tblCustomers[CustomerID],0))</f>
        <v>Texas</v>
      </c>
      <c r="O1455" t="str">
        <f>IF(COUNTIF(tblData[CustomerID],tblData[[#This Row],[CustomerID]])&gt;1,"Repeat","One-time")</f>
        <v>Repeat</v>
      </c>
    </row>
    <row r="1456" spans="1:15">
      <c r="A1456">
        <v>1455</v>
      </c>
      <c r="B1456" s="1">
        <v>44141</v>
      </c>
      <c r="C1456">
        <v>826</v>
      </c>
      <c r="D1456" t="s">
        <v>10841</v>
      </c>
      <c r="E1456">
        <v>4</v>
      </c>
      <c r="F1456" t="str">
        <f>INDEX(tblProduct[ProdName],MATCH(tblData[[#This Row],[ProdNumber]],tblProduct[ProdNumber],0))</f>
        <v>RQTE-554 Robot</v>
      </c>
      <c r="G1456">
        <f>INDEX(tblProduct[Price],MATCH(tblData[[#This Row],[ProdNumber]],tblProduct[ProdNumber],0))</f>
        <v>684</v>
      </c>
      <c r="H1456">
        <f>INDEX(tblProduct[Category],MATCH(tblData[[#This Row],[ProdNumber]],tblProduct[ProdNumber],0))</f>
        <v>6</v>
      </c>
      <c r="I1456" t="str">
        <f>INDEX(tblCategory[CategoryName],MATCH(tblData[[#This Row],[CategoryID]],tblCategory[CategoryID],0))</f>
        <v>Robots</v>
      </c>
      <c r="J1456">
        <f>tblData[[#This Row],[Quantity]]*tblData[[#This Row],[Price]]</f>
        <v>2736</v>
      </c>
      <c r="K1456">
        <f>YEAR(tblData[[#This Row],[Date]])</f>
        <v>2020</v>
      </c>
      <c r="L1456">
        <f>MONTH(tblData[[#This Row],[Date]])</f>
        <v>11</v>
      </c>
      <c r="M1456" t="str">
        <f>CHOOSE(tblData[[#This Row],[MonthNo]],"Jan","Feb","Mar","Apr","Mei","Jun","Jul","Agu","Sep","Okt","Nov","Des")</f>
        <v>Nov</v>
      </c>
      <c r="N1456" t="str">
        <f>INDEX(tblCustomers[CustomerState],MATCH(tblData[[#This Row],[CustomerID]],tblCustomers[CustomerID],0))</f>
        <v>Minnesota</v>
      </c>
      <c r="O1456" t="str">
        <f>IF(COUNTIF(tblData[CustomerID],tblData[[#This Row],[CustomerID]])&gt;1,"Repeat","One-time")</f>
        <v>One-time</v>
      </c>
    </row>
    <row r="1457" spans="1:15">
      <c r="A1457">
        <v>1456</v>
      </c>
      <c r="B1457" s="1">
        <v>44142</v>
      </c>
      <c r="C1457">
        <v>510</v>
      </c>
      <c r="D1457" t="s">
        <v>10821</v>
      </c>
      <c r="E1457">
        <v>6</v>
      </c>
      <c r="F1457" t="str">
        <f>INDEX(tblProduct[ProdName],MATCH(tblData[[#This Row],[ProdNumber]],tblProduct[ProdNumber],0))</f>
        <v>BYOD-350</v>
      </c>
      <c r="G1457">
        <f>INDEX(tblProduct[Price],MATCH(tblData[[#This Row],[ProdNumber]],tblProduct[ProdNumber],0))</f>
        <v>89.95</v>
      </c>
      <c r="H1457">
        <f>INDEX(tblProduct[Category],MATCH(tblData[[#This Row],[ProdNumber]],tblProduct[ProdNumber],0))</f>
        <v>2</v>
      </c>
      <c r="I1457" t="str">
        <f>INDEX(tblCategory[CategoryName],MATCH(tblData[[#This Row],[CategoryID]],tblCategory[CategoryID],0))</f>
        <v>Drone Kits</v>
      </c>
      <c r="J1457">
        <f>tblData[[#This Row],[Quantity]]*tblData[[#This Row],[Price]]</f>
        <v>539.70000000000005</v>
      </c>
      <c r="K1457">
        <f>YEAR(tblData[[#This Row],[Date]])</f>
        <v>2020</v>
      </c>
      <c r="L1457">
        <f>MONTH(tblData[[#This Row],[Date]])</f>
        <v>11</v>
      </c>
      <c r="M1457" t="str">
        <f>CHOOSE(tblData[[#This Row],[MonthNo]],"Jan","Feb","Mar","Apr","Mei","Jun","Jul","Agu","Sep","Okt","Nov","Des")</f>
        <v>Nov</v>
      </c>
      <c r="N1457" t="str">
        <f>INDEX(tblCustomers[CustomerState],MATCH(tblData[[#This Row],[CustomerID]],tblCustomers[CustomerID],0))</f>
        <v>Virginia</v>
      </c>
      <c r="O1457" t="str">
        <f>IF(COUNTIF(tblData[CustomerID],tblData[[#This Row],[CustomerID]])&gt;1,"Repeat","One-time")</f>
        <v>Repeat</v>
      </c>
    </row>
    <row r="1458" spans="1:15">
      <c r="A1458">
        <v>1457</v>
      </c>
      <c r="B1458" s="1">
        <v>44142</v>
      </c>
      <c r="C1458">
        <v>1752</v>
      </c>
      <c r="D1458" t="s">
        <v>10814</v>
      </c>
      <c r="E1458">
        <v>3</v>
      </c>
      <c r="F1458" t="str">
        <f>INDEX(tblProduct[ProdName],MATCH(tblData[[#This Row],[ProdNumber]],tblProduct[ProdNumber],0))</f>
        <v>BYOR-2640S</v>
      </c>
      <c r="G1458">
        <f>INDEX(tblProduct[Price],MATCH(tblData[[#This Row],[ProdNumber]],tblProduct[ProdNumber],0))</f>
        <v>189</v>
      </c>
      <c r="H1458">
        <f>INDEX(tblProduct[Category],MATCH(tblData[[#This Row],[ProdNumber]],tblProduct[ProdNumber],0))</f>
        <v>5</v>
      </c>
      <c r="I1458" t="str">
        <f>INDEX(tblCategory[CategoryName],MATCH(tblData[[#This Row],[CategoryID]],tblCategory[CategoryID],0))</f>
        <v>Robot Kits</v>
      </c>
      <c r="J1458">
        <f>tblData[[#This Row],[Quantity]]*tblData[[#This Row],[Price]]</f>
        <v>567</v>
      </c>
      <c r="K1458">
        <f>YEAR(tblData[[#This Row],[Date]])</f>
        <v>2020</v>
      </c>
      <c r="L1458">
        <f>MONTH(tblData[[#This Row],[Date]])</f>
        <v>11</v>
      </c>
      <c r="M1458" t="str">
        <f>CHOOSE(tblData[[#This Row],[MonthNo]],"Jan","Feb","Mar","Apr","Mei","Jun","Jul","Agu","Sep","Okt","Nov","Des")</f>
        <v>Nov</v>
      </c>
      <c r="N1458" t="str">
        <f>INDEX(tblCustomers[CustomerState],MATCH(tblData[[#This Row],[CustomerID]],tblCustomers[CustomerID],0))</f>
        <v>Alabama</v>
      </c>
      <c r="O1458" t="str">
        <f>IF(COUNTIF(tblData[CustomerID],tblData[[#This Row],[CustomerID]])&gt;1,"Repeat","One-time")</f>
        <v>Repeat</v>
      </c>
    </row>
    <row r="1459" spans="1:15">
      <c r="A1459">
        <v>1458</v>
      </c>
      <c r="B1459" s="1">
        <v>44143</v>
      </c>
      <c r="C1459">
        <v>1974</v>
      </c>
      <c r="D1459" t="s">
        <v>10866</v>
      </c>
      <c r="E1459">
        <v>3</v>
      </c>
      <c r="F1459" t="str">
        <f>INDEX(tblProduct[ProdName],MATCH(tblData[[#This Row],[ProdNumber]],tblProduct[ProdNumber],0))</f>
        <v>BYOR-4005</v>
      </c>
      <c r="G1459">
        <f>INDEX(tblProduct[Price],MATCH(tblData[[#This Row],[ProdNumber]],tblProduct[ProdNumber],0))</f>
        <v>245</v>
      </c>
      <c r="H1459">
        <f>INDEX(tblProduct[Category],MATCH(tblData[[#This Row],[ProdNumber]],tblProduct[ProdNumber],0))</f>
        <v>5</v>
      </c>
      <c r="I1459" t="str">
        <f>INDEX(tblCategory[CategoryName],MATCH(tblData[[#This Row],[CategoryID]],tblCategory[CategoryID],0))</f>
        <v>Robot Kits</v>
      </c>
      <c r="J1459">
        <f>tblData[[#This Row],[Quantity]]*tblData[[#This Row],[Price]]</f>
        <v>735</v>
      </c>
      <c r="K1459">
        <f>YEAR(tblData[[#This Row],[Date]])</f>
        <v>2020</v>
      </c>
      <c r="L1459">
        <f>MONTH(tblData[[#This Row],[Date]])</f>
        <v>11</v>
      </c>
      <c r="M1459" t="str">
        <f>CHOOSE(tblData[[#This Row],[MonthNo]],"Jan","Feb","Mar","Apr","Mei","Jun","Jul","Agu","Sep","Okt","Nov","Des")</f>
        <v>Nov</v>
      </c>
      <c r="N1459" t="str">
        <f>INDEX(tblCustomers[CustomerState],MATCH(tblData[[#This Row],[CustomerID]],tblCustomers[CustomerID],0))</f>
        <v>Pennsylvania</v>
      </c>
      <c r="O1459" t="str">
        <f>IF(COUNTIF(tblData[CustomerID],tblData[[#This Row],[CustomerID]])&gt;1,"Repeat","One-time")</f>
        <v>Repeat</v>
      </c>
    </row>
    <row r="1460" spans="1:15">
      <c r="A1460">
        <v>1459</v>
      </c>
      <c r="B1460" s="1">
        <v>44143</v>
      </c>
      <c r="C1460">
        <v>293</v>
      </c>
      <c r="D1460" t="s">
        <v>10810</v>
      </c>
      <c r="E1460">
        <v>1</v>
      </c>
      <c r="F1460" t="str">
        <f>INDEX(tblProduct[ProdName],MATCH(tblData[[#This Row],[ProdNumber]],tblProduct[ProdNumber],0))</f>
        <v>Drone Video Techniques</v>
      </c>
      <c r="G1460">
        <f>INDEX(tblProduct[Price],MATCH(tblData[[#This Row],[ProdNumber]],tblProduct[ProdNumber],0))</f>
        <v>37.99</v>
      </c>
      <c r="H1460">
        <f>INDEX(tblProduct[Category],MATCH(tblData[[#This Row],[ProdNumber]],tblProduct[ProdNumber],0))</f>
        <v>7</v>
      </c>
      <c r="I1460" t="str">
        <f>INDEX(tblCategory[CategoryName],MATCH(tblData[[#This Row],[CategoryID]],tblCategory[CategoryID],0))</f>
        <v>Training Videos</v>
      </c>
      <c r="J1460">
        <f>tblData[[#This Row],[Quantity]]*tblData[[#This Row],[Price]]</f>
        <v>37.99</v>
      </c>
      <c r="K1460">
        <f>YEAR(tblData[[#This Row],[Date]])</f>
        <v>2020</v>
      </c>
      <c r="L1460">
        <f>MONTH(tblData[[#This Row],[Date]])</f>
        <v>11</v>
      </c>
      <c r="M1460" t="str">
        <f>CHOOSE(tblData[[#This Row],[MonthNo]],"Jan","Feb","Mar","Apr","Mei","Jun","Jul","Agu","Sep","Okt","Nov","Des")</f>
        <v>Nov</v>
      </c>
      <c r="N1460" t="str">
        <f>INDEX(tblCustomers[CustomerState],MATCH(tblData[[#This Row],[CustomerID]],tblCustomers[CustomerID],0))</f>
        <v>New York</v>
      </c>
      <c r="O1460" t="str">
        <f>IF(COUNTIF(tblData[CustomerID],tblData[[#This Row],[CustomerID]])&gt;1,"Repeat","One-time")</f>
        <v>Repeat</v>
      </c>
    </row>
    <row r="1461" spans="1:15">
      <c r="A1461">
        <v>1460</v>
      </c>
      <c r="B1461" s="1">
        <v>44143</v>
      </c>
      <c r="C1461">
        <v>1183</v>
      </c>
      <c r="D1461" t="s">
        <v>10837</v>
      </c>
      <c r="E1461">
        <v>4</v>
      </c>
      <c r="F1461" t="str">
        <f>INDEX(tblProduct[ProdName],MATCH(tblData[[#This Row],[ProdNumber]],tblProduct[ProdNumber],0))</f>
        <v>BYOR-1000</v>
      </c>
      <c r="G1461">
        <f>INDEX(tblProduct[Price],MATCH(tblData[[#This Row],[ProdNumber]],tblProduct[ProdNumber],0))</f>
        <v>189</v>
      </c>
      <c r="H1461">
        <f>INDEX(tblProduct[Category],MATCH(tblData[[#This Row],[ProdNumber]],tblProduct[ProdNumber],0))</f>
        <v>5</v>
      </c>
      <c r="I1461" t="str">
        <f>INDEX(tblCategory[CategoryName],MATCH(tblData[[#This Row],[CategoryID]],tblCategory[CategoryID],0))</f>
        <v>Robot Kits</v>
      </c>
      <c r="J1461">
        <f>tblData[[#This Row],[Quantity]]*tblData[[#This Row],[Price]]</f>
        <v>756</v>
      </c>
      <c r="K1461">
        <f>YEAR(tblData[[#This Row],[Date]])</f>
        <v>2020</v>
      </c>
      <c r="L1461">
        <f>MONTH(tblData[[#This Row],[Date]])</f>
        <v>11</v>
      </c>
      <c r="M1461" t="str">
        <f>CHOOSE(tblData[[#This Row],[MonthNo]],"Jan","Feb","Mar","Apr","Mei","Jun","Jul","Agu","Sep","Okt","Nov","Des")</f>
        <v>Nov</v>
      </c>
      <c r="N1461" t="str">
        <f>INDEX(tblCustomers[CustomerState],MATCH(tblData[[#This Row],[CustomerID]],tblCustomers[CustomerID],0))</f>
        <v>Texas</v>
      </c>
      <c r="O1461" t="str">
        <f>IF(COUNTIF(tblData[CustomerID],tblData[[#This Row],[CustomerID]])&gt;1,"Repeat","One-time")</f>
        <v>Repeat</v>
      </c>
    </row>
    <row r="1462" spans="1:15">
      <c r="A1462">
        <v>1461</v>
      </c>
      <c r="B1462" s="1">
        <v>44143</v>
      </c>
      <c r="C1462">
        <v>1601</v>
      </c>
      <c r="D1462" t="s">
        <v>10876</v>
      </c>
      <c r="E1462">
        <v>4</v>
      </c>
      <c r="F1462" t="str">
        <f>INDEX(tblProduct[ProdName],MATCH(tblData[[#This Row],[ProdNumber]],tblProduct[ProdNumber],0))</f>
        <v>Delta Robots</v>
      </c>
      <c r="G1462">
        <f>INDEX(tblProduct[Price],MATCH(tblData[[#This Row],[ProdNumber]],tblProduct[ProdNumber],0))</f>
        <v>16.989999999999998</v>
      </c>
      <c r="H1462">
        <f>INDEX(tblProduct[Category],MATCH(tblData[[#This Row],[ProdNumber]],tblProduct[ProdNumber],0))</f>
        <v>4</v>
      </c>
      <c r="I1462" t="str">
        <f>INDEX(tblCategory[CategoryName],MATCH(tblData[[#This Row],[CategoryID]],tblCategory[CategoryID],0))</f>
        <v>eBooks</v>
      </c>
      <c r="J1462">
        <f>tblData[[#This Row],[Quantity]]*tblData[[#This Row],[Price]]</f>
        <v>67.959999999999994</v>
      </c>
      <c r="K1462">
        <f>YEAR(tblData[[#This Row],[Date]])</f>
        <v>2020</v>
      </c>
      <c r="L1462">
        <f>MONTH(tblData[[#This Row],[Date]])</f>
        <v>11</v>
      </c>
      <c r="M1462" t="str">
        <f>CHOOSE(tblData[[#This Row],[MonthNo]],"Jan","Feb","Mar","Apr","Mei","Jun","Jul","Agu","Sep","Okt","Nov","Des")</f>
        <v>Nov</v>
      </c>
      <c r="N1462" t="str">
        <f>INDEX(tblCustomers[CustomerState],MATCH(tblData[[#This Row],[CustomerID]],tblCustomers[CustomerID],0))</f>
        <v>Pennsylvania</v>
      </c>
      <c r="O1462" t="str">
        <f>IF(COUNTIF(tblData[CustomerID],tblData[[#This Row],[CustomerID]])&gt;1,"Repeat","One-time")</f>
        <v>Repeat</v>
      </c>
    </row>
    <row r="1463" spans="1:15">
      <c r="A1463">
        <v>1462</v>
      </c>
      <c r="B1463" s="1">
        <v>44144</v>
      </c>
      <c r="C1463">
        <v>285</v>
      </c>
      <c r="D1463" t="s">
        <v>10831</v>
      </c>
      <c r="E1463">
        <v>5</v>
      </c>
      <c r="F1463" t="str">
        <f>INDEX(tblProduct[ProdName],MATCH(tblData[[#This Row],[ProdNumber]],tblProduct[ProdNumber],0))</f>
        <v>BYOR-3535</v>
      </c>
      <c r="G1463">
        <f>INDEX(tblProduct[Price],MATCH(tblData[[#This Row],[ProdNumber]],tblProduct[ProdNumber],0))</f>
        <v>225</v>
      </c>
      <c r="H1463">
        <f>INDEX(tblProduct[Category],MATCH(tblData[[#This Row],[ProdNumber]],tblProduct[ProdNumber],0))</f>
        <v>5</v>
      </c>
      <c r="I1463" t="str">
        <f>INDEX(tblCategory[CategoryName],MATCH(tblData[[#This Row],[CategoryID]],tblCategory[CategoryID],0))</f>
        <v>Robot Kits</v>
      </c>
      <c r="J1463">
        <f>tblData[[#This Row],[Quantity]]*tblData[[#This Row],[Price]]</f>
        <v>1125</v>
      </c>
      <c r="K1463">
        <f>YEAR(tblData[[#This Row],[Date]])</f>
        <v>2020</v>
      </c>
      <c r="L1463">
        <f>MONTH(tblData[[#This Row],[Date]])</f>
        <v>11</v>
      </c>
      <c r="M1463" t="str">
        <f>CHOOSE(tblData[[#This Row],[MonthNo]],"Jan","Feb","Mar","Apr","Mei","Jun","Jul","Agu","Sep","Okt","Nov","Des")</f>
        <v>Nov</v>
      </c>
      <c r="N1463" t="str">
        <f>INDEX(tblCustomers[CustomerState],MATCH(tblData[[#This Row],[CustomerID]],tblCustomers[CustomerID],0))</f>
        <v>Texas</v>
      </c>
      <c r="O1463" t="str">
        <f>IF(COUNTIF(tblData[CustomerID],tblData[[#This Row],[CustomerID]])&gt;1,"Repeat","One-time")</f>
        <v>Repeat</v>
      </c>
    </row>
    <row r="1464" spans="1:15">
      <c r="A1464">
        <v>1463</v>
      </c>
      <c r="B1464" s="1">
        <v>44144</v>
      </c>
      <c r="C1464">
        <v>819</v>
      </c>
      <c r="D1464" t="s">
        <v>10864</v>
      </c>
      <c r="E1464">
        <v>3</v>
      </c>
      <c r="F1464" t="str">
        <f>INDEX(tblProduct[ProdName],MATCH(tblData[[#This Row],[ProdNumber]],tblProduct[ProdNumber],0))</f>
        <v>Understanding Drone Regulations</v>
      </c>
      <c r="G1464">
        <f>INDEX(tblProduct[Price],MATCH(tblData[[#This Row],[ProdNumber]],tblProduct[ProdNumber],0))</f>
        <v>27.5</v>
      </c>
      <c r="H1464">
        <f>INDEX(tblProduct[Category],MATCH(tblData[[#This Row],[ProdNumber]],tblProduct[ProdNumber],0))</f>
        <v>7</v>
      </c>
      <c r="I1464" t="str">
        <f>INDEX(tblCategory[CategoryName],MATCH(tblData[[#This Row],[CategoryID]],tblCategory[CategoryID],0))</f>
        <v>Training Videos</v>
      </c>
      <c r="J1464">
        <f>tblData[[#This Row],[Quantity]]*tblData[[#This Row],[Price]]</f>
        <v>82.5</v>
      </c>
      <c r="K1464">
        <f>YEAR(tblData[[#This Row],[Date]])</f>
        <v>2020</v>
      </c>
      <c r="L1464">
        <f>MONTH(tblData[[#This Row],[Date]])</f>
        <v>11</v>
      </c>
      <c r="M1464" t="str">
        <f>CHOOSE(tblData[[#This Row],[MonthNo]],"Jan","Feb","Mar","Apr","Mei","Jun","Jul","Agu","Sep","Okt","Nov","Des")</f>
        <v>Nov</v>
      </c>
      <c r="N1464" t="str">
        <f>INDEX(tblCustomers[CustomerState],MATCH(tblData[[#This Row],[CustomerID]],tblCustomers[CustomerID],0))</f>
        <v>Texas</v>
      </c>
      <c r="O1464" t="str">
        <f>IF(COUNTIF(tblData[CustomerID],tblData[[#This Row],[CustomerID]])&gt;1,"Repeat","One-time")</f>
        <v>Repeat</v>
      </c>
    </row>
    <row r="1465" spans="1:15">
      <c r="A1465">
        <v>1464</v>
      </c>
      <c r="B1465" s="1">
        <v>44144</v>
      </c>
      <c r="C1465">
        <v>1528</v>
      </c>
      <c r="D1465" t="s">
        <v>10861</v>
      </c>
      <c r="E1465">
        <v>3</v>
      </c>
      <c r="F1465" t="str">
        <f>INDEX(tblProduct[ProdName],MATCH(tblData[[#This Row],[ProdNumber]],tblProduct[ProdNumber],0))</f>
        <v>RCB-889 Robot</v>
      </c>
      <c r="G1465">
        <f>INDEX(tblProduct[Price],MATCH(tblData[[#This Row],[ProdNumber]],tblProduct[ProdNumber],0))</f>
        <v>549</v>
      </c>
      <c r="H1465">
        <f>INDEX(tblProduct[Category],MATCH(tblData[[#This Row],[ProdNumber]],tblProduct[ProdNumber],0))</f>
        <v>6</v>
      </c>
      <c r="I1465" t="str">
        <f>INDEX(tblCategory[CategoryName],MATCH(tblData[[#This Row],[CategoryID]],tblCategory[CategoryID],0))</f>
        <v>Robots</v>
      </c>
      <c r="J1465">
        <f>tblData[[#This Row],[Quantity]]*tblData[[#This Row],[Price]]</f>
        <v>1647</v>
      </c>
      <c r="K1465">
        <f>YEAR(tblData[[#This Row],[Date]])</f>
        <v>2020</v>
      </c>
      <c r="L1465">
        <f>MONTH(tblData[[#This Row],[Date]])</f>
        <v>11</v>
      </c>
      <c r="M1465" t="str">
        <f>CHOOSE(tblData[[#This Row],[MonthNo]],"Jan","Feb","Mar","Apr","Mei","Jun","Jul","Agu","Sep","Okt","Nov","Des")</f>
        <v>Nov</v>
      </c>
      <c r="N1465" t="str">
        <f>INDEX(tblCustomers[CustomerState],MATCH(tblData[[#This Row],[CustomerID]],tblCustomers[CustomerID],0))</f>
        <v>Louisiana</v>
      </c>
      <c r="O1465" t="str">
        <f>IF(COUNTIF(tblData[CustomerID],tblData[[#This Row],[CustomerID]])&gt;1,"Repeat","One-time")</f>
        <v>One-time</v>
      </c>
    </row>
    <row r="1466" spans="1:15">
      <c r="A1466">
        <v>1465</v>
      </c>
      <c r="B1466" s="1">
        <v>44145</v>
      </c>
      <c r="C1466">
        <v>1536</v>
      </c>
      <c r="D1466" t="s">
        <v>10830</v>
      </c>
      <c r="E1466">
        <v>1</v>
      </c>
      <c r="F1466" t="str">
        <f>INDEX(tblProduct[ProdName],MATCH(tblData[[#This Row],[ProdNumber]],tblProduct[ProdNumber],0))</f>
        <v>Understanding 3D Printing</v>
      </c>
      <c r="G1466">
        <f>INDEX(tblProduct[Price],MATCH(tblData[[#This Row],[ProdNumber]],tblProduct[ProdNumber],0))</f>
        <v>42.99</v>
      </c>
      <c r="H1466">
        <f>INDEX(tblProduct[Category],MATCH(tblData[[#This Row],[ProdNumber]],tblProduct[ProdNumber],0))</f>
        <v>7</v>
      </c>
      <c r="I1466" t="str">
        <f>INDEX(tblCategory[CategoryName],MATCH(tblData[[#This Row],[CategoryID]],tblCategory[CategoryID],0))</f>
        <v>Training Videos</v>
      </c>
      <c r="J1466">
        <f>tblData[[#This Row],[Quantity]]*tblData[[#This Row],[Price]]</f>
        <v>42.99</v>
      </c>
      <c r="K1466">
        <f>YEAR(tblData[[#This Row],[Date]])</f>
        <v>2020</v>
      </c>
      <c r="L1466">
        <f>MONTH(tblData[[#This Row],[Date]])</f>
        <v>11</v>
      </c>
      <c r="M1466" t="str">
        <f>CHOOSE(tblData[[#This Row],[MonthNo]],"Jan","Feb","Mar","Apr","Mei","Jun","Jul","Agu","Sep","Okt","Nov","Des")</f>
        <v>Nov</v>
      </c>
      <c r="N1466" t="str">
        <f>INDEX(tblCustomers[CustomerState],MATCH(tblData[[#This Row],[CustomerID]],tblCustomers[CustomerID],0))</f>
        <v>West Virginia</v>
      </c>
      <c r="O1466" t="str">
        <f>IF(COUNTIF(tblData[CustomerID],tblData[[#This Row],[CustomerID]])&gt;1,"Repeat","One-time")</f>
        <v>Repeat</v>
      </c>
    </row>
    <row r="1467" spans="1:15">
      <c r="A1467">
        <v>1466</v>
      </c>
      <c r="B1467" s="1">
        <v>44145</v>
      </c>
      <c r="C1467">
        <v>1333</v>
      </c>
      <c r="D1467" t="s">
        <v>10824</v>
      </c>
      <c r="E1467">
        <v>3</v>
      </c>
      <c r="F1467" t="str">
        <f>INDEX(tblProduct[ProdName],MATCH(tblData[[#This Row],[ProdNumber]],tblProduct[ProdNumber],0))</f>
        <v>BYOD-550</v>
      </c>
      <c r="G1467">
        <f>INDEX(tblProduct[Price],MATCH(tblData[[#This Row],[ProdNumber]],tblProduct[ProdNumber],0))</f>
        <v>179</v>
      </c>
      <c r="H1467">
        <f>INDEX(tblProduct[Category],MATCH(tblData[[#This Row],[ProdNumber]],tblProduct[ProdNumber],0))</f>
        <v>2</v>
      </c>
      <c r="I1467" t="str">
        <f>INDEX(tblCategory[CategoryName],MATCH(tblData[[#This Row],[CategoryID]],tblCategory[CategoryID],0))</f>
        <v>Drone Kits</v>
      </c>
      <c r="J1467">
        <f>tblData[[#This Row],[Quantity]]*tblData[[#This Row],[Price]]</f>
        <v>537</v>
      </c>
      <c r="K1467">
        <f>YEAR(tblData[[#This Row],[Date]])</f>
        <v>2020</v>
      </c>
      <c r="L1467">
        <f>MONTH(tblData[[#This Row],[Date]])</f>
        <v>11</v>
      </c>
      <c r="M1467" t="str">
        <f>CHOOSE(tblData[[#This Row],[MonthNo]],"Jan","Feb","Mar","Apr","Mei","Jun","Jul","Agu","Sep","Okt","Nov","Des")</f>
        <v>Nov</v>
      </c>
      <c r="N1467" t="str">
        <f>INDEX(tblCustomers[CustomerState],MATCH(tblData[[#This Row],[CustomerID]],tblCustomers[CustomerID],0))</f>
        <v>Louisiana</v>
      </c>
      <c r="O1467" t="str">
        <f>IF(COUNTIF(tblData[CustomerID],tblData[[#This Row],[CustomerID]])&gt;1,"Repeat","One-time")</f>
        <v>Repeat</v>
      </c>
    </row>
    <row r="1468" spans="1:15">
      <c r="A1468">
        <v>1467</v>
      </c>
      <c r="B1468" s="1">
        <v>44145</v>
      </c>
      <c r="C1468">
        <v>778</v>
      </c>
      <c r="D1468" t="s">
        <v>10842</v>
      </c>
      <c r="E1468">
        <v>2</v>
      </c>
      <c r="F1468" t="str">
        <f>INDEX(tblProduct[ProdName],MATCH(tblData[[#This Row],[ProdNumber]],tblProduct[ProdNumber],0))</f>
        <v>Understanding Raspberry PI</v>
      </c>
      <c r="G1468">
        <f>INDEX(tblProduct[Price],MATCH(tblData[[#This Row],[ProdNumber]],tblProduct[ProdNumber],0))</f>
        <v>28.99</v>
      </c>
      <c r="H1468">
        <f>INDEX(tblProduct[Category],MATCH(tblData[[#This Row],[ProdNumber]],tblProduct[ProdNumber],0))</f>
        <v>7</v>
      </c>
      <c r="I1468" t="str">
        <f>INDEX(tblCategory[CategoryName],MATCH(tblData[[#This Row],[CategoryID]],tblCategory[CategoryID],0))</f>
        <v>Training Videos</v>
      </c>
      <c r="J1468">
        <f>tblData[[#This Row],[Quantity]]*tblData[[#This Row],[Price]]</f>
        <v>57.98</v>
      </c>
      <c r="K1468">
        <f>YEAR(tblData[[#This Row],[Date]])</f>
        <v>2020</v>
      </c>
      <c r="L1468">
        <f>MONTH(tblData[[#This Row],[Date]])</f>
        <v>11</v>
      </c>
      <c r="M1468" t="str">
        <f>CHOOSE(tblData[[#This Row],[MonthNo]],"Jan","Feb","Mar","Apr","Mei","Jun","Jul","Agu","Sep","Okt","Nov","Des")</f>
        <v>Nov</v>
      </c>
      <c r="N1468" t="str">
        <f>INDEX(tblCustomers[CustomerState],MATCH(tblData[[#This Row],[CustomerID]],tblCustomers[CustomerID],0))</f>
        <v>Florida</v>
      </c>
      <c r="O1468" t="str">
        <f>IF(COUNTIF(tblData[CustomerID],tblData[[#This Row],[CustomerID]])&gt;1,"Repeat","One-time")</f>
        <v>One-time</v>
      </c>
    </row>
    <row r="1469" spans="1:15">
      <c r="A1469">
        <v>1468</v>
      </c>
      <c r="B1469" s="1">
        <v>44145</v>
      </c>
      <c r="C1469">
        <v>637</v>
      </c>
      <c r="D1469" t="s">
        <v>10831</v>
      </c>
      <c r="E1469">
        <v>2</v>
      </c>
      <c r="F1469" t="str">
        <f>INDEX(tblProduct[ProdName],MATCH(tblData[[#This Row],[ProdNumber]],tblProduct[ProdNumber],0))</f>
        <v>BYOR-3535</v>
      </c>
      <c r="G1469">
        <f>INDEX(tblProduct[Price],MATCH(tblData[[#This Row],[ProdNumber]],tblProduct[ProdNumber],0))</f>
        <v>225</v>
      </c>
      <c r="H1469">
        <f>INDEX(tblProduct[Category],MATCH(tblData[[#This Row],[ProdNumber]],tblProduct[ProdNumber],0))</f>
        <v>5</v>
      </c>
      <c r="I1469" t="str">
        <f>INDEX(tblCategory[CategoryName],MATCH(tblData[[#This Row],[CategoryID]],tblCategory[CategoryID],0))</f>
        <v>Robot Kits</v>
      </c>
      <c r="J1469">
        <f>tblData[[#This Row],[Quantity]]*tblData[[#This Row],[Price]]</f>
        <v>450</v>
      </c>
      <c r="K1469">
        <f>YEAR(tblData[[#This Row],[Date]])</f>
        <v>2020</v>
      </c>
      <c r="L1469">
        <f>MONTH(tblData[[#This Row],[Date]])</f>
        <v>11</v>
      </c>
      <c r="M1469" t="str">
        <f>CHOOSE(tblData[[#This Row],[MonthNo]],"Jan","Feb","Mar","Apr","Mei","Jun","Jul","Agu","Sep","Okt","Nov","Des")</f>
        <v>Nov</v>
      </c>
      <c r="N1469" t="str">
        <f>INDEX(tblCustomers[CustomerState],MATCH(tblData[[#This Row],[CustomerID]],tblCustomers[CustomerID],0))</f>
        <v>Indiana</v>
      </c>
      <c r="O1469" t="str">
        <f>IF(COUNTIF(tblData[CustomerID],tblData[[#This Row],[CustomerID]])&gt;1,"Repeat","One-time")</f>
        <v>One-time</v>
      </c>
    </row>
    <row r="1470" spans="1:15">
      <c r="A1470">
        <v>1469</v>
      </c>
      <c r="B1470" s="1">
        <v>44145</v>
      </c>
      <c r="C1470">
        <v>300</v>
      </c>
      <c r="D1470" t="s">
        <v>10826</v>
      </c>
      <c r="E1470">
        <v>5</v>
      </c>
      <c r="F1470" t="str">
        <f>INDEX(tblProduct[ProdName],MATCH(tblData[[#This Row],[ProdNumber]],tblProduct[ProdNumber],0))</f>
        <v>RTF Drones</v>
      </c>
      <c r="G1470">
        <f>INDEX(tblProduct[Price],MATCH(tblData[[#This Row],[ProdNumber]],tblProduct[ProdNumber],0))</f>
        <v>16.989999999999998</v>
      </c>
      <c r="H1470">
        <f>INDEX(tblProduct[Category],MATCH(tblData[[#This Row],[ProdNumber]],tblProduct[ProdNumber],0))</f>
        <v>4</v>
      </c>
      <c r="I1470" t="str">
        <f>INDEX(tblCategory[CategoryName],MATCH(tblData[[#This Row],[CategoryID]],tblCategory[CategoryID],0))</f>
        <v>eBooks</v>
      </c>
      <c r="J1470">
        <f>tblData[[#This Row],[Quantity]]*tblData[[#This Row],[Price]]</f>
        <v>84.949999999999989</v>
      </c>
      <c r="K1470">
        <f>YEAR(tblData[[#This Row],[Date]])</f>
        <v>2020</v>
      </c>
      <c r="L1470">
        <f>MONTH(tblData[[#This Row],[Date]])</f>
        <v>11</v>
      </c>
      <c r="M1470" t="str">
        <f>CHOOSE(tblData[[#This Row],[MonthNo]],"Jan","Feb","Mar","Apr","Mei","Jun","Jul","Agu","Sep","Okt","Nov","Des")</f>
        <v>Nov</v>
      </c>
      <c r="N1470" t="str">
        <f>INDEX(tblCustomers[CustomerState],MATCH(tblData[[#This Row],[CustomerID]],tblCustomers[CustomerID],0))</f>
        <v>Michigan</v>
      </c>
      <c r="O1470" t="str">
        <f>IF(COUNTIF(tblData[CustomerID],tblData[[#This Row],[CustomerID]])&gt;1,"Repeat","One-time")</f>
        <v>Repeat</v>
      </c>
    </row>
    <row r="1471" spans="1:15">
      <c r="A1471">
        <v>1470</v>
      </c>
      <c r="B1471" s="1">
        <v>44146</v>
      </c>
      <c r="C1471">
        <v>9</v>
      </c>
      <c r="D1471" t="s">
        <v>10808</v>
      </c>
      <c r="E1471">
        <v>3</v>
      </c>
      <c r="F1471" t="str">
        <f>INDEX(tblProduct[ProdName],MATCH(tblData[[#This Row],[ProdNumber]],tblProduct[ProdNumber],0))</f>
        <v>Polar Robots</v>
      </c>
      <c r="G1471">
        <f>INDEX(tblProduct[Price],MATCH(tblData[[#This Row],[ProdNumber]],tblProduct[ProdNumber],0))</f>
        <v>23.99</v>
      </c>
      <c r="H1471">
        <f>INDEX(tblProduct[Category],MATCH(tblData[[#This Row],[ProdNumber]],tblProduct[ProdNumber],0))</f>
        <v>4</v>
      </c>
      <c r="I1471" t="str">
        <f>INDEX(tblCategory[CategoryName],MATCH(tblData[[#This Row],[CategoryID]],tblCategory[CategoryID],0))</f>
        <v>eBooks</v>
      </c>
      <c r="J1471">
        <f>tblData[[#This Row],[Quantity]]*tblData[[#This Row],[Price]]</f>
        <v>71.97</v>
      </c>
      <c r="K1471">
        <f>YEAR(tblData[[#This Row],[Date]])</f>
        <v>2020</v>
      </c>
      <c r="L1471">
        <f>MONTH(tblData[[#This Row],[Date]])</f>
        <v>11</v>
      </c>
      <c r="M1471" t="str">
        <f>CHOOSE(tblData[[#This Row],[MonthNo]],"Jan","Feb","Mar","Apr","Mei","Jun","Jul","Agu","Sep","Okt","Nov","Des")</f>
        <v>Nov</v>
      </c>
      <c r="N1471" t="str">
        <f>INDEX(tblCustomers[CustomerState],MATCH(tblData[[#This Row],[CustomerID]],tblCustomers[CustomerID],0))</f>
        <v>Arizona</v>
      </c>
      <c r="O1471" t="str">
        <f>IF(COUNTIF(tblData[CustomerID],tblData[[#This Row],[CustomerID]])&gt;1,"Repeat","One-time")</f>
        <v>Repeat</v>
      </c>
    </row>
    <row r="1472" spans="1:15">
      <c r="A1472">
        <v>1471</v>
      </c>
      <c r="B1472" s="1">
        <v>44146</v>
      </c>
      <c r="C1472">
        <v>1946</v>
      </c>
      <c r="D1472" t="s">
        <v>10849</v>
      </c>
      <c r="E1472">
        <v>1</v>
      </c>
      <c r="F1472" t="str">
        <f>INDEX(tblProduct[ProdName],MATCH(tblData[[#This Row],[ProdNumber]],tblProduct[ProdNumber],0))</f>
        <v>BYOD-200</v>
      </c>
      <c r="G1472">
        <f>INDEX(tblProduct[Price],MATCH(tblData[[#This Row],[ProdNumber]],tblProduct[ProdNumber],0))</f>
        <v>58.95</v>
      </c>
      <c r="H1472">
        <f>INDEX(tblProduct[Category],MATCH(tblData[[#This Row],[ProdNumber]],tblProduct[ProdNumber],0))</f>
        <v>2</v>
      </c>
      <c r="I1472" t="str">
        <f>INDEX(tblCategory[CategoryName],MATCH(tblData[[#This Row],[CategoryID]],tblCategory[CategoryID],0))</f>
        <v>Drone Kits</v>
      </c>
      <c r="J1472">
        <f>tblData[[#This Row],[Quantity]]*tblData[[#This Row],[Price]]</f>
        <v>58.95</v>
      </c>
      <c r="K1472">
        <f>YEAR(tblData[[#This Row],[Date]])</f>
        <v>2020</v>
      </c>
      <c r="L1472">
        <f>MONTH(tblData[[#This Row],[Date]])</f>
        <v>11</v>
      </c>
      <c r="M1472" t="str">
        <f>CHOOSE(tblData[[#This Row],[MonthNo]],"Jan","Feb","Mar","Apr","Mei","Jun","Jul","Agu","Sep","Okt","Nov","Des")</f>
        <v>Nov</v>
      </c>
      <c r="N1472" t="str">
        <f>INDEX(tblCustomers[CustomerState],MATCH(tblData[[#This Row],[CustomerID]],tblCustomers[CustomerID],0))</f>
        <v>Georgia</v>
      </c>
      <c r="O1472" t="str">
        <f>IF(COUNTIF(tblData[CustomerID],tblData[[#This Row],[CustomerID]])&gt;1,"Repeat","One-time")</f>
        <v>Repeat</v>
      </c>
    </row>
    <row r="1473" spans="1:15">
      <c r="A1473">
        <v>1472</v>
      </c>
      <c r="B1473" s="1">
        <v>44146</v>
      </c>
      <c r="C1473">
        <v>1758</v>
      </c>
      <c r="D1473" t="s">
        <v>10859</v>
      </c>
      <c r="E1473">
        <v>2</v>
      </c>
      <c r="F1473" t="str">
        <f>INDEX(tblProduct[ProdName],MATCH(tblData[[#This Row],[ProdNumber]],tblProduct[ProdNumber],0))</f>
        <v>Cloud Computing</v>
      </c>
      <c r="G1473">
        <f>INDEX(tblProduct[Price],MATCH(tblData[[#This Row],[ProdNumber]],tblProduct[ProdNumber],0))</f>
        <v>29.99</v>
      </c>
      <c r="H1473">
        <f>INDEX(tblProduct[Category],MATCH(tblData[[#This Row],[ProdNumber]],tblProduct[ProdNumber],0))</f>
        <v>7</v>
      </c>
      <c r="I1473" t="str">
        <f>INDEX(tblCategory[CategoryName],MATCH(tblData[[#This Row],[CategoryID]],tblCategory[CategoryID],0))</f>
        <v>Training Videos</v>
      </c>
      <c r="J1473">
        <f>tblData[[#This Row],[Quantity]]*tblData[[#This Row],[Price]]</f>
        <v>59.98</v>
      </c>
      <c r="K1473">
        <f>YEAR(tblData[[#This Row],[Date]])</f>
        <v>2020</v>
      </c>
      <c r="L1473">
        <f>MONTH(tblData[[#This Row],[Date]])</f>
        <v>11</v>
      </c>
      <c r="M1473" t="str">
        <f>CHOOSE(tblData[[#This Row],[MonthNo]],"Jan","Feb","Mar","Apr","Mei","Jun","Jul","Agu","Sep","Okt","Nov","Des")</f>
        <v>Nov</v>
      </c>
      <c r="N1473" t="str">
        <f>INDEX(tblCustomers[CustomerState],MATCH(tblData[[#This Row],[CustomerID]],tblCustomers[CustomerID],0))</f>
        <v>Alabama</v>
      </c>
      <c r="O1473" t="str">
        <f>IF(COUNTIF(tblData[CustomerID],tblData[[#This Row],[CustomerID]])&gt;1,"Repeat","One-time")</f>
        <v>Repeat</v>
      </c>
    </row>
    <row r="1474" spans="1:15">
      <c r="A1474">
        <v>1473</v>
      </c>
      <c r="B1474" s="1">
        <v>44146</v>
      </c>
      <c r="C1474">
        <v>1894</v>
      </c>
      <c r="D1474" t="s">
        <v>10852</v>
      </c>
      <c r="E1474">
        <v>5</v>
      </c>
      <c r="F1474" t="str">
        <f>INDEX(tblProduct[ProdName],MATCH(tblData[[#This Row],[ProdNumber]],tblProduct[ProdNumber],0))</f>
        <v>Understanding Artificial Intelligence</v>
      </c>
      <c r="G1474">
        <f>INDEX(tblProduct[Price],MATCH(tblData[[#This Row],[ProdNumber]],tblProduct[ProdNumber],0))</f>
        <v>19.5</v>
      </c>
      <c r="H1474">
        <f>INDEX(tblProduct[Category],MATCH(tblData[[#This Row],[ProdNumber]],tblProduct[ProdNumber],0))</f>
        <v>4</v>
      </c>
      <c r="I1474" t="str">
        <f>INDEX(tblCategory[CategoryName],MATCH(tblData[[#This Row],[CategoryID]],tblCategory[CategoryID],0))</f>
        <v>eBooks</v>
      </c>
      <c r="J1474">
        <f>tblData[[#This Row],[Quantity]]*tblData[[#This Row],[Price]]</f>
        <v>97.5</v>
      </c>
      <c r="K1474">
        <f>YEAR(tblData[[#This Row],[Date]])</f>
        <v>2020</v>
      </c>
      <c r="L1474">
        <f>MONTH(tblData[[#This Row],[Date]])</f>
        <v>11</v>
      </c>
      <c r="M1474" t="str">
        <f>CHOOSE(tblData[[#This Row],[MonthNo]],"Jan","Feb","Mar","Apr","Mei","Jun","Jul","Agu","Sep","Okt","Nov","Des")</f>
        <v>Nov</v>
      </c>
      <c r="N1474" t="str">
        <f>INDEX(tblCustomers[CustomerState],MATCH(tblData[[#This Row],[CustomerID]],tblCustomers[CustomerID],0))</f>
        <v>Arizona</v>
      </c>
      <c r="O1474" t="str">
        <f>IF(COUNTIF(tblData[CustomerID],tblData[[#This Row],[CustomerID]])&gt;1,"Repeat","One-time")</f>
        <v>Repeat</v>
      </c>
    </row>
    <row r="1475" spans="1:15">
      <c r="A1475">
        <v>1474</v>
      </c>
      <c r="B1475" s="1">
        <v>44146</v>
      </c>
      <c r="C1475">
        <v>1630</v>
      </c>
      <c r="D1475" t="s">
        <v>10849</v>
      </c>
      <c r="E1475">
        <v>3</v>
      </c>
      <c r="F1475" t="str">
        <f>INDEX(tblProduct[ProdName],MATCH(tblData[[#This Row],[ProdNumber]],tblProduct[ProdNumber],0))</f>
        <v>BYOD-200</v>
      </c>
      <c r="G1475">
        <f>INDEX(tblProduct[Price],MATCH(tblData[[#This Row],[ProdNumber]],tblProduct[ProdNumber],0))</f>
        <v>58.95</v>
      </c>
      <c r="H1475">
        <f>INDEX(tblProduct[Category],MATCH(tblData[[#This Row],[ProdNumber]],tblProduct[ProdNumber],0))</f>
        <v>2</v>
      </c>
      <c r="I1475" t="str">
        <f>INDEX(tblCategory[CategoryName],MATCH(tblData[[#This Row],[CategoryID]],tblCategory[CategoryID],0))</f>
        <v>Drone Kits</v>
      </c>
      <c r="J1475">
        <f>tblData[[#This Row],[Quantity]]*tblData[[#This Row],[Price]]</f>
        <v>176.85000000000002</v>
      </c>
      <c r="K1475">
        <f>YEAR(tblData[[#This Row],[Date]])</f>
        <v>2020</v>
      </c>
      <c r="L1475">
        <f>MONTH(tblData[[#This Row],[Date]])</f>
        <v>11</v>
      </c>
      <c r="M1475" t="str">
        <f>CHOOSE(tblData[[#This Row],[MonthNo]],"Jan","Feb","Mar","Apr","Mei","Jun","Jul","Agu","Sep","Okt","Nov","Des")</f>
        <v>Nov</v>
      </c>
      <c r="N1475" t="str">
        <f>INDEX(tblCustomers[CustomerState],MATCH(tblData[[#This Row],[CustomerID]],tblCustomers[CustomerID],0))</f>
        <v>Texas</v>
      </c>
      <c r="O1475" t="str">
        <f>IF(COUNTIF(tblData[CustomerID],tblData[[#This Row],[CustomerID]])&gt;1,"Repeat","One-time")</f>
        <v>Repeat</v>
      </c>
    </row>
    <row r="1476" spans="1:15">
      <c r="A1476">
        <v>1475</v>
      </c>
      <c r="B1476" s="1">
        <v>44148</v>
      </c>
      <c r="C1476">
        <v>755</v>
      </c>
      <c r="D1476" t="s">
        <v>10850</v>
      </c>
      <c r="E1476">
        <v>5</v>
      </c>
      <c r="F1476" t="str">
        <f>INDEX(tblProduct[ProdName],MATCH(tblData[[#This Row],[ProdNumber]],tblProduct[ProdNumber],0))</f>
        <v>Building Your Own Drone</v>
      </c>
      <c r="G1476">
        <f>INDEX(tblProduct[Price],MATCH(tblData[[#This Row],[ProdNumber]],tblProduct[ProdNumber],0))</f>
        <v>24.99</v>
      </c>
      <c r="H1476">
        <f>INDEX(tblProduct[Category],MATCH(tblData[[#This Row],[ProdNumber]],tblProduct[ProdNumber],0))</f>
        <v>4</v>
      </c>
      <c r="I1476" t="str">
        <f>INDEX(tblCategory[CategoryName],MATCH(tblData[[#This Row],[CategoryID]],tblCategory[CategoryID],0))</f>
        <v>eBooks</v>
      </c>
      <c r="J1476">
        <f>tblData[[#This Row],[Quantity]]*tblData[[#This Row],[Price]]</f>
        <v>124.94999999999999</v>
      </c>
      <c r="K1476">
        <f>YEAR(tblData[[#This Row],[Date]])</f>
        <v>2020</v>
      </c>
      <c r="L1476">
        <f>MONTH(tblData[[#This Row],[Date]])</f>
        <v>11</v>
      </c>
      <c r="M1476" t="str">
        <f>CHOOSE(tblData[[#This Row],[MonthNo]],"Jan","Feb","Mar","Apr","Mei","Jun","Jul","Agu","Sep","Okt","Nov","Des")</f>
        <v>Nov</v>
      </c>
      <c r="N1476" t="str">
        <f>INDEX(tblCustomers[CustomerState],MATCH(tblData[[#This Row],[CustomerID]],tblCustomers[CustomerID],0))</f>
        <v>California</v>
      </c>
      <c r="O1476" t="str">
        <f>IF(COUNTIF(tblData[CustomerID],tblData[[#This Row],[CustomerID]])&gt;1,"Repeat","One-time")</f>
        <v>Repeat</v>
      </c>
    </row>
    <row r="1477" spans="1:15">
      <c r="A1477">
        <v>1476</v>
      </c>
      <c r="B1477" s="1">
        <v>44148</v>
      </c>
      <c r="C1477">
        <v>1096</v>
      </c>
      <c r="D1477" t="s">
        <v>10826</v>
      </c>
      <c r="E1477">
        <v>2</v>
      </c>
      <c r="F1477" t="str">
        <f>INDEX(tblProduct[ProdName],MATCH(tblData[[#This Row],[ProdNumber]],tblProduct[ProdNumber],0))</f>
        <v>RTF Drones</v>
      </c>
      <c r="G1477">
        <f>INDEX(tblProduct[Price],MATCH(tblData[[#This Row],[ProdNumber]],tblProduct[ProdNumber],0))</f>
        <v>16.989999999999998</v>
      </c>
      <c r="H1477">
        <f>INDEX(tblProduct[Category],MATCH(tblData[[#This Row],[ProdNumber]],tblProduct[ProdNumber],0))</f>
        <v>4</v>
      </c>
      <c r="I1477" t="str">
        <f>INDEX(tblCategory[CategoryName],MATCH(tblData[[#This Row],[CategoryID]],tblCategory[CategoryID],0))</f>
        <v>eBooks</v>
      </c>
      <c r="J1477">
        <f>tblData[[#This Row],[Quantity]]*tblData[[#This Row],[Price]]</f>
        <v>33.979999999999997</v>
      </c>
      <c r="K1477">
        <f>YEAR(tblData[[#This Row],[Date]])</f>
        <v>2020</v>
      </c>
      <c r="L1477">
        <f>MONTH(tblData[[#This Row],[Date]])</f>
        <v>11</v>
      </c>
      <c r="M1477" t="str">
        <f>CHOOSE(tblData[[#This Row],[MonthNo]],"Jan","Feb","Mar","Apr","Mei","Jun","Jul","Agu","Sep","Okt","Nov","Des")</f>
        <v>Nov</v>
      </c>
      <c r="N1477" t="str">
        <f>INDEX(tblCustomers[CustomerState],MATCH(tblData[[#This Row],[CustomerID]],tblCustomers[CustomerID],0))</f>
        <v>New Jersey</v>
      </c>
      <c r="O1477" t="str">
        <f>IF(COUNTIF(tblData[CustomerID],tblData[[#This Row],[CustomerID]])&gt;1,"Repeat","One-time")</f>
        <v>Repeat</v>
      </c>
    </row>
    <row r="1478" spans="1:15">
      <c r="A1478">
        <v>1477</v>
      </c>
      <c r="B1478" s="1">
        <v>44148</v>
      </c>
      <c r="C1478">
        <v>74</v>
      </c>
      <c r="D1478" t="s">
        <v>10837</v>
      </c>
      <c r="E1478">
        <v>5</v>
      </c>
      <c r="F1478" t="str">
        <f>INDEX(tblProduct[ProdName],MATCH(tblData[[#This Row],[ProdNumber]],tblProduct[ProdNumber],0))</f>
        <v>BYOR-1000</v>
      </c>
      <c r="G1478">
        <f>INDEX(tblProduct[Price],MATCH(tblData[[#This Row],[ProdNumber]],tblProduct[ProdNumber],0))</f>
        <v>189</v>
      </c>
      <c r="H1478">
        <f>INDEX(tblProduct[Category],MATCH(tblData[[#This Row],[ProdNumber]],tblProduct[ProdNumber],0))</f>
        <v>5</v>
      </c>
      <c r="I1478" t="str">
        <f>INDEX(tblCategory[CategoryName],MATCH(tblData[[#This Row],[CategoryID]],tblCategory[CategoryID],0))</f>
        <v>Robot Kits</v>
      </c>
      <c r="J1478">
        <f>tblData[[#This Row],[Quantity]]*tblData[[#This Row],[Price]]</f>
        <v>945</v>
      </c>
      <c r="K1478">
        <f>YEAR(tblData[[#This Row],[Date]])</f>
        <v>2020</v>
      </c>
      <c r="L1478">
        <f>MONTH(tblData[[#This Row],[Date]])</f>
        <v>11</v>
      </c>
      <c r="M1478" t="str">
        <f>CHOOSE(tblData[[#This Row],[MonthNo]],"Jan","Feb","Mar","Apr","Mei","Jun","Jul","Agu","Sep","Okt","Nov","Des")</f>
        <v>Nov</v>
      </c>
      <c r="N1478" t="str">
        <f>INDEX(tblCustomers[CustomerState],MATCH(tblData[[#This Row],[CustomerID]],tblCustomers[CustomerID],0))</f>
        <v>Florida</v>
      </c>
      <c r="O1478" t="str">
        <f>IF(COUNTIF(tblData[CustomerID],tblData[[#This Row],[CustomerID]])&gt;1,"Repeat","One-time")</f>
        <v>Repeat</v>
      </c>
    </row>
    <row r="1479" spans="1:15">
      <c r="A1479">
        <v>1478</v>
      </c>
      <c r="B1479" s="1">
        <v>44148</v>
      </c>
      <c r="C1479">
        <v>1178</v>
      </c>
      <c r="D1479" t="s">
        <v>10874</v>
      </c>
      <c r="E1479">
        <v>5</v>
      </c>
      <c r="F1479" t="str">
        <f>INDEX(tblProduct[ProdName],MATCH(tblData[[#This Row],[ProdNumber]],tblProduct[ProdNumber],0))</f>
        <v>Cat Robot Blueprint</v>
      </c>
      <c r="G1479">
        <f>INDEX(tblProduct[Price],MATCH(tblData[[#This Row],[ProdNumber]],tblProduct[ProdNumber],0))</f>
        <v>4.99</v>
      </c>
      <c r="H1479">
        <f>INDEX(tblProduct[Category],MATCH(tblData[[#This Row],[ProdNumber]],tblProduct[ProdNumber],0))</f>
        <v>1</v>
      </c>
      <c r="I1479" t="str">
        <f>INDEX(tblCategory[CategoryName],MATCH(tblData[[#This Row],[CategoryID]],tblCategory[CategoryID],0))</f>
        <v>Blueprints</v>
      </c>
      <c r="J1479">
        <f>tblData[[#This Row],[Quantity]]*tblData[[#This Row],[Price]]</f>
        <v>24.950000000000003</v>
      </c>
      <c r="K1479">
        <f>YEAR(tblData[[#This Row],[Date]])</f>
        <v>2020</v>
      </c>
      <c r="L1479">
        <f>MONTH(tblData[[#This Row],[Date]])</f>
        <v>11</v>
      </c>
      <c r="M1479" t="str">
        <f>CHOOSE(tblData[[#This Row],[MonthNo]],"Jan","Feb","Mar","Apr","Mei","Jun","Jul","Agu","Sep","Okt","Nov","Des")</f>
        <v>Nov</v>
      </c>
      <c r="N1479" t="str">
        <f>INDEX(tblCustomers[CustomerState],MATCH(tblData[[#This Row],[CustomerID]],tblCustomers[CustomerID],0))</f>
        <v>Ohio</v>
      </c>
      <c r="O1479" t="str">
        <f>IF(COUNTIF(tblData[CustomerID],tblData[[#This Row],[CustomerID]])&gt;1,"Repeat","One-time")</f>
        <v>Repeat</v>
      </c>
    </row>
    <row r="1480" spans="1:15">
      <c r="A1480">
        <v>1479</v>
      </c>
      <c r="B1480" s="1">
        <v>44150</v>
      </c>
      <c r="C1480">
        <v>918</v>
      </c>
      <c r="D1480" t="s">
        <v>10857</v>
      </c>
      <c r="E1480">
        <v>5</v>
      </c>
      <c r="F1480" t="str">
        <f>INDEX(tblProduct[ProdName],MATCH(tblData[[#This Row],[ProdNumber]],tblProduct[ProdNumber],0))</f>
        <v>DTI-84 Drone</v>
      </c>
      <c r="G1480">
        <f>INDEX(tblProduct[Price],MATCH(tblData[[#This Row],[ProdNumber]],tblProduct[ProdNumber],0))</f>
        <v>455</v>
      </c>
      <c r="H1480">
        <f>INDEX(tblProduct[Category],MATCH(tblData[[#This Row],[ProdNumber]],tblProduct[ProdNumber],0))</f>
        <v>3</v>
      </c>
      <c r="I1480" t="str">
        <f>INDEX(tblCategory[CategoryName],MATCH(tblData[[#This Row],[CategoryID]],tblCategory[CategoryID],0))</f>
        <v>Drones</v>
      </c>
      <c r="J1480">
        <f>tblData[[#This Row],[Quantity]]*tblData[[#This Row],[Price]]</f>
        <v>2275</v>
      </c>
      <c r="K1480">
        <f>YEAR(tblData[[#This Row],[Date]])</f>
        <v>2020</v>
      </c>
      <c r="L1480">
        <f>MONTH(tblData[[#This Row],[Date]])</f>
        <v>11</v>
      </c>
      <c r="M1480" t="str">
        <f>CHOOSE(tblData[[#This Row],[MonthNo]],"Jan","Feb","Mar","Apr","Mei","Jun","Jul","Agu","Sep","Okt","Nov","Des")</f>
        <v>Nov</v>
      </c>
      <c r="N1480" t="str">
        <f>INDEX(tblCustomers[CustomerState],MATCH(tblData[[#This Row],[CustomerID]],tblCustomers[CustomerID],0))</f>
        <v>Texas</v>
      </c>
      <c r="O1480" t="str">
        <f>IF(COUNTIF(tblData[CustomerID],tblData[[#This Row],[CustomerID]])&gt;1,"Repeat","One-time")</f>
        <v>One-time</v>
      </c>
    </row>
    <row r="1481" spans="1:15">
      <c r="A1481">
        <v>1480</v>
      </c>
      <c r="B1481" s="1">
        <v>44150</v>
      </c>
      <c r="C1481">
        <v>1963</v>
      </c>
      <c r="D1481" t="s">
        <v>10821</v>
      </c>
      <c r="E1481">
        <v>5</v>
      </c>
      <c r="F1481" t="str">
        <f>INDEX(tblProduct[ProdName],MATCH(tblData[[#This Row],[ProdNumber]],tblProduct[ProdNumber],0))</f>
        <v>BYOD-350</v>
      </c>
      <c r="G1481">
        <f>INDEX(tblProduct[Price],MATCH(tblData[[#This Row],[ProdNumber]],tblProduct[ProdNumber],0))</f>
        <v>89.95</v>
      </c>
      <c r="H1481">
        <f>INDEX(tblProduct[Category],MATCH(tblData[[#This Row],[ProdNumber]],tblProduct[ProdNumber],0))</f>
        <v>2</v>
      </c>
      <c r="I1481" t="str">
        <f>INDEX(tblCategory[CategoryName],MATCH(tblData[[#This Row],[CategoryID]],tblCategory[CategoryID],0))</f>
        <v>Drone Kits</v>
      </c>
      <c r="J1481">
        <f>tblData[[#This Row],[Quantity]]*tblData[[#This Row],[Price]]</f>
        <v>449.75</v>
      </c>
      <c r="K1481">
        <f>YEAR(tblData[[#This Row],[Date]])</f>
        <v>2020</v>
      </c>
      <c r="L1481">
        <f>MONTH(tblData[[#This Row],[Date]])</f>
        <v>11</v>
      </c>
      <c r="M1481" t="str">
        <f>CHOOSE(tblData[[#This Row],[MonthNo]],"Jan","Feb","Mar","Apr","Mei","Jun","Jul","Agu","Sep","Okt","Nov","Des")</f>
        <v>Nov</v>
      </c>
      <c r="N1481" t="str">
        <f>INDEX(tblCustomers[CustomerState],MATCH(tblData[[#This Row],[CustomerID]],tblCustomers[CustomerID],0))</f>
        <v>New York</v>
      </c>
      <c r="O1481" t="str">
        <f>IF(COUNTIF(tblData[CustomerID],tblData[[#This Row],[CustomerID]])&gt;1,"Repeat","One-time")</f>
        <v>Repeat</v>
      </c>
    </row>
    <row r="1482" spans="1:15">
      <c r="A1482">
        <v>1481</v>
      </c>
      <c r="B1482" s="1">
        <v>44150</v>
      </c>
      <c r="C1482">
        <v>699</v>
      </c>
      <c r="D1482" t="s">
        <v>10853</v>
      </c>
      <c r="E1482">
        <v>5</v>
      </c>
      <c r="F1482" t="str">
        <f>INDEX(tblProduct[ProdName],MATCH(tblData[[#This Row],[ProdNumber]],tblProduct[ProdNumber],0))</f>
        <v>BYOR-1500</v>
      </c>
      <c r="G1482">
        <f>INDEX(tblProduct[Price],MATCH(tblData[[#This Row],[ProdNumber]],tblProduct[ProdNumber],0))</f>
        <v>189</v>
      </c>
      <c r="H1482">
        <f>INDEX(tblProduct[Category],MATCH(tblData[[#This Row],[ProdNumber]],tblProduct[ProdNumber],0))</f>
        <v>5</v>
      </c>
      <c r="I1482" t="str">
        <f>INDEX(tblCategory[CategoryName],MATCH(tblData[[#This Row],[CategoryID]],tblCategory[CategoryID],0))</f>
        <v>Robot Kits</v>
      </c>
      <c r="J1482">
        <f>tblData[[#This Row],[Quantity]]*tblData[[#This Row],[Price]]</f>
        <v>945</v>
      </c>
      <c r="K1482">
        <f>YEAR(tblData[[#This Row],[Date]])</f>
        <v>2020</v>
      </c>
      <c r="L1482">
        <f>MONTH(tblData[[#This Row],[Date]])</f>
        <v>11</v>
      </c>
      <c r="M1482" t="str">
        <f>CHOOSE(tblData[[#This Row],[MonthNo]],"Jan","Feb","Mar","Apr","Mei","Jun","Jul","Agu","Sep","Okt","Nov","Des")</f>
        <v>Nov</v>
      </c>
      <c r="N1482" t="str">
        <f>INDEX(tblCustomers[CustomerState],MATCH(tblData[[#This Row],[CustomerID]],tblCustomers[CustomerID],0))</f>
        <v>California</v>
      </c>
      <c r="O1482" t="str">
        <f>IF(COUNTIF(tblData[CustomerID],tblData[[#This Row],[CustomerID]])&gt;1,"Repeat","One-time")</f>
        <v>Repeat</v>
      </c>
    </row>
    <row r="1483" spans="1:15">
      <c r="A1483">
        <v>1482</v>
      </c>
      <c r="B1483" s="1">
        <v>44150</v>
      </c>
      <c r="C1483">
        <v>1714</v>
      </c>
      <c r="D1483" t="s">
        <v>10833</v>
      </c>
      <c r="E1483">
        <v>3</v>
      </c>
      <c r="F1483" t="str">
        <f>INDEX(tblProduct[ProdName],MATCH(tblData[[#This Row],[ProdNumber]],tblProduct[ProdNumber],0))</f>
        <v>DX-145 Drone</v>
      </c>
      <c r="G1483">
        <f>INDEX(tblProduct[Price],MATCH(tblData[[#This Row],[ProdNumber]],tblProduct[ProdNumber],0))</f>
        <v>250</v>
      </c>
      <c r="H1483">
        <f>INDEX(tblProduct[Category],MATCH(tblData[[#This Row],[ProdNumber]],tblProduct[ProdNumber],0))</f>
        <v>3</v>
      </c>
      <c r="I1483" t="str">
        <f>INDEX(tblCategory[CategoryName],MATCH(tblData[[#This Row],[CategoryID]],tblCategory[CategoryID],0))</f>
        <v>Drones</v>
      </c>
      <c r="J1483">
        <f>tblData[[#This Row],[Quantity]]*tblData[[#This Row],[Price]]</f>
        <v>750</v>
      </c>
      <c r="K1483">
        <f>YEAR(tblData[[#This Row],[Date]])</f>
        <v>2020</v>
      </c>
      <c r="L1483">
        <f>MONTH(tblData[[#This Row],[Date]])</f>
        <v>11</v>
      </c>
      <c r="M1483" t="str">
        <f>CHOOSE(tblData[[#This Row],[MonthNo]],"Jan","Feb","Mar","Apr","Mei","Jun","Jul","Agu","Sep","Okt","Nov","Des")</f>
        <v>Nov</v>
      </c>
      <c r="N1483" t="str">
        <f>INDEX(tblCustomers[CustomerState],MATCH(tblData[[#This Row],[CustomerID]],tblCustomers[CustomerID],0))</f>
        <v>Illinois</v>
      </c>
      <c r="O1483" t="str">
        <f>IF(COUNTIF(tblData[CustomerID],tblData[[#This Row],[CustomerID]])&gt;1,"Repeat","One-time")</f>
        <v>Repeat</v>
      </c>
    </row>
    <row r="1484" spans="1:15">
      <c r="A1484">
        <v>1483</v>
      </c>
      <c r="B1484" s="1">
        <v>44150</v>
      </c>
      <c r="C1484">
        <v>945</v>
      </c>
      <c r="D1484" t="s">
        <v>10836</v>
      </c>
      <c r="E1484">
        <v>1</v>
      </c>
      <c r="F1484" t="str">
        <f>INDEX(tblProduct[ProdName],MATCH(tblData[[#This Row],[ProdNumber]],tblProduct[ProdNumber],0))</f>
        <v>Creature Robot Arms Blueprint</v>
      </c>
      <c r="G1484">
        <f>INDEX(tblProduct[Price],MATCH(tblData[[#This Row],[ProdNumber]],tblProduct[ProdNumber],0))</f>
        <v>12</v>
      </c>
      <c r="H1484">
        <f>INDEX(tblProduct[Category],MATCH(tblData[[#This Row],[ProdNumber]],tblProduct[ProdNumber],0))</f>
        <v>1</v>
      </c>
      <c r="I1484" t="str">
        <f>INDEX(tblCategory[CategoryName],MATCH(tblData[[#This Row],[CategoryID]],tblCategory[CategoryID],0))</f>
        <v>Blueprints</v>
      </c>
      <c r="J1484">
        <f>tblData[[#This Row],[Quantity]]*tblData[[#This Row],[Price]]</f>
        <v>12</v>
      </c>
      <c r="K1484">
        <f>YEAR(tblData[[#This Row],[Date]])</f>
        <v>2020</v>
      </c>
      <c r="L1484">
        <f>MONTH(tblData[[#This Row],[Date]])</f>
        <v>11</v>
      </c>
      <c r="M1484" t="str">
        <f>CHOOSE(tblData[[#This Row],[MonthNo]],"Jan","Feb","Mar","Apr","Mei","Jun","Jul","Agu","Sep","Okt","Nov","Des")</f>
        <v>Nov</v>
      </c>
      <c r="N1484" t="str">
        <f>INDEX(tblCustomers[CustomerState],MATCH(tblData[[#This Row],[CustomerID]],tblCustomers[CustomerID],0))</f>
        <v>Texas</v>
      </c>
      <c r="O1484" t="str">
        <f>IF(COUNTIF(tblData[CustomerID],tblData[[#This Row],[CustomerID]])&gt;1,"Repeat","One-time")</f>
        <v>One-time</v>
      </c>
    </row>
    <row r="1485" spans="1:15">
      <c r="A1485">
        <v>1484</v>
      </c>
      <c r="B1485" s="1">
        <v>44150</v>
      </c>
      <c r="C1485">
        <v>212</v>
      </c>
      <c r="D1485" t="s">
        <v>10846</v>
      </c>
      <c r="E1485">
        <v>3</v>
      </c>
      <c r="F1485" t="str">
        <f>INDEX(tblProduct[ProdName],MATCH(tblData[[#This Row],[ProdNumber]],tblProduct[ProdNumber],0))</f>
        <v>Delivery Drones</v>
      </c>
      <c r="G1485">
        <f>INDEX(tblProduct[Price],MATCH(tblData[[#This Row],[ProdNumber]],tblProduct[ProdNumber],0))</f>
        <v>14.99</v>
      </c>
      <c r="H1485">
        <f>INDEX(tblProduct[Category],MATCH(tblData[[#This Row],[ProdNumber]],tblProduct[ProdNumber],0))</f>
        <v>4</v>
      </c>
      <c r="I1485" t="str">
        <f>INDEX(tblCategory[CategoryName],MATCH(tblData[[#This Row],[CategoryID]],tblCategory[CategoryID],0))</f>
        <v>eBooks</v>
      </c>
      <c r="J1485">
        <f>tblData[[#This Row],[Quantity]]*tblData[[#This Row],[Price]]</f>
        <v>44.97</v>
      </c>
      <c r="K1485">
        <f>YEAR(tblData[[#This Row],[Date]])</f>
        <v>2020</v>
      </c>
      <c r="L1485">
        <f>MONTH(tblData[[#This Row],[Date]])</f>
        <v>11</v>
      </c>
      <c r="M1485" t="str">
        <f>CHOOSE(tblData[[#This Row],[MonthNo]],"Jan","Feb","Mar","Apr","Mei","Jun","Jul","Agu","Sep","Okt","Nov","Des")</f>
        <v>Nov</v>
      </c>
      <c r="N1485" t="str">
        <f>INDEX(tblCustomers[CustomerState],MATCH(tblData[[#This Row],[CustomerID]],tblCustomers[CustomerID],0))</f>
        <v>Florida</v>
      </c>
      <c r="O1485" t="str">
        <f>IF(COUNTIF(tblData[CustomerID],tblData[[#This Row],[CustomerID]])&gt;1,"Repeat","One-time")</f>
        <v>One-time</v>
      </c>
    </row>
    <row r="1486" spans="1:15">
      <c r="A1486">
        <v>1485</v>
      </c>
      <c r="B1486" s="1">
        <v>44151</v>
      </c>
      <c r="C1486">
        <v>706</v>
      </c>
      <c r="D1486" t="s">
        <v>10842</v>
      </c>
      <c r="E1486">
        <v>3</v>
      </c>
      <c r="F1486" t="str">
        <f>INDEX(tblProduct[ProdName],MATCH(tblData[[#This Row],[ProdNumber]],tblProduct[ProdNumber],0))</f>
        <v>Understanding Raspberry PI</v>
      </c>
      <c r="G1486">
        <f>INDEX(tblProduct[Price],MATCH(tblData[[#This Row],[ProdNumber]],tblProduct[ProdNumber],0))</f>
        <v>28.99</v>
      </c>
      <c r="H1486">
        <f>INDEX(tblProduct[Category],MATCH(tblData[[#This Row],[ProdNumber]],tblProduct[ProdNumber],0))</f>
        <v>7</v>
      </c>
      <c r="I1486" t="str">
        <f>INDEX(tblCategory[CategoryName],MATCH(tblData[[#This Row],[CategoryID]],tblCategory[CategoryID],0))</f>
        <v>Training Videos</v>
      </c>
      <c r="J1486">
        <f>tblData[[#This Row],[Quantity]]*tblData[[#This Row],[Price]]</f>
        <v>86.97</v>
      </c>
      <c r="K1486">
        <f>YEAR(tblData[[#This Row],[Date]])</f>
        <v>2020</v>
      </c>
      <c r="L1486">
        <f>MONTH(tblData[[#This Row],[Date]])</f>
        <v>11</v>
      </c>
      <c r="M1486" t="str">
        <f>CHOOSE(tblData[[#This Row],[MonthNo]],"Jan","Feb","Mar","Apr","Mei","Jun","Jul","Agu","Sep","Okt","Nov","Des")</f>
        <v>Nov</v>
      </c>
      <c r="N1486" t="str">
        <f>INDEX(tblCustomers[CustomerState],MATCH(tblData[[#This Row],[CustomerID]],tblCustomers[CustomerID],0))</f>
        <v>Texas</v>
      </c>
      <c r="O1486" t="str">
        <f>IF(COUNTIF(tblData[CustomerID],tblData[[#This Row],[CustomerID]])&gt;1,"Repeat","One-time")</f>
        <v>Repeat</v>
      </c>
    </row>
    <row r="1487" spans="1:15">
      <c r="A1487">
        <v>1486</v>
      </c>
      <c r="B1487" s="1">
        <v>44151</v>
      </c>
      <c r="C1487">
        <v>827</v>
      </c>
      <c r="D1487" t="s">
        <v>10853</v>
      </c>
      <c r="E1487">
        <v>5</v>
      </c>
      <c r="F1487" t="str">
        <f>INDEX(tblProduct[ProdName],MATCH(tblData[[#This Row],[ProdNumber]],tblProduct[ProdNumber],0))</f>
        <v>BYOR-1500</v>
      </c>
      <c r="G1487">
        <f>INDEX(tblProduct[Price],MATCH(tblData[[#This Row],[ProdNumber]],tblProduct[ProdNumber],0))</f>
        <v>189</v>
      </c>
      <c r="H1487">
        <f>INDEX(tblProduct[Category],MATCH(tblData[[#This Row],[ProdNumber]],tblProduct[ProdNumber],0))</f>
        <v>5</v>
      </c>
      <c r="I1487" t="str">
        <f>INDEX(tblCategory[CategoryName],MATCH(tblData[[#This Row],[CategoryID]],tblCategory[CategoryID],0))</f>
        <v>Robot Kits</v>
      </c>
      <c r="J1487">
        <f>tblData[[#This Row],[Quantity]]*tblData[[#This Row],[Price]]</f>
        <v>945</v>
      </c>
      <c r="K1487">
        <f>YEAR(tblData[[#This Row],[Date]])</f>
        <v>2020</v>
      </c>
      <c r="L1487">
        <f>MONTH(tblData[[#This Row],[Date]])</f>
        <v>11</v>
      </c>
      <c r="M1487" t="str">
        <f>CHOOSE(tblData[[#This Row],[MonthNo]],"Jan","Feb","Mar","Apr","Mei","Jun","Jul","Agu","Sep","Okt","Nov","Des")</f>
        <v>Nov</v>
      </c>
      <c r="N1487" t="str">
        <f>INDEX(tblCustomers[CustomerState],MATCH(tblData[[#This Row],[CustomerID]],tblCustomers[CustomerID],0))</f>
        <v>Alabama</v>
      </c>
      <c r="O1487" t="str">
        <f>IF(COUNTIF(tblData[CustomerID],tblData[[#This Row],[CustomerID]])&gt;1,"Repeat","One-time")</f>
        <v>Repeat</v>
      </c>
    </row>
    <row r="1488" spans="1:15">
      <c r="A1488">
        <v>1487</v>
      </c>
      <c r="B1488" s="1">
        <v>44151</v>
      </c>
      <c r="C1488">
        <v>1056</v>
      </c>
      <c r="D1488" t="s">
        <v>10853</v>
      </c>
      <c r="E1488">
        <v>1</v>
      </c>
      <c r="F1488" t="str">
        <f>INDEX(tblProduct[ProdName],MATCH(tblData[[#This Row],[ProdNumber]],tblProduct[ProdNumber],0))</f>
        <v>BYOR-1500</v>
      </c>
      <c r="G1488">
        <f>INDEX(tblProduct[Price],MATCH(tblData[[#This Row],[ProdNumber]],tblProduct[ProdNumber],0))</f>
        <v>189</v>
      </c>
      <c r="H1488">
        <f>INDEX(tblProduct[Category],MATCH(tblData[[#This Row],[ProdNumber]],tblProduct[ProdNumber],0))</f>
        <v>5</v>
      </c>
      <c r="I1488" t="str">
        <f>INDEX(tblCategory[CategoryName],MATCH(tblData[[#This Row],[CategoryID]],tblCategory[CategoryID],0))</f>
        <v>Robot Kits</v>
      </c>
      <c r="J1488">
        <f>tblData[[#This Row],[Quantity]]*tblData[[#This Row],[Price]]</f>
        <v>189</v>
      </c>
      <c r="K1488">
        <f>YEAR(tblData[[#This Row],[Date]])</f>
        <v>2020</v>
      </c>
      <c r="L1488">
        <f>MONTH(tblData[[#This Row],[Date]])</f>
        <v>11</v>
      </c>
      <c r="M1488" t="str">
        <f>CHOOSE(tblData[[#This Row],[MonthNo]],"Jan","Feb","Mar","Apr","Mei","Jun","Jul","Agu","Sep","Okt","Nov","Des")</f>
        <v>Nov</v>
      </c>
      <c r="N1488" t="str">
        <f>INDEX(tblCustomers[CustomerState],MATCH(tblData[[#This Row],[CustomerID]],tblCustomers[CustomerID],0))</f>
        <v>Tennessee</v>
      </c>
      <c r="O1488" t="str">
        <f>IF(COUNTIF(tblData[CustomerID],tblData[[#This Row],[CustomerID]])&gt;1,"Repeat","One-time")</f>
        <v>One-time</v>
      </c>
    </row>
    <row r="1489" spans="1:15">
      <c r="A1489">
        <v>1488</v>
      </c>
      <c r="B1489" s="1">
        <v>44151</v>
      </c>
      <c r="C1489">
        <v>949</v>
      </c>
      <c r="D1489" t="s">
        <v>10846</v>
      </c>
      <c r="E1489">
        <v>3</v>
      </c>
      <c r="F1489" t="str">
        <f>INDEX(tblProduct[ProdName],MATCH(tblData[[#This Row],[ProdNumber]],tblProduct[ProdNumber],0))</f>
        <v>Delivery Drones</v>
      </c>
      <c r="G1489">
        <f>INDEX(tblProduct[Price],MATCH(tblData[[#This Row],[ProdNumber]],tblProduct[ProdNumber],0))</f>
        <v>14.99</v>
      </c>
      <c r="H1489">
        <f>INDEX(tblProduct[Category],MATCH(tblData[[#This Row],[ProdNumber]],tblProduct[ProdNumber],0))</f>
        <v>4</v>
      </c>
      <c r="I1489" t="str">
        <f>INDEX(tblCategory[CategoryName],MATCH(tblData[[#This Row],[CategoryID]],tblCategory[CategoryID],0))</f>
        <v>eBooks</v>
      </c>
      <c r="J1489">
        <f>tblData[[#This Row],[Quantity]]*tblData[[#This Row],[Price]]</f>
        <v>44.97</v>
      </c>
      <c r="K1489">
        <f>YEAR(tblData[[#This Row],[Date]])</f>
        <v>2020</v>
      </c>
      <c r="L1489">
        <f>MONTH(tblData[[#This Row],[Date]])</f>
        <v>11</v>
      </c>
      <c r="M1489" t="str">
        <f>CHOOSE(tblData[[#This Row],[MonthNo]],"Jan","Feb","Mar","Apr","Mei","Jun","Jul","Agu","Sep","Okt","Nov","Des")</f>
        <v>Nov</v>
      </c>
      <c r="N1489" t="str">
        <f>INDEX(tblCustomers[CustomerState],MATCH(tblData[[#This Row],[CustomerID]],tblCustomers[CustomerID],0))</f>
        <v>Minnesota</v>
      </c>
      <c r="O1489" t="str">
        <f>IF(COUNTIF(tblData[CustomerID],tblData[[#This Row],[CustomerID]])&gt;1,"Repeat","One-time")</f>
        <v>Repeat</v>
      </c>
    </row>
    <row r="1490" spans="1:15">
      <c r="A1490">
        <v>1489</v>
      </c>
      <c r="B1490" s="1">
        <v>44151</v>
      </c>
      <c r="C1490">
        <v>1943</v>
      </c>
      <c r="D1490" t="s">
        <v>10827</v>
      </c>
      <c r="E1490">
        <v>3</v>
      </c>
      <c r="F1490" t="str">
        <f>INDEX(tblProduct[ProdName],MATCH(tblData[[#This Row],[ProdNumber]],tblProduct[ProdNumber],0))</f>
        <v>AI for Educators</v>
      </c>
      <c r="G1490">
        <f>INDEX(tblProduct[Price],MATCH(tblData[[#This Row],[ProdNumber]],tblProduct[ProdNumber],0))</f>
        <v>49.95</v>
      </c>
      <c r="H1490">
        <f>INDEX(tblProduct[Category],MATCH(tblData[[#This Row],[ProdNumber]],tblProduct[ProdNumber],0))</f>
        <v>7</v>
      </c>
      <c r="I1490" t="str">
        <f>INDEX(tblCategory[CategoryName],MATCH(tblData[[#This Row],[CategoryID]],tblCategory[CategoryID],0))</f>
        <v>Training Videos</v>
      </c>
      <c r="J1490">
        <f>tblData[[#This Row],[Quantity]]*tblData[[#This Row],[Price]]</f>
        <v>149.85000000000002</v>
      </c>
      <c r="K1490">
        <f>YEAR(tblData[[#This Row],[Date]])</f>
        <v>2020</v>
      </c>
      <c r="L1490">
        <f>MONTH(tblData[[#This Row],[Date]])</f>
        <v>11</v>
      </c>
      <c r="M1490" t="str">
        <f>CHOOSE(tblData[[#This Row],[MonthNo]],"Jan","Feb","Mar","Apr","Mei","Jun","Jul","Agu","Sep","Okt","Nov","Des")</f>
        <v>Nov</v>
      </c>
      <c r="N1490" t="str">
        <f>INDEX(tblCustomers[CustomerState],MATCH(tblData[[#This Row],[CustomerID]],tblCustomers[CustomerID],0))</f>
        <v>New York</v>
      </c>
      <c r="O1490" t="str">
        <f>IF(COUNTIF(tblData[CustomerID],tblData[[#This Row],[CustomerID]])&gt;1,"Repeat","One-time")</f>
        <v>Repeat</v>
      </c>
    </row>
    <row r="1491" spans="1:15">
      <c r="A1491">
        <v>1490</v>
      </c>
      <c r="B1491" s="1">
        <v>44152</v>
      </c>
      <c r="C1491">
        <v>495</v>
      </c>
      <c r="D1491" t="s">
        <v>10814</v>
      </c>
      <c r="E1491">
        <v>3</v>
      </c>
      <c r="F1491" t="str">
        <f>INDEX(tblProduct[ProdName],MATCH(tblData[[#This Row],[ProdNumber]],tblProduct[ProdNumber],0))</f>
        <v>BYOR-2640S</v>
      </c>
      <c r="G1491">
        <f>INDEX(tblProduct[Price],MATCH(tblData[[#This Row],[ProdNumber]],tblProduct[ProdNumber],0))</f>
        <v>189</v>
      </c>
      <c r="H1491">
        <f>INDEX(tblProduct[Category],MATCH(tblData[[#This Row],[ProdNumber]],tblProduct[ProdNumber],0))</f>
        <v>5</v>
      </c>
      <c r="I1491" t="str">
        <f>INDEX(tblCategory[CategoryName],MATCH(tblData[[#This Row],[CategoryID]],tblCategory[CategoryID],0))</f>
        <v>Robot Kits</v>
      </c>
      <c r="J1491">
        <f>tblData[[#This Row],[Quantity]]*tblData[[#This Row],[Price]]</f>
        <v>567</v>
      </c>
      <c r="K1491">
        <f>YEAR(tblData[[#This Row],[Date]])</f>
        <v>2020</v>
      </c>
      <c r="L1491">
        <f>MONTH(tblData[[#This Row],[Date]])</f>
        <v>11</v>
      </c>
      <c r="M1491" t="str">
        <f>CHOOSE(tblData[[#This Row],[MonthNo]],"Jan","Feb","Mar","Apr","Mei","Jun","Jul","Agu","Sep","Okt","Nov","Des")</f>
        <v>Nov</v>
      </c>
      <c r="N1491" t="str">
        <f>INDEX(tblCustomers[CustomerState],MATCH(tblData[[#This Row],[CustomerID]],tblCustomers[CustomerID],0))</f>
        <v>Alabama</v>
      </c>
      <c r="O1491" t="str">
        <f>IF(COUNTIF(tblData[CustomerID],tblData[[#This Row],[CustomerID]])&gt;1,"Repeat","One-time")</f>
        <v>One-time</v>
      </c>
    </row>
    <row r="1492" spans="1:15">
      <c r="A1492">
        <v>1491</v>
      </c>
      <c r="B1492" s="1">
        <v>44152</v>
      </c>
      <c r="C1492">
        <v>1366</v>
      </c>
      <c r="D1492" t="s">
        <v>10829</v>
      </c>
      <c r="E1492">
        <v>5</v>
      </c>
      <c r="F1492" t="str">
        <f>INDEX(tblProduct[ProdName],MATCH(tblData[[#This Row],[ProdNumber]],tblProduct[ProdNumber],0))</f>
        <v>Single Rotor Drones</v>
      </c>
      <c r="G1492">
        <f>INDEX(tblProduct[Price],MATCH(tblData[[#This Row],[ProdNumber]],tblProduct[ProdNumber],0))</f>
        <v>14.99</v>
      </c>
      <c r="H1492">
        <f>INDEX(tblProduct[Category],MATCH(tblData[[#This Row],[ProdNumber]],tblProduct[ProdNumber],0))</f>
        <v>4</v>
      </c>
      <c r="I1492" t="str">
        <f>INDEX(tblCategory[CategoryName],MATCH(tblData[[#This Row],[CategoryID]],tblCategory[CategoryID],0))</f>
        <v>eBooks</v>
      </c>
      <c r="J1492">
        <f>tblData[[#This Row],[Quantity]]*tblData[[#This Row],[Price]]</f>
        <v>74.95</v>
      </c>
      <c r="K1492">
        <f>YEAR(tblData[[#This Row],[Date]])</f>
        <v>2020</v>
      </c>
      <c r="L1492">
        <f>MONTH(tblData[[#This Row],[Date]])</f>
        <v>11</v>
      </c>
      <c r="M1492" t="str">
        <f>CHOOSE(tblData[[#This Row],[MonthNo]],"Jan","Feb","Mar","Apr","Mei","Jun","Jul","Agu","Sep","Okt","Nov","Des")</f>
        <v>Nov</v>
      </c>
      <c r="N1492" t="str">
        <f>INDEX(tblCustomers[CustomerState],MATCH(tblData[[#This Row],[CustomerID]],tblCustomers[CustomerID],0))</f>
        <v>Pennsylvania</v>
      </c>
      <c r="O1492" t="str">
        <f>IF(COUNTIF(tblData[CustomerID],tblData[[#This Row],[CustomerID]])&gt;1,"Repeat","One-time")</f>
        <v>Repeat</v>
      </c>
    </row>
    <row r="1493" spans="1:15">
      <c r="A1493">
        <v>1492</v>
      </c>
      <c r="B1493" s="1">
        <v>44152</v>
      </c>
      <c r="C1493">
        <v>1654</v>
      </c>
      <c r="D1493" t="s">
        <v>10870</v>
      </c>
      <c r="E1493">
        <v>2</v>
      </c>
      <c r="F1493" t="str">
        <f>INDEX(tblProduct[ProdName],MATCH(tblData[[#This Row],[ProdNumber]],tblProduct[ProdNumber],0))</f>
        <v>Understanding Arduino</v>
      </c>
      <c r="G1493">
        <f>INDEX(tblProduct[Price],MATCH(tblData[[#This Row],[ProdNumber]],tblProduct[ProdNumber],0))</f>
        <v>17.5</v>
      </c>
      <c r="H1493">
        <f>INDEX(tblProduct[Category],MATCH(tblData[[#This Row],[ProdNumber]],tblProduct[ProdNumber],0))</f>
        <v>4</v>
      </c>
      <c r="I1493" t="str">
        <f>INDEX(tblCategory[CategoryName],MATCH(tblData[[#This Row],[CategoryID]],tblCategory[CategoryID],0))</f>
        <v>eBooks</v>
      </c>
      <c r="J1493">
        <f>tblData[[#This Row],[Quantity]]*tblData[[#This Row],[Price]]</f>
        <v>35</v>
      </c>
      <c r="K1493">
        <f>YEAR(tblData[[#This Row],[Date]])</f>
        <v>2020</v>
      </c>
      <c r="L1493">
        <f>MONTH(tblData[[#This Row],[Date]])</f>
        <v>11</v>
      </c>
      <c r="M1493" t="str">
        <f>CHOOSE(tblData[[#This Row],[MonthNo]],"Jan","Feb","Mar","Apr","Mei","Jun","Jul","Agu","Sep","Okt","Nov","Des")</f>
        <v>Nov</v>
      </c>
      <c r="N1493" t="str">
        <f>INDEX(tblCustomers[CustomerState],MATCH(tblData[[#This Row],[CustomerID]],tblCustomers[CustomerID],0))</f>
        <v>California</v>
      </c>
      <c r="O1493" t="str">
        <f>IF(COUNTIF(tblData[CustomerID],tblData[[#This Row],[CustomerID]])&gt;1,"Repeat","One-time")</f>
        <v>Repeat</v>
      </c>
    </row>
    <row r="1494" spans="1:15">
      <c r="A1494">
        <v>1493</v>
      </c>
      <c r="B1494" s="1">
        <v>44152</v>
      </c>
      <c r="C1494">
        <v>1734</v>
      </c>
      <c r="D1494" t="s">
        <v>10839</v>
      </c>
      <c r="E1494">
        <v>2</v>
      </c>
      <c r="F1494" t="str">
        <f>INDEX(tblProduct[ProdName],MATCH(tblData[[#This Row],[ProdNumber]],tblProduct[ProdNumber],0))</f>
        <v>RXW-9807 Robot</v>
      </c>
      <c r="G1494">
        <f>INDEX(tblProduct[Price],MATCH(tblData[[#This Row],[ProdNumber]],tblProduct[ProdNumber],0))</f>
        <v>599</v>
      </c>
      <c r="H1494">
        <f>INDEX(tblProduct[Category],MATCH(tblData[[#This Row],[ProdNumber]],tblProduct[ProdNumber],0))</f>
        <v>6</v>
      </c>
      <c r="I1494" t="str">
        <f>INDEX(tblCategory[CategoryName],MATCH(tblData[[#This Row],[CategoryID]],tblCategory[CategoryID],0))</f>
        <v>Robots</v>
      </c>
      <c r="J1494">
        <f>tblData[[#This Row],[Quantity]]*tblData[[#This Row],[Price]]</f>
        <v>1198</v>
      </c>
      <c r="K1494">
        <f>YEAR(tblData[[#This Row],[Date]])</f>
        <v>2020</v>
      </c>
      <c r="L1494">
        <f>MONTH(tblData[[#This Row],[Date]])</f>
        <v>11</v>
      </c>
      <c r="M1494" t="str">
        <f>CHOOSE(tblData[[#This Row],[MonthNo]],"Jan","Feb","Mar","Apr","Mei","Jun","Jul","Agu","Sep","Okt","Nov","Des")</f>
        <v>Nov</v>
      </c>
      <c r="N1494" t="str">
        <f>INDEX(tblCustomers[CustomerState],MATCH(tblData[[#This Row],[CustomerID]],tblCustomers[CustomerID],0))</f>
        <v>California</v>
      </c>
      <c r="O1494" t="str">
        <f>IF(COUNTIF(tblData[CustomerID],tblData[[#This Row],[CustomerID]])&gt;1,"Repeat","One-time")</f>
        <v>Repeat</v>
      </c>
    </row>
    <row r="1495" spans="1:15">
      <c r="A1495">
        <v>1494</v>
      </c>
      <c r="B1495" s="1">
        <v>44152</v>
      </c>
      <c r="C1495">
        <v>1754</v>
      </c>
      <c r="D1495" t="s">
        <v>10865</v>
      </c>
      <c r="E1495">
        <v>4</v>
      </c>
      <c r="F1495" t="str">
        <f>INDEX(tblProduct[ProdName],MATCH(tblData[[#This Row],[ProdNumber]],tblProduct[ProdNumber],0))</f>
        <v>Robotic Essentials</v>
      </c>
      <c r="G1495">
        <f>INDEX(tblProduct[Price],MATCH(tblData[[#This Row],[ProdNumber]],tblProduct[ProdNumber],0))</f>
        <v>34.99</v>
      </c>
      <c r="H1495">
        <f>INDEX(tblProduct[Category],MATCH(tblData[[#This Row],[ProdNumber]],tblProduct[ProdNumber],0))</f>
        <v>7</v>
      </c>
      <c r="I1495" t="str">
        <f>INDEX(tblCategory[CategoryName],MATCH(tblData[[#This Row],[CategoryID]],tblCategory[CategoryID],0))</f>
        <v>Training Videos</v>
      </c>
      <c r="J1495">
        <f>tblData[[#This Row],[Quantity]]*tblData[[#This Row],[Price]]</f>
        <v>139.96</v>
      </c>
      <c r="K1495">
        <f>YEAR(tblData[[#This Row],[Date]])</f>
        <v>2020</v>
      </c>
      <c r="L1495">
        <f>MONTH(tblData[[#This Row],[Date]])</f>
        <v>11</v>
      </c>
      <c r="M1495" t="str">
        <f>CHOOSE(tblData[[#This Row],[MonthNo]],"Jan","Feb","Mar","Apr","Mei","Jun","Jul","Agu","Sep","Okt","Nov","Des")</f>
        <v>Nov</v>
      </c>
      <c r="N1495" t="str">
        <f>INDEX(tblCustomers[CustomerState],MATCH(tblData[[#This Row],[CustomerID]],tblCustomers[CustomerID],0))</f>
        <v>Arizona</v>
      </c>
      <c r="O1495" t="str">
        <f>IF(COUNTIF(tblData[CustomerID],tblData[[#This Row],[CustomerID]])&gt;1,"Repeat","One-time")</f>
        <v>One-time</v>
      </c>
    </row>
    <row r="1496" spans="1:15">
      <c r="A1496">
        <v>1495</v>
      </c>
      <c r="B1496" s="1">
        <v>44152</v>
      </c>
      <c r="C1496">
        <v>1003</v>
      </c>
      <c r="D1496" t="s">
        <v>10837</v>
      </c>
      <c r="E1496">
        <v>4</v>
      </c>
      <c r="F1496" t="str">
        <f>INDEX(tblProduct[ProdName],MATCH(tblData[[#This Row],[ProdNumber]],tblProduct[ProdNumber],0))</f>
        <v>BYOR-1000</v>
      </c>
      <c r="G1496">
        <f>INDEX(tblProduct[Price],MATCH(tblData[[#This Row],[ProdNumber]],tblProduct[ProdNumber],0))</f>
        <v>189</v>
      </c>
      <c r="H1496">
        <f>INDEX(tblProduct[Category],MATCH(tblData[[#This Row],[ProdNumber]],tblProduct[ProdNumber],0))</f>
        <v>5</v>
      </c>
      <c r="I1496" t="str">
        <f>INDEX(tblCategory[CategoryName],MATCH(tblData[[#This Row],[CategoryID]],tblCategory[CategoryID],0))</f>
        <v>Robot Kits</v>
      </c>
      <c r="J1496">
        <f>tblData[[#This Row],[Quantity]]*tblData[[#This Row],[Price]]</f>
        <v>756</v>
      </c>
      <c r="K1496">
        <f>YEAR(tblData[[#This Row],[Date]])</f>
        <v>2020</v>
      </c>
      <c r="L1496">
        <f>MONTH(tblData[[#This Row],[Date]])</f>
        <v>11</v>
      </c>
      <c r="M1496" t="str">
        <f>CHOOSE(tblData[[#This Row],[MonthNo]],"Jan","Feb","Mar","Apr","Mei","Jun","Jul","Agu","Sep","Okt","Nov","Des")</f>
        <v>Nov</v>
      </c>
      <c r="N1496" t="str">
        <f>INDEX(tblCustomers[CustomerState],MATCH(tblData[[#This Row],[CustomerID]],tblCustomers[CustomerID],0))</f>
        <v>Tennessee</v>
      </c>
      <c r="O1496" t="str">
        <f>IF(COUNTIF(tblData[CustomerID],tblData[[#This Row],[CustomerID]])&gt;1,"Repeat","One-time")</f>
        <v>Repeat</v>
      </c>
    </row>
    <row r="1497" spans="1:15">
      <c r="A1497">
        <v>1496</v>
      </c>
      <c r="B1497" s="1">
        <v>44152</v>
      </c>
      <c r="C1497">
        <v>1196</v>
      </c>
      <c r="D1497" t="s">
        <v>10814</v>
      </c>
      <c r="E1497">
        <v>5</v>
      </c>
      <c r="F1497" t="str">
        <f>INDEX(tblProduct[ProdName],MATCH(tblData[[#This Row],[ProdNumber]],tblProduct[ProdNumber],0))</f>
        <v>BYOR-2640S</v>
      </c>
      <c r="G1497">
        <f>INDEX(tblProduct[Price],MATCH(tblData[[#This Row],[ProdNumber]],tblProduct[ProdNumber],0))</f>
        <v>189</v>
      </c>
      <c r="H1497">
        <f>INDEX(tblProduct[Category],MATCH(tblData[[#This Row],[ProdNumber]],tblProduct[ProdNumber],0))</f>
        <v>5</v>
      </c>
      <c r="I1497" t="str">
        <f>INDEX(tblCategory[CategoryName],MATCH(tblData[[#This Row],[CategoryID]],tblCategory[CategoryID],0))</f>
        <v>Robot Kits</v>
      </c>
      <c r="J1497">
        <f>tblData[[#This Row],[Quantity]]*tblData[[#This Row],[Price]]</f>
        <v>945</v>
      </c>
      <c r="K1497">
        <f>YEAR(tblData[[#This Row],[Date]])</f>
        <v>2020</v>
      </c>
      <c r="L1497">
        <f>MONTH(tblData[[#This Row],[Date]])</f>
        <v>11</v>
      </c>
      <c r="M1497" t="str">
        <f>CHOOSE(tblData[[#This Row],[MonthNo]],"Jan","Feb","Mar","Apr","Mei","Jun","Jul","Agu","Sep","Okt","Nov","Des")</f>
        <v>Nov</v>
      </c>
      <c r="N1497" t="str">
        <f>INDEX(tblCustomers[CustomerState],MATCH(tblData[[#This Row],[CustomerID]],tblCustomers[CustomerID],0))</f>
        <v>Alabama</v>
      </c>
      <c r="O1497" t="str">
        <f>IF(COUNTIF(tblData[CustomerID],tblData[[#This Row],[CustomerID]])&gt;1,"Repeat","One-time")</f>
        <v>Repeat</v>
      </c>
    </row>
    <row r="1498" spans="1:15">
      <c r="A1498">
        <v>1497</v>
      </c>
      <c r="B1498" s="1">
        <v>44152</v>
      </c>
      <c r="C1498">
        <v>1468</v>
      </c>
      <c r="D1498" t="s">
        <v>10846</v>
      </c>
      <c r="E1498">
        <v>2</v>
      </c>
      <c r="F1498" t="str">
        <f>INDEX(tblProduct[ProdName],MATCH(tblData[[#This Row],[ProdNumber]],tblProduct[ProdNumber],0))</f>
        <v>Delivery Drones</v>
      </c>
      <c r="G1498">
        <f>INDEX(tblProduct[Price],MATCH(tblData[[#This Row],[ProdNumber]],tblProduct[ProdNumber],0))</f>
        <v>14.99</v>
      </c>
      <c r="H1498">
        <f>INDEX(tblProduct[Category],MATCH(tblData[[#This Row],[ProdNumber]],tblProduct[ProdNumber],0))</f>
        <v>4</v>
      </c>
      <c r="I1498" t="str">
        <f>INDEX(tblCategory[CategoryName],MATCH(tblData[[#This Row],[CategoryID]],tblCategory[CategoryID],0))</f>
        <v>eBooks</v>
      </c>
      <c r="J1498">
        <f>tblData[[#This Row],[Quantity]]*tblData[[#This Row],[Price]]</f>
        <v>29.98</v>
      </c>
      <c r="K1498">
        <f>YEAR(tblData[[#This Row],[Date]])</f>
        <v>2020</v>
      </c>
      <c r="L1498">
        <f>MONTH(tblData[[#This Row],[Date]])</f>
        <v>11</v>
      </c>
      <c r="M1498" t="str">
        <f>CHOOSE(tblData[[#This Row],[MonthNo]],"Jan","Feb","Mar","Apr","Mei","Jun","Jul","Agu","Sep","Okt","Nov","Des")</f>
        <v>Nov</v>
      </c>
      <c r="N1498" t="str">
        <f>INDEX(tblCustomers[CustomerState],MATCH(tblData[[#This Row],[CustomerID]],tblCustomers[CustomerID],0))</f>
        <v>California</v>
      </c>
      <c r="O1498" t="str">
        <f>IF(COUNTIF(tblData[CustomerID],tblData[[#This Row],[CustomerID]])&gt;1,"Repeat","One-time")</f>
        <v>Repeat</v>
      </c>
    </row>
    <row r="1499" spans="1:15">
      <c r="A1499">
        <v>1498</v>
      </c>
      <c r="B1499" s="1">
        <v>44152</v>
      </c>
      <c r="C1499">
        <v>1797</v>
      </c>
      <c r="D1499" t="s">
        <v>10853</v>
      </c>
      <c r="E1499">
        <v>6</v>
      </c>
      <c r="F1499" t="str">
        <f>INDEX(tblProduct[ProdName],MATCH(tblData[[#This Row],[ProdNumber]],tblProduct[ProdNumber],0))</f>
        <v>BYOR-1500</v>
      </c>
      <c r="G1499">
        <f>INDEX(tblProduct[Price],MATCH(tblData[[#This Row],[ProdNumber]],tblProduct[ProdNumber],0))</f>
        <v>189</v>
      </c>
      <c r="H1499">
        <f>INDEX(tblProduct[Category],MATCH(tblData[[#This Row],[ProdNumber]],tblProduct[ProdNumber],0))</f>
        <v>5</v>
      </c>
      <c r="I1499" t="str">
        <f>INDEX(tblCategory[CategoryName],MATCH(tblData[[#This Row],[CategoryID]],tblCategory[CategoryID],0))</f>
        <v>Robot Kits</v>
      </c>
      <c r="J1499">
        <f>tblData[[#This Row],[Quantity]]*tblData[[#This Row],[Price]]</f>
        <v>1134</v>
      </c>
      <c r="K1499">
        <f>YEAR(tblData[[#This Row],[Date]])</f>
        <v>2020</v>
      </c>
      <c r="L1499">
        <f>MONTH(tblData[[#This Row],[Date]])</f>
        <v>11</v>
      </c>
      <c r="M1499" t="str">
        <f>CHOOSE(tblData[[#This Row],[MonthNo]],"Jan","Feb","Mar","Apr","Mei","Jun","Jul","Agu","Sep","Okt","Nov","Des")</f>
        <v>Nov</v>
      </c>
      <c r="N1499" t="str">
        <f>INDEX(tblCustomers[CustomerState],MATCH(tblData[[#This Row],[CustomerID]],tblCustomers[CustomerID],0))</f>
        <v>Colorado</v>
      </c>
      <c r="O1499" t="str">
        <f>IF(COUNTIF(tblData[CustomerID],tblData[[#This Row],[CustomerID]])&gt;1,"Repeat","One-time")</f>
        <v>Repeat</v>
      </c>
    </row>
    <row r="1500" spans="1:15">
      <c r="A1500">
        <v>1499</v>
      </c>
      <c r="B1500" s="1">
        <v>44152</v>
      </c>
      <c r="C1500">
        <v>635</v>
      </c>
      <c r="D1500" t="s">
        <v>10816</v>
      </c>
      <c r="E1500">
        <v>5</v>
      </c>
      <c r="F1500" t="str">
        <f>INDEX(tblProduct[ProdName],MATCH(tblData[[#This Row],[ProdNumber]],tblProduct[ProdNumber],0))</f>
        <v>DTE-QFN20 Drone</v>
      </c>
      <c r="G1500">
        <f>INDEX(tblProduct[Price],MATCH(tblData[[#This Row],[ProdNumber]],tblProduct[ProdNumber],0))</f>
        <v>250</v>
      </c>
      <c r="H1500">
        <f>INDEX(tblProduct[Category],MATCH(tblData[[#This Row],[ProdNumber]],tblProduct[ProdNumber],0))</f>
        <v>3</v>
      </c>
      <c r="I1500" t="str">
        <f>INDEX(tblCategory[CategoryName],MATCH(tblData[[#This Row],[CategoryID]],tblCategory[CategoryID],0))</f>
        <v>Drones</v>
      </c>
      <c r="J1500">
        <f>tblData[[#This Row],[Quantity]]*tblData[[#This Row],[Price]]</f>
        <v>1250</v>
      </c>
      <c r="K1500">
        <f>YEAR(tblData[[#This Row],[Date]])</f>
        <v>2020</v>
      </c>
      <c r="L1500">
        <f>MONTH(tblData[[#This Row],[Date]])</f>
        <v>11</v>
      </c>
      <c r="M1500" t="str">
        <f>CHOOSE(tblData[[#This Row],[MonthNo]],"Jan","Feb","Mar","Apr","Mei","Jun","Jul","Agu","Sep","Okt","Nov","Des")</f>
        <v>Nov</v>
      </c>
      <c r="N1500" t="str">
        <f>INDEX(tblCustomers[CustomerState],MATCH(tblData[[#This Row],[CustomerID]],tblCustomers[CustomerID],0))</f>
        <v>West Virginia</v>
      </c>
      <c r="O1500" t="str">
        <f>IF(COUNTIF(tblData[CustomerID],tblData[[#This Row],[CustomerID]])&gt;1,"Repeat","One-time")</f>
        <v>Repeat</v>
      </c>
    </row>
    <row r="1501" spans="1:15">
      <c r="A1501">
        <v>1500</v>
      </c>
      <c r="B1501" s="1">
        <v>44152</v>
      </c>
      <c r="C1501">
        <v>1446</v>
      </c>
      <c r="D1501" t="s">
        <v>10851</v>
      </c>
      <c r="E1501">
        <v>3</v>
      </c>
      <c r="F1501" t="str">
        <f>INDEX(tblProduct[ProdName],MATCH(tblData[[#This Row],[ProdNumber]],tblProduct[ProdNumber],0))</f>
        <v>QuadroCopter Blueprint</v>
      </c>
      <c r="G1501">
        <f>INDEX(tblProduct[Price],MATCH(tblData[[#This Row],[ProdNumber]],tblProduct[ProdNumber],0))</f>
        <v>10.99</v>
      </c>
      <c r="H1501">
        <f>INDEX(tblProduct[Category],MATCH(tblData[[#This Row],[ProdNumber]],tblProduct[ProdNumber],0))</f>
        <v>1</v>
      </c>
      <c r="I1501" t="str">
        <f>INDEX(tblCategory[CategoryName],MATCH(tblData[[#This Row],[CategoryID]],tblCategory[CategoryID],0))</f>
        <v>Blueprints</v>
      </c>
      <c r="J1501">
        <f>tblData[[#This Row],[Quantity]]*tblData[[#This Row],[Price]]</f>
        <v>32.97</v>
      </c>
      <c r="K1501">
        <f>YEAR(tblData[[#This Row],[Date]])</f>
        <v>2020</v>
      </c>
      <c r="L1501">
        <f>MONTH(tblData[[#This Row],[Date]])</f>
        <v>11</v>
      </c>
      <c r="M1501" t="str">
        <f>CHOOSE(tblData[[#This Row],[MonthNo]],"Jan","Feb","Mar","Apr","Mei","Jun","Jul","Agu","Sep","Okt","Nov","Des")</f>
        <v>Nov</v>
      </c>
      <c r="N1501" t="str">
        <f>INDEX(tblCustomers[CustomerState],MATCH(tblData[[#This Row],[CustomerID]],tblCustomers[CustomerID],0))</f>
        <v>Ohio</v>
      </c>
      <c r="O1501" t="str">
        <f>IF(COUNTIF(tblData[CustomerID],tblData[[#This Row],[CustomerID]])&gt;1,"Repeat","One-time")</f>
        <v>Repeat</v>
      </c>
    </row>
    <row r="1502" spans="1:15">
      <c r="A1502">
        <v>1501</v>
      </c>
      <c r="B1502" s="1">
        <v>44153</v>
      </c>
      <c r="C1502">
        <v>1851</v>
      </c>
      <c r="D1502" t="s">
        <v>10842</v>
      </c>
      <c r="E1502">
        <v>4</v>
      </c>
      <c r="F1502" t="str">
        <f>INDEX(tblProduct[ProdName],MATCH(tblData[[#This Row],[ProdNumber]],tblProduct[ProdNumber],0))</f>
        <v>Understanding Raspberry PI</v>
      </c>
      <c r="G1502">
        <f>INDEX(tblProduct[Price],MATCH(tblData[[#This Row],[ProdNumber]],tblProduct[ProdNumber],0))</f>
        <v>28.99</v>
      </c>
      <c r="H1502">
        <f>INDEX(tblProduct[Category],MATCH(tblData[[#This Row],[ProdNumber]],tblProduct[ProdNumber],0))</f>
        <v>7</v>
      </c>
      <c r="I1502" t="str">
        <f>INDEX(tblCategory[CategoryName],MATCH(tblData[[#This Row],[CategoryID]],tblCategory[CategoryID],0))</f>
        <v>Training Videos</v>
      </c>
      <c r="J1502">
        <f>tblData[[#This Row],[Quantity]]*tblData[[#This Row],[Price]]</f>
        <v>115.96</v>
      </c>
      <c r="K1502">
        <f>YEAR(tblData[[#This Row],[Date]])</f>
        <v>2020</v>
      </c>
      <c r="L1502">
        <f>MONTH(tblData[[#This Row],[Date]])</f>
        <v>11</v>
      </c>
      <c r="M1502" t="str">
        <f>CHOOSE(tblData[[#This Row],[MonthNo]],"Jan","Feb","Mar","Apr","Mei","Jun","Jul","Agu","Sep","Okt","Nov","Des")</f>
        <v>Nov</v>
      </c>
      <c r="N1502" t="str">
        <f>INDEX(tblCustomers[CustomerState],MATCH(tblData[[#This Row],[CustomerID]],tblCustomers[CustomerID],0))</f>
        <v>Louisiana</v>
      </c>
      <c r="O1502" t="str">
        <f>IF(COUNTIF(tblData[CustomerID],tblData[[#This Row],[CustomerID]])&gt;1,"Repeat","One-time")</f>
        <v>Repeat</v>
      </c>
    </row>
    <row r="1503" spans="1:15">
      <c r="A1503">
        <v>1502</v>
      </c>
      <c r="B1503" s="1">
        <v>44153</v>
      </c>
      <c r="C1503">
        <v>1172</v>
      </c>
      <c r="D1503" t="s">
        <v>10811</v>
      </c>
      <c r="E1503">
        <v>5</v>
      </c>
      <c r="F1503" t="str">
        <f>INDEX(tblProduct[ProdName],MATCH(tblData[[#This Row],[ProdNumber]],tblProduct[ProdNumber],0))</f>
        <v>BYOD-220</v>
      </c>
      <c r="G1503">
        <f>INDEX(tblProduct[Price],MATCH(tblData[[#This Row],[ProdNumber]],tblProduct[ProdNumber],0))</f>
        <v>69</v>
      </c>
      <c r="H1503">
        <f>INDEX(tblProduct[Category],MATCH(tblData[[#This Row],[ProdNumber]],tblProduct[ProdNumber],0))</f>
        <v>2</v>
      </c>
      <c r="I1503" t="str">
        <f>INDEX(tblCategory[CategoryName],MATCH(tblData[[#This Row],[CategoryID]],tblCategory[CategoryID],0))</f>
        <v>Drone Kits</v>
      </c>
      <c r="J1503">
        <f>tblData[[#This Row],[Quantity]]*tblData[[#This Row],[Price]]</f>
        <v>345</v>
      </c>
      <c r="K1503">
        <f>YEAR(tblData[[#This Row],[Date]])</f>
        <v>2020</v>
      </c>
      <c r="L1503">
        <f>MONTH(tblData[[#This Row],[Date]])</f>
        <v>11</v>
      </c>
      <c r="M1503" t="str">
        <f>CHOOSE(tblData[[#This Row],[MonthNo]],"Jan","Feb","Mar","Apr","Mei","Jun","Jul","Agu","Sep","Okt","Nov","Des")</f>
        <v>Nov</v>
      </c>
      <c r="N1503" t="str">
        <f>INDEX(tblCustomers[CustomerState],MATCH(tblData[[#This Row],[CustomerID]],tblCustomers[CustomerID],0))</f>
        <v>Texas</v>
      </c>
      <c r="O1503" t="str">
        <f>IF(COUNTIF(tblData[CustomerID],tblData[[#This Row],[CustomerID]])&gt;1,"Repeat","One-time")</f>
        <v>Repeat</v>
      </c>
    </row>
    <row r="1504" spans="1:15">
      <c r="A1504">
        <v>1503</v>
      </c>
      <c r="B1504" s="1">
        <v>44153</v>
      </c>
      <c r="C1504">
        <v>1141</v>
      </c>
      <c r="D1504" t="s">
        <v>10822</v>
      </c>
      <c r="E1504">
        <v>6</v>
      </c>
      <c r="F1504" t="str">
        <f>INDEX(tblProduct[ProdName],MATCH(tblData[[#This Row],[ProdNumber]],tblProduct[ProdNumber],0))</f>
        <v>MICR-23K Robot</v>
      </c>
      <c r="G1504">
        <f>INDEX(tblProduct[Price],MATCH(tblData[[#This Row],[ProdNumber]],tblProduct[ProdNumber],0))</f>
        <v>899</v>
      </c>
      <c r="H1504">
        <f>INDEX(tblProduct[Category],MATCH(tblData[[#This Row],[ProdNumber]],tblProduct[ProdNumber],0))</f>
        <v>6</v>
      </c>
      <c r="I1504" t="str">
        <f>INDEX(tblCategory[CategoryName],MATCH(tblData[[#This Row],[CategoryID]],tblCategory[CategoryID],0))</f>
        <v>Robots</v>
      </c>
      <c r="J1504">
        <f>tblData[[#This Row],[Quantity]]*tblData[[#This Row],[Price]]</f>
        <v>5394</v>
      </c>
      <c r="K1504">
        <f>YEAR(tblData[[#This Row],[Date]])</f>
        <v>2020</v>
      </c>
      <c r="L1504">
        <f>MONTH(tblData[[#This Row],[Date]])</f>
        <v>11</v>
      </c>
      <c r="M1504" t="str">
        <f>CHOOSE(tblData[[#This Row],[MonthNo]],"Jan","Feb","Mar","Apr","Mei","Jun","Jul","Agu","Sep","Okt","Nov","Des")</f>
        <v>Nov</v>
      </c>
      <c r="N1504" t="str">
        <f>INDEX(tblCustomers[CustomerState],MATCH(tblData[[#This Row],[CustomerID]],tblCustomers[CustomerID],0))</f>
        <v>Illinois</v>
      </c>
      <c r="O1504" t="str">
        <f>IF(COUNTIF(tblData[CustomerID],tblData[[#This Row],[CustomerID]])&gt;1,"Repeat","One-time")</f>
        <v>Repeat</v>
      </c>
    </row>
    <row r="1505" spans="1:15">
      <c r="A1505">
        <v>1504</v>
      </c>
      <c r="B1505" s="1">
        <v>44154</v>
      </c>
      <c r="C1505">
        <v>102</v>
      </c>
      <c r="D1505" t="s">
        <v>10858</v>
      </c>
      <c r="E1505">
        <v>3</v>
      </c>
      <c r="F1505" t="str">
        <f>INDEX(tblProduct[ProdName],MATCH(tblData[[#This Row],[ProdNumber]],tblProduct[ProdNumber],0))</f>
        <v>Virtual Reality Basics</v>
      </c>
      <c r="G1505">
        <f>INDEX(tblProduct[Price],MATCH(tblData[[#This Row],[ProdNumber]],tblProduct[ProdNumber],0))</f>
        <v>29.99</v>
      </c>
      <c r="H1505">
        <f>INDEX(tblProduct[Category],MATCH(tblData[[#This Row],[ProdNumber]],tblProduct[ProdNumber],0))</f>
        <v>7</v>
      </c>
      <c r="I1505" t="str">
        <f>INDEX(tblCategory[CategoryName],MATCH(tblData[[#This Row],[CategoryID]],tblCategory[CategoryID],0))</f>
        <v>Training Videos</v>
      </c>
      <c r="J1505">
        <f>tblData[[#This Row],[Quantity]]*tblData[[#This Row],[Price]]</f>
        <v>89.97</v>
      </c>
      <c r="K1505">
        <f>YEAR(tblData[[#This Row],[Date]])</f>
        <v>2020</v>
      </c>
      <c r="L1505">
        <f>MONTH(tblData[[#This Row],[Date]])</f>
        <v>11</v>
      </c>
      <c r="M1505" t="str">
        <f>CHOOSE(tblData[[#This Row],[MonthNo]],"Jan","Feb","Mar","Apr","Mei","Jun","Jul","Agu","Sep","Okt","Nov","Des")</f>
        <v>Nov</v>
      </c>
      <c r="N1505" t="str">
        <f>INDEX(tblCustomers[CustomerState],MATCH(tblData[[#This Row],[CustomerID]],tblCustomers[CustomerID],0))</f>
        <v>California</v>
      </c>
      <c r="O1505" t="str">
        <f>IF(COUNTIF(tblData[CustomerID],tblData[[#This Row],[CustomerID]])&gt;1,"Repeat","One-time")</f>
        <v>Repeat</v>
      </c>
    </row>
    <row r="1506" spans="1:15">
      <c r="A1506">
        <v>1505</v>
      </c>
      <c r="B1506" s="1">
        <v>44154</v>
      </c>
      <c r="C1506">
        <v>1326</v>
      </c>
      <c r="D1506" t="s">
        <v>10841</v>
      </c>
      <c r="E1506">
        <v>1</v>
      </c>
      <c r="F1506" t="str">
        <f>INDEX(tblProduct[ProdName],MATCH(tblData[[#This Row],[ProdNumber]],tblProduct[ProdNumber],0))</f>
        <v>RQTE-554 Robot</v>
      </c>
      <c r="G1506">
        <f>INDEX(tblProduct[Price],MATCH(tblData[[#This Row],[ProdNumber]],tblProduct[ProdNumber],0))</f>
        <v>684</v>
      </c>
      <c r="H1506">
        <f>INDEX(tblProduct[Category],MATCH(tblData[[#This Row],[ProdNumber]],tblProduct[ProdNumber],0))</f>
        <v>6</v>
      </c>
      <c r="I1506" t="str">
        <f>INDEX(tblCategory[CategoryName],MATCH(tblData[[#This Row],[CategoryID]],tblCategory[CategoryID],0))</f>
        <v>Robots</v>
      </c>
      <c r="J1506">
        <f>tblData[[#This Row],[Quantity]]*tblData[[#This Row],[Price]]</f>
        <v>684</v>
      </c>
      <c r="K1506">
        <f>YEAR(tblData[[#This Row],[Date]])</f>
        <v>2020</v>
      </c>
      <c r="L1506">
        <f>MONTH(tblData[[#This Row],[Date]])</f>
        <v>11</v>
      </c>
      <c r="M1506" t="str">
        <f>CHOOSE(tblData[[#This Row],[MonthNo]],"Jan","Feb","Mar","Apr","Mei","Jun","Jul","Agu","Sep","Okt","Nov","Des")</f>
        <v>Nov</v>
      </c>
      <c r="N1506" t="str">
        <f>INDEX(tblCustomers[CustomerState],MATCH(tblData[[#This Row],[CustomerID]],tblCustomers[CustomerID],0))</f>
        <v>Florida</v>
      </c>
      <c r="O1506" t="str">
        <f>IF(COUNTIF(tblData[CustomerID],tblData[[#This Row],[CustomerID]])&gt;1,"Repeat","One-time")</f>
        <v>Repeat</v>
      </c>
    </row>
    <row r="1507" spans="1:15">
      <c r="A1507">
        <v>1506</v>
      </c>
      <c r="B1507" s="1">
        <v>44154</v>
      </c>
      <c r="C1507">
        <v>223</v>
      </c>
      <c r="D1507" t="s">
        <v>10841</v>
      </c>
      <c r="E1507">
        <v>5</v>
      </c>
      <c r="F1507" t="str">
        <f>INDEX(tblProduct[ProdName],MATCH(tblData[[#This Row],[ProdNumber]],tblProduct[ProdNumber],0))</f>
        <v>RQTE-554 Robot</v>
      </c>
      <c r="G1507">
        <f>INDEX(tblProduct[Price],MATCH(tblData[[#This Row],[ProdNumber]],tblProduct[ProdNumber],0))</f>
        <v>684</v>
      </c>
      <c r="H1507">
        <f>INDEX(tblProduct[Category],MATCH(tblData[[#This Row],[ProdNumber]],tblProduct[ProdNumber],0))</f>
        <v>6</v>
      </c>
      <c r="I1507" t="str">
        <f>INDEX(tblCategory[CategoryName],MATCH(tblData[[#This Row],[CategoryID]],tblCategory[CategoryID],0))</f>
        <v>Robots</v>
      </c>
      <c r="J1507">
        <f>tblData[[#This Row],[Quantity]]*tblData[[#This Row],[Price]]</f>
        <v>3420</v>
      </c>
      <c r="K1507">
        <f>YEAR(tblData[[#This Row],[Date]])</f>
        <v>2020</v>
      </c>
      <c r="L1507">
        <f>MONTH(tblData[[#This Row],[Date]])</f>
        <v>11</v>
      </c>
      <c r="M1507" t="str">
        <f>CHOOSE(tblData[[#This Row],[MonthNo]],"Jan","Feb","Mar","Apr","Mei","Jun","Jul","Agu","Sep","Okt","Nov","Des")</f>
        <v>Nov</v>
      </c>
      <c r="N1507" t="str">
        <f>INDEX(tblCustomers[CustomerState],MATCH(tblData[[#This Row],[CustomerID]],tblCustomers[CustomerID],0))</f>
        <v>Connecticut</v>
      </c>
      <c r="O1507" t="str">
        <f>IF(COUNTIF(tblData[CustomerID],tblData[[#This Row],[CustomerID]])&gt;1,"Repeat","One-time")</f>
        <v>Repeat</v>
      </c>
    </row>
    <row r="1508" spans="1:15">
      <c r="A1508">
        <v>1507</v>
      </c>
      <c r="B1508" s="1">
        <v>44154</v>
      </c>
      <c r="C1508">
        <v>486</v>
      </c>
      <c r="D1508" t="s">
        <v>10827</v>
      </c>
      <c r="E1508">
        <v>4</v>
      </c>
      <c r="F1508" t="str">
        <f>INDEX(tblProduct[ProdName],MATCH(tblData[[#This Row],[ProdNumber]],tblProduct[ProdNumber],0))</f>
        <v>AI for Educators</v>
      </c>
      <c r="G1508">
        <f>INDEX(tblProduct[Price],MATCH(tblData[[#This Row],[ProdNumber]],tblProduct[ProdNumber],0))</f>
        <v>49.95</v>
      </c>
      <c r="H1508">
        <f>INDEX(tblProduct[Category],MATCH(tblData[[#This Row],[ProdNumber]],tblProduct[ProdNumber],0))</f>
        <v>7</v>
      </c>
      <c r="I1508" t="str">
        <f>INDEX(tblCategory[CategoryName],MATCH(tblData[[#This Row],[CategoryID]],tblCategory[CategoryID],0))</f>
        <v>Training Videos</v>
      </c>
      <c r="J1508">
        <f>tblData[[#This Row],[Quantity]]*tblData[[#This Row],[Price]]</f>
        <v>199.8</v>
      </c>
      <c r="K1508">
        <f>YEAR(tblData[[#This Row],[Date]])</f>
        <v>2020</v>
      </c>
      <c r="L1508">
        <f>MONTH(tblData[[#This Row],[Date]])</f>
        <v>11</v>
      </c>
      <c r="M1508" t="str">
        <f>CHOOSE(tblData[[#This Row],[MonthNo]],"Jan","Feb","Mar","Apr","Mei","Jun","Jul","Agu","Sep","Okt","Nov","Des")</f>
        <v>Nov</v>
      </c>
      <c r="N1508" t="str">
        <f>INDEX(tblCustomers[CustomerState],MATCH(tblData[[#This Row],[CustomerID]],tblCustomers[CustomerID],0))</f>
        <v>Alaska</v>
      </c>
      <c r="O1508" t="str">
        <f>IF(COUNTIF(tblData[CustomerID],tblData[[#This Row],[CustomerID]])&gt;1,"Repeat","One-time")</f>
        <v>Repeat</v>
      </c>
    </row>
    <row r="1509" spans="1:15">
      <c r="A1509">
        <v>1508</v>
      </c>
      <c r="B1509" s="1">
        <v>44154</v>
      </c>
      <c r="C1509">
        <v>631</v>
      </c>
      <c r="D1509" t="s">
        <v>10822</v>
      </c>
      <c r="E1509">
        <v>2</v>
      </c>
      <c r="F1509" t="str">
        <f>INDEX(tblProduct[ProdName],MATCH(tblData[[#This Row],[ProdNumber]],tblProduct[ProdNumber],0))</f>
        <v>MICR-23K Robot</v>
      </c>
      <c r="G1509">
        <f>INDEX(tblProduct[Price],MATCH(tblData[[#This Row],[ProdNumber]],tblProduct[ProdNumber],0))</f>
        <v>899</v>
      </c>
      <c r="H1509">
        <f>INDEX(tblProduct[Category],MATCH(tblData[[#This Row],[ProdNumber]],tblProduct[ProdNumber],0))</f>
        <v>6</v>
      </c>
      <c r="I1509" t="str">
        <f>INDEX(tblCategory[CategoryName],MATCH(tblData[[#This Row],[CategoryID]],tblCategory[CategoryID],0))</f>
        <v>Robots</v>
      </c>
      <c r="J1509">
        <f>tblData[[#This Row],[Quantity]]*tblData[[#This Row],[Price]]</f>
        <v>1798</v>
      </c>
      <c r="K1509">
        <f>YEAR(tblData[[#This Row],[Date]])</f>
        <v>2020</v>
      </c>
      <c r="L1509">
        <f>MONTH(tblData[[#This Row],[Date]])</f>
        <v>11</v>
      </c>
      <c r="M1509" t="str">
        <f>CHOOSE(tblData[[#This Row],[MonthNo]],"Jan","Feb","Mar","Apr","Mei","Jun","Jul","Agu","Sep","Okt","Nov","Des")</f>
        <v>Nov</v>
      </c>
      <c r="N1509" t="str">
        <f>INDEX(tblCustomers[CustomerState],MATCH(tblData[[#This Row],[CustomerID]],tblCustomers[CustomerID],0))</f>
        <v>California</v>
      </c>
      <c r="O1509" t="str">
        <f>IF(COUNTIF(tblData[CustomerID],tblData[[#This Row],[CustomerID]])&gt;1,"Repeat","One-time")</f>
        <v>Repeat</v>
      </c>
    </row>
    <row r="1510" spans="1:15">
      <c r="A1510">
        <v>1509</v>
      </c>
      <c r="B1510" s="1">
        <v>44154</v>
      </c>
      <c r="C1510">
        <v>1239</v>
      </c>
      <c r="D1510" t="s">
        <v>10821</v>
      </c>
      <c r="E1510">
        <v>3</v>
      </c>
      <c r="F1510" t="str">
        <f>INDEX(tblProduct[ProdName],MATCH(tblData[[#This Row],[ProdNumber]],tblProduct[ProdNumber],0))</f>
        <v>BYOD-350</v>
      </c>
      <c r="G1510">
        <f>INDEX(tblProduct[Price],MATCH(tblData[[#This Row],[ProdNumber]],tblProduct[ProdNumber],0))</f>
        <v>89.95</v>
      </c>
      <c r="H1510">
        <f>INDEX(tblProduct[Category],MATCH(tblData[[#This Row],[ProdNumber]],tblProduct[ProdNumber],0))</f>
        <v>2</v>
      </c>
      <c r="I1510" t="str">
        <f>INDEX(tblCategory[CategoryName],MATCH(tblData[[#This Row],[CategoryID]],tblCategory[CategoryID],0))</f>
        <v>Drone Kits</v>
      </c>
      <c r="J1510">
        <f>tblData[[#This Row],[Quantity]]*tblData[[#This Row],[Price]]</f>
        <v>269.85000000000002</v>
      </c>
      <c r="K1510">
        <f>YEAR(tblData[[#This Row],[Date]])</f>
        <v>2020</v>
      </c>
      <c r="L1510">
        <f>MONTH(tblData[[#This Row],[Date]])</f>
        <v>11</v>
      </c>
      <c r="M1510" t="str">
        <f>CHOOSE(tblData[[#This Row],[MonthNo]],"Jan","Feb","Mar","Apr","Mei","Jun","Jul","Agu","Sep","Okt","Nov","Des")</f>
        <v>Nov</v>
      </c>
      <c r="N1510" t="str">
        <f>INDEX(tblCustomers[CustomerState],MATCH(tblData[[#This Row],[CustomerID]],tblCustomers[CustomerID],0))</f>
        <v>Texas</v>
      </c>
      <c r="O1510" t="str">
        <f>IF(COUNTIF(tblData[CustomerID],tblData[[#This Row],[CustomerID]])&gt;1,"Repeat","One-time")</f>
        <v>Repeat</v>
      </c>
    </row>
    <row r="1511" spans="1:15">
      <c r="A1511">
        <v>1510</v>
      </c>
      <c r="B1511" s="1">
        <v>44154</v>
      </c>
      <c r="C1511">
        <v>885</v>
      </c>
      <c r="D1511" t="s">
        <v>10874</v>
      </c>
      <c r="E1511">
        <v>4</v>
      </c>
      <c r="F1511" t="str">
        <f>INDEX(tblProduct[ProdName],MATCH(tblData[[#This Row],[ProdNumber]],tblProduct[ProdNumber],0))</f>
        <v>Cat Robot Blueprint</v>
      </c>
      <c r="G1511">
        <f>INDEX(tblProduct[Price],MATCH(tblData[[#This Row],[ProdNumber]],tblProduct[ProdNumber],0))</f>
        <v>4.99</v>
      </c>
      <c r="H1511">
        <f>INDEX(tblProduct[Category],MATCH(tblData[[#This Row],[ProdNumber]],tblProduct[ProdNumber],0))</f>
        <v>1</v>
      </c>
      <c r="I1511" t="str">
        <f>INDEX(tblCategory[CategoryName],MATCH(tblData[[#This Row],[CategoryID]],tblCategory[CategoryID],0))</f>
        <v>Blueprints</v>
      </c>
      <c r="J1511">
        <f>tblData[[#This Row],[Quantity]]*tblData[[#This Row],[Price]]</f>
        <v>19.96</v>
      </c>
      <c r="K1511">
        <f>YEAR(tblData[[#This Row],[Date]])</f>
        <v>2020</v>
      </c>
      <c r="L1511">
        <f>MONTH(tblData[[#This Row],[Date]])</f>
        <v>11</v>
      </c>
      <c r="M1511" t="str">
        <f>CHOOSE(tblData[[#This Row],[MonthNo]],"Jan","Feb","Mar","Apr","Mei","Jun","Jul","Agu","Sep","Okt","Nov","Des")</f>
        <v>Nov</v>
      </c>
      <c r="N1511" t="str">
        <f>INDEX(tblCustomers[CustomerState],MATCH(tblData[[#This Row],[CustomerID]],tblCustomers[CustomerID],0))</f>
        <v>North Carolina</v>
      </c>
      <c r="O1511" t="str">
        <f>IF(COUNTIF(tblData[CustomerID],tblData[[#This Row],[CustomerID]])&gt;1,"Repeat","One-time")</f>
        <v>One-time</v>
      </c>
    </row>
    <row r="1512" spans="1:15">
      <c r="A1512">
        <v>1511</v>
      </c>
      <c r="B1512" s="1">
        <v>44154</v>
      </c>
      <c r="C1512">
        <v>475</v>
      </c>
      <c r="D1512" t="s">
        <v>10875</v>
      </c>
      <c r="E1512">
        <v>4</v>
      </c>
      <c r="F1512" t="str">
        <f>INDEX(tblProduct[ProdName],MATCH(tblData[[#This Row],[ProdNumber]],tblProduct[ProdNumber],0))</f>
        <v>Open Source Code</v>
      </c>
      <c r="G1512">
        <f>INDEX(tblProduct[Price],MATCH(tblData[[#This Row],[ProdNumber]],tblProduct[ProdNumber],0))</f>
        <v>32.950000000000003</v>
      </c>
      <c r="H1512">
        <f>INDEX(tblProduct[Category],MATCH(tblData[[#This Row],[ProdNumber]],tblProduct[ProdNumber],0))</f>
        <v>7</v>
      </c>
      <c r="I1512" t="str">
        <f>INDEX(tblCategory[CategoryName],MATCH(tblData[[#This Row],[CategoryID]],tblCategory[CategoryID],0))</f>
        <v>Training Videos</v>
      </c>
      <c r="J1512">
        <f>tblData[[#This Row],[Quantity]]*tblData[[#This Row],[Price]]</f>
        <v>131.80000000000001</v>
      </c>
      <c r="K1512">
        <f>YEAR(tblData[[#This Row],[Date]])</f>
        <v>2020</v>
      </c>
      <c r="L1512">
        <f>MONTH(tblData[[#This Row],[Date]])</f>
        <v>11</v>
      </c>
      <c r="M1512" t="str">
        <f>CHOOSE(tblData[[#This Row],[MonthNo]],"Jan","Feb","Mar","Apr","Mei","Jun","Jul","Agu","Sep","Okt","Nov","Des")</f>
        <v>Nov</v>
      </c>
      <c r="N1512" t="str">
        <f>INDEX(tblCustomers[CustomerState],MATCH(tblData[[#This Row],[CustomerID]],tblCustomers[CustomerID],0))</f>
        <v>Arizona</v>
      </c>
      <c r="O1512" t="str">
        <f>IF(COUNTIF(tblData[CustomerID],tblData[[#This Row],[CustomerID]])&gt;1,"Repeat","One-time")</f>
        <v>Repeat</v>
      </c>
    </row>
    <row r="1513" spans="1:15">
      <c r="A1513">
        <v>1512</v>
      </c>
      <c r="B1513" s="1">
        <v>44155</v>
      </c>
      <c r="C1513">
        <v>1794</v>
      </c>
      <c r="D1513" t="s">
        <v>10808</v>
      </c>
      <c r="E1513">
        <v>3</v>
      </c>
      <c r="F1513" t="str">
        <f>INDEX(tblProduct[ProdName],MATCH(tblData[[#This Row],[ProdNumber]],tblProduct[ProdNumber],0))</f>
        <v>Polar Robots</v>
      </c>
      <c r="G1513">
        <f>INDEX(tblProduct[Price],MATCH(tblData[[#This Row],[ProdNumber]],tblProduct[ProdNumber],0))</f>
        <v>23.99</v>
      </c>
      <c r="H1513">
        <f>INDEX(tblProduct[Category],MATCH(tblData[[#This Row],[ProdNumber]],tblProduct[ProdNumber],0))</f>
        <v>4</v>
      </c>
      <c r="I1513" t="str">
        <f>INDEX(tblCategory[CategoryName],MATCH(tblData[[#This Row],[CategoryID]],tblCategory[CategoryID],0))</f>
        <v>eBooks</v>
      </c>
      <c r="J1513">
        <f>tblData[[#This Row],[Quantity]]*tblData[[#This Row],[Price]]</f>
        <v>71.97</v>
      </c>
      <c r="K1513">
        <f>YEAR(tblData[[#This Row],[Date]])</f>
        <v>2020</v>
      </c>
      <c r="L1513">
        <f>MONTH(tblData[[#This Row],[Date]])</f>
        <v>11</v>
      </c>
      <c r="M1513" t="str">
        <f>CHOOSE(tblData[[#This Row],[MonthNo]],"Jan","Feb","Mar","Apr","Mei","Jun","Jul","Agu","Sep","Okt","Nov","Des")</f>
        <v>Nov</v>
      </c>
      <c r="N1513" t="str">
        <f>INDEX(tblCustomers[CustomerState],MATCH(tblData[[#This Row],[CustomerID]],tblCustomers[CustomerID],0))</f>
        <v>California</v>
      </c>
      <c r="O1513" t="str">
        <f>IF(COUNTIF(tblData[CustomerID],tblData[[#This Row],[CustomerID]])&gt;1,"Repeat","One-time")</f>
        <v>Repeat</v>
      </c>
    </row>
    <row r="1514" spans="1:15">
      <c r="A1514">
        <v>1513</v>
      </c>
      <c r="B1514" s="1">
        <v>44155</v>
      </c>
      <c r="C1514">
        <v>156</v>
      </c>
      <c r="D1514" t="s">
        <v>10826</v>
      </c>
      <c r="E1514">
        <v>4</v>
      </c>
      <c r="F1514" t="str">
        <f>INDEX(tblProduct[ProdName],MATCH(tblData[[#This Row],[ProdNumber]],tblProduct[ProdNumber],0))</f>
        <v>RTF Drones</v>
      </c>
      <c r="G1514">
        <f>INDEX(tblProduct[Price],MATCH(tblData[[#This Row],[ProdNumber]],tblProduct[ProdNumber],0))</f>
        <v>16.989999999999998</v>
      </c>
      <c r="H1514">
        <f>INDEX(tblProduct[Category],MATCH(tblData[[#This Row],[ProdNumber]],tblProduct[ProdNumber],0))</f>
        <v>4</v>
      </c>
      <c r="I1514" t="str">
        <f>INDEX(tblCategory[CategoryName],MATCH(tblData[[#This Row],[CategoryID]],tblCategory[CategoryID],0))</f>
        <v>eBooks</v>
      </c>
      <c r="J1514">
        <f>tblData[[#This Row],[Quantity]]*tblData[[#This Row],[Price]]</f>
        <v>67.959999999999994</v>
      </c>
      <c r="K1514">
        <f>YEAR(tblData[[#This Row],[Date]])</f>
        <v>2020</v>
      </c>
      <c r="L1514">
        <f>MONTH(tblData[[#This Row],[Date]])</f>
        <v>11</v>
      </c>
      <c r="M1514" t="str">
        <f>CHOOSE(tblData[[#This Row],[MonthNo]],"Jan","Feb","Mar","Apr","Mei","Jun","Jul","Agu","Sep","Okt","Nov","Des")</f>
        <v>Nov</v>
      </c>
      <c r="N1514" t="str">
        <f>INDEX(tblCustomers[CustomerState],MATCH(tblData[[#This Row],[CustomerID]],tblCustomers[CustomerID],0))</f>
        <v>District of Columbia</v>
      </c>
      <c r="O1514" t="str">
        <f>IF(COUNTIF(tblData[CustomerID],tblData[[#This Row],[CustomerID]])&gt;1,"Repeat","One-time")</f>
        <v>Repeat</v>
      </c>
    </row>
    <row r="1515" spans="1:15">
      <c r="A1515">
        <v>1514</v>
      </c>
      <c r="B1515" s="1">
        <v>44155</v>
      </c>
      <c r="C1515">
        <v>259</v>
      </c>
      <c r="D1515" t="s">
        <v>10869</v>
      </c>
      <c r="E1515">
        <v>1</v>
      </c>
      <c r="F1515" t="str">
        <f>INDEX(tblProduct[ProdName],MATCH(tblData[[#This Row],[ProdNumber]],tblProduct[ProdNumber],0))</f>
        <v>Bsquare Robot Blueprint</v>
      </c>
      <c r="G1515">
        <f>INDEX(tblProduct[Price],MATCH(tblData[[#This Row],[ProdNumber]],tblProduct[ProdNumber],0))</f>
        <v>8.99</v>
      </c>
      <c r="H1515">
        <f>INDEX(tblProduct[Category],MATCH(tblData[[#This Row],[ProdNumber]],tblProduct[ProdNumber],0))</f>
        <v>1</v>
      </c>
      <c r="I1515" t="str">
        <f>INDEX(tblCategory[CategoryName],MATCH(tblData[[#This Row],[CategoryID]],tblCategory[CategoryID],0))</f>
        <v>Blueprints</v>
      </c>
      <c r="J1515">
        <f>tblData[[#This Row],[Quantity]]*tblData[[#This Row],[Price]]</f>
        <v>8.99</v>
      </c>
      <c r="K1515">
        <f>YEAR(tblData[[#This Row],[Date]])</f>
        <v>2020</v>
      </c>
      <c r="L1515">
        <f>MONTH(tblData[[#This Row],[Date]])</f>
        <v>11</v>
      </c>
      <c r="M1515" t="str">
        <f>CHOOSE(tblData[[#This Row],[MonthNo]],"Jan","Feb","Mar","Apr","Mei","Jun","Jul","Agu","Sep","Okt","Nov","Des")</f>
        <v>Nov</v>
      </c>
      <c r="N1515" t="str">
        <f>INDEX(tblCustomers[CustomerState],MATCH(tblData[[#This Row],[CustomerID]],tblCustomers[CustomerID],0))</f>
        <v>District of Columbia</v>
      </c>
      <c r="O1515" t="str">
        <f>IF(COUNTIF(tblData[CustomerID],tblData[[#This Row],[CustomerID]])&gt;1,"Repeat","One-time")</f>
        <v>Repeat</v>
      </c>
    </row>
    <row r="1516" spans="1:15">
      <c r="A1516">
        <v>1515</v>
      </c>
      <c r="B1516" s="1">
        <v>44155</v>
      </c>
      <c r="C1516">
        <v>946</v>
      </c>
      <c r="D1516" t="s">
        <v>10845</v>
      </c>
      <c r="E1516">
        <v>3</v>
      </c>
      <c r="F1516" t="str">
        <f>INDEX(tblProduct[ProdName],MATCH(tblData[[#This Row],[ProdNumber]],tblProduct[ProdNumber],0))</f>
        <v>Sleepy Eye Blueprint</v>
      </c>
      <c r="G1516">
        <f>INDEX(tblProduct[Price],MATCH(tblData[[#This Row],[ProdNumber]],tblProduct[ProdNumber],0))</f>
        <v>11.99</v>
      </c>
      <c r="H1516">
        <f>INDEX(tblProduct[Category],MATCH(tblData[[#This Row],[ProdNumber]],tblProduct[ProdNumber],0))</f>
        <v>1</v>
      </c>
      <c r="I1516" t="str">
        <f>INDEX(tblCategory[CategoryName],MATCH(tblData[[#This Row],[CategoryID]],tblCategory[CategoryID],0))</f>
        <v>Blueprints</v>
      </c>
      <c r="J1516">
        <f>tblData[[#This Row],[Quantity]]*tblData[[#This Row],[Price]]</f>
        <v>35.97</v>
      </c>
      <c r="K1516">
        <f>YEAR(tblData[[#This Row],[Date]])</f>
        <v>2020</v>
      </c>
      <c r="L1516">
        <f>MONTH(tblData[[#This Row],[Date]])</f>
        <v>11</v>
      </c>
      <c r="M1516" t="str">
        <f>CHOOSE(tblData[[#This Row],[MonthNo]],"Jan","Feb","Mar","Apr","Mei","Jun","Jul","Agu","Sep","Okt","Nov","Des")</f>
        <v>Nov</v>
      </c>
      <c r="N1516" t="str">
        <f>INDEX(tblCustomers[CustomerState],MATCH(tblData[[#This Row],[CustomerID]],tblCustomers[CustomerID],0))</f>
        <v>Texas</v>
      </c>
      <c r="O1516" t="str">
        <f>IF(COUNTIF(tblData[CustomerID],tblData[[#This Row],[CustomerID]])&gt;1,"Repeat","One-time")</f>
        <v>Repeat</v>
      </c>
    </row>
    <row r="1517" spans="1:15">
      <c r="A1517">
        <v>1516</v>
      </c>
      <c r="B1517" s="1">
        <v>44155</v>
      </c>
      <c r="C1517">
        <v>229</v>
      </c>
      <c r="D1517" t="s">
        <v>10830</v>
      </c>
      <c r="E1517">
        <v>3</v>
      </c>
      <c r="F1517" t="str">
        <f>INDEX(tblProduct[ProdName],MATCH(tblData[[#This Row],[ProdNumber]],tblProduct[ProdNumber],0))</f>
        <v>Understanding 3D Printing</v>
      </c>
      <c r="G1517">
        <f>INDEX(tblProduct[Price],MATCH(tblData[[#This Row],[ProdNumber]],tblProduct[ProdNumber],0))</f>
        <v>42.99</v>
      </c>
      <c r="H1517">
        <f>INDEX(tblProduct[Category],MATCH(tblData[[#This Row],[ProdNumber]],tblProduct[ProdNumber],0))</f>
        <v>7</v>
      </c>
      <c r="I1517" t="str">
        <f>INDEX(tblCategory[CategoryName],MATCH(tblData[[#This Row],[CategoryID]],tblCategory[CategoryID],0))</f>
        <v>Training Videos</v>
      </c>
      <c r="J1517">
        <f>tblData[[#This Row],[Quantity]]*tblData[[#This Row],[Price]]</f>
        <v>128.97</v>
      </c>
      <c r="K1517">
        <f>YEAR(tblData[[#This Row],[Date]])</f>
        <v>2020</v>
      </c>
      <c r="L1517">
        <f>MONTH(tblData[[#This Row],[Date]])</f>
        <v>11</v>
      </c>
      <c r="M1517" t="str">
        <f>CHOOSE(tblData[[#This Row],[MonthNo]],"Jan","Feb","Mar","Apr","Mei","Jun","Jul","Agu","Sep","Okt","Nov","Des")</f>
        <v>Nov</v>
      </c>
      <c r="N1517" t="str">
        <f>INDEX(tblCustomers[CustomerState],MATCH(tblData[[#This Row],[CustomerID]],tblCustomers[CustomerID],0))</f>
        <v>New York</v>
      </c>
      <c r="O1517" t="str">
        <f>IF(COUNTIF(tblData[CustomerID],tblData[[#This Row],[CustomerID]])&gt;1,"Repeat","One-time")</f>
        <v>Repeat</v>
      </c>
    </row>
    <row r="1518" spans="1:15">
      <c r="A1518">
        <v>1517</v>
      </c>
      <c r="B1518" s="1">
        <v>44156</v>
      </c>
      <c r="C1518">
        <v>1390</v>
      </c>
      <c r="D1518" t="s">
        <v>10834</v>
      </c>
      <c r="E1518">
        <v>4</v>
      </c>
      <c r="F1518" t="str">
        <f>INDEX(tblProduct[ProdName],MATCH(tblData[[#This Row],[ProdNumber]],tblProduct[ProdNumber],0))</f>
        <v>Articulated Robots</v>
      </c>
      <c r="G1518">
        <f>INDEX(tblProduct[Price],MATCH(tblData[[#This Row],[ProdNumber]],tblProduct[ProdNumber],0))</f>
        <v>23.99</v>
      </c>
      <c r="H1518">
        <f>INDEX(tblProduct[Category],MATCH(tblData[[#This Row],[ProdNumber]],tblProduct[ProdNumber],0))</f>
        <v>4</v>
      </c>
      <c r="I1518" t="str">
        <f>INDEX(tblCategory[CategoryName],MATCH(tblData[[#This Row],[CategoryID]],tblCategory[CategoryID],0))</f>
        <v>eBooks</v>
      </c>
      <c r="J1518">
        <f>tblData[[#This Row],[Quantity]]*tblData[[#This Row],[Price]]</f>
        <v>95.96</v>
      </c>
      <c r="K1518">
        <f>YEAR(tblData[[#This Row],[Date]])</f>
        <v>2020</v>
      </c>
      <c r="L1518">
        <f>MONTH(tblData[[#This Row],[Date]])</f>
        <v>11</v>
      </c>
      <c r="M1518" t="str">
        <f>CHOOSE(tblData[[#This Row],[MonthNo]],"Jan","Feb","Mar","Apr","Mei","Jun","Jul","Agu","Sep","Okt","Nov","Des")</f>
        <v>Nov</v>
      </c>
      <c r="N1518" t="str">
        <f>INDEX(tblCustomers[CustomerState],MATCH(tblData[[#This Row],[CustomerID]],tblCustomers[CustomerID],0))</f>
        <v>District of Columbia</v>
      </c>
      <c r="O1518" t="str">
        <f>IF(COUNTIF(tblData[CustomerID],tblData[[#This Row],[CustomerID]])&gt;1,"Repeat","One-time")</f>
        <v>One-time</v>
      </c>
    </row>
    <row r="1519" spans="1:15">
      <c r="A1519">
        <v>1518</v>
      </c>
      <c r="B1519" s="1">
        <v>44156</v>
      </c>
      <c r="C1519">
        <v>2071</v>
      </c>
      <c r="D1519" t="s">
        <v>10828</v>
      </c>
      <c r="E1519">
        <v>4</v>
      </c>
      <c r="F1519" t="str">
        <f>INDEX(tblProduct[ProdName],MATCH(tblData[[#This Row],[ProdNumber]],tblProduct[ProdNumber],0))</f>
        <v>Helicopter Drones</v>
      </c>
      <c r="G1519">
        <f>INDEX(tblProduct[Price],MATCH(tblData[[#This Row],[ProdNumber]],tblProduct[ProdNumber],0))</f>
        <v>20.95</v>
      </c>
      <c r="H1519">
        <f>INDEX(tblProduct[Category],MATCH(tblData[[#This Row],[ProdNumber]],tblProduct[ProdNumber],0))</f>
        <v>4</v>
      </c>
      <c r="I1519" t="str">
        <f>INDEX(tblCategory[CategoryName],MATCH(tblData[[#This Row],[CategoryID]],tblCategory[CategoryID],0))</f>
        <v>eBooks</v>
      </c>
      <c r="J1519">
        <f>tblData[[#This Row],[Quantity]]*tblData[[#This Row],[Price]]</f>
        <v>83.8</v>
      </c>
      <c r="K1519">
        <f>YEAR(tblData[[#This Row],[Date]])</f>
        <v>2020</v>
      </c>
      <c r="L1519">
        <f>MONTH(tblData[[#This Row],[Date]])</f>
        <v>11</v>
      </c>
      <c r="M1519" t="str">
        <f>CHOOSE(tblData[[#This Row],[MonthNo]],"Jan","Feb","Mar","Apr","Mei","Jun","Jul","Agu","Sep","Okt","Nov","Des")</f>
        <v>Nov</v>
      </c>
      <c r="N1519" t="str">
        <f>INDEX(tblCustomers[CustomerState],MATCH(tblData[[#This Row],[CustomerID]],tblCustomers[CustomerID],0))</f>
        <v>Florida</v>
      </c>
      <c r="O1519" t="str">
        <f>IF(COUNTIF(tblData[CustomerID],tblData[[#This Row],[CustomerID]])&gt;1,"Repeat","One-time")</f>
        <v>One-time</v>
      </c>
    </row>
    <row r="1520" spans="1:15">
      <c r="A1520">
        <v>1519</v>
      </c>
      <c r="B1520" s="1">
        <v>44156</v>
      </c>
      <c r="C1520">
        <v>80</v>
      </c>
      <c r="D1520" t="s">
        <v>10813</v>
      </c>
      <c r="E1520">
        <v>5</v>
      </c>
      <c r="F1520" t="str">
        <f>INDEX(tblProduct[ProdName],MATCH(tblData[[#This Row],[ProdNumber]],tblProduct[ProdNumber],0))</f>
        <v>Spherical Robots</v>
      </c>
      <c r="G1520">
        <f>INDEX(tblProduct[Price],MATCH(tblData[[#This Row],[ProdNumber]],tblProduct[ProdNumber],0))</f>
        <v>16.75</v>
      </c>
      <c r="H1520">
        <f>INDEX(tblProduct[Category],MATCH(tblData[[#This Row],[ProdNumber]],tblProduct[ProdNumber],0))</f>
        <v>4</v>
      </c>
      <c r="I1520" t="str">
        <f>INDEX(tblCategory[CategoryName],MATCH(tblData[[#This Row],[CategoryID]],tblCategory[CategoryID],0))</f>
        <v>eBooks</v>
      </c>
      <c r="J1520">
        <f>tblData[[#This Row],[Quantity]]*tblData[[#This Row],[Price]]</f>
        <v>83.75</v>
      </c>
      <c r="K1520">
        <f>YEAR(tblData[[#This Row],[Date]])</f>
        <v>2020</v>
      </c>
      <c r="L1520">
        <f>MONTH(tblData[[#This Row],[Date]])</f>
        <v>11</v>
      </c>
      <c r="M1520" t="str">
        <f>CHOOSE(tblData[[#This Row],[MonthNo]],"Jan","Feb","Mar","Apr","Mei","Jun","Jul","Agu","Sep","Okt","Nov","Des")</f>
        <v>Nov</v>
      </c>
      <c r="N1520" t="str">
        <f>INDEX(tblCustomers[CustomerState],MATCH(tblData[[#This Row],[CustomerID]],tblCustomers[CustomerID],0))</f>
        <v>Wisconsin</v>
      </c>
      <c r="O1520" t="str">
        <f>IF(COUNTIF(tblData[CustomerID],tblData[[#This Row],[CustomerID]])&gt;1,"Repeat","One-time")</f>
        <v>Repeat</v>
      </c>
    </row>
    <row r="1521" spans="1:15">
      <c r="A1521">
        <v>1520</v>
      </c>
      <c r="B1521" s="1">
        <v>44157</v>
      </c>
      <c r="C1521">
        <v>1769</v>
      </c>
      <c r="D1521" t="s">
        <v>10865</v>
      </c>
      <c r="E1521">
        <v>5</v>
      </c>
      <c r="F1521" t="str">
        <f>INDEX(tblProduct[ProdName],MATCH(tblData[[#This Row],[ProdNumber]],tblProduct[ProdNumber],0))</f>
        <v>Robotic Essentials</v>
      </c>
      <c r="G1521">
        <f>INDEX(tblProduct[Price],MATCH(tblData[[#This Row],[ProdNumber]],tblProduct[ProdNumber],0))</f>
        <v>34.99</v>
      </c>
      <c r="H1521">
        <f>INDEX(tblProduct[Category],MATCH(tblData[[#This Row],[ProdNumber]],tblProduct[ProdNumber],0))</f>
        <v>7</v>
      </c>
      <c r="I1521" t="str">
        <f>INDEX(tblCategory[CategoryName],MATCH(tblData[[#This Row],[CategoryID]],tblCategory[CategoryID],0))</f>
        <v>Training Videos</v>
      </c>
      <c r="J1521">
        <f>tblData[[#This Row],[Quantity]]*tblData[[#This Row],[Price]]</f>
        <v>174.95000000000002</v>
      </c>
      <c r="K1521">
        <f>YEAR(tblData[[#This Row],[Date]])</f>
        <v>2020</v>
      </c>
      <c r="L1521">
        <f>MONTH(tblData[[#This Row],[Date]])</f>
        <v>11</v>
      </c>
      <c r="M1521" t="str">
        <f>CHOOSE(tblData[[#This Row],[MonthNo]],"Jan","Feb","Mar","Apr","Mei","Jun","Jul","Agu","Sep","Okt","Nov","Des")</f>
        <v>Nov</v>
      </c>
      <c r="N1521" t="str">
        <f>INDEX(tblCustomers[CustomerState],MATCH(tblData[[#This Row],[CustomerID]],tblCustomers[CustomerID],0))</f>
        <v>New Hampshire</v>
      </c>
      <c r="O1521" t="str">
        <f>IF(COUNTIF(tblData[CustomerID],tblData[[#This Row],[CustomerID]])&gt;1,"Repeat","One-time")</f>
        <v>One-time</v>
      </c>
    </row>
    <row r="1522" spans="1:15">
      <c r="A1522">
        <v>1521</v>
      </c>
      <c r="B1522" s="1">
        <v>44157</v>
      </c>
      <c r="C1522">
        <v>2109</v>
      </c>
      <c r="D1522" t="s">
        <v>10839</v>
      </c>
      <c r="E1522">
        <v>5</v>
      </c>
      <c r="F1522" t="str">
        <f>INDEX(tblProduct[ProdName],MATCH(tblData[[#This Row],[ProdNumber]],tblProduct[ProdNumber],0))</f>
        <v>RXW-9807 Robot</v>
      </c>
      <c r="G1522">
        <f>INDEX(tblProduct[Price],MATCH(tblData[[#This Row],[ProdNumber]],tblProduct[ProdNumber],0))</f>
        <v>599</v>
      </c>
      <c r="H1522">
        <f>INDEX(tblProduct[Category],MATCH(tblData[[#This Row],[ProdNumber]],tblProduct[ProdNumber],0))</f>
        <v>6</v>
      </c>
      <c r="I1522" t="str">
        <f>INDEX(tblCategory[CategoryName],MATCH(tblData[[#This Row],[CategoryID]],tblCategory[CategoryID],0))</f>
        <v>Robots</v>
      </c>
      <c r="J1522">
        <f>tblData[[#This Row],[Quantity]]*tblData[[#This Row],[Price]]</f>
        <v>2995</v>
      </c>
      <c r="K1522">
        <f>YEAR(tblData[[#This Row],[Date]])</f>
        <v>2020</v>
      </c>
      <c r="L1522">
        <f>MONTH(tblData[[#This Row],[Date]])</f>
        <v>11</v>
      </c>
      <c r="M1522" t="str">
        <f>CHOOSE(tblData[[#This Row],[MonthNo]],"Jan","Feb","Mar","Apr","Mei","Jun","Jul","Agu","Sep","Okt","Nov","Des")</f>
        <v>Nov</v>
      </c>
      <c r="N1522" t="str">
        <f>INDEX(tblCustomers[CustomerState],MATCH(tblData[[#This Row],[CustomerID]],tblCustomers[CustomerID],0))</f>
        <v>Kentucky</v>
      </c>
      <c r="O1522" t="str">
        <f>IF(COUNTIF(tblData[CustomerID],tblData[[#This Row],[CustomerID]])&gt;1,"Repeat","One-time")</f>
        <v>Repeat</v>
      </c>
    </row>
    <row r="1523" spans="1:15">
      <c r="A1523">
        <v>1522</v>
      </c>
      <c r="B1523" s="1">
        <v>44158</v>
      </c>
      <c r="C1523">
        <v>2057</v>
      </c>
      <c r="D1523" t="s">
        <v>10857</v>
      </c>
      <c r="E1523">
        <v>6</v>
      </c>
      <c r="F1523" t="str">
        <f>INDEX(tblProduct[ProdName],MATCH(tblData[[#This Row],[ProdNumber]],tblProduct[ProdNumber],0))</f>
        <v>DTI-84 Drone</v>
      </c>
      <c r="G1523">
        <f>INDEX(tblProduct[Price],MATCH(tblData[[#This Row],[ProdNumber]],tblProduct[ProdNumber],0))</f>
        <v>455</v>
      </c>
      <c r="H1523">
        <f>INDEX(tblProduct[Category],MATCH(tblData[[#This Row],[ProdNumber]],tblProduct[ProdNumber],0))</f>
        <v>3</v>
      </c>
      <c r="I1523" t="str">
        <f>INDEX(tblCategory[CategoryName],MATCH(tblData[[#This Row],[CategoryID]],tblCategory[CategoryID],0))</f>
        <v>Drones</v>
      </c>
      <c r="J1523">
        <f>tblData[[#This Row],[Quantity]]*tblData[[#This Row],[Price]]</f>
        <v>2730</v>
      </c>
      <c r="K1523">
        <f>YEAR(tblData[[#This Row],[Date]])</f>
        <v>2020</v>
      </c>
      <c r="L1523">
        <f>MONTH(tblData[[#This Row],[Date]])</f>
        <v>11</v>
      </c>
      <c r="M1523" t="str">
        <f>CHOOSE(tblData[[#This Row],[MonthNo]],"Jan","Feb","Mar","Apr","Mei","Jun","Jul","Agu","Sep","Okt","Nov","Des")</f>
        <v>Nov</v>
      </c>
      <c r="N1523" t="str">
        <f>INDEX(tblCustomers[CustomerState],MATCH(tblData[[#This Row],[CustomerID]],tblCustomers[CustomerID],0))</f>
        <v>California</v>
      </c>
      <c r="O1523" t="str">
        <f>IF(COUNTIF(tblData[CustomerID],tblData[[#This Row],[CustomerID]])&gt;1,"Repeat","One-time")</f>
        <v>Repeat</v>
      </c>
    </row>
    <row r="1524" spans="1:15">
      <c r="A1524">
        <v>1523</v>
      </c>
      <c r="B1524" s="1">
        <v>44158</v>
      </c>
      <c r="C1524">
        <v>198</v>
      </c>
      <c r="D1524" t="s">
        <v>10821</v>
      </c>
      <c r="E1524">
        <v>5</v>
      </c>
      <c r="F1524" t="str">
        <f>INDEX(tblProduct[ProdName],MATCH(tblData[[#This Row],[ProdNumber]],tblProduct[ProdNumber],0))</f>
        <v>BYOD-350</v>
      </c>
      <c r="G1524">
        <f>INDEX(tblProduct[Price],MATCH(tblData[[#This Row],[ProdNumber]],tblProduct[ProdNumber],0))</f>
        <v>89.95</v>
      </c>
      <c r="H1524">
        <f>INDEX(tblProduct[Category],MATCH(tblData[[#This Row],[ProdNumber]],tblProduct[ProdNumber],0))</f>
        <v>2</v>
      </c>
      <c r="I1524" t="str">
        <f>INDEX(tblCategory[CategoryName],MATCH(tblData[[#This Row],[CategoryID]],tblCategory[CategoryID],0))</f>
        <v>Drone Kits</v>
      </c>
      <c r="J1524">
        <f>tblData[[#This Row],[Quantity]]*tblData[[#This Row],[Price]]</f>
        <v>449.75</v>
      </c>
      <c r="K1524">
        <f>YEAR(tblData[[#This Row],[Date]])</f>
        <v>2020</v>
      </c>
      <c r="L1524">
        <f>MONTH(tblData[[#This Row],[Date]])</f>
        <v>11</v>
      </c>
      <c r="M1524" t="str">
        <f>CHOOSE(tblData[[#This Row],[MonthNo]],"Jan","Feb","Mar","Apr","Mei","Jun","Jul","Agu","Sep","Okt","Nov","Des")</f>
        <v>Nov</v>
      </c>
      <c r="N1524" t="str">
        <f>INDEX(tblCustomers[CustomerState],MATCH(tblData[[#This Row],[CustomerID]],tblCustomers[CustomerID],0))</f>
        <v>Nebraska</v>
      </c>
      <c r="O1524" t="str">
        <f>IF(COUNTIF(tblData[CustomerID],tblData[[#This Row],[CustomerID]])&gt;1,"Repeat","One-time")</f>
        <v>Repeat</v>
      </c>
    </row>
    <row r="1525" spans="1:15">
      <c r="A1525">
        <v>1524</v>
      </c>
      <c r="B1525" s="1">
        <v>44158</v>
      </c>
      <c r="C1525">
        <v>1095</v>
      </c>
      <c r="D1525" t="s">
        <v>10852</v>
      </c>
      <c r="E1525">
        <v>3</v>
      </c>
      <c r="F1525" t="str">
        <f>INDEX(tblProduct[ProdName],MATCH(tblData[[#This Row],[ProdNumber]],tblProduct[ProdNumber],0))</f>
        <v>Understanding Artificial Intelligence</v>
      </c>
      <c r="G1525">
        <f>INDEX(tblProduct[Price],MATCH(tblData[[#This Row],[ProdNumber]],tblProduct[ProdNumber],0))</f>
        <v>19.5</v>
      </c>
      <c r="H1525">
        <f>INDEX(tblProduct[Category],MATCH(tblData[[#This Row],[ProdNumber]],tblProduct[ProdNumber],0))</f>
        <v>4</v>
      </c>
      <c r="I1525" t="str">
        <f>INDEX(tblCategory[CategoryName],MATCH(tblData[[#This Row],[CategoryID]],tblCategory[CategoryID],0))</f>
        <v>eBooks</v>
      </c>
      <c r="J1525">
        <f>tblData[[#This Row],[Quantity]]*tblData[[#This Row],[Price]]</f>
        <v>58.5</v>
      </c>
      <c r="K1525">
        <f>YEAR(tblData[[#This Row],[Date]])</f>
        <v>2020</v>
      </c>
      <c r="L1525">
        <f>MONTH(tblData[[#This Row],[Date]])</f>
        <v>11</v>
      </c>
      <c r="M1525" t="str">
        <f>CHOOSE(tblData[[#This Row],[MonthNo]],"Jan","Feb","Mar","Apr","Mei","Jun","Jul","Agu","Sep","Okt","Nov","Des")</f>
        <v>Nov</v>
      </c>
      <c r="N1525" t="str">
        <f>INDEX(tblCustomers[CustomerState],MATCH(tblData[[#This Row],[CustomerID]],tblCustomers[CustomerID],0))</f>
        <v>California</v>
      </c>
      <c r="O1525" t="str">
        <f>IF(COUNTIF(tblData[CustomerID],tblData[[#This Row],[CustomerID]])&gt;1,"Repeat","One-time")</f>
        <v>One-time</v>
      </c>
    </row>
    <row r="1526" spans="1:15">
      <c r="A1526">
        <v>1525</v>
      </c>
      <c r="B1526" s="1">
        <v>44158</v>
      </c>
      <c r="C1526">
        <v>2008</v>
      </c>
      <c r="D1526" t="s">
        <v>10858</v>
      </c>
      <c r="E1526">
        <v>4</v>
      </c>
      <c r="F1526" t="str">
        <f>INDEX(tblProduct[ProdName],MATCH(tblData[[#This Row],[ProdNumber]],tblProduct[ProdNumber],0))</f>
        <v>Virtual Reality Basics</v>
      </c>
      <c r="G1526">
        <f>INDEX(tblProduct[Price],MATCH(tblData[[#This Row],[ProdNumber]],tblProduct[ProdNumber],0))</f>
        <v>29.99</v>
      </c>
      <c r="H1526">
        <f>INDEX(tblProduct[Category],MATCH(tblData[[#This Row],[ProdNumber]],tblProduct[ProdNumber],0))</f>
        <v>7</v>
      </c>
      <c r="I1526" t="str">
        <f>INDEX(tblCategory[CategoryName],MATCH(tblData[[#This Row],[CategoryID]],tblCategory[CategoryID],0))</f>
        <v>Training Videos</v>
      </c>
      <c r="J1526">
        <f>tblData[[#This Row],[Quantity]]*tblData[[#This Row],[Price]]</f>
        <v>119.96</v>
      </c>
      <c r="K1526">
        <f>YEAR(tblData[[#This Row],[Date]])</f>
        <v>2020</v>
      </c>
      <c r="L1526">
        <f>MONTH(tblData[[#This Row],[Date]])</f>
        <v>11</v>
      </c>
      <c r="M1526" t="str">
        <f>CHOOSE(tblData[[#This Row],[MonthNo]],"Jan","Feb","Mar","Apr","Mei","Jun","Jul","Agu","Sep","Okt","Nov","Des")</f>
        <v>Nov</v>
      </c>
      <c r="N1526" t="str">
        <f>INDEX(tblCustomers[CustomerState],MATCH(tblData[[#This Row],[CustomerID]],tblCustomers[CustomerID],0))</f>
        <v>California</v>
      </c>
      <c r="O1526" t="str">
        <f>IF(COUNTIF(tblData[CustomerID],tblData[[#This Row],[CustomerID]])&gt;1,"Repeat","One-time")</f>
        <v>One-time</v>
      </c>
    </row>
    <row r="1527" spans="1:15">
      <c r="A1527">
        <v>1526</v>
      </c>
      <c r="B1527" s="1">
        <v>44158</v>
      </c>
      <c r="C1527">
        <v>566</v>
      </c>
      <c r="D1527" t="s">
        <v>10820</v>
      </c>
      <c r="E1527">
        <v>5</v>
      </c>
      <c r="F1527" t="str">
        <f>INDEX(tblProduct[ProdName],MATCH(tblData[[#This Row],[ProdNumber]],tblProduct[ProdNumber],0))</f>
        <v>BYOR-3000</v>
      </c>
      <c r="G1527">
        <f>INDEX(tblProduct[Price],MATCH(tblData[[#This Row],[ProdNumber]],tblProduct[ProdNumber],0))</f>
        <v>214</v>
      </c>
      <c r="H1527">
        <f>INDEX(tblProduct[Category],MATCH(tblData[[#This Row],[ProdNumber]],tblProduct[ProdNumber],0))</f>
        <v>5</v>
      </c>
      <c r="I1527" t="str">
        <f>INDEX(tblCategory[CategoryName],MATCH(tblData[[#This Row],[CategoryID]],tblCategory[CategoryID],0))</f>
        <v>Robot Kits</v>
      </c>
      <c r="J1527">
        <f>tblData[[#This Row],[Quantity]]*tblData[[#This Row],[Price]]</f>
        <v>1070</v>
      </c>
      <c r="K1527">
        <f>YEAR(tblData[[#This Row],[Date]])</f>
        <v>2020</v>
      </c>
      <c r="L1527">
        <f>MONTH(tblData[[#This Row],[Date]])</f>
        <v>11</v>
      </c>
      <c r="M1527" t="str">
        <f>CHOOSE(tblData[[#This Row],[MonthNo]],"Jan","Feb","Mar","Apr","Mei","Jun","Jul","Agu","Sep","Okt","Nov","Des")</f>
        <v>Nov</v>
      </c>
      <c r="N1527" t="str">
        <f>INDEX(tblCustomers[CustomerState],MATCH(tblData[[#This Row],[CustomerID]],tblCustomers[CustomerID],0))</f>
        <v>California</v>
      </c>
      <c r="O1527" t="str">
        <f>IF(COUNTIF(tblData[CustomerID],tblData[[#This Row],[CustomerID]])&gt;1,"Repeat","One-time")</f>
        <v>One-time</v>
      </c>
    </row>
    <row r="1528" spans="1:15">
      <c r="A1528">
        <v>1527</v>
      </c>
      <c r="B1528" s="1">
        <v>44158</v>
      </c>
      <c r="C1528">
        <v>47</v>
      </c>
      <c r="D1528" t="s">
        <v>10850</v>
      </c>
      <c r="E1528">
        <v>3</v>
      </c>
      <c r="F1528" t="str">
        <f>INDEX(tblProduct[ProdName],MATCH(tblData[[#This Row],[ProdNumber]],tblProduct[ProdNumber],0))</f>
        <v>Building Your Own Drone</v>
      </c>
      <c r="G1528">
        <f>INDEX(tblProduct[Price],MATCH(tblData[[#This Row],[ProdNumber]],tblProduct[ProdNumber],0))</f>
        <v>24.99</v>
      </c>
      <c r="H1528">
        <f>INDEX(tblProduct[Category],MATCH(tblData[[#This Row],[ProdNumber]],tblProduct[ProdNumber],0))</f>
        <v>4</v>
      </c>
      <c r="I1528" t="str">
        <f>INDEX(tblCategory[CategoryName],MATCH(tblData[[#This Row],[CategoryID]],tblCategory[CategoryID],0))</f>
        <v>eBooks</v>
      </c>
      <c r="J1528">
        <f>tblData[[#This Row],[Quantity]]*tblData[[#This Row],[Price]]</f>
        <v>74.97</v>
      </c>
      <c r="K1528">
        <f>YEAR(tblData[[#This Row],[Date]])</f>
        <v>2020</v>
      </c>
      <c r="L1528">
        <f>MONTH(tblData[[#This Row],[Date]])</f>
        <v>11</v>
      </c>
      <c r="M1528" t="str">
        <f>CHOOSE(tblData[[#This Row],[MonthNo]],"Jan","Feb","Mar","Apr","Mei","Jun","Jul","Agu","Sep","Okt","Nov","Des")</f>
        <v>Nov</v>
      </c>
      <c r="N1528" t="str">
        <f>INDEX(tblCustomers[CustomerState],MATCH(tblData[[#This Row],[CustomerID]],tblCustomers[CustomerID],0))</f>
        <v>Pennsylvania</v>
      </c>
      <c r="O1528" t="str">
        <f>IF(COUNTIF(tblData[CustomerID],tblData[[#This Row],[CustomerID]])&gt;1,"Repeat","One-time")</f>
        <v>Repeat</v>
      </c>
    </row>
    <row r="1529" spans="1:15">
      <c r="A1529">
        <v>1528</v>
      </c>
      <c r="B1529" s="1">
        <v>44158</v>
      </c>
      <c r="C1529">
        <v>1893</v>
      </c>
      <c r="D1529" t="s">
        <v>10874</v>
      </c>
      <c r="E1529">
        <v>2</v>
      </c>
      <c r="F1529" t="str">
        <f>INDEX(tblProduct[ProdName],MATCH(tblData[[#This Row],[ProdNumber]],tblProduct[ProdNumber],0))</f>
        <v>Cat Robot Blueprint</v>
      </c>
      <c r="G1529">
        <f>INDEX(tblProduct[Price],MATCH(tblData[[#This Row],[ProdNumber]],tblProduct[ProdNumber],0))</f>
        <v>4.99</v>
      </c>
      <c r="H1529">
        <f>INDEX(tblProduct[Category],MATCH(tblData[[#This Row],[ProdNumber]],tblProduct[ProdNumber],0))</f>
        <v>1</v>
      </c>
      <c r="I1529" t="str">
        <f>INDEX(tblCategory[CategoryName],MATCH(tblData[[#This Row],[CategoryID]],tblCategory[CategoryID],0))</f>
        <v>Blueprints</v>
      </c>
      <c r="J1529">
        <f>tblData[[#This Row],[Quantity]]*tblData[[#This Row],[Price]]</f>
        <v>9.98</v>
      </c>
      <c r="K1529">
        <f>YEAR(tblData[[#This Row],[Date]])</f>
        <v>2020</v>
      </c>
      <c r="L1529">
        <f>MONTH(tblData[[#This Row],[Date]])</f>
        <v>11</v>
      </c>
      <c r="M1529" t="str">
        <f>CHOOSE(tblData[[#This Row],[MonthNo]],"Jan","Feb","Mar","Apr","Mei","Jun","Jul","Agu","Sep","Okt","Nov","Des")</f>
        <v>Nov</v>
      </c>
      <c r="N1529" t="str">
        <f>INDEX(tblCustomers[CustomerState],MATCH(tblData[[#This Row],[CustomerID]],tblCustomers[CustomerID],0))</f>
        <v>Colorado</v>
      </c>
      <c r="O1529" t="str">
        <f>IF(COUNTIF(tblData[CustomerID],tblData[[#This Row],[CustomerID]])&gt;1,"Repeat","One-time")</f>
        <v>One-time</v>
      </c>
    </row>
    <row r="1530" spans="1:15">
      <c r="A1530">
        <v>1529</v>
      </c>
      <c r="B1530" s="1">
        <v>44158</v>
      </c>
      <c r="C1530">
        <v>862</v>
      </c>
      <c r="D1530" t="s">
        <v>10866</v>
      </c>
      <c r="E1530">
        <v>2</v>
      </c>
      <c r="F1530" t="str">
        <f>INDEX(tblProduct[ProdName],MATCH(tblData[[#This Row],[ProdNumber]],tblProduct[ProdNumber],0))</f>
        <v>BYOR-4005</v>
      </c>
      <c r="G1530">
        <f>INDEX(tblProduct[Price],MATCH(tblData[[#This Row],[ProdNumber]],tblProduct[ProdNumber],0))</f>
        <v>245</v>
      </c>
      <c r="H1530">
        <f>INDEX(tblProduct[Category],MATCH(tblData[[#This Row],[ProdNumber]],tblProduct[ProdNumber],0))</f>
        <v>5</v>
      </c>
      <c r="I1530" t="str">
        <f>INDEX(tblCategory[CategoryName],MATCH(tblData[[#This Row],[CategoryID]],tblCategory[CategoryID],0))</f>
        <v>Robot Kits</v>
      </c>
      <c r="J1530">
        <f>tblData[[#This Row],[Quantity]]*tblData[[#This Row],[Price]]</f>
        <v>490</v>
      </c>
      <c r="K1530">
        <f>YEAR(tblData[[#This Row],[Date]])</f>
        <v>2020</v>
      </c>
      <c r="L1530">
        <f>MONTH(tblData[[#This Row],[Date]])</f>
        <v>11</v>
      </c>
      <c r="M1530" t="str">
        <f>CHOOSE(tblData[[#This Row],[MonthNo]],"Jan","Feb","Mar","Apr","Mei","Jun","Jul","Agu","Sep","Okt","Nov","Des")</f>
        <v>Nov</v>
      </c>
      <c r="N1530" t="str">
        <f>INDEX(tblCustomers[CustomerState],MATCH(tblData[[#This Row],[CustomerID]],tblCustomers[CustomerID],0))</f>
        <v>North Carolina</v>
      </c>
      <c r="O1530" t="str">
        <f>IF(COUNTIF(tblData[CustomerID],tblData[[#This Row],[CustomerID]])&gt;1,"Repeat","One-time")</f>
        <v>Repeat</v>
      </c>
    </row>
    <row r="1531" spans="1:15">
      <c r="A1531">
        <v>1530</v>
      </c>
      <c r="B1531" s="1">
        <v>44159</v>
      </c>
      <c r="C1531">
        <v>324</v>
      </c>
      <c r="D1531" t="s">
        <v>10876</v>
      </c>
      <c r="E1531">
        <v>4</v>
      </c>
      <c r="F1531" t="str">
        <f>INDEX(tblProduct[ProdName],MATCH(tblData[[#This Row],[ProdNumber]],tblProduct[ProdNumber],0))</f>
        <v>Delta Robots</v>
      </c>
      <c r="G1531">
        <f>INDEX(tblProduct[Price],MATCH(tblData[[#This Row],[ProdNumber]],tblProduct[ProdNumber],0))</f>
        <v>16.989999999999998</v>
      </c>
      <c r="H1531">
        <f>INDEX(tblProduct[Category],MATCH(tblData[[#This Row],[ProdNumber]],tblProduct[ProdNumber],0))</f>
        <v>4</v>
      </c>
      <c r="I1531" t="str">
        <f>INDEX(tblCategory[CategoryName],MATCH(tblData[[#This Row],[CategoryID]],tblCategory[CategoryID],0))</f>
        <v>eBooks</v>
      </c>
      <c r="J1531">
        <f>tblData[[#This Row],[Quantity]]*tblData[[#This Row],[Price]]</f>
        <v>67.959999999999994</v>
      </c>
      <c r="K1531">
        <f>YEAR(tblData[[#This Row],[Date]])</f>
        <v>2020</v>
      </c>
      <c r="L1531">
        <f>MONTH(tblData[[#This Row],[Date]])</f>
        <v>11</v>
      </c>
      <c r="M1531" t="str">
        <f>CHOOSE(tblData[[#This Row],[MonthNo]],"Jan","Feb","Mar","Apr","Mei","Jun","Jul","Agu","Sep","Okt","Nov","Des")</f>
        <v>Nov</v>
      </c>
      <c r="N1531" t="str">
        <f>INDEX(tblCustomers[CustomerState],MATCH(tblData[[#This Row],[CustomerID]],tblCustomers[CustomerID],0))</f>
        <v>Indiana</v>
      </c>
      <c r="O1531" t="str">
        <f>IF(COUNTIF(tblData[CustomerID],tblData[[#This Row],[CustomerID]])&gt;1,"Repeat","One-time")</f>
        <v>One-time</v>
      </c>
    </row>
    <row r="1532" spans="1:15">
      <c r="A1532">
        <v>1531</v>
      </c>
      <c r="B1532" s="1">
        <v>44159</v>
      </c>
      <c r="C1532">
        <v>368</v>
      </c>
      <c r="D1532" t="s">
        <v>10822</v>
      </c>
      <c r="E1532">
        <v>2</v>
      </c>
      <c r="F1532" t="str">
        <f>INDEX(tblProduct[ProdName],MATCH(tblData[[#This Row],[ProdNumber]],tblProduct[ProdNumber],0))</f>
        <v>MICR-23K Robot</v>
      </c>
      <c r="G1532">
        <f>INDEX(tblProduct[Price],MATCH(tblData[[#This Row],[ProdNumber]],tblProduct[ProdNumber],0))</f>
        <v>899</v>
      </c>
      <c r="H1532">
        <f>INDEX(tblProduct[Category],MATCH(tblData[[#This Row],[ProdNumber]],tblProduct[ProdNumber],0))</f>
        <v>6</v>
      </c>
      <c r="I1532" t="str">
        <f>INDEX(tblCategory[CategoryName],MATCH(tblData[[#This Row],[CategoryID]],tblCategory[CategoryID],0))</f>
        <v>Robots</v>
      </c>
      <c r="J1532">
        <f>tblData[[#This Row],[Quantity]]*tblData[[#This Row],[Price]]</f>
        <v>1798</v>
      </c>
      <c r="K1532">
        <f>YEAR(tblData[[#This Row],[Date]])</f>
        <v>2020</v>
      </c>
      <c r="L1532">
        <f>MONTH(tblData[[#This Row],[Date]])</f>
        <v>11</v>
      </c>
      <c r="M1532" t="str">
        <f>CHOOSE(tblData[[#This Row],[MonthNo]],"Jan","Feb","Mar","Apr","Mei","Jun","Jul","Agu","Sep","Okt","Nov","Des")</f>
        <v>Nov</v>
      </c>
      <c r="N1532" t="str">
        <f>INDEX(tblCustomers[CustomerState],MATCH(tblData[[#This Row],[CustomerID]],tblCustomers[CustomerID],0))</f>
        <v>Iowa</v>
      </c>
      <c r="O1532" t="str">
        <f>IF(COUNTIF(tblData[CustomerID],tblData[[#This Row],[CustomerID]])&gt;1,"Repeat","One-time")</f>
        <v>Repeat</v>
      </c>
    </row>
    <row r="1533" spans="1:15">
      <c r="A1533">
        <v>1532</v>
      </c>
      <c r="B1533" s="1">
        <v>44160</v>
      </c>
      <c r="C1533">
        <v>1837</v>
      </c>
      <c r="D1533" t="s">
        <v>10810</v>
      </c>
      <c r="E1533">
        <v>5</v>
      </c>
      <c r="F1533" t="str">
        <f>INDEX(tblProduct[ProdName],MATCH(tblData[[#This Row],[ProdNumber]],tblProduct[ProdNumber],0))</f>
        <v>Drone Video Techniques</v>
      </c>
      <c r="G1533">
        <f>INDEX(tblProduct[Price],MATCH(tblData[[#This Row],[ProdNumber]],tblProduct[ProdNumber],0))</f>
        <v>37.99</v>
      </c>
      <c r="H1533">
        <f>INDEX(tblProduct[Category],MATCH(tblData[[#This Row],[ProdNumber]],tblProduct[ProdNumber],0))</f>
        <v>7</v>
      </c>
      <c r="I1533" t="str">
        <f>INDEX(tblCategory[CategoryName],MATCH(tblData[[#This Row],[CategoryID]],tblCategory[CategoryID],0))</f>
        <v>Training Videos</v>
      </c>
      <c r="J1533">
        <f>tblData[[#This Row],[Quantity]]*tblData[[#This Row],[Price]]</f>
        <v>189.95000000000002</v>
      </c>
      <c r="K1533">
        <f>YEAR(tblData[[#This Row],[Date]])</f>
        <v>2020</v>
      </c>
      <c r="L1533">
        <f>MONTH(tblData[[#This Row],[Date]])</f>
        <v>11</v>
      </c>
      <c r="M1533" t="str">
        <f>CHOOSE(tblData[[#This Row],[MonthNo]],"Jan","Feb","Mar","Apr","Mei","Jun","Jul","Agu","Sep","Okt","Nov","Des")</f>
        <v>Nov</v>
      </c>
      <c r="N1533" t="str">
        <f>INDEX(tblCustomers[CustomerState],MATCH(tblData[[#This Row],[CustomerID]],tblCustomers[CustomerID],0))</f>
        <v>Illinois</v>
      </c>
      <c r="O1533" t="str">
        <f>IF(COUNTIF(tblData[CustomerID],tblData[[#This Row],[CustomerID]])&gt;1,"Repeat","One-time")</f>
        <v>Repeat</v>
      </c>
    </row>
    <row r="1534" spans="1:15">
      <c r="A1534">
        <v>1533</v>
      </c>
      <c r="B1534" s="1">
        <v>44160</v>
      </c>
      <c r="C1534">
        <v>1803</v>
      </c>
      <c r="D1534" t="s">
        <v>10846</v>
      </c>
      <c r="E1534">
        <v>3</v>
      </c>
      <c r="F1534" t="str">
        <f>INDEX(tblProduct[ProdName],MATCH(tblData[[#This Row],[ProdNumber]],tblProduct[ProdNumber],0))</f>
        <v>Delivery Drones</v>
      </c>
      <c r="G1534">
        <f>INDEX(tblProduct[Price],MATCH(tblData[[#This Row],[ProdNumber]],tblProduct[ProdNumber],0))</f>
        <v>14.99</v>
      </c>
      <c r="H1534">
        <f>INDEX(tblProduct[Category],MATCH(tblData[[#This Row],[ProdNumber]],tblProduct[ProdNumber],0))</f>
        <v>4</v>
      </c>
      <c r="I1534" t="str">
        <f>INDEX(tblCategory[CategoryName],MATCH(tblData[[#This Row],[CategoryID]],tblCategory[CategoryID],0))</f>
        <v>eBooks</v>
      </c>
      <c r="J1534">
        <f>tblData[[#This Row],[Quantity]]*tblData[[#This Row],[Price]]</f>
        <v>44.97</v>
      </c>
      <c r="K1534">
        <f>YEAR(tblData[[#This Row],[Date]])</f>
        <v>2020</v>
      </c>
      <c r="L1534">
        <f>MONTH(tblData[[#This Row],[Date]])</f>
        <v>11</v>
      </c>
      <c r="M1534" t="str">
        <f>CHOOSE(tblData[[#This Row],[MonthNo]],"Jan","Feb","Mar","Apr","Mei","Jun","Jul","Agu","Sep","Okt","Nov","Des")</f>
        <v>Nov</v>
      </c>
      <c r="N1534" t="str">
        <f>INDEX(tblCustomers[CustomerState],MATCH(tblData[[#This Row],[CustomerID]],tblCustomers[CustomerID],0))</f>
        <v>Washington</v>
      </c>
      <c r="O1534" t="str">
        <f>IF(COUNTIF(tblData[CustomerID],tblData[[#This Row],[CustomerID]])&gt;1,"Repeat","One-time")</f>
        <v>Repeat</v>
      </c>
    </row>
    <row r="1535" spans="1:15">
      <c r="A1535">
        <v>1534</v>
      </c>
      <c r="B1535" s="1">
        <v>44160</v>
      </c>
      <c r="C1535">
        <v>696</v>
      </c>
      <c r="D1535" t="s">
        <v>10813</v>
      </c>
      <c r="E1535">
        <v>4</v>
      </c>
      <c r="F1535" t="str">
        <f>INDEX(tblProduct[ProdName],MATCH(tblData[[#This Row],[ProdNumber]],tblProduct[ProdNumber],0))</f>
        <v>Spherical Robots</v>
      </c>
      <c r="G1535">
        <f>INDEX(tblProduct[Price],MATCH(tblData[[#This Row],[ProdNumber]],tblProduct[ProdNumber],0))</f>
        <v>16.75</v>
      </c>
      <c r="H1535">
        <f>INDEX(tblProduct[Category],MATCH(tblData[[#This Row],[ProdNumber]],tblProduct[ProdNumber],0))</f>
        <v>4</v>
      </c>
      <c r="I1535" t="str">
        <f>INDEX(tblCategory[CategoryName],MATCH(tblData[[#This Row],[CategoryID]],tblCategory[CategoryID],0))</f>
        <v>eBooks</v>
      </c>
      <c r="J1535">
        <f>tblData[[#This Row],[Quantity]]*tblData[[#This Row],[Price]]</f>
        <v>67</v>
      </c>
      <c r="K1535">
        <f>YEAR(tblData[[#This Row],[Date]])</f>
        <v>2020</v>
      </c>
      <c r="L1535">
        <f>MONTH(tblData[[#This Row],[Date]])</f>
        <v>11</v>
      </c>
      <c r="M1535" t="str">
        <f>CHOOSE(tblData[[#This Row],[MonthNo]],"Jan","Feb","Mar","Apr","Mei","Jun","Jul","Agu","Sep","Okt","Nov","Des")</f>
        <v>Nov</v>
      </c>
      <c r="N1535" t="str">
        <f>INDEX(tblCustomers[CustomerState],MATCH(tblData[[#This Row],[CustomerID]],tblCustomers[CustomerID],0))</f>
        <v>California</v>
      </c>
      <c r="O1535" t="str">
        <f>IF(COUNTIF(tblData[CustomerID],tblData[[#This Row],[CustomerID]])&gt;1,"Repeat","One-time")</f>
        <v>One-time</v>
      </c>
    </row>
    <row r="1536" spans="1:15">
      <c r="A1536">
        <v>1535</v>
      </c>
      <c r="B1536" s="1">
        <v>44161</v>
      </c>
      <c r="C1536">
        <v>1765</v>
      </c>
      <c r="D1536" t="s">
        <v>10835</v>
      </c>
      <c r="E1536">
        <v>3</v>
      </c>
      <c r="F1536" t="str">
        <f>INDEX(tblProduct[ProdName],MATCH(tblData[[#This Row],[ProdNumber]],tblProduct[ProdNumber],0))</f>
        <v>Building Your First Robot</v>
      </c>
      <c r="G1536">
        <f>INDEX(tblProduct[Price],MATCH(tblData[[#This Row],[ProdNumber]],tblProduct[ProdNumber],0))</f>
        <v>24.95</v>
      </c>
      <c r="H1536">
        <f>INDEX(tblProduct[Category],MATCH(tblData[[#This Row],[ProdNumber]],tblProduct[ProdNumber],0))</f>
        <v>4</v>
      </c>
      <c r="I1536" t="str">
        <f>INDEX(tblCategory[CategoryName],MATCH(tblData[[#This Row],[CategoryID]],tblCategory[CategoryID],0))</f>
        <v>eBooks</v>
      </c>
      <c r="J1536">
        <f>tblData[[#This Row],[Quantity]]*tblData[[#This Row],[Price]]</f>
        <v>74.849999999999994</v>
      </c>
      <c r="K1536">
        <f>YEAR(tblData[[#This Row],[Date]])</f>
        <v>2020</v>
      </c>
      <c r="L1536">
        <f>MONTH(tblData[[#This Row],[Date]])</f>
        <v>11</v>
      </c>
      <c r="M1536" t="str">
        <f>CHOOSE(tblData[[#This Row],[MonthNo]],"Jan","Feb","Mar","Apr","Mei","Jun","Jul","Agu","Sep","Okt","Nov","Des")</f>
        <v>Nov</v>
      </c>
      <c r="N1536" t="str">
        <f>INDEX(tblCustomers[CustomerState],MATCH(tblData[[#This Row],[CustomerID]],tblCustomers[CustomerID],0))</f>
        <v>Florida</v>
      </c>
      <c r="O1536" t="str">
        <f>IF(COUNTIF(tblData[CustomerID],tblData[[#This Row],[CustomerID]])&gt;1,"Repeat","One-time")</f>
        <v>Repeat</v>
      </c>
    </row>
    <row r="1537" spans="1:15">
      <c r="A1537">
        <v>1536</v>
      </c>
      <c r="B1537" s="1">
        <v>44161</v>
      </c>
      <c r="C1537">
        <v>1799</v>
      </c>
      <c r="D1537" t="s">
        <v>10845</v>
      </c>
      <c r="E1537">
        <v>2</v>
      </c>
      <c r="F1537" t="str">
        <f>INDEX(tblProduct[ProdName],MATCH(tblData[[#This Row],[ProdNumber]],tblProduct[ProdNumber],0))</f>
        <v>Sleepy Eye Blueprint</v>
      </c>
      <c r="G1537">
        <f>INDEX(tblProduct[Price],MATCH(tblData[[#This Row],[ProdNumber]],tblProduct[ProdNumber],0))</f>
        <v>11.99</v>
      </c>
      <c r="H1537">
        <f>INDEX(tblProduct[Category],MATCH(tblData[[#This Row],[ProdNumber]],tblProduct[ProdNumber],0))</f>
        <v>1</v>
      </c>
      <c r="I1537" t="str">
        <f>INDEX(tblCategory[CategoryName],MATCH(tblData[[#This Row],[CategoryID]],tblCategory[CategoryID],0))</f>
        <v>Blueprints</v>
      </c>
      <c r="J1537">
        <f>tblData[[#This Row],[Quantity]]*tblData[[#This Row],[Price]]</f>
        <v>23.98</v>
      </c>
      <c r="K1537">
        <f>YEAR(tblData[[#This Row],[Date]])</f>
        <v>2020</v>
      </c>
      <c r="L1537">
        <f>MONTH(tblData[[#This Row],[Date]])</f>
        <v>11</v>
      </c>
      <c r="M1537" t="str">
        <f>CHOOSE(tblData[[#This Row],[MonthNo]],"Jan","Feb","Mar","Apr","Mei","Jun","Jul","Agu","Sep","Okt","Nov","Des")</f>
        <v>Nov</v>
      </c>
      <c r="N1537" t="str">
        <f>INDEX(tblCustomers[CustomerState],MATCH(tblData[[#This Row],[CustomerID]],tblCustomers[CustomerID],0))</f>
        <v>Oklahoma</v>
      </c>
      <c r="O1537" t="str">
        <f>IF(COUNTIF(tblData[CustomerID],tblData[[#This Row],[CustomerID]])&gt;1,"Repeat","One-time")</f>
        <v>One-time</v>
      </c>
    </row>
    <row r="1538" spans="1:15">
      <c r="A1538">
        <v>1537</v>
      </c>
      <c r="B1538" s="1">
        <v>44161</v>
      </c>
      <c r="C1538">
        <v>1253</v>
      </c>
      <c r="D1538" t="s">
        <v>10872</v>
      </c>
      <c r="E1538">
        <v>5</v>
      </c>
      <c r="F1538" t="str">
        <f>INDEX(tblProduct[ProdName],MATCH(tblData[[#This Row],[ProdNumber]],tblProduct[ProdNumber],0))</f>
        <v>Hexacopter Drone Blueprint</v>
      </c>
      <c r="G1538">
        <f>INDEX(tblProduct[Price],MATCH(tblData[[#This Row],[ProdNumber]],tblProduct[ProdNumber],0))</f>
        <v>8.99</v>
      </c>
      <c r="H1538">
        <f>INDEX(tblProduct[Category],MATCH(tblData[[#This Row],[ProdNumber]],tblProduct[ProdNumber],0))</f>
        <v>1</v>
      </c>
      <c r="I1538" t="str">
        <f>INDEX(tblCategory[CategoryName],MATCH(tblData[[#This Row],[CategoryID]],tblCategory[CategoryID],0))</f>
        <v>Blueprints</v>
      </c>
      <c r="J1538">
        <f>tblData[[#This Row],[Quantity]]*tblData[[#This Row],[Price]]</f>
        <v>44.95</v>
      </c>
      <c r="K1538">
        <f>YEAR(tblData[[#This Row],[Date]])</f>
        <v>2020</v>
      </c>
      <c r="L1538">
        <f>MONTH(tblData[[#This Row],[Date]])</f>
        <v>11</v>
      </c>
      <c r="M1538" t="str">
        <f>CHOOSE(tblData[[#This Row],[MonthNo]],"Jan","Feb","Mar","Apr","Mei","Jun","Jul","Agu","Sep","Okt","Nov","Des")</f>
        <v>Nov</v>
      </c>
      <c r="N1538" t="str">
        <f>INDEX(tblCustomers[CustomerState],MATCH(tblData[[#This Row],[CustomerID]],tblCustomers[CustomerID],0))</f>
        <v>Alabama</v>
      </c>
      <c r="O1538" t="str">
        <f>IF(COUNTIF(tblData[CustomerID],tblData[[#This Row],[CustomerID]])&gt;1,"Repeat","One-time")</f>
        <v>Repeat</v>
      </c>
    </row>
    <row r="1539" spans="1:15">
      <c r="A1539">
        <v>1538</v>
      </c>
      <c r="B1539" s="1">
        <v>44161</v>
      </c>
      <c r="C1539">
        <v>217</v>
      </c>
      <c r="D1539" t="s">
        <v>10816</v>
      </c>
      <c r="E1539">
        <v>3</v>
      </c>
      <c r="F1539" t="str">
        <f>INDEX(tblProduct[ProdName],MATCH(tblData[[#This Row],[ProdNumber]],tblProduct[ProdNumber],0))</f>
        <v>DTE-QFN20 Drone</v>
      </c>
      <c r="G1539">
        <f>INDEX(tblProduct[Price],MATCH(tblData[[#This Row],[ProdNumber]],tblProduct[ProdNumber],0))</f>
        <v>250</v>
      </c>
      <c r="H1539">
        <f>INDEX(tblProduct[Category],MATCH(tblData[[#This Row],[ProdNumber]],tblProduct[ProdNumber],0))</f>
        <v>3</v>
      </c>
      <c r="I1539" t="str">
        <f>INDEX(tblCategory[CategoryName],MATCH(tblData[[#This Row],[CategoryID]],tblCategory[CategoryID],0))</f>
        <v>Drones</v>
      </c>
      <c r="J1539">
        <f>tblData[[#This Row],[Quantity]]*tblData[[#This Row],[Price]]</f>
        <v>750</v>
      </c>
      <c r="K1539">
        <f>YEAR(tblData[[#This Row],[Date]])</f>
        <v>2020</v>
      </c>
      <c r="L1539">
        <f>MONTH(tblData[[#This Row],[Date]])</f>
        <v>11</v>
      </c>
      <c r="M1539" t="str">
        <f>CHOOSE(tblData[[#This Row],[MonthNo]],"Jan","Feb","Mar","Apr","Mei","Jun","Jul","Agu","Sep","Okt","Nov","Des")</f>
        <v>Nov</v>
      </c>
      <c r="N1539" t="str">
        <f>INDEX(tblCustomers[CustomerState],MATCH(tblData[[#This Row],[CustomerID]],tblCustomers[CustomerID],0))</f>
        <v>Minnesota</v>
      </c>
      <c r="O1539" t="str">
        <f>IF(COUNTIF(tblData[CustomerID],tblData[[#This Row],[CustomerID]])&gt;1,"Repeat","One-time")</f>
        <v>Repeat</v>
      </c>
    </row>
    <row r="1540" spans="1:15">
      <c r="A1540">
        <v>1539</v>
      </c>
      <c r="B1540" s="1">
        <v>44161</v>
      </c>
      <c r="C1540">
        <v>1608</v>
      </c>
      <c r="D1540" t="s">
        <v>10827</v>
      </c>
      <c r="E1540">
        <v>6</v>
      </c>
      <c r="F1540" t="str">
        <f>INDEX(tblProduct[ProdName],MATCH(tblData[[#This Row],[ProdNumber]],tblProduct[ProdNumber],0))</f>
        <v>AI for Educators</v>
      </c>
      <c r="G1540">
        <f>INDEX(tblProduct[Price],MATCH(tblData[[#This Row],[ProdNumber]],tblProduct[ProdNumber],0))</f>
        <v>49.95</v>
      </c>
      <c r="H1540">
        <f>INDEX(tblProduct[Category],MATCH(tblData[[#This Row],[ProdNumber]],tblProduct[ProdNumber],0))</f>
        <v>7</v>
      </c>
      <c r="I1540" t="str">
        <f>INDEX(tblCategory[CategoryName],MATCH(tblData[[#This Row],[CategoryID]],tblCategory[CategoryID],0))</f>
        <v>Training Videos</v>
      </c>
      <c r="J1540">
        <f>tblData[[#This Row],[Quantity]]*tblData[[#This Row],[Price]]</f>
        <v>299.70000000000005</v>
      </c>
      <c r="K1540">
        <f>YEAR(tblData[[#This Row],[Date]])</f>
        <v>2020</v>
      </c>
      <c r="L1540">
        <f>MONTH(tblData[[#This Row],[Date]])</f>
        <v>11</v>
      </c>
      <c r="M1540" t="str">
        <f>CHOOSE(tblData[[#This Row],[MonthNo]],"Jan","Feb","Mar","Apr","Mei","Jun","Jul","Agu","Sep","Okt","Nov","Des")</f>
        <v>Nov</v>
      </c>
      <c r="N1540" t="str">
        <f>INDEX(tblCustomers[CustomerState],MATCH(tblData[[#This Row],[CustomerID]],tblCustomers[CustomerID],0))</f>
        <v>Indiana</v>
      </c>
      <c r="O1540" t="str">
        <f>IF(COUNTIF(tblData[CustomerID],tblData[[#This Row],[CustomerID]])&gt;1,"Repeat","One-time")</f>
        <v>Repeat</v>
      </c>
    </row>
    <row r="1541" spans="1:15">
      <c r="A1541">
        <v>1540</v>
      </c>
      <c r="B1541" s="1">
        <v>44162</v>
      </c>
      <c r="C1541">
        <v>1957</v>
      </c>
      <c r="D1541" t="s">
        <v>10820</v>
      </c>
      <c r="E1541">
        <v>4</v>
      </c>
      <c r="F1541" t="str">
        <f>INDEX(tblProduct[ProdName],MATCH(tblData[[#This Row],[ProdNumber]],tblProduct[ProdNumber],0))</f>
        <v>BYOR-3000</v>
      </c>
      <c r="G1541">
        <f>INDEX(tblProduct[Price],MATCH(tblData[[#This Row],[ProdNumber]],tblProduct[ProdNumber],0))</f>
        <v>214</v>
      </c>
      <c r="H1541">
        <f>INDEX(tblProduct[Category],MATCH(tblData[[#This Row],[ProdNumber]],tblProduct[ProdNumber],0))</f>
        <v>5</v>
      </c>
      <c r="I1541" t="str">
        <f>INDEX(tblCategory[CategoryName],MATCH(tblData[[#This Row],[CategoryID]],tblCategory[CategoryID],0))</f>
        <v>Robot Kits</v>
      </c>
      <c r="J1541">
        <f>tblData[[#This Row],[Quantity]]*tblData[[#This Row],[Price]]</f>
        <v>856</v>
      </c>
      <c r="K1541">
        <f>YEAR(tblData[[#This Row],[Date]])</f>
        <v>2020</v>
      </c>
      <c r="L1541">
        <f>MONTH(tblData[[#This Row],[Date]])</f>
        <v>11</v>
      </c>
      <c r="M1541" t="str">
        <f>CHOOSE(tblData[[#This Row],[MonthNo]],"Jan","Feb","Mar","Apr","Mei","Jun","Jul","Agu","Sep","Okt","Nov","Des")</f>
        <v>Nov</v>
      </c>
      <c r="N1541" t="str">
        <f>INDEX(tblCustomers[CustomerState],MATCH(tblData[[#This Row],[CustomerID]],tblCustomers[CustomerID],0))</f>
        <v>Texas</v>
      </c>
      <c r="O1541" t="str">
        <f>IF(COUNTIF(tblData[CustomerID],tblData[[#This Row],[CustomerID]])&gt;1,"Repeat","One-time")</f>
        <v>Repeat</v>
      </c>
    </row>
    <row r="1542" spans="1:15">
      <c r="A1542">
        <v>1541</v>
      </c>
      <c r="B1542" s="1">
        <v>44162</v>
      </c>
      <c r="C1542">
        <v>2036</v>
      </c>
      <c r="D1542" t="s">
        <v>10823</v>
      </c>
      <c r="E1542">
        <v>2</v>
      </c>
      <c r="F1542" t="str">
        <f>INDEX(tblProduct[ProdName],MATCH(tblData[[#This Row],[ProdNumber]],tblProduct[ProdNumber],0))</f>
        <v>DA-SA702 Drone</v>
      </c>
      <c r="G1542">
        <f>INDEX(tblProduct[Price],MATCH(tblData[[#This Row],[ProdNumber]],tblProduct[ProdNumber],0))</f>
        <v>399</v>
      </c>
      <c r="H1542">
        <f>INDEX(tblProduct[Category],MATCH(tblData[[#This Row],[ProdNumber]],tblProduct[ProdNumber],0))</f>
        <v>3</v>
      </c>
      <c r="I1542" t="str">
        <f>INDEX(tblCategory[CategoryName],MATCH(tblData[[#This Row],[CategoryID]],tblCategory[CategoryID],0))</f>
        <v>Drones</v>
      </c>
      <c r="J1542">
        <f>tblData[[#This Row],[Quantity]]*tblData[[#This Row],[Price]]</f>
        <v>798</v>
      </c>
      <c r="K1542">
        <f>YEAR(tblData[[#This Row],[Date]])</f>
        <v>2020</v>
      </c>
      <c r="L1542">
        <f>MONTH(tblData[[#This Row],[Date]])</f>
        <v>11</v>
      </c>
      <c r="M1542" t="str">
        <f>CHOOSE(tblData[[#This Row],[MonthNo]],"Jan","Feb","Mar","Apr","Mei","Jun","Jul","Agu","Sep","Okt","Nov","Des")</f>
        <v>Nov</v>
      </c>
      <c r="N1542" t="str">
        <f>INDEX(tblCustomers[CustomerState],MATCH(tblData[[#This Row],[CustomerID]],tblCustomers[CustomerID],0))</f>
        <v>Arizona</v>
      </c>
      <c r="O1542" t="str">
        <f>IF(COUNTIF(tblData[CustomerID],tblData[[#This Row],[CustomerID]])&gt;1,"Repeat","One-time")</f>
        <v>One-time</v>
      </c>
    </row>
    <row r="1543" spans="1:15">
      <c r="A1543">
        <v>1542</v>
      </c>
      <c r="B1543" s="1">
        <v>44162</v>
      </c>
      <c r="C1543">
        <v>1091</v>
      </c>
      <c r="D1543" t="s">
        <v>10822</v>
      </c>
      <c r="E1543">
        <v>2</v>
      </c>
      <c r="F1543" t="str">
        <f>INDEX(tblProduct[ProdName],MATCH(tblData[[#This Row],[ProdNumber]],tblProduct[ProdNumber],0))</f>
        <v>MICR-23K Robot</v>
      </c>
      <c r="G1543">
        <f>INDEX(tblProduct[Price],MATCH(tblData[[#This Row],[ProdNumber]],tblProduct[ProdNumber],0))</f>
        <v>899</v>
      </c>
      <c r="H1543">
        <f>INDEX(tblProduct[Category],MATCH(tblData[[#This Row],[ProdNumber]],tblProduct[ProdNumber],0))</f>
        <v>6</v>
      </c>
      <c r="I1543" t="str">
        <f>INDEX(tblCategory[CategoryName],MATCH(tblData[[#This Row],[CategoryID]],tblCategory[CategoryID],0))</f>
        <v>Robots</v>
      </c>
      <c r="J1543">
        <f>tblData[[#This Row],[Quantity]]*tblData[[#This Row],[Price]]</f>
        <v>1798</v>
      </c>
      <c r="K1543">
        <f>YEAR(tblData[[#This Row],[Date]])</f>
        <v>2020</v>
      </c>
      <c r="L1543">
        <f>MONTH(tblData[[#This Row],[Date]])</f>
        <v>11</v>
      </c>
      <c r="M1543" t="str">
        <f>CHOOSE(tblData[[#This Row],[MonthNo]],"Jan","Feb","Mar","Apr","Mei","Jun","Jul","Agu","Sep","Okt","Nov","Des")</f>
        <v>Nov</v>
      </c>
      <c r="N1543" t="str">
        <f>INDEX(tblCustomers[CustomerState],MATCH(tblData[[#This Row],[CustomerID]],tblCustomers[CustomerID],0))</f>
        <v>Virginia</v>
      </c>
      <c r="O1543" t="str">
        <f>IF(COUNTIF(tblData[CustomerID],tblData[[#This Row],[CustomerID]])&gt;1,"Repeat","One-time")</f>
        <v>Repeat</v>
      </c>
    </row>
    <row r="1544" spans="1:15">
      <c r="A1544">
        <v>1543</v>
      </c>
      <c r="B1544" s="1">
        <v>44163</v>
      </c>
      <c r="C1544">
        <v>870</v>
      </c>
      <c r="D1544" t="s">
        <v>10861</v>
      </c>
      <c r="E1544">
        <v>5</v>
      </c>
      <c r="F1544" t="str">
        <f>INDEX(tblProduct[ProdName],MATCH(tblData[[#This Row],[ProdNumber]],tblProduct[ProdNumber],0))</f>
        <v>RCB-889 Robot</v>
      </c>
      <c r="G1544">
        <f>INDEX(tblProduct[Price],MATCH(tblData[[#This Row],[ProdNumber]],tblProduct[ProdNumber],0))</f>
        <v>549</v>
      </c>
      <c r="H1544">
        <f>INDEX(tblProduct[Category],MATCH(tblData[[#This Row],[ProdNumber]],tblProduct[ProdNumber],0))</f>
        <v>6</v>
      </c>
      <c r="I1544" t="str">
        <f>INDEX(tblCategory[CategoryName],MATCH(tblData[[#This Row],[CategoryID]],tblCategory[CategoryID],0))</f>
        <v>Robots</v>
      </c>
      <c r="J1544">
        <f>tblData[[#This Row],[Quantity]]*tblData[[#This Row],[Price]]</f>
        <v>2745</v>
      </c>
      <c r="K1544">
        <f>YEAR(tblData[[#This Row],[Date]])</f>
        <v>2020</v>
      </c>
      <c r="L1544">
        <f>MONTH(tblData[[#This Row],[Date]])</f>
        <v>11</v>
      </c>
      <c r="M1544" t="str">
        <f>CHOOSE(tblData[[#This Row],[MonthNo]],"Jan","Feb","Mar","Apr","Mei","Jun","Jul","Agu","Sep","Okt","Nov","Des")</f>
        <v>Nov</v>
      </c>
      <c r="N1544" t="str">
        <f>INDEX(tblCustomers[CustomerState],MATCH(tblData[[#This Row],[CustomerID]],tblCustomers[CustomerID],0))</f>
        <v>Michigan</v>
      </c>
      <c r="O1544" t="str">
        <f>IF(COUNTIF(tblData[CustomerID],tblData[[#This Row],[CustomerID]])&gt;1,"Repeat","One-time")</f>
        <v>One-time</v>
      </c>
    </row>
    <row r="1545" spans="1:15">
      <c r="A1545">
        <v>1544</v>
      </c>
      <c r="B1545" s="1">
        <v>44163</v>
      </c>
      <c r="C1545">
        <v>521</v>
      </c>
      <c r="D1545" t="s">
        <v>10871</v>
      </c>
      <c r="E1545">
        <v>5</v>
      </c>
      <c r="F1545" t="str">
        <f>INDEX(tblProduct[ProdName],MATCH(tblData[[#This Row],[ProdNumber]],tblProduct[ProdNumber],0))</f>
        <v>Aerial Security</v>
      </c>
      <c r="G1545">
        <f>INDEX(tblProduct[Price],MATCH(tblData[[#This Row],[ProdNumber]],tblProduct[ProdNumber],0))</f>
        <v>36.99</v>
      </c>
      <c r="H1545">
        <f>INDEX(tblProduct[Category],MATCH(tblData[[#This Row],[ProdNumber]],tblProduct[ProdNumber],0))</f>
        <v>7</v>
      </c>
      <c r="I1545" t="str">
        <f>INDEX(tblCategory[CategoryName],MATCH(tblData[[#This Row],[CategoryID]],tblCategory[CategoryID],0))</f>
        <v>Training Videos</v>
      </c>
      <c r="J1545">
        <f>tblData[[#This Row],[Quantity]]*tblData[[#This Row],[Price]]</f>
        <v>184.95000000000002</v>
      </c>
      <c r="K1545">
        <f>YEAR(tblData[[#This Row],[Date]])</f>
        <v>2020</v>
      </c>
      <c r="L1545">
        <f>MONTH(tblData[[#This Row],[Date]])</f>
        <v>11</v>
      </c>
      <c r="M1545" t="str">
        <f>CHOOSE(tblData[[#This Row],[MonthNo]],"Jan","Feb","Mar","Apr","Mei","Jun","Jul","Agu","Sep","Okt","Nov","Des")</f>
        <v>Nov</v>
      </c>
      <c r="N1545" t="str">
        <f>INDEX(tblCustomers[CustomerState],MATCH(tblData[[#This Row],[CustomerID]],tblCustomers[CustomerID],0))</f>
        <v>West Virginia</v>
      </c>
      <c r="O1545" t="str">
        <f>IF(COUNTIF(tblData[CustomerID],tblData[[#This Row],[CustomerID]])&gt;1,"Repeat","One-time")</f>
        <v>Repeat</v>
      </c>
    </row>
    <row r="1546" spans="1:15">
      <c r="A1546">
        <v>1545</v>
      </c>
      <c r="B1546" s="1">
        <v>44163</v>
      </c>
      <c r="C1546">
        <v>1614</v>
      </c>
      <c r="D1546" t="s">
        <v>10824</v>
      </c>
      <c r="E1546">
        <v>4</v>
      </c>
      <c r="F1546" t="str">
        <f>INDEX(tblProduct[ProdName],MATCH(tblData[[#This Row],[ProdNumber]],tblProduct[ProdNumber],0))</f>
        <v>BYOD-550</v>
      </c>
      <c r="G1546">
        <f>INDEX(tblProduct[Price],MATCH(tblData[[#This Row],[ProdNumber]],tblProduct[ProdNumber],0))</f>
        <v>179</v>
      </c>
      <c r="H1546">
        <f>INDEX(tblProduct[Category],MATCH(tblData[[#This Row],[ProdNumber]],tblProduct[ProdNumber],0))</f>
        <v>2</v>
      </c>
      <c r="I1546" t="str">
        <f>INDEX(tblCategory[CategoryName],MATCH(tblData[[#This Row],[CategoryID]],tblCategory[CategoryID],0))</f>
        <v>Drone Kits</v>
      </c>
      <c r="J1546">
        <f>tblData[[#This Row],[Quantity]]*tblData[[#This Row],[Price]]</f>
        <v>716</v>
      </c>
      <c r="K1546">
        <f>YEAR(tblData[[#This Row],[Date]])</f>
        <v>2020</v>
      </c>
      <c r="L1546">
        <f>MONTH(tblData[[#This Row],[Date]])</f>
        <v>11</v>
      </c>
      <c r="M1546" t="str">
        <f>CHOOSE(tblData[[#This Row],[MonthNo]],"Jan","Feb","Mar","Apr","Mei","Jun","Jul","Agu","Sep","Okt","Nov","Des")</f>
        <v>Nov</v>
      </c>
      <c r="N1546" t="str">
        <f>INDEX(tblCustomers[CustomerState],MATCH(tblData[[#This Row],[CustomerID]],tblCustomers[CustomerID],0))</f>
        <v>Utah</v>
      </c>
      <c r="O1546" t="str">
        <f>IF(COUNTIF(tblData[CustomerID],tblData[[#This Row],[CustomerID]])&gt;1,"Repeat","One-time")</f>
        <v>Repeat</v>
      </c>
    </row>
    <row r="1547" spans="1:15">
      <c r="A1547">
        <v>1546</v>
      </c>
      <c r="B1547" s="1">
        <v>44164</v>
      </c>
      <c r="C1547">
        <v>698</v>
      </c>
      <c r="D1547" t="s">
        <v>10855</v>
      </c>
      <c r="E1547">
        <v>5</v>
      </c>
      <c r="F1547" t="str">
        <f>INDEX(tblProduct[ProdName],MATCH(tblData[[#This Row],[ProdNumber]],tblProduct[ProdNumber],0))</f>
        <v>DTD-7000 Drone</v>
      </c>
      <c r="G1547">
        <f>INDEX(tblProduct[Price],MATCH(tblData[[#This Row],[ProdNumber]],tblProduct[ProdNumber],0))</f>
        <v>450</v>
      </c>
      <c r="H1547">
        <f>INDEX(tblProduct[Category],MATCH(tblData[[#This Row],[ProdNumber]],tblProduct[ProdNumber],0))</f>
        <v>3</v>
      </c>
      <c r="I1547" t="str">
        <f>INDEX(tblCategory[CategoryName],MATCH(tblData[[#This Row],[CategoryID]],tblCategory[CategoryID],0))</f>
        <v>Drones</v>
      </c>
      <c r="J1547">
        <f>tblData[[#This Row],[Quantity]]*tblData[[#This Row],[Price]]</f>
        <v>2250</v>
      </c>
      <c r="K1547">
        <f>YEAR(tblData[[#This Row],[Date]])</f>
        <v>2020</v>
      </c>
      <c r="L1547">
        <f>MONTH(tblData[[#This Row],[Date]])</f>
        <v>11</v>
      </c>
      <c r="M1547" t="str">
        <f>CHOOSE(tblData[[#This Row],[MonthNo]],"Jan","Feb","Mar","Apr","Mei","Jun","Jul","Agu","Sep","Okt","Nov","Des")</f>
        <v>Nov</v>
      </c>
      <c r="N1547" t="str">
        <f>INDEX(tblCustomers[CustomerState],MATCH(tblData[[#This Row],[CustomerID]],tblCustomers[CustomerID],0))</f>
        <v>Wisconsin</v>
      </c>
      <c r="O1547" t="str">
        <f>IF(COUNTIF(tblData[CustomerID],tblData[[#This Row],[CustomerID]])&gt;1,"Repeat","One-time")</f>
        <v>Repeat</v>
      </c>
    </row>
    <row r="1548" spans="1:15">
      <c r="A1548">
        <v>1547</v>
      </c>
      <c r="B1548" s="1">
        <v>44165</v>
      </c>
      <c r="C1548">
        <v>711</v>
      </c>
      <c r="D1548" t="s">
        <v>10847</v>
      </c>
      <c r="E1548">
        <v>6</v>
      </c>
      <c r="F1548" t="str">
        <f>INDEX(tblProduct[ProdName],MATCH(tblData[[#This Row],[ProdNumber]],tblProduct[ProdNumber],0))</f>
        <v>MICR-564K Drone</v>
      </c>
      <c r="G1548">
        <f>INDEX(tblProduct[Price],MATCH(tblData[[#This Row],[ProdNumber]],tblProduct[ProdNumber],0))</f>
        <v>499</v>
      </c>
      <c r="H1548">
        <f>INDEX(tblProduct[Category],MATCH(tblData[[#This Row],[ProdNumber]],tblProduct[ProdNumber],0))</f>
        <v>3</v>
      </c>
      <c r="I1548" t="str">
        <f>INDEX(tblCategory[CategoryName],MATCH(tblData[[#This Row],[CategoryID]],tblCategory[CategoryID],0))</f>
        <v>Drones</v>
      </c>
      <c r="J1548">
        <f>tblData[[#This Row],[Quantity]]*tblData[[#This Row],[Price]]</f>
        <v>2994</v>
      </c>
      <c r="K1548">
        <f>YEAR(tblData[[#This Row],[Date]])</f>
        <v>2020</v>
      </c>
      <c r="L1548">
        <f>MONTH(tblData[[#This Row],[Date]])</f>
        <v>11</v>
      </c>
      <c r="M1548" t="str">
        <f>CHOOSE(tblData[[#This Row],[MonthNo]],"Jan","Feb","Mar","Apr","Mei","Jun","Jul","Agu","Sep","Okt","Nov","Des")</f>
        <v>Nov</v>
      </c>
      <c r="N1548" t="str">
        <f>INDEX(tblCustomers[CustomerState],MATCH(tblData[[#This Row],[CustomerID]],tblCustomers[CustomerID],0))</f>
        <v>Washington</v>
      </c>
      <c r="O1548" t="str">
        <f>IF(COUNTIF(tblData[CustomerID],tblData[[#This Row],[CustomerID]])&gt;1,"Repeat","One-time")</f>
        <v>Repeat</v>
      </c>
    </row>
    <row r="1549" spans="1:15">
      <c r="A1549">
        <v>1548</v>
      </c>
      <c r="B1549" s="1">
        <v>44165</v>
      </c>
      <c r="C1549">
        <v>1400</v>
      </c>
      <c r="D1549" t="s">
        <v>10844</v>
      </c>
      <c r="E1549">
        <v>2</v>
      </c>
      <c r="F1549" t="str">
        <f>INDEX(tblProduct[ProdName],MATCH(tblData[[#This Row],[ProdNumber]],tblProduct[ProdNumber],0))</f>
        <v>Industrial 3D Printing</v>
      </c>
      <c r="G1549">
        <f>INDEX(tblProduct[Price],MATCH(tblData[[#This Row],[ProdNumber]],tblProduct[ProdNumber],0))</f>
        <v>49</v>
      </c>
      <c r="H1549">
        <f>INDEX(tblProduct[Category],MATCH(tblData[[#This Row],[ProdNumber]],tblProduct[ProdNumber],0))</f>
        <v>7</v>
      </c>
      <c r="I1549" t="str">
        <f>INDEX(tblCategory[CategoryName],MATCH(tblData[[#This Row],[CategoryID]],tblCategory[CategoryID],0))</f>
        <v>Training Videos</v>
      </c>
      <c r="J1549">
        <f>tblData[[#This Row],[Quantity]]*tblData[[#This Row],[Price]]</f>
        <v>98</v>
      </c>
      <c r="K1549">
        <f>YEAR(tblData[[#This Row],[Date]])</f>
        <v>2020</v>
      </c>
      <c r="L1549">
        <f>MONTH(tblData[[#This Row],[Date]])</f>
        <v>11</v>
      </c>
      <c r="M1549" t="str">
        <f>CHOOSE(tblData[[#This Row],[MonthNo]],"Jan","Feb","Mar","Apr","Mei","Jun","Jul","Agu","Sep","Okt","Nov","Des")</f>
        <v>Nov</v>
      </c>
      <c r="N1549" t="str">
        <f>INDEX(tblCustomers[CustomerState],MATCH(tblData[[#This Row],[CustomerID]],tblCustomers[CustomerID],0))</f>
        <v>Oklahoma</v>
      </c>
      <c r="O1549" t="str">
        <f>IF(COUNTIF(tblData[CustomerID],tblData[[#This Row],[CustomerID]])&gt;1,"Repeat","One-time")</f>
        <v>Repeat</v>
      </c>
    </row>
    <row r="1550" spans="1:15">
      <c r="A1550">
        <v>1549</v>
      </c>
      <c r="B1550" s="1">
        <v>44165</v>
      </c>
      <c r="C1550">
        <v>1205</v>
      </c>
      <c r="D1550" t="s">
        <v>10814</v>
      </c>
      <c r="E1550">
        <v>2</v>
      </c>
      <c r="F1550" t="str">
        <f>INDEX(tblProduct[ProdName],MATCH(tblData[[#This Row],[ProdNumber]],tblProduct[ProdNumber],0))</f>
        <v>BYOR-2640S</v>
      </c>
      <c r="G1550">
        <f>INDEX(tblProduct[Price],MATCH(tblData[[#This Row],[ProdNumber]],tblProduct[ProdNumber],0))</f>
        <v>189</v>
      </c>
      <c r="H1550">
        <f>INDEX(tblProduct[Category],MATCH(tblData[[#This Row],[ProdNumber]],tblProduct[ProdNumber],0))</f>
        <v>5</v>
      </c>
      <c r="I1550" t="str">
        <f>INDEX(tblCategory[CategoryName],MATCH(tblData[[#This Row],[CategoryID]],tblCategory[CategoryID],0))</f>
        <v>Robot Kits</v>
      </c>
      <c r="J1550">
        <f>tblData[[#This Row],[Quantity]]*tblData[[#This Row],[Price]]</f>
        <v>378</v>
      </c>
      <c r="K1550">
        <f>YEAR(tblData[[#This Row],[Date]])</f>
        <v>2020</v>
      </c>
      <c r="L1550">
        <f>MONTH(tblData[[#This Row],[Date]])</f>
        <v>11</v>
      </c>
      <c r="M1550" t="str">
        <f>CHOOSE(tblData[[#This Row],[MonthNo]],"Jan","Feb","Mar","Apr","Mei","Jun","Jul","Agu","Sep","Okt","Nov","Des")</f>
        <v>Nov</v>
      </c>
      <c r="N1550" t="str">
        <f>INDEX(tblCustomers[CustomerState],MATCH(tblData[[#This Row],[CustomerID]],tblCustomers[CustomerID],0))</f>
        <v>Nevada</v>
      </c>
      <c r="O1550" t="str">
        <f>IF(COUNTIF(tblData[CustomerID],tblData[[#This Row],[CustomerID]])&gt;1,"Repeat","One-time")</f>
        <v>One-time</v>
      </c>
    </row>
    <row r="1551" spans="1:15">
      <c r="A1551">
        <v>1550</v>
      </c>
      <c r="B1551" s="1">
        <v>44165</v>
      </c>
      <c r="C1551">
        <v>1918</v>
      </c>
      <c r="D1551" t="s">
        <v>10820</v>
      </c>
      <c r="E1551">
        <v>4</v>
      </c>
      <c r="F1551" t="str">
        <f>INDEX(tblProduct[ProdName],MATCH(tblData[[#This Row],[ProdNumber]],tblProduct[ProdNumber],0))</f>
        <v>BYOR-3000</v>
      </c>
      <c r="G1551">
        <f>INDEX(tblProduct[Price],MATCH(tblData[[#This Row],[ProdNumber]],tblProduct[ProdNumber],0))</f>
        <v>214</v>
      </c>
      <c r="H1551">
        <f>INDEX(tblProduct[Category],MATCH(tblData[[#This Row],[ProdNumber]],tblProduct[ProdNumber],0))</f>
        <v>5</v>
      </c>
      <c r="I1551" t="str">
        <f>INDEX(tblCategory[CategoryName],MATCH(tblData[[#This Row],[CategoryID]],tblCategory[CategoryID],0))</f>
        <v>Robot Kits</v>
      </c>
      <c r="J1551">
        <f>tblData[[#This Row],[Quantity]]*tblData[[#This Row],[Price]]</f>
        <v>856</v>
      </c>
      <c r="K1551">
        <f>YEAR(tblData[[#This Row],[Date]])</f>
        <v>2020</v>
      </c>
      <c r="L1551">
        <f>MONTH(tblData[[#This Row],[Date]])</f>
        <v>11</v>
      </c>
      <c r="M1551" t="str">
        <f>CHOOSE(tblData[[#This Row],[MonthNo]],"Jan","Feb","Mar","Apr","Mei","Jun","Jul","Agu","Sep","Okt","Nov","Des")</f>
        <v>Nov</v>
      </c>
      <c r="N1551" t="str">
        <f>INDEX(tblCustomers[CustomerState],MATCH(tblData[[#This Row],[CustomerID]],tblCustomers[CustomerID],0))</f>
        <v>Ohio</v>
      </c>
      <c r="O1551" t="str">
        <f>IF(COUNTIF(tblData[CustomerID],tblData[[#This Row],[CustomerID]])&gt;1,"Repeat","One-time")</f>
        <v>Repeat</v>
      </c>
    </row>
    <row r="1552" spans="1:15">
      <c r="A1552">
        <v>1551</v>
      </c>
      <c r="B1552" s="1">
        <v>44166</v>
      </c>
      <c r="C1552">
        <v>1059</v>
      </c>
      <c r="D1552" t="s">
        <v>10843</v>
      </c>
      <c r="E1552">
        <v>2</v>
      </c>
      <c r="F1552" t="str">
        <f>INDEX(tblProduct[ProdName],MATCH(tblData[[#This Row],[ProdNumber]],tblProduct[ProdNumber],0))</f>
        <v>BYOD-500</v>
      </c>
      <c r="G1552">
        <f>INDEX(tblProduct[Price],MATCH(tblData[[#This Row],[ProdNumber]],tblProduct[ProdNumber],0))</f>
        <v>167</v>
      </c>
      <c r="H1552">
        <f>INDEX(tblProduct[Category],MATCH(tblData[[#This Row],[ProdNumber]],tblProduct[ProdNumber],0))</f>
        <v>2</v>
      </c>
      <c r="I1552" t="str">
        <f>INDEX(tblCategory[CategoryName],MATCH(tblData[[#This Row],[CategoryID]],tblCategory[CategoryID],0))</f>
        <v>Drone Kits</v>
      </c>
      <c r="J1552">
        <f>tblData[[#This Row],[Quantity]]*tblData[[#This Row],[Price]]</f>
        <v>334</v>
      </c>
      <c r="K1552">
        <f>YEAR(tblData[[#This Row],[Date]])</f>
        <v>2020</v>
      </c>
      <c r="L1552">
        <f>MONTH(tblData[[#This Row],[Date]])</f>
        <v>12</v>
      </c>
      <c r="M1552" t="str">
        <f>CHOOSE(tblData[[#This Row],[MonthNo]],"Jan","Feb","Mar","Apr","Mei","Jun","Jul","Agu","Sep","Okt","Nov","Des")</f>
        <v>Des</v>
      </c>
      <c r="N1552" t="str">
        <f>INDEX(tblCustomers[CustomerState],MATCH(tblData[[#This Row],[CustomerID]],tblCustomers[CustomerID],0))</f>
        <v>California</v>
      </c>
      <c r="O1552" t="str">
        <f>IF(COUNTIF(tblData[CustomerID],tblData[[#This Row],[CustomerID]])&gt;1,"Repeat","One-time")</f>
        <v>Repeat</v>
      </c>
    </row>
    <row r="1553" spans="1:15">
      <c r="A1553">
        <v>1552</v>
      </c>
      <c r="B1553" s="1">
        <v>44166</v>
      </c>
      <c r="C1553">
        <v>438</v>
      </c>
      <c r="D1553" t="s">
        <v>10852</v>
      </c>
      <c r="E1553">
        <v>2</v>
      </c>
      <c r="F1553" t="str">
        <f>INDEX(tblProduct[ProdName],MATCH(tblData[[#This Row],[ProdNumber]],tblProduct[ProdNumber],0))</f>
        <v>Understanding Artificial Intelligence</v>
      </c>
      <c r="G1553">
        <f>INDEX(tblProduct[Price],MATCH(tblData[[#This Row],[ProdNumber]],tblProduct[ProdNumber],0))</f>
        <v>19.5</v>
      </c>
      <c r="H1553">
        <f>INDEX(tblProduct[Category],MATCH(tblData[[#This Row],[ProdNumber]],tblProduct[ProdNumber],0))</f>
        <v>4</v>
      </c>
      <c r="I1553" t="str">
        <f>INDEX(tblCategory[CategoryName],MATCH(tblData[[#This Row],[CategoryID]],tblCategory[CategoryID],0))</f>
        <v>eBooks</v>
      </c>
      <c r="J1553">
        <f>tblData[[#This Row],[Quantity]]*tblData[[#This Row],[Price]]</f>
        <v>39</v>
      </c>
      <c r="K1553">
        <f>YEAR(tblData[[#This Row],[Date]])</f>
        <v>2020</v>
      </c>
      <c r="L1553">
        <f>MONTH(tblData[[#This Row],[Date]])</f>
        <v>12</v>
      </c>
      <c r="M1553" t="str">
        <f>CHOOSE(tblData[[#This Row],[MonthNo]],"Jan","Feb","Mar","Apr","Mei","Jun","Jul","Agu","Sep","Okt","Nov","Des")</f>
        <v>Des</v>
      </c>
      <c r="N1553" t="str">
        <f>INDEX(tblCustomers[CustomerState],MATCH(tblData[[#This Row],[CustomerID]],tblCustomers[CustomerID],0))</f>
        <v>Texas</v>
      </c>
      <c r="O1553" t="str">
        <f>IF(COUNTIF(tblData[CustomerID],tblData[[#This Row],[CustomerID]])&gt;1,"Repeat","One-time")</f>
        <v>One-time</v>
      </c>
    </row>
    <row r="1554" spans="1:15">
      <c r="A1554">
        <v>1553</v>
      </c>
      <c r="B1554" s="1">
        <v>44166</v>
      </c>
      <c r="C1554">
        <v>2057</v>
      </c>
      <c r="D1554" t="s">
        <v>10832</v>
      </c>
      <c r="E1554">
        <v>5</v>
      </c>
      <c r="F1554" t="str">
        <f>INDEX(tblProduct[ProdName],MATCH(tblData[[#This Row],[ProdNumber]],tblProduct[ProdNumber],0))</f>
        <v>Cartesian Robots</v>
      </c>
      <c r="G1554">
        <f>INDEX(tblProduct[Price],MATCH(tblData[[#This Row],[ProdNumber]],tblProduct[ProdNumber],0))</f>
        <v>12.99</v>
      </c>
      <c r="H1554">
        <f>INDEX(tblProduct[Category],MATCH(tblData[[#This Row],[ProdNumber]],tblProduct[ProdNumber],0))</f>
        <v>4</v>
      </c>
      <c r="I1554" t="str">
        <f>INDEX(tblCategory[CategoryName],MATCH(tblData[[#This Row],[CategoryID]],tblCategory[CategoryID],0))</f>
        <v>eBooks</v>
      </c>
      <c r="J1554">
        <f>tblData[[#This Row],[Quantity]]*tblData[[#This Row],[Price]]</f>
        <v>64.95</v>
      </c>
      <c r="K1554">
        <f>YEAR(tblData[[#This Row],[Date]])</f>
        <v>2020</v>
      </c>
      <c r="L1554">
        <f>MONTH(tblData[[#This Row],[Date]])</f>
        <v>12</v>
      </c>
      <c r="M1554" t="str">
        <f>CHOOSE(tblData[[#This Row],[MonthNo]],"Jan","Feb","Mar","Apr","Mei","Jun","Jul","Agu","Sep","Okt","Nov","Des")</f>
        <v>Des</v>
      </c>
      <c r="N1554" t="str">
        <f>INDEX(tblCustomers[CustomerState],MATCH(tblData[[#This Row],[CustomerID]],tblCustomers[CustomerID],0))</f>
        <v>California</v>
      </c>
      <c r="O1554" t="str">
        <f>IF(COUNTIF(tblData[CustomerID],tblData[[#This Row],[CustomerID]])&gt;1,"Repeat","One-time")</f>
        <v>Repeat</v>
      </c>
    </row>
    <row r="1555" spans="1:15">
      <c r="A1555">
        <v>1554</v>
      </c>
      <c r="B1555" s="1">
        <v>44167</v>
      </c>
      <c r="C1555">
        <v>2050</v>
      </c>
      <c r="D1555" t="s">
        <v>10854</v>
      </c>
      <c r="E1555">
        <v>6</v>
      </c>
      <c r="F1555" t="str">
        <f>INDEX(tblProduct[ProdName],MATCH(tblData[[#This Row],[ProdNumber]],tblProduct[ProdNumber],0))</f>
        <v>BYOD-400S</v>
      </c>
      <c r="G1555">
        <f>INDEX(tblProduct[Price],MATCH(tblData[[#This Row],[ProdNumber]],tblProduct[ProdNumber],0))</f>
        <v>129.94999999999999</v>
      </c>
      <c r="H1555">
        <f>INDEX(tblProduct[Category],MATCH(tblData[[#This Row],[ProdNumber]],tblProduct[ProdNumber],0))</f>
        <v>2</v>
      </c>
      <c r="I1555" t="str">
        <f>INDEX(tblCategory[CategoryName],MATCH(tblData[[#This Row],[CategoryID]],tblCategory[CategoryID],0))</f>
        <v>Drone Kits</v>
      </c>
      <c r="J1555">
        <f>tblData[[#This Row],[Quantity]]*tblData[[#This Row],[Price]]</f>
        <v>779.69999999999993</v>
      </c>
      <c r="K1555">
        <f>YEAR(tblData[[#This Row],[Date]])</f>
        <v>2020</v>
      </c>
      <c r="L1555">
        <f>MONTH(tblData[[#This Row],[Date]])</f>
        <v>12</v>
      </c>
      <c r="M1555" t="str">
        <f>CHOOSE(tblData[[#This Row],[MonthNo]],"Jan","Feb","Mar","Apr","Mei","Jun","Jul","Agu","Sep","Okt","Nov","Des")</f>
        <v>Des</v>
      </c>
      <c r="N1555" t="str">
        <f>INDEX(tblCustomers[CustomerState],MATCH(tblData[[#This Row],[CustomerID]],tblCustomers[CustomerID],0))</f>
        <v>California</v>
      </c>
      <c r="O1555" t="str">
        <f>IF(COUNTIF(tblData[CustomerID],tblData[[#This Row],[CustomerID]])&gt;1,"Repeat","One-time")</f>
        <v>Repeat</v>
      </c>
    </row>
    <row r="1556" spans="1:15">
      <c r="A1556">
        <v>1555</v>
      </c>
      <c r="B1556" s="1">
        <v>44167</v>
      </c>
      <c r="C1556">
        <v>787</v>
      </c>
      <c r="D1556" t="s">
        <v>10866</v>
      </c>
      <c r="E1556">
        <v>1</v>
      </c>
      <c r="F1556" t="str">
        <f>INDEX(tblProduct[ProdName],MATCH(tblData[[#This Row],[ProdNumber]],tblProduct[ProdNumber],0))</f>
        <v>BYOR-4005</v>
      </c>
      <c r="G1556">
        <f>INDEX(tblProduct[Price],MATCH(tblData[[#This Row],[ProdNumber]],tblProduct[ProdNumber],0))</f>
        <v>245</v>
      </c>
      <c r="H1556">
        <f>INDEX(tblProduct[Category],MATCH(tblData[[#This Row],[ProdNumber]],tblProduct[ProdNumber],0))</f>
        <v>5</v>
      </c>
      <c r="I1556" t="str">
        <f>INDEX(tblCategory[CategoryName],MATCH(tblData[[#This Row],[CategoryID]],tblCategory[CategoryID],0))</f>
        <v>Robot Kits</v>
      </c>
      <c r="J1556">
        <f>tblData[[#This Row],[Quantity]]*tblData[[#This Row],[Price]]</f>
        <v>245</v>
      </c>
      <c r="K1556">
        <f>YEAR(tblData[[#This Row],[Date]])</f>
        <v>2020</v>
      </c>
      <c r="L1556">
        <f>MONTH(tblData[[#This Row],[Date]])</f>
        <v>12</v>
      </c>
      <c r="M1556" t="str">
        <f>CHOOSE(tblData[[#This Row],[MonthNo]],"Jan","Feb","Mar","Apr","Mei","Jun","Jul","Agu","Sep","Okt","Nov","Des")</f>
        <v>Des</v>
      </c>
      <c r="N1556" t="str">
        <f>INDEX(tblCustomers[CustomerState],MATCH(tblData[[#This Row],[CustomerID]],tblCustomers[CustomerID],0))</f>
        <v>Iowa</v>
      </c>
      <c r="O1556" t="str">
        <f>IF(COUNTIF(tblData[CustomerID],tblData[[#This Row],[CustomerID]])&gt;1,"Repeat","One-time")</f>
        <v>Repeat</v>
      </c>
    </row>
    <row r="1557" spans="1:15">
      <c r="A1557">
        <v>1556</v>
      </c>
      <c r="B1557" s="1">
        <v>44167</v>
      </c>
      <c r="C1557">
        <v>1093</v>
      </c>
      <c r="D1557" t="s">
        <v>10865</v>
      </c>
      <c r="E1557">
        <v>5</v>
      </c>
      <c r="F1557" t="str">
        <f>INDEX(tblProduct[ProdName],MATCH(tblData[[#This Row],[ProdNumber]],tblProduct[ProdNumber],0))</f>
        <v>Robotic Essentials</v>
      </c>
      <c r="G1557">
        <f>INDEX(tblProduct[Price],MATCH(tblData[[#This Row],[ProdNumber]],tblProduct[ProdNumber],0))</f>
        <v>34.99</v>
      </c>
      <c r="H1557">
        <f>INDEX(tblProduct[Category],MATCH(tblData[[#This Row],[ProdNumber]],tblProduct[ProdNumber],0))</f>
        <v>7</v>
      </c>
      <c r="I1557" t="str">
        <f>INDEX(tblCategory[CategoryName],MATCH(tblData[[#This Row],[CategoryID]],tblCategory[CategoryID],0))</f>
        <v>Training Videos</v>
      </c>
      <c r="J1557">
        <f>tblData[[#This Row],[Quantity]]*tblData[[#This Row],[Price]]</f>
        <v>174.95000000000002</v>
      </c>
      <c r="K1557">
        <f>YEAR(tblData[[#This Row],[Date]])</f>
        <v>2020</v>
      </c>
      <c r="L1557">
        <f>MONTH(tblData[[#This Row],[Date]])</f>
        <v>12</v>
      </c>
      <c r="M1557" t="str">
        <f>CHOOSE(tblData[[#This Row],[MonthNo]],"Jan","Feb","Mar","Apr","Mei","Jun","Jul","Agu","Sep","Okt","Nov","Des")</f>
        <v>Des</v>
      </c>
      <c r="N1557" t="str">
        <f>INDEX(tblCustomers[CustomerState],MATCH(tblData[[#This Row],[CustomerID]],tblCustomers[CustomerID],0))</f>
        <v>Florida</v>
      </c>
      <c r="O1557" t="str">
        <f>IF(COUNTIF(tblData[CustomerID],tblData[[#This Row],[CustomerID]])&gt;1,"Repeat","One-time")</f>
        <v>One-time</v>
      </c>
    </row>
    <row r="1558" spans="1:15">
      <c r="A1558">
        <v>1557</v>
      </c>
      <c r="B1558" s="1">
        <v>44167</v>
      </c>
      <c r="C1558">
        <v>1332</v>
      </c>
      <c r="D1558" t="s">
        <v>10836</v>
      </c>
      <c r="E1558">
        <v>5</v>
      </c>
      <c r="F1558" t="str">
        <f>INDEX(tblProduct[ProdName],MATCH(tblData[[#This Row],[ProdNumber]],tblProduct[ProdNumber],0))</f>
        <v>Creature Robot Arms Blueprint</v>
      </c>
      <c r="G1558">
        <f>INDEX(tblProduct[Price],MATCH(tblData[[#This Row],[ProdNumber]],tblProduct[ProdNumber],0))</f>
        <v>12</v>
      </c>
      <c r="H1558">
        <f>INDEX(tblProduct[Category],MATCH(tblData[[#This Row],[ProdNumber]],tblProduct[ProdNumber],0))</f>
        <v>1</v>
      </c>
      <c r="I1558" t="str">
        <f>INDEX(tblCategory[CategoryName],MATCH(tblData[[#This Row],[CategoryID]],tblCategory[CategoryID],0))</f>
        <v>Blueprints</v>
      </c>
      <c r="J1558">
        <f>tblData[[#This Row],[Quantity]]*tblData[[#This Row],[Price]]</f>
        <v>60</v>
      </c>
      <c r="K1558">
        <f>YEAR(tblData[[#This Row],[Date]])</f>
        <v>2020</v>
      </c>
      <c r="L1558">
        <f>MONTH(tblData[[#This Row],[Date]])</f>
        <v>12</v>
      </c>
      <c r="M1558" t="str">
        <f>CHOOSE(tblData[[#This Row],[MonthNo]],"Jan","Feb","Mar","Apr","Mei","Jun","Jul","Agu","Sep","Okt","Nov","Des")</f>
        <v>Des</v>
      </c>
      <c r="N1558" t="str">
        <f>INDEX(tblCustomers[CustomerState],MATCH(tblData[[#This Row],[CustomerID]],tblCustomers[CustomerID],0))</f>
        <v>Kansas</v>
      </c>
      <c r="O1558" t="str">
        <f>IF(COUNTIF(tblData[CustomerID],tblData[[#This Row],[CustomerID]])&gt;1,"Repeat","One-time")</f>
        <v>Repeat</v>
      </c>
    </row>
    <row r="1559" spans="1:15">
      <c r="A1559">
        <v>1558</v>
      </c>
      <c r="B1559" s="1">
        <v>44167</v>
      </c>
      <c r="C1559">
        <v>2119</v>
      </c>
      <c r="D1559" t="s">
        <v>10826</v>
      </c>
      <c r="E1559">
        <v>3</v>
      </c>
      <c r="F1559" t="str">
        <f>INDEX(tblProduct[ProdName],MATCH(tblData[[#This Row],[ProdNumber]],tblProduct[ProdNumber],0))</f>
        <v>RTF Drones</v>
      </c>
      <c r="G1559">
        <f>INDEX(tblProduct[Price],MATCH(tblData[[#This Row],[ProdNumber]],tblProduct[ProdNumber],0))</f>
        <v>16.989999999999998</v>
      </c>
      <c r="H1559">
        <f>INDEX(tblProduct[Category],MATCH(tblData[[#This Row],[ProdNumber]],tblProduct[ProdNumber],0))</f>
        <v>4</v>
      </c>
      <c r="I1559" t="str">
        <f>INDEX(tblCategory[CategoryName],MATCH(tblData[[#This Row],[CategoryID]],tblCategory[CategoryID],0))</f>
        <v>eBooks</v>
      </c>
      <c r="J1559">
        <f>tblData[[#This Row],[Quantity]]*tblData[[#This Row],[Price]]</f>
        <v>50.97</v>
      </c>
      <c r="K1559">
        <f>YEAR(tblData[[#This Row],[Date]])</f>
        <v>2020</v>
      </c>
      <c r="L1559">
        <f>MONTH(tblData[[#This Row],[Date]])</f>
        <v>12</v>
      </c>
      <c r="M1559" t="str">
        <f>CHOOSE(tblData[[#This Row],[MonthNo]],"Jan","Feb","Mar","Apr","Mei","Jun","Jul","Agu","Sep","Okt","Nov","Des")</f>
        <v>Des</v>
      </c>
      <c r="N1559" t="str">
        <f>INDEX(tblCustomers[CustomerState],MATCH(tblData[[#This Row],[CustomerID]],tblCustomers[CustomerID],0))</f>
        <v>Michigan</v>
      </c>
      <c r="O1559" t="str">
        <f>IF(COUNTIF(tblData[CustomerID],tblData[[#This Row],[CustomerID]])&gt;1,"Repeat","One-time")</f>
        <v>Repeat</v>
      </c>
    </row>
    <row r="1560" spans="1:15">
      <c r="A1560">
        <v>1559</v>
      </c>
      <c r="B1560" s="1">
        <v>44167</v>
      </c>
      <c r="C1560">
        <v>1168</v>
      </c>
      <c r="D1560" t="s">
        <v>10826</v>
      </c>
      <c r="E1560">
        <v>4</v>
      </c>
      <c r="F1560" t="str">
        <f>INDEX(tblProduct[ProdName],MATCH(tblData[[#This Row],[ProdNumber]],tblProduct[ProdNumber],0))</f>
        <v>RTF Drones</v>
      </c>
      <c r="G1560">
        <f>INDEX(tblProduct[Price],MATCH(tblData[[#This Row],[ProdNumber]],tblProduct[ProdNumber],0))</f>
        <v>16.989999999999998</v>
      </c>
      <c r="H1560">
        <f>INDEX(tblProduct[Category],MATCH(tblData[[#This Row],[ProdNumber]],tblProduct[ProdNumber],0))</f>
        <v>4</v>
      </c>
      <c r="I1560" t="str">
        <f>INDEX(tblCategory[CategoryName],MATCH(tblData[[#This Row],[CategoryID]],tblCategory[CategoryID],0))</f>
        <v>eBooks</v>
      </c>
      <c r="J1560">
        <f>tblData[[#This Row],[Quantity]]*tblData[[#This Row],[Price]]</f>
        <v>67.959999999999994</v>
      </c>
      <c r="K1560">
        <f>YEAR(tblData[[#This Row],[Date]])</f>
        <v>2020</v>
      </c>
      <c r="L1560">
        <f>MONTH(tblData[[#This Row],[Date]])</f>
        <v>12</v>
      </c>
      <c r="M1560" t="str">
        <f>CHOOSE(tblData[[#This Row],[MonthNo]],"Jan","Feb","Mar","Apr","Mei","Jun","Jul","Agu","Sep","Okt","Nov","Des")</f>
        <v>Des</v>
      </c>
      <c r="N1560" t="str">
        <f>INDEX(tblCustomers[CustomerState],MATCH(tblData[[#This Row],[CustomerID]],tblCustomers[CustomerID],0))</f>
        <v>District of Columbia</v>
      </c>
      <c r="O1560" t="str">
        <f>IF(COUNTIF(tblData[CustomerID],tblData[[#This Row],[CustomerID]])&gt;1,"Repeat","One-time")</f>
        <v>Repeat</v>
      </c>
    </row>
    <row r="1561" spans="1:15">
      <c r="A1561">
        <v>1560</v>
      </c>
      <c r="B1561" s="1">
        <v>44168</v>
      </c>
      <c r="C1561">
        <v>1242</v>
      </c>
      <c r="D1561" t="s">
        <v>10831</v>
      </c>
      <c r="E1561">
        <v>3</v>
      </c>
      <c r="F1561" t="str">
        <f>INDEX(tblProduct[ProdName],MATCH(tblData[[#This Row],[ProdNumber]],tblProduct[ProdNumber],0))</f>
        <v>BYOR-3535</v>
      </c>
      <c r="G1561">
        <f>INDEX(tblProduct[Price],MATCH(tblData[[#This Row],[ProdNumber]],tblProduct[ProdNumber],0))</f>
        <v>225</v>
      </c>
      <c r="H1561">
        <f>INDEX(tblProduct[Category],MATCH(tblData[[#This Row],[ProdNumber]],tblProduct[ProdNumber],0))</f>
        <v>5</v>
      </c>
      <c r="I1561" t="str">
        <f>INDEX(tblCategory[CategoryName],MATCH(tblData[[#This Row],[CategoryID]],tblCategory[CategoryID],0))</f>
        <v>Robot Kits</v>
      </c>
      <c r="J1561">
        <f>tblData[[#This Row],[Quantity]]*tblData[[#This Row],[Price]]</f>
        <v>675</v>
      </c>
      <c r="K1561">
        <f>YEAR(tblData[[#This Row],[Date]])</f>
        <v>2020</v>
      </c>
      <c r="L1561">
        <f>MONTH(tblData[[#This Row],[Date]])</f>
        <v>12</v>
      </c>
      <c r="M1561" t="str">
        <f>CHOOSE(tblData[[#This Row],[MonthNo]],"Jan","Feb","Mar","Apr","Mei","Jun","Jul","Agu","Sep","Okt","Nov","Des")</f>
        <v>Des</v>
      </c>
      <c r="N1561" t="str">
        <f>INDEX(tblCustomers[CustomerState],MATCH(tblData[[#This Row],[CustomerID]],tblCustomers[CustomerID],0))</f>
        <v>Pennsylvania</v>
      </c>
      <c r="O1561" t="str">
        <f>IF(COUNTIF(tblData[CustomerID],tblData[[#This Row],[CustomerID]])&gt;1,"Repeat","One-time")</f>
        <v>Repeat</v>
      </c>
    </row>
    <row r="1562" spans="1:15">
      <c r="A1562">
        <v>1561</v>
      </c>
      <c r="B1562" s="1">
        <v>44169</v>
      </c>
      <c r="C1562">
        <v>1451</v>
      </c>
      <c r="D1562" t="s">
        <v>10817</v>
      </c>
      <c r="E1562">
        <v>3</v>
      </c>
      <c r="F1562" t="str">
        <f>INDEX(tblProduct[ProdName],MATCH(tblData[[#This Row],[ProdNumber]],tblProduct[ProdNumber],0))</f>
        <v>BYOD-100</v>
      </c>
      <c r="G1562">
        <f>INDEX(tblProduct[Price],MATCH(tblData[[#This Row],[ProdNumber]],tblProduct[ProdNumber],0))</f>
        <v>54</v>
      </c>
      <c r="H1562">
        <f>INDEX(tblProduct[Category],MATCH(tblData[[#This Row],[ProdNumber]],tblProduct[ProdNumber],0))</f>
        <v>2</v>
      </c>
      <c r="I1562" t="str">
        <f>INDEX(tblCategory[CategoryName],MATCH(tblData[[#This Row],[CategoryID]],tblCategory[CategoryID],0))</f>
        <v>Drone Kits</v>
      </c>
      <c r="J1562">
        <f>tblData[[#This Row],[Quantity]]*tblData[[#This Row],[Price]]</f>
        <v>162</v>
      </c>
      <c r="K1562">
        <f>YEAR(tblData[[#This Row],[Date]])</f>
        <v>2020</v>
      </c>
      <c r="L1562">
        <f>MONTH(tblData[[#This Row],[Date]])</f>
        <v>12</v>
      </c>
      <c r="M1562" t="str">
        <f>CHOOSE(tblData[[#This Row],[MonthNo]],"Jan","Feb","Mar","Apr","Mei","Jun","Jul","Agu","Sep","Okt","Nov","Des")</f>
        <v>Des</v>
      </c>
      <c r="N1562" t="str">
        <f>INDEX(tblCustomers[CustomerState],MATCH(tblData[[#This Row],[CustomerID]],tblCustomers[CustomerID],0))</f>
        <v>California</v>
      </c>
      <c r="O1562" t="str">
        <f>IF(COUNTIF(tblData[CustomerID],tblData[[#This Row],[CustomerID]])&gt;1,"Repeat","One-time")</f>
        <v>One-time</v>
      </c>
    </row>
    <row r="1563" spans="1:15">
      <c r="A1563">
        <v>1562</v>
      </c>
      <c r="B1563" s="1">
        <v>44169</v>
      </c>
      <c r="C1563">
        <v>1025</v>
      </c>
      <c r="D1563" t="s">
        <v>10863</v>
      </c>
      <c r="E1563">
        <v>5</v>
      </c>
      <c r="F1563" t="str">
        <f>INDEX(tblProduct[ProdName],MATCH(tblData[[#This Row],[ProdNumber]],tblProduct[ProdNumber],0))</f>
        <v>BYOD-400</v>
      </c>
      <c r="G1563">
        <f>INDEX(tblProduct[Price],MATCH(tblData[[#This Row],[ProdNumber]],tblProduct[ProdNumber],0))</f>
        <v>119</v>
      </c>
      <c r="H1563">
        <f>INDEX(tblProduct[Category],MATCH(tblData[[#This Row],[ProdNumber]],tblProduct[ProdNumber],0))</f>
        <v>2</v>
      </c>
      <c r="I1563" t="str">
        <f>INDEX(tblCategory[CategoryName],MATCH(tblData[[#This Row],[CategoryID]],tblCategory[CategoryID],0))</f>
        <v>Drone Kits</v>
      </c>
      <c r="J1563">
        <f>tblData[[#This Row],[Quantity]]*tblData[[#This Row],[Price]]</f>
        <v>595</v>
      </c>
      <c r="K1563">
        <f>YEAR(tblData[[#This Row],[Date]])</f>
        <v>2020</v>
      </c>
      <c r="L1563">
        <f>MONTH(tblData[[#This Row],[Date]])</f>
        <v>12</v>
      </c>
      <c r="M1563" t="str">
        <f>CHOOSE(tblData[[#This Row],[MonthNo]],"Jan","Feb","Mar","Apr","Mei","Jun","Jul","Agu","Sep","Okt","Nov","Des")</f>
        <v>Des</v>
      </c>
      <c r="N1563" t="str">
        <f>INDEX(tblCustomers[CustomerState],MATCH(tblData[[#This Row],[CustomerID]],tblCustomers[CustomerID],0))</f>
        <v>North Carolina</v>
      </c>
      <c r="O1563" t="str">
        <f>IF(COUNTIF(tblData[CustomerID],tblData[[#This Row],[CustomerID]])&gt;1,"Repeat","One-time")</f>
        <v>Repeat</v>
      </c>
    </row>
    <row r="1564" spans="1:15">
      <c r="A1564">
        <v>1563</v>
      </c>
      <c r="B1564" s="1">
        <v>44169</v>
      </c>
      <c r="C1564">
        <v>368</v>
      </c>
      <c r="D1564" t="s">
        <v>10876</v>
      </c>
      <c r="E1564">
        <v>2</v>
      </c>
      <c r="F1564" t="str">
        <f>INDEX(tblProduct[ProdName],MATCH(tblData[[#This Row],[ProdNumber]],tblProduct[ProdNumber],0))</f>
        <v>Delta Robots</v>
      </c>
      <c r="G1564">
        <f>INDEX(tblProduct[Price],MATCH(tblData[[#This Row],[ProdNumber]],tblProduct[ProdNumber],0))</f>
        <v>16.989999999999998</v>
      </c>
      <c r="H1564">
        <f>INDEX(tblProduct[Category],MATCH(tblData[[#This Row],[ProdNumber]],tblProduct[ProdNumber],0))</f>
        <v>4</v>
      </c>
      <c r="I1564" t="str">
        <f>INDEX(tblCategory[CategoryName],MATCH(tblData[[#This Row],[CategoryID]],tblCategory[CategoryID],0))</f>
        <v>eBooks</v>
      </c>
      <c r="J1564">
        <f>tblData[[#This Row],[Quantity]]*tblData[[#This Row],[Price]]</f>
        <v>33.979999999999997</v>
      </c>
      <c r="K1564">
        <f>YEAR(tblData[[#This Row],[Date]])</f>
        <v>2020</v>
      </c>
      <c r="L1564">
        <f>MONTH(tblData[[#This Row],[Date]])</f>
        <v>12</v>
      </c>
      <c r="M1564" t="str">
        <f>CHOOSE(tblData[[#This Row],[MonthNo]],"Jan","Feb","Mar","Apr","Mei","Jun","Jul","Agu","Sep","Okt","Nov","Des")</f>
        <v>Des</v>
      </c>
      <c r="N1564" t="str">
        <f>INDEX(tblCustomers[CustomerState],MATCH(tblData[[#This Row],[CustomerID]],tblCustomers[CustomerID],0))</f>
        <v>Iowa</v>
      </c>
      <c r="O1564" t="str">
        <f>IF(COUNTIF(tblData[CustomerID],tblData[[#This Row],[CustomerID]])&gt;1,"Repeat","One-time")</f>
        <v>Repeat</v>
      </c>
    </row>
    <row r="1565" spans="1:15">
      <c r="A1565">
        <v>1564</v>
      </c>
      <c r="B1565" s="1">
        <v>44169</v>
      </c>
      <c r="C1565">
        <v>1865</v>
      </c>
      <c r="D1565" t="s">
        <v>10838</v>
      </c>
      <c r="E1565">
        <v>4</v>
      </c>
      <c r="F1565" t="str">
        <f>INDEX(tblProduct[ProdName],MATCH(tblData[[#This Row],[ProdNumber]],tblProduct[ProdNumber],0))</f>
        <v>GPS Drones</v>
      </c>
      <c r="G1565">
        <f>INDEX(tblProduct[Price],MATCH(tblData[[#This Row],[ProdNumber]],tblProduct[ProdNumber],0))</f>
        <v>19.989999999999998</v>
      </c>
      <c r="H1565">
        <f>INDEX(tblProduct[Category],MATCH(tblData[[#This Row],[ProdNumber]],tblProduct[ProdNumber],0))</f>
        <v>4</v>
      </c>
      <c r="I1565" t="str">
        <f>INDEX(tblCategory[CategoryName],MATCH(tblData[[#This Row],[CategoryID]],tblCategory[CategoryID],0))</f>
        <v>eBooks</v>
      </c>
      <c r="J1565">
        <f>tblData[[#This Row],[Quantity]]*tblData[[#This Row],[Price]]</f>
        <v>79.959999999999994</v>
      </c>
      <c r="K1565">
        <f>YEAR(tblData[[#This Row],[Date]])</f>
        <v>2020</v>
      </c>
      <c r="L1565">
        <f>MONTH(tblData[[#This Row],[Date]])</f>
        <v>12</v>
      </c>
      <c r="M1565" t="str">
        <f>CHOOSE(tblData[[#This Row],[MonthNo]],"Jan","Feb","Mar","Apr","Mei","Jun","Jul","Agu","Sep","Okt","Nov","Des")</f>
        <v>Des</v>
      </c>
      <c r="N1565" t="str">
        <f>INDEX(tblCustomers[CustomerState],MATCH(tblData[[#This Row],[CustomerID]],tblCustomers[CustomerID],0))</f>
        <v>North Carolina</v>
      </c>
      <c r="O1565" t="str">
        <f>IF(COUNTIF(tblData[CustomerID],tblData[[#This Row],[CustomerID]])&gt;1,"Repeat","One-time")</f>
        <v>Repeat</v>
      </c>
    </row>
    <row r="1566" spans="1:15">
      <c r="A1566">
        <v>1565</v>
      </c>
      <c r="B1566" s="1">
        <v>44169</v>
      </c>
      <c r="C1566">
        <v>559</v>
      </c>
      <c r="D1566" t="s">
        <v>10824</v>
      </c>
      <c r="E1566">
        <v>5</v>
      </c>
      <c r="F1566" t="str">
        <f>INDEX(tblProduct[ProdName],MATCH(tblData[[#This Row],[ProdNumber]],tblProduct[ProdNumber],0))</f>
        <v>BYOD-550</v>
      </c>
      <c r="G1566">
        <f>INDEX(tblProduct[Price],MATCH(tblData[[#This Row],[ProdNumber]],tblProduct[ProdNumber],0))</f>
        <v>179</v>
      </c>
      <c r="H1566">
        <f>INDEX(tblProduct[Category],MATCH(tblData[[#This Row],[ProdNumber]],tblProduct[ProdNumber],0))</f>
        <v>2</v>
      </c>
      <c r="I1566" t="str">
        <f>INDEX(tblCategory[CategoryName],MATCH(tblData[[#This Row],[CategoryID]],tblCategory[CategoryID],0))</f>
        <v>Drone Kits</v>
      </c>
      <c r="J1566">
        <f>tblData[[#This Row],[Quantity]]*tblData[[#This Row],[Price]]</f>
        <v>895</v>
      </c>
      <c r="K1566">
        <f>YEAR(tblData[[#This Row],[Date]])</f>
        <v>2020</v>
      </c>
      <c r="L1566">
        <f>MONTH(tblData[[#This Row],[Date]])</f>
        <v>12</v>
      </c>
      <c r="M1566" t="str">
        <f>CHOOSE(tblData[[#This Row],[MonthNo]],"Jan","Feb","Mar","Apr","Mei","Jun","Jul","Agu","Sep","Okt","Nov","Des")</f>
        <v>Des</v>
      </c>
      <c r="N1566" t="str">
        <f>INDEX(tblCustomers[CustomerState],MATCH(tblData[[#This Row],[CustomerID]],tblCustomers[CustomerID],0))</f>
        <v>Ohio</v>
      </c>
      <c r="O1566" t="str">
        <f>IF(COUNTIF(tblData[CustomerID],tblData[[#This Row],[CustomerID]])&gt;1,"Repeat","One-time")</f>
        <v>Repeat</v>
      </c>
    </row>
    <row r="1567" spans="1:15">
      <c r="A1567">
        <v>1566</v>
      </c>
      <c r="B1567" s="1">
        <v>44169</v>
      </c>
      <c r="C1567">
        <v>659</v>
      </c>
      <c r="D1567" t="s">
        <v>10865</v>
      </c>
      <c r="E1567">
        <v>5</v>
      </c>
      <c r="F1567" t="str">
        <f>INDEX(tblProduct[ProdName],MATCH(tblData[[#This Row],[ProdNumber]],tblProduct[ProdNumber],0))</f>
        <v>Robotic Essentials</v>
      </c>
      <c r="G1567">
        <f>INDEX(tblProduct[Price],MATCH(tblData[[#This Row],[ProdNumber]],tblProduct[ProdNumber],0))</f>
        <v>34.99</v>
      </c>
      <c r="H1567">
        <f>INDEX(tblProduct[Category],MATCH(tblData[[#This Row],[ProdNumber]],tblProduct[ProdNumber],0))</f>
        <v>7</v>
      </c>
      <c r="I1567" t="str">
        <f>INDEX(tblCategory[CategoryName],MATCH(tblData[[#This Row],[CategoryID]],tblCategory[CategoryID],0))</f>
        <v>Training Videos</v>
      </c>
      <c r="J1567">
        <f>tblData[[#This Row],[Quantity]]*tblData[[#This Row],[Price]]</f>
        <v>174.95000000000002</v>
      </c>
      <c r="K1567">
        <f>YEAR(tblData[[#This Row],[Date]])</f>
        <v>2020</v>
      </c>
      <c r="L1567">
        <f>MONTH(tblData[[#This Row],[Date]])</f>
        <v>12</v>
      </c>
      <c r="M1567" t="str">
        <f>CHOOSE(tblData[[#This Row],[MonthNo]],"Jan","Feb","Mar","Apr","Mei","Jun","Jul","Agu","Sep","Okt","Nov","Des")</f>
        <v>Des</v>
      </c>
      <c r="N1567" t="str">
        <f>INDEX(tblCustomers[CustomerState],MATCH(tblData[[#This Row],[CustomerID]],tblCustomers[CustomerID],0))</f>
        <v>Texas</v>
      </c>
      <c r="O1567" t="str">
        <f>IF(COUNTIF(tblData[CustomerID],tblData[[#This Row],[CustomerID]])&gt;1,"Repeat","One-time")</f>
        <v>Repeat</v>
      </c>
    </row>
    <row r="1568" spans="1:15">
      <c r="A1568">
        <v>1567</v>
      </c>
      <c r="B1568" s="1">
        <v>44170</v>
      </c>
      <c r="C1568">
        <v>558</v>
      </c>
      <c r="D1568" t="s">
        <v>10808</v>
      </c>
      <c r="E1568">
        <v>5</v>
      </c>
      <c r="F1568" t="str">
        <f>INDEX(tblProduct[ProdName],MATCH(tblData[[#This Row],[ProdNumber]],tblProduct[ProdNumber],0))</f>
        <v>Polar Robots</v>
      </c>
      <c r="G1568">
        <f>INDEX(tblProduct[Price],MATCH(tblData[[#This Row],[ProdNumber]],tblProduct[ProdNumber],0))</f>
        <v>23.99</v>
      </c>
      <c r="H1568">
        <f>INDEX(tblProduct[Category],MATCH(tblData[[#This Row],[ProdNumber]],tblProduct[ProdNumber],0))</f>
        <v>4</v>
      </c>
      <c r="I1568" t="str">
        <f>INDEX(tblCategory[CategoryName],MATCH(tblData[[#This Row],[CategoryID]],tblCategory[CategoryID],0))</f>
        <v>eBooks</v>
      </c>
      <c r="J1568">
        <f>tblData[[#This Row],[Quantity]]*tblData[[#This Row],[Price]]</f>
        <v>119.94999999999999</v>
      </c>
      <c r="K1568">
        <f>YEAR(tblData[[#This Row],[Date]])</f>
        <v>2020</v>
      </c>
      <c r="L1568">
        <f>MONTH(tblData[[#This Row],[Date]])</f>
        <v>12</v>
      </c>
      <c r="M1568" t="str">
        <f>CHOOSE(tblData[[#This Row],[MonthNo]],"Jan","Feb","Mar","Apr","Mei","Jun","Jul","Agu","Sep","Okt","Nov","Des")</f>
        <v>Des</v>
      </c>
      <c r="N1568" t="str">
        <f>INDEX(tblCustomers[CustomerState],MATCH(tblData[[#This Row],[CustomerID]],tblCustomers[CustomerID],0))</f>
        <v>Michigan</v>
      </c>
      <c r="O1568" t="str">
        <f>IF(COUNTIF(tblData[CustomerID],tblData[[#This Row],[CustomerID]])&gt;1,"Repeat","One-time")</f>
        <v>Repeat</v>
      </c>
    </row>
    <row r="1569" spans="1:15">
      <c r="A1569">
        <v>1568</v>
      </c>
      <c r="B1569" s="1">
        <v>44170</v>
      </c>
      <c r="C1569">
        <v>304</v>
      </c>
      <c r="D1569" t="s">
        <v>10854</v>
      </c>
      <c r="E1569">
        <v>2</v>
      </c>
      <c r="F1569" t="str">
        <f>INDEX(tblProduct[ProdName],MATCH(tblData[[#This Row],[ProdNumber]],tblProduct[ProdNumber],0))</f>
        <v>BYOD-400S</v>
      </c>
      <c r="G1569">
        <f>INDEX(tblProduct[Price],MATCH(tblData[[#This Row],[ProdNumber]],tblProduct[ProdNumber],0))</f>
        <v>129.94999999999999</v>
      </c>
      <c r="H1569">
        <f>INDEX(tblProduct[Category],MATCH(tblData[[#This Row],[ProdNumber]],tblProduct[ProdNumber],0))</f>
        <v>2</v>
      </c>
      <c r="I1569" t="str">
        <f>INDEX(tblCategory[CategoryName],MATCH(tblData[[#This Row],[CategoryID]],tblCategory[CategoryID],0))</f>
        <v>Drone Kits</v>
      </c>
      <c r="J1569">
        <f>tblData[[#This Row],[Quantity]]*tblData[[#This Row],[Price]]</f>
        <v>259.89999999999998</v>
      </c>
      <c r="K1569">
        <f>YEAR(tblData[[#This Row],[Date]])</f>
        <v>2020</v>
      </c>
      <c r="L1569">
        <f>MONTH(tblData[[#This Row],[Date]])</f>
        <v>12</v>
      </c>
      <c r="M1569" t="str">
        <f>CHOOSE(tblData[[#This Row],[MonthNo]],"Jan","Feb","Mar","Apr","Mei","Jun","Jul","Agu","Sep","Okt","Nov","Des")</f>
        <v>Des</v>
      </c>
      <c r="N1569" t="str">
        <f>INDEX(tblCustomers[CustomerState],MATCH(tblData[[#This Row],[CustomerID]],tblCustomers[CustomerID],0))</f>
        <v>Texas</v>
      </c>
      <c r="O1569" t="str">
        <f>IF(COUNTIF(tblData[CustomerID],tblData[[#This Row],[CustomerID]])&gt;1,"Repeat","One-time")</f>
        <v>One-time</v>
      </c>
    </row>
    <row r="1570" spans="1:15">
      <c r="A1570">
        <v>1569</v>
      </c>
      <c r="B1570" s="1">
        <v>44170</v>
      </c>
      <c r="C1570">
        <v>198</v>
      </c>
      <c r="D1570" t="s">
        <v>10850</v>
      </c>
      <c r="E1570">
        <v>4</v>
      </c>
      <c r="F1570" t="str">
        <f>INDEX(tblProduct[ProdName],MATCH(tblData[[#This Row],[ProdNumber]],tblProduct[ProdNumber],0))</f>
        <v>Building Your Own Drone</v>
      </c>
      <c r="G1570">
        <f>INDEX(tblProduct[Price],MATCH(tblData[[#This Row],[ProdNumber]],tblProduct[ProdNumber],0))</f>
        <v>24.99</v>
      </c>
      <c r="H1570">
        <f>INDEX(tblProduct[Category],MATCH(tblData[[#This Row],[ProdNumber]],tblProduct[ProdNumber],0))</f>
        <v>4</v>
      </c>
      <c r="I1570" t="str">
        <f>INDEX(tblCategory[CategoryName],MATCH(tblData[[#This Row],[CategoryID]],tblCategory[CategoryID],0))</f>
        <v>eBooks</v>
      </c>
      <c r="J1570">
        <f>tblData[[#This Row],[Quantity]]*tblData[[#This Row],[Price]]</f>
        <v>99.96</v>
      </c>
      <c r="K1570">
        <f>YEAR(tblData[[#This Row],[Date]])</f>
        <v>2020</v>
      </c>
      <c r="L1570">
        <f>MONTH(tblData[[#This Row],[Date]])</f>
        <v>12</v>
      </c>
      <c r="M1570" t="str">
        <f>CHOOSE(tblData[[#This Row],[MonthNo]],"Jan","Feb","Mar","Apr","Mei","Jun","Jul","Agu","Sep","Okt","Nov","Des")</f>
        <v>Des</v>
      </c>
      <c r="N1570" t="str">
        <f>INDEX(tblCustomers[CustomerState],MATCH(tblData[[#This Row],[CustomerID]],tblCustomers[CustomerID],0))</f>
        <v>Nebraska</v>
      </c>
      <c r="O1570" t="str">
        <f>IF(COUNTIF(tblData[CustomerID],tblData[[#This Row],[CustomerID]])&gt;1,"Repeat","One-time")</f>
        <v>Repeat</v>
      </c>
    </row>
    <row r="1571" spans="1:15">
      <c r="A1571">
        <v>1570</v>
      </c>
      <c r="B1571" s="1">
        <v>44170</v>
      </c>
      <c r="C1571">
        <v>267</v>
      </c>
      <c r="D1571" t="s">
        <v>10847</v>
      </c>
      <c r="E1571">
        <v>4</v>
      </c>
      <c r="F1571" t="str">
        <f>INDEX(tblProduct[ProdName],MATCH(tblData[[#This Row],[ProdNumber]],tblProduct[ProdNumber],0))</f>
        <v>MICR-564K Drone</v>
      </c>
      <c r="G1571">
        <f>INDEX(tblProduct[Price],MATCH(tblData[[#This Row],[ProdNumber]],tblProduct[ProdNumber],0))</f>
        <v>499</v>
      </c>
      <c r="H1571">
        <f>INDEX(tblProduct[Category],MATCH(tblData[[#This Row],[ProdNumber]],tblProduct[ProdNumber],0))</f>
        <v>3</v>
      </c>
      <c r="I1571" t="str">
        <f>INDEX(tblCategory[CategoryName],MATCH(tblData[[#This Row],[CategoryID]],tblCategory[CategoryID],0))</f>
        <v>Drones</v>
      </c>
      <c r="J1571">
        <f>tblData[[#This Row],[Quantity]]*tblData[[#This Row],[Price]]</f>
        <v>1996</v>
      </c>
      <c r="K1571">
        <f>YEAR(tblData[[#This Row],[Date]])</f>
        <v>2020</v>
      </c>
      <c r="L1571">
        <f>MONTH(tblData[[#This Row],[Date]])</f>
        <v>12</v>
      </c>
      <c r="M1571" t="str">
        <f>CHOOSE(tblData[[#This Row],[MonthNo]],"Jan","Feb","Mar","Apr","Mei","Jun","Jul","Agu","Sep","Okt","Nov","Des")</f>
        <v>Des</v>
      </c>
      <c r="N1571" t="str">
        <f>INDEX(tblCustomers[CustomerState],MATCH(tblData[[#This Row],[CustomerID]],tblCustomers[CustomerID],0))</f>
        <v>Wisconsin</v>
      </c>
      <c r="O1571" t="str">
        <f>IF(COUNTIF(tblData[CustomerID],tblData[[#This Row],[CustomerID]])&gt;1,"Repeat","One-time")</f>
        <v>Repeat</v>
      </c>
    </row>
    <row r="1572" spans="1:15">
      <c r="A1572">
        <v>1571</v>
      </c>
      <c r="B1572" s="1">
        <v>44170</v>
      </c>
      <c r="C1572">
        <v>787</v>
      </c>
      <c r="D1572" t="s">
        <v>10845</v>
      </c>
      <c r="E1572">
        <v>5</v>
      </c>
      <c r="F1572" t="str">
        <f>INDEX(tblProduct[ProdName],MATCH(tblData[[#This Row],[ProdNumber]],tblProduct[ProdNumber],0))</f>
        <v>Sleepy Eye Blueprint</v>
      </c>
      <c r="G1572">
        <f>INDEX(tblProduct[Price],MATCH(tblData[[#This Row],[ProdNumber]],tblProduct[ProdNumber],0))</f>
        <v>11.99</v>
      </c>
      <c r="H1572">
        <f>INDEX(tblProduct[Category],MATCH(tblData[[#This Row],[ProdNumber]],tblProduct[ProdNumber],0))</f>
        <v>1</v>
      </c>
      <c r="I1572" t="str">
        <f>INDEX(tblCategory[CategoryName],MATCH(tblData[[#This Row],[CategoryID]],tblCategory[CategoryID],0))</f>
        <v>Blueprints</v>
      </c>
      <c r="J1572">
        <f>tblData[[#This Row],[Quantity]]*tblData[[#This Row],[Price]]</f>
        <v>59.95</v>
      </c>
      <c r="K1572">
        <f>YEAR(tblData[[#This Row],[Date]])</f>
        <v>2020</v>
      </c>
      <c r="L1572">
        <f>MONTH(tblData[[#This Row],[Date]])</f>
        <v>12</v>
      </c>
      <c r="M1572" t="str">
        <f>CHOOSE(tblData[[#This Row],[MonthNo]],"Jan","Feb","Mar","Apr","Mei","Jun","Jul","Agu","Sep","Okt","Nov","Des")</f>
        <v>Des</v>
      </c>
      <c r="N1572" t="str">
        <f>INDEX(tblCustomers[CustomerState],MATCH(tblData[[#This Row],[CustomerID]],tblCustomers[CustomerID],0))</f>
        <v>Iowa</v>
      </c>
      <c r="O1572" t="str">
        <f>IF(COUNTIF(tblData[CustomerID],tblData[[#This Row],[CustomerID]])&gt;1,"Repeat","One-time")</f>
        <v>Repeat</v>
      </c>
    </row>
    <row r="1573" spans="1:15">
      <c r="A1573">
        <v>1572</v>
      </c>
      <c r="B1573" s="1">
        <v>44170</v>
      </c>
      <c r="C1573">
        <v>520</v>
      </c>
      <c r="D1573" t="s">
        <v>10860</v>
      </c>
      <c r="E1573">
        <v>3</v>
      </c>
      <c r="F1573" t="str">
        <f>INDEX(tblProduct[ProdName],MATCH(tblData[[#This Row],[ProdNumber]],tblProduct[ProdNumber],0))</f>
        <v>Multi Rotor Drones</v>
      </c>
      <c r="G1573">
        <f>INDEX(tblProduct[Price],MATCH(tblData[[#This Row],[ProdNumber]],tblProduct[ProdNumber],0))</f>
        <v>24.95</v>
      </c>
      <c r="H1573">
        <f>INDEX(tblProduct[Category],MATCH(tblData[[#This Row],[ProdNumber]],tblProduct[ProdNumber],0))</f>
        <v>4</v>
      </c>
      <c r="I1573" t="str">
        <f>INDEX(tblCategory[CategoryName],MATCH(tblData[[#This Row],[CategoryID]],tblCategory[CategoryID],0))</f>
        <v>eBooks</v>
      </c>
      <c r="J1573">
        <f>tblData[[#This Row],[Quantity]]*tblData[[#This Row],[Price]]</f>
        <v>74.849999999999994</v>
      </c>
      <c r="K1573">
        <f>YEAR(tblData[[#This Row],[Date]])</f>
        <v>2020</v>
      </c>
      <c r="L1573">
        <f>MONTH(tblData[[#This Row],[Date]])</f>
        <v>12</v>
      </c>
      <c r="M1573" t="str">
        <f>CHOOSE(tblData[[#This Row],[MonthNo]],"Jan","Feb","Mar","Apr","Mei","Jun","Jul","Agu","Sep","Okt","Nov","Des")</f>
        <v>Des</v>
      </c>
      <c r="N1573" t="str">
        <f>INDEX(tblCustomers[CustomerState],MATCH(tblData[[#This Row],[CustomerID]],tblCustomers[CustomerID],0))</f>
        <v>Pennsylvania</v>
      </c>
      <c r="O1573" t="str">
        <f>IF(COUNTIF(tblData[CustomerID],tblData[[#This Row],[CustomerID]])&gt;1,"Repeat","One-time")</f>
        <v>Repeat</v>
      </c>
    </row>
    <row r="1574" spans="1:15">
      <c r="A1574">
        <v>1573</v>
      </c>
      <c r="B1574" s="1">
        <v>44170</v>
      </c>
      <c r="C1574">
        <v>1520</v>
      </c>
      <c r="D1574" t="s">
        <v>10810</v>
      </c>
      <c r="E1574">
        <v>5</v>
      </c>
      <c r="F1574" t="str">
        <f>INDEX(tblProduct[ProdName],MATCH(tblData[[#This Row],[ProdNumber]],tblProduct[ProdNumber],0))</f>
        <v>Drone Video Techniques</v>
      </c>
      <c r="G1574">
        <f>INDEX(tblProduct[Price],MATCH(tblData[[#This Row],[ProdNumber]],tblProduct[ProdNumber],0))</f>
        <v>37.99</v>
      </c>
      <c r="H1574">
        <f>INDEX(tblProduct[Category],MATCH(tblData[[#This Row],[ProdNumber]],tblProduct[ProdNumber],0))</f>
        <v>7</v>
      </c>
      <c r="I1574" t="str">
        <f>INDEX(tblCategory[CategoryName],MATCH(tblData[[#This Row],[CategoryID]],tblCategory[CategoryID],0))</f>
        <v>Training Videos</v>
      </c>
      <c r="J1574">
        <f>tblData[[#This Row],[Quantity]]*tblData[[#This Row],[Price]]</f>
        <v>189.95000000000002</v>
      </c>
      <c r="K1574">
        <f>YEAR(tblData[[#This Row],[Date]])</f>
        <v>2020</v>
      </c>
      <c r="L1574">
        <f>MONTH(tblData[[#This Row],[Date]])</f>
        <v>12</v>
      </c>
      <c r="M1574" t="str">
        <f>CHOOSE(tblData[[#This Row],[MonthNo]],"Jan","Feb","Mar","Apr","Mei","Jun","Jul","Agu","Sep","Okt","Nov","Des")</f>
        <v>Des</v>
      </c>
      <c r="N1574" t="str">
        <f>INDEX(tblCustomers[CustomerState],MATCH(tblData[[#This Row],[CustomerID]],tblCustomers[CustomerID],0))</f>
        <v>District of Columbia</v>
      </c>
      <c r="O1574" t="str">
        <f>IF(COUNTIF(tblData[CustomerID],tblData[[#This Row],[CustomerID]])&gt;1,"Repeat","One-time")</f>
        <v>Repeat</v>
      </c>
    </row>
    <row r="1575" spans="1:15">
      <c r="A1575">
        <v>1574</v>
      </c>
      <c r="B1575" s="1">
        <v>44170</v>
      </c>
      <c r="C1575">
        <v>2001</v>
      </c>
      <c r="D1575" t="s">
        <v>10811</v>
      </c>
      <c r="E1575">
        <v>3</v>
      </c>
      <c r="F1575" t="str">
        <f>INDEX(tblProduct[ProdName],MATCH(tblData[[#This Row],[ProdNumber]],tblProduct[ProdNumber],0))</f>
        <v>BYOD-220</v>
      </c>
      <c r="G1575">
        <f>INDEX(tblProduct[Price],MATCH(tblData[[#This Row],[ProdNumber]],tblProduct[ProdNumber],0))</f>
        <v>69</v>
      </c>
      <c r="H1575">
        <f>INDEX(tblProduct[Category],MATCH(tblData[[#This Row],[ProdNumber]],tblProduct[ProdNumber],0))</f>
        <v>2</v>
      </c>
      <c r="I1575" t="str">
        <f>INDEX(tblCategory[CategoryName],MATCH(tblData[[#This Row],[CategoryID]],tblCategory[CategoryID],0))</f>
        <v>Drone Kits</v>
      </c>
      <c r="J1575">
        <f>tblData[[#This Row],[Quantity]]*tblData[[#This Row],[Price]]</f>
        <v>207</v>
      </c>
      <c r="K1575">
        <f>YEAR(tblData[[#This Row],[Date]])</f>
        <v>2020</v>
      </c>
      <c r="L1575">
        <f>MONTH(tblData[[#This Row],[Date]])</f>
        <v>12</v>
      </c>
      <c r="M1575" t="str">
        <f>CHOOSE(tblData[[#This Row],[MonthNo]],"Jan","Feb","Mar","Apr","Mei","Jun","Jul","Agu","Sep","Okt","Nov","Des")</f>
        <v>Des</v>
      </c>
      <c r="N1575" t="str">
        <f>INDEX(tblCustomers[CustomerState],MATCH(tblData[[#This Row],[CustomerID]],tblCustomers[CustomerID],0))</f>
        <v>New York</v>
      </c>
      <c r="O1575" t="str">
        <f>IF(COUNTIF(tblData[CustomerID],tblData[[#This Row],[CustomerID]])&gt;1,"Repeat","One-time")</f>
        <v>Repeat</v>
      </c>
    </row>
    <row r="1576" spans="1:15">
      <c r="A1576">
        <v>1575</v>
      </c>
      <c r="B1576" s="1">
        <v>44170</v>
      </c>
      <c r="C1576">
        <v>982</v>
      </c>
      <c r="D1576" t="s">
        <v>10842</v>
      </c>
      <c r="E1576">
        <v>4</v>
      </c>
      <c r="F1576" t="str">
        <f>INDEX(tblProduct[ProdName],MATCH(tblData[[#This Row],[ProdNumber]],tblProduct[ProdNumber],0))</f>
        <v>Understanding Raspberry PI</v>
      </c>
      <c r="G1576">
        <f>INDEX(tblProduct[Price],MATCH(tblData[[#This Row],[ProdNumber]],tblProduct[ProdNumber],0))</f>
        <v>28.99</v>
      </c>
      <c r="H1576">
        <f>INDEX(tblProduct[Category],MATCH(tblData[[#This Row],[ProdNumber]],tblProduct[ProdNumber],0))</f>
        <v>7</v>
      </c>
      <c r="I1576" t="str">
        <f>INDEX(tblCategory[CategoryName],MATCH(tblData[[#This Row],[CategoryID]],tblCategory[CategoryID],0))</f>
        <v>Training Videos</v>
      </c>
      <c r="J1576">
        <f>tblData[[#This Row],[Quantity]]*tblData[[#This Row],[Price]]</f>
        <v>115.96</v>
      </c>
      <c r="K1576">
        <f>YEAR(tblData[[#This Row],[Date]])</f>
        <v>2020</v>
      </c>
      <c r="L1576">
        <f>MONTH(tblData[[#This Row],[Date]])</f>
        <v>12</v>
      </c>
      <c r="M1576" t="str">
        <f>CHOOSE(tblData[[#This Row],[MonthNo]],"Jan","Feb","Mar","Apr","Mei","Jun","Jul","Agu","Sep","Okt","Nov","Des")</f>
        <v>Des</v>
      </c>
      <c r="N1576" t="str">
        <f>INDEX(tblCustomers[CustomerState],MATCH(tblData[[#This Row],[CustomerID]],tblCustomers[CustomerID],0))</f>
        <v>New Jersey</v>
      </c>
      <c r="O1576" t="str">
        <f>IF(COUNTIF(tblData[CustomerID],tblData[[#This Row],[CustomerID]])&gt;1,"Repeat","One-time")</f>
        <v>Repeat</v>
      </c>
    </row>
    <row r="1577" spans="1:15">
      <c r="A1577">
        <v>1576</v>
      </c>
      <c r="B1577" s="1">
        <v>44171</v>
      </c>
      <c r="C1577">
        <v>1089</v>
      </c>
      <c r="D1577" t="s">
        <v>10847</v>
      </c>
      <c r="E1577">
        <v>2</v>
      </c>
      <c r="F1577" t="str">
        <f>INDEX(tblProduct[ProdName],MATCH(tblData[[#This Row],[ProdNumber]],tblProduct[ProdNumber],0))</f>
        <v>MICR-564K Drone</v>
      </c>
      <c r="G1577">
        <f>INDEX(tblProduct[Price],MATCH(tblData[[#This Row],[ProdNumber]],tblProduct[ProdNumber],0))</f>
        <v>499</v>
      </c>
      <c r="H1577">
        <f>INDEX(tblProduct[Category],MATCH(tblData[[#This Row],[ProdNumber]],tblProduct[ProdNumber],0))</f>
        <v>3</v>
      </c>
      <c r="I1577" t="str">
        <f>INDEX(tblCategory[CategoryName],MATCH(tblData[[#This Row],[CategoryID]],tblCategory[CategoryID],0))</f>
        <v>Drones</v>
      </c>
      <c r="J1577">
        <f>tblData[[#This Row],[Quantity]]*tblData[[#This Row],[Price]]</f>
        <v>998</v>
      </c>
      <c r="K1577">
        <f>YEAR(tblData[[#This Row],[Date]])</f>
        <v>2020</v>
      </c>
      <c r="L1577">
        <f>MONTH(tblData[[#This Row],[Date]])</f>
        <v>12</v>
      </c>
      <c r="M1577" t="str">
        <f>CHOOSE(tblData[[#This Row],[MonthNo]],"Jan","Feb","Mar","Apr","Mei","Jun","Jul","Agu","Sep","Okt","Nov","Des")</f>
        <v>Des</v>
      </c>
      <c r="N1577" t="str">
        <f>INDEX(tblCustomers[CustomerState],MATCH(tblData[[#This Row],[CustomerID]],tblCustomers[CustomerID],0))</f>
        <v>New York</v>
      </c>
      <c r="O1577" t="str">
        <f>IF(COUNTIF(tblData[CustomerID],tblData[[#This Row],[CustomerID]])&gt;1,"Repeat","One-time")</f>
        <v>One-time</v>
      </c>
    </row>
    <row r="1578" spans="1:15">
      <c r="A1578">
        <v>1577</v>
      </c>
      <c r="B1578" s="1">
        <v>44171</v>
      </c>
      <c r="C1578">
        <v>1490</v>
      </c>
      <c r="D1578" t="s">
        <v>10812</v>
      </c>
      <c r="E1578">
        <v>2</v>
      </c>
      <c r="F1578" t="str">
        <f>INDEX(tblProduct[ProdName],MATCH(tblData[[#This Row],[ProdNumber]],tblProduct[ProdNumber],0))</f>
        <v>SCARA Robots</v>
      </c>
      <c r="G1578">
        <f>INDEX(tblProduct[Price],MATCH(tblData[[#This Row],[ProdNumber]],tblProduct[ProdNumber],0))</f>
        <v>19.5</v>
      </c>
      <c r="H1578">
        <f>INDEX(tblProduct[Category],MATCH(tblData[[#This Row],[ProdNumber]],tblProduct[ProdNumber],0))</f>
        <v>4</v>
      </c>
      <c r="I1578" t="str">
        <f>INDEX(tblCategory[CategoryName],MATCH(tblData[[#This Row],[CategoryID]],tblCategory[CategoryID],0))</f>
        <v>eBooks</v>
      </c>
      <c r="J1578">
        <f>tblData[[#This Row],[Quantity]]*tblData[[#This Row],[Price]]</f>
        <v>39</v>
      </c>
      <c r="K1578">
        <f>YEAR(tblData[[#This Row],[Date]])</f>
        <v>2020</v>
      </c>
      <c r="L1578">
        <f>MONTH(tblData[[#This Row],[Date]])</f>
        <v>12</v>
      </c>
      <c r="M1578" t="str">
        <f>CHOOSE(tblData[[#This Row],[MonthNo]],"Jan","Feb","Mar","Apr","Mei","Jun","Jul","Agu","Sep","Okt","Nov","Des")</f>
        <v>Des</v>
      </c>
      <c r="N1578" t="str">
        <f>INDEX(tblCustomers[CustomerState],MATCH(tblData[[#This Row],[CustomerID]],tblCustomers[CustomerID],0))</f>
        <v>Washington</v>
      </c>
      <c r="O1578" t="str">
        <f>IF(COUNTIF(tblData[CustomerID],tblData[[#This Row],[CustomerID]])&gt;1,"Repeat","One-time")</f>
        <v>Repeat</v>
      </c>
    </row>
    <row r="1579" spans="1:15">
      <c r="A1579">
        <v>1578</v>
      </c>
      <c r="B1579" s="1">
        <v>44171</v>
      </c>
      <c r="C1579">
        <v>490</v>
      </c>
      <c r="D1579" t="s">
        <v>10871</v>
      </c>
      <c r="E1579">
        <v>3</v>
      </c>
      <c r="F1579" t="str">
        <f>INDEX(tblProduct[ProdName],MATCH(tblData[[#This Row],[ProdNumber]],tblProduct[ProdNumber],0))</f>
        <v>Aerial Security</v>
      </c>
      <c r="G1579">
        <f>INDEX(tblProduct[Price],MATCH(tblData[[#This Row],[ProdNumber]],tblProduct[ProdNumber],0))</f>
        <v>36.99</v>
      </c>
      <c r="H1579">
        <f>INDEX(tblProduct[Category],MATCH(tblData[[#This Row],[ProdNumber]],tblProduct[ProdNumber],0))</f>
        <v>7</v>
      </c>
      <c r="I1579" t="str">
        <f>INDEX(tblCategory[CategoryName],MATCH(tblData[[#This Row],[CategoryID]],tblCategory[CategoryID],0))</f>
        <v>Training Videos</v>
      </c>
      <c r="J1579">
        <f>tblData[[#This Row],[Quantity]]*tblData[[#This Row],[Price]]</f>
        <v>110.97</v>
      </c>
      <c r="K1579">
        <f>YEAR(tblData[[#This Row],[Date]])</f>
        <v>2020</v>
      </c>
      <c r="L1579">
        <f>MONTH(tblData[[#This Row],[Date]])</f>
        <v>12</v>
      </c>
      <c r="M1579" t="str">
        <f>CHOOSE(tblData[[#This Row],[MonthNo]],"Jan","Feb","Mar","Apr","Mei","Jun","Jul","Agu","Sep","Okt","Nov","Des")</f>
        <v>Des</v>
      </c>
      <c r="N1579" t="str">
        <f>INDEX(tblCustomers[CustomerState],MATCH(tblData[[#This Row],[CustomerID]],tblCustomers[CustomerID],0))</f>
        <v>Georgia</v>
      </c>
      <c r="O1579" t="str">
        <f>IF(COUNTIF(tblData[CustomerID],tblData[[#This Row],[CustomerID]])&gt;1,"Repeat","One-time")</f>
        <v>Repeat</v>
      </c>
    </row>
    <row r="1580" spans="1:15">
      <c r="A1580">
        <v>1579</v>
      </c>
      <c r="B1580" s="1">
        <v>44171</v>
      </c>
      <c r="C1580">
        <v>677</v>
      </c>
      <c r="D1580" t="s">
        <v>10827</v>
      </c>
      <c r="E1580">
        <v>4</v>
      </c>
      <c r="F1580" t="str">
        <f>INDEX(tblProduct[ProdName],MATCH(tblData[[#This Row],[ProdNumber]],tblProduct[ProdNumber],0))</f>
        <v>AI for Educators</v>
      </c>
      <c r="G1580">
        <f>INDEX(tblProduct[Price],MATCH(tblData[[#This Row],[ProdNumber]],tblProduct[ProdNumber],0))</f>
        <v>49.95</v>
      </c>
      <c r="H1580">
        <f>INDEX(tblProduct[Category],MATCH(tblData[[#This Row],[ProdNumber]],tblProduct[ProdNumber],0))</f>
        <v>7</v>
      </c>
      <c r="I1580" t="str">
        <f>INDEX(tblCategory[CategoryName],MATCH(tblData[[#This Row],[CategoryID]],tblCategory[CategoryID],0))</f>
        <v>Training Videos</v>
      </c>
      <c r="J1580">
        <f>tblData[[#This Row],[Quantity]]*tblData[[#This Row],[Price]]</f>
        <v>199.8</v>
      </c>
      <c r="K1580">
        <f>YEAR(tblData[[#This Row],[Date]])</f>
        <v>2020</v>
      </c>
      <c r="L1580">
        <f>MONTH(tblData[[#This Row],[Date]])</f>
        <v>12</v>
      </c>
      <c r="M1580" t="str">
        <f>CHOOSE(tblData[[#This Row],[MonthNo]],"Jan","Feb","Mar","Apr","Mei","Jun","Jul","Agu","Sep","Okt","Nov","Des")</f>
        <v>Des</v>
      </c>
      <c r="N1580" t="str">
        <f>INDEX(tblCustomers[CustomerState],MATCH(tblData[[#This Row],[CustomerID]],tblCustomers[CustomerID],0))</f>
        <v>Georgia</v>
      </c>
      <c r="O1580" t="str">
        <f>IF(COUNTIF(tblData[CustomerID],tblData[[#This Row],[CustomerID]])&gt;1,"Repeat","One-time")</f>
        <v>Repeat</v>
      </c>
    </row>
    <row r="1581" spans="1:15">
      <c r="A1581">
        <v>1580</v>
      </c>
      <c r="B1581" s="1">
        <v>44171</v>
      </c>
      <c r="C1581">
        <v>1854</v>
      </c>
      <c r="D1581" t="s">
        <v>10810</v>
      </c>
      <c r="E1581">
        <v>3</v>
      </c>
      <c r="F1581" t="str">
        <f>INDEX(tblProduct[ProdName],MATCH(tblData[[#This Row],[ProdNumber]],tblProduct[ProdNumber],0))</f>
        <v>Drone Video Techniques</v>
      </c>
      <c r="G1581">
        <f>INDEX(tblProduct[Price],MATCH(tblData[[#This Row],[ProdNumber]],tblProduct[ProdNumber],0))</f>
        <v>37.99</v>
      </c>
      <c r="H1581">
        <f>INDEX(tblProduct[Category],MATCH(tblData[[#This Row],[ProdNumber]],tblProduct[ProdNumber],0))</f>
        <v>7</v>
      </c>
      <c r="I1581" t="str">
        <f>INDEX(tblCategory[CategoryName],MATCH(tblData[[#This Row],[CategoryID]],tblCategory[CategoryID],0))</f>
        <v>Training Videos</v>
      </c>
      <c r="J1581">
        <f>tblData[[#This Row],[Quantity]]*tblData[[#This Row],[Price]]</f>
        <v>113.97</v>
      </c>
      <c r="K1581">
        <f>YEAR(tblData[[#This Row],[Date]])</f>
        <v>2020</v>
      </c>
      <c r="L1581">
        <f>MONTH(tblData[[#This Row],[Date]])</f>
        <v>12</v>
      </c>
      <c r="M1581" t="str">
        <f>CHOOSE(tblData[[#This Row],[MonthNo]],"Jan","Feb","Mar","Apr","Mei","Jun","Jul","Agu","Sep","Okt","Nov","Des")</f>
        <v>Des</v>
      </c>
      <c r="N1581" t="str">
        <f>INDEX(tblCustomers[CustomerState],MATCH(tblData[[#This Row],[CustomerID]],tblCustomers[CustomerID],0))</f>
        <v>Virginia</v>
      </c>
      <c r="O1581" t="str">
        <f>IF(COUNTIF(tblData[CustomerID],tblData[[#This Row],[CustomerID]])&gt;1,"Repeat","One-time")</f>
        <v>Repeat</v>
      </c>
    </row>
    <row r="1582" spans="1:15">
      <c r="A1582">
        <v>1581</v>
      </c>
      <c r="B1582" s="1">
        <v>44172</v>
      </c>
      <c r="C1582">
        <v>619</v>
      </c>
      <c r="D1582" t="s">
        <v>10862</v>
      </c>
      <c r="E1582">
        <v>4</v>
      </c>
      <c r="F1582" t="str">
        <f>INDEX(tblProduct[ProdName],MATCH(tblData[[#This Row],[ProdNumber]],tblProduct[ProdNumber],0))</f>
        <v>All Eyes Drone Blueprint</v>
      </c>
      <c r="G1582">
        <f>INDEX(tblProduct[Price],MATCH(tblData[[#This Row],[ProdNumber]],tblProduct[ProdNumber],0))</f>
        <v>9.99</v>
      </c>
      <c r="H1582">
        <f>INDEX(tblProduct[Category],MATCH(tblData[[#This Row],[ProdNumber]],tblProduct[ProdNumber],0))</f>
        <v>1</v>
      </c>
      <c r="I1582" t="str">
        <f>INDEX(tblCategory[CategoryName],MATCH(tblData[[#This Row],[CategoryID]],tblCategory[CategoryID],0))</f>
        <v>Blueprints</v>
      </c>
      <c r="J1582">
        <f>tblData[[#This Row],[Quantity]]*tblData[[#This Row],[Price]]</f>
        <v>39.96</v>
      </c>
      <c r="K1582">
        <f>YEAR(tblData[[#This Row],[Date]])</f>
        <v>2020</v>
      </c>
      <c r="L1582">
        <f>MONTH(tblData[[#This Row],[Date]])</f>
        <v>12</v>
      </c>
      <c r="M1582" t="str">
        <f>CHOOSE(tblData[[#This Row],[MonthNo]],"Jan","Feb","Mar","Apr","Mei","Jun","Jul","Agu","Sep","Okt","Nov","Des")</f>
        <v>Des</v>
      </c>
      <c r="N1582" t="str">
        <f>INDEX(tblCustomers[CustomerState],MATCH(tblData[[#This Row],[CustomerID]],tblCustomers[CustomerID],0))</f>
        <v>California</v>
      </c>
      <c r="O1582" t="str">
        <f>IF(COUNTIF(tblData[CustomerID],tblData[[#This Row],[CustomerID]])&gt;1,"Repeat","One-time")</f>
        <v>Repeat</v>
      </c>
    </row>
    <row r="1583" spans="1:15">
      <c r="A1583">
        <v>1582</v>
      </c>
      <c r="B1583" s="1">
        <v>44172</v>
      </c>
      <c r="C1583">
        <v>1042</v>
      </c>
      <c r="D1583" t="s">
        <v>10860</v>
      </c>
      <c r="E1583">
        <v>4</v>
      </c>
      <c r="F1583" t="str">
        <f>INDEX(tblProduct[ProdName],MATCH(tblData[[#This Row],[ProdNumber]],tblProduct[ProdNumber],0))</f>
        <v>Multi Rotor Drones</v>
      </c>
      <c r="G1583">
        <f>INDEX(tblProduct[Price],MATCH(tblData[[#This Row],[ProdNumber]],tblProduct[ProdNumber],0))</f>
        <v>24.95</v>
      </c>
      <c r="H1583">
        <f>INDEX(tblProduct[Category],MATCH(tblData[[#This Row],[ProdNumber]],tblProduct[ProdNumber],0))</f>
        <v>4</v>
      </c>
      <c r="I1583" t="str">
        <f>INDEX(tblCategory[CategoryName],MATCH(tblData[[#This Row],[CategoryID]],tblCategory[CategoryID],0))</f>
        <v>eBooks</v>
      </c>
      <c r="J1583">
        <f>tblData[[#This Row],[Quantity]]*tblData[[#This Row],[Price]]</f>
        <v>99.8</v>
      </c>
      <c r="K1583">
        <f>YEAR(tblData[[#This Row],[Date]])</f>
        <v>2020</v>
      </c>
      <c r="L1583">
        <f>MONTH(tblData[[#This Row],[Date]])</f>
        <v>12</v>
      </c>
      <c r="M1583" t="str">
        <f>CHOOSE(tblData[[#This Row],[MonthNo]],"Jan","Feb","Mar","Apr","Mei","Jun","Jul","Agu","Sep","Okt","Nov","Des")</f>
        <v>Des</v>
      </c>
      <c r="N1583" t="str">
        <f>INDEX(tblCustomers[CustomerState],MATCH(tblData[[#This Row],[CustomerID]],tblCustomers[CustomerID],0))</f>
        <v>Kentucky</v>
      </c>
      <c r="O1583" t="str">
        <f>IF(COUNTIF(tblData[CustomerID],tblData[[#This Row],[CustomerID]])&gt;1,"Repeat","One-time")</f>
        <v>Repeat</v>
      </c>
    </row>
    <row r="1584" spans="1:15">
      <c r="A1584">
        <v>1583</v>
      </c>
      <c r="B1584" s="1">
        <v>44172</v>
      </c>
      <c r="C1584">
        <v>187</v>
      </c>
      <c r="D1584" t="s">
        <v>10826</v>
      </c>
      <c r="E1584">
        <v>3</v>
      </c>
      <c r="F1584" t="str">
        <f>INDEX(tblProduct[ProdName],MATCH(tblData[[#This Row],[ProdNumber]],tblProduct[ProdNumber],0))</f>
        <v>RTF Drones</v>
      </c>
      <c r="G1584">
        <f>INDEX(tblProduct[Price],MATCH(tblData[[#This Row],[ProdNumber]],tblProduct[ProdNumber],0))</f>
        <v>16.989999999999998</v>
      </c>
      <c r="H1584">
        <f>INDEX(tblProduct[Category],MATCH(tblData[[#This Row],[ProdNumber]],tblProduct[ProdNumber],0))</f>
        <v>4</v>
      </c>
      <c r="I1584" t="str">
        <f>INDEX(tblCategory[CategoryName],MATCH(tblData[[#This Row],[CategoryID]],tblCategory[CategoryID],0))</f>
        <v>eBooks</v>
      </c>
      <c r="J1584">
        <f>tblData[[#This Row],[Quantity]]*tblData[[#This Row],[Price]]</f>
        <v>50.97</v>
      </c>
      <c r="K1584">
        <f>YEAR(tblData[[#This Row],[Date]])</f>
        <v>2020</v>
      </c>
      <c r="L1584">
        <f>MONTH(tblData[[#This Row],[Date]])</f>
        <v>12</v>
      </c>
      <c r="M1584" t="str">
        <f>CHOOSE(tblData[[#This Row],[MonthNo]],"Jan","Feb","Mar","Apr","Mei","Jun","Jul","Agu","Sep","Okt","Nov","Des")</f>
        <v>Des</v>
      </c>
      <c r="N1584" t="str">
        <f>INDEX(tblCustomers[CustomerState],MATCH(tblData[[#This Row],[CustomerID]],tblCustomers[CustomerID],0))</f>
        <v>Georgia</v>
      </c>
      <c r="O1584" t="str">
        <f>IF(COUNTIF(tblData[CustomerID],tblData[[#This Row],[CustomerID]])&gt;1,"Repeat","One-time")</f>
        <v>Repeat</v>
      </c>
    </row>
    <row r="1585" spans="1:15">
      <c r="A1585">
        <v>1584</v>
      </c>
      <c r="B1585" s="1">
        <v>44172</v>
      </c>
      <c r="C1585">
        <v>972</v>
      </c>
      <c r="D1585" t="s">
        <v>10832</v>
      </c>
      <c r="E1585">
        <v>3</v>
      </c>
      <c r="F1585" t="str">
        <f>INDEX(tblProduct[ProdName],MATCH(tblData[[#This Row],[ProdNumber]],tblProduct[ProdNumber],0))</f>
        <v>Cartesian Robots</v>
      </c>
      <c r="G1585">
        <f>INDEX(tblProduct[Price],MATCH(tblData[[#This Row],[ProdNumber]],tblProduct[ProdNumber],0))</f>
        <v>12.99</v>
      </c>
      <c r="H1585">
        <f>INDEX(tblProduct[Category],MATCH(tblData[[#This Row],[ProdNumber]],tblProduct[ProdNumber],0))</f>
        <v>4</v>
      </c>
      <c r="I1585" t="str">
        <f>INDEX(tblCategory[CategoryName],MATCH(tblData[[#This Row],[CategoryID]],tblCategory[CategoryID],0))</f>
        <v>eBooks</v>
      </c>
      <c r="J1585">
        <f>tblData[[#This Row],[Quantity]]*tblData[[#This Row],[Price]]</f>
        <v>38.97</v>
      </c>
      <c r="K1585">
        <f>YEAR(tblData[[#This Row],[Date]])</f>
        <v>2020</v>
      </c>
      <c r="L1585">
        <f>MONTH(tblData[[#This Row],[Date]])</f>
        <v>12</v>
      </c>
      <c r="M1585" t="str">
        <f>CHOOSE(tblData[[#This Row],[MonthNo]],"Jan","Feb","Mar","Apr","Mei","Jun","Jul","Agu","Sep","Okt","Nov","Des")</f>
        <v>Des</v>
      </c>
      <c r="N1585" t="str">
        <f>INDEX(tblCustomers[CustomerState],MATCH(tblData[[#This Row],[CustomerID]],tblCustomers[CustomerID],0))</f>
        <v>New York</v>
      </c>
      <c r="O1585" t="str">
        <f>IF(COUNTIF(tblData[CustomerID],tblData[[#This Row],[CustomerID]])&gt;1,"Repeat","One-time")</f>
        <v>One-time</v>
      </c>
    </row>
    <row r="1586" spans="1:15">
      <c r="A1586">
        <v>1585</v>
      </c>
      <c r="B1586" s="1">
        <v>44173</v>
      </c>
      <c r="C1586">
        <v>967</v>
      </c>
      <c r="D1586" t="s">
        <v>10866</v>
      </c>
      <c r="E1586">
        <v>2</v>
      </c>
      <c r="F1586" t="str">
        <f>INDEX(tblProduct[ProdName],MATCH(tblData[[#This Row],[ProdNumber]],tblProduct[ProdNumber],0))</f>
        <v>BYOR-4005</v>
      </c>
      <c r="G1586">
        <f>INDEX(tblProduct[Price],MATCH(tblData[[#This Row],[ProdNumber]],tblProduct[ProdNumber],0))</f>
        <v>245</v>
      </c>
      <c r="H1586">
        <f>INDEX(tblProduct[Category],MATCH(tblData[[#This Row],[ProdNumber]],tblProduct[ProdNumber],0))</f>
        <v>5</v>
      </c>
      <c r="I1586" t="str">
        <f>INDEX(tblCategory[CategoryName],MATCH(tblData[[#This Row],[CategoryID]],tblCategory[CategoryID],0))</f>
        <v>Robot Kits</v>
      </c>
      <c r="J1586">
        <f>tblData[[#This Row],[Quantity]]*tblData[[#This Row],[Price]]</f>
        <v>490</v>
      </c>
      <c r="K1586">
        <f>YEAR(tblData[[#This Row],[Date]])</f>
        <v>2020</v>
      </c>
      <c r="L1586">
        <f>MONTH(tblData[[#This Row],[Date]])</f>
        <v>12</v>
      </c>
      <c r="M1586" t="str">
        <f>CHOOSE(tblData[[#This Row],[MonthNo]],"Jan","Feb","Mar","Apr","Mei","Jun","Jul","Agu","Sep","Okt","Nov","Des")</f>
        <v>Des</v>
      </c>
      <c r="N1586" t="str">
        <f>INDEX(tblCustomers[CustomerState],MATCH(tblData[[#This Row],[CustomerID]],tblCustomers[CustomerID],0))</f>
        <v>Indiana</v>
      </c>
      <c r="O1586" t="str">
        <f>IF(COUNTIF(tblData[CustomerID],tblData[[#This Row],[CustomerID]])&gt;1,"Repeat","One-time")</f>
        <v>Repeat</v>
      </c>
    </row>
    <row r="1587" spans="1:15">
      <c r="A1587">
        <v>1586</v>
      </c>
      <c r="B1587" s="1">
        <v>44173</v>
      </c>
      <c r="C1587">
        <v>1064</v>
      </c>
      <c r="D1587" t="s">
        <v>10830</v>
      </c>
      <c r="E1587">
        <v>3</v>
      </c>
      <c r="F1587" t="str">
        <f>INDEX(tblProduct[ProdName],MATCH(tblData[[#This Row],[ProdNumber]],tblProduct[ProdNumber],0))</f>
        <v>Understanding 3D Printing</v>
      </c>
      <c r="G1587">
        <f>INDEX(tblProduct[Price],MATCH(tblData[[#This Row],[ProdNumber]],tblProduct[ProdNumber],0))</f>
        <v>42.99</v>
      </c>
      <c r="H1587">
        <f>INDEX(tblProduct[Category],MATCH(tblData[[#This Row],[ProdNumber]],tblProduct[ProdNumber],0))</f>
        <v>7</v>
      </c>
      <c r="I1587" t="str">
        <f>INDEX(tblCategory[CategoryName],MATCH(tblData[[#This Row],[CategoryID]],tblCategory[CategoryID],0))</f>
        <v>Training Videos</v>
      </c>
      <c r="J1587">
        <f>tblData[[#This Row],[Quantity]]*tblData[[#This Row],[Price]]</f>
        <v>128.97</v>
      </c>
      <c r="K1587">
        <f>YEAR(tblData[[#This Row],[Date]])</f>
        <v>2020</v>
      </c>
      <c r="L1587">
        <f>MONTH(tblData[[#This Row],[Date]])</f>
        <v>12</v>
      </c>
      <c r="M1587" t="str">
        <f>CHOOSE(tblData[[#This Row],[MonthNo]],"Jan","Feb","Mar","Apr","Mei","Jun","Jul","Agu","Sep","Okt","Nov","Des")</f>
        <v>Des</v>
      </c>
      <c r="N1587" t="str">
        <f>INDEX(tblCustomers[CustomerState],MATCH(tblData[[#This Row],[CustomerID]],tblCustomers[CustomerID],0))</f>
        <v>Florida</v>
      </c>
      <c r="O1587" t="str">
        <f>IF(COUNTIF(tblData[CustomerID],tblData[[#This Row],[CustomerID]])&gt;1,"Repeat","One-time")</f>
        <v>Repeat</v>
      </c>
    </row>
    <row r="1588" spans="1:15">
      <c r="A1588">
        <v>1587</v>
      </c>
      <c r="B1588" s="1">
        <v>44173</v>
      </c>
      <c r="C1588">
        <v>1490</v>
      </c>
      <c r="D1588" t="s">
        <v>10836</v>
      </c>
      <c r="E1588">
        <v>3</v>
      </c>
      <c r="F1588" t="str">
        <f>INDEX(tblProduct[ProdName],MATCH(tblData[[#This Row],[ProdNumber]],tblProduct[ProdNumber],0))</f>
        <v>Creature Robot Arms Blueprint</v>
      </c>
      <c r="G1588">
        <f>INDEX(tblProduct[Price],MATCH(tblData[[#This Row],[ProdNumber]],tblProduct[ProdNumber],0))</f>
        <v>12</v>
      </c>
      <c r="H1588">
        <f>INDEX(tblProduct[Category],MATCH(tblData[[#This Row],[ProdNumber]],tblProduct[ProdNumber],0))</f>
        <v>1</v>
      </c>
      <c r="I1588" t="str">
        <f>INDEX(tblCategory[CategoryName],MATCH(tblData[[#This Row],[CategoryID]],tblCategory[CategoryID],0))</f>
        <v>Blueprints</v>
      </c>
      <c r="J1588">
        <f>tblData[[#This Row],[Quantity]]*tblData[[#This Row],[Price]]</f>
        <v>36</v>
      </c>
      <c r="K1588">
        <f>YEAR(tblData[[#This Row],[Date]])</f>
        <v>2020</v>
      </c>
      <c r="L1588">
        <f>MONTH(tblData[[#This Row],[Date]])</f>
        <v>12</v>
      </c>
      <c r="M1588" t="str">
        <f>CHOOSE(tblData[[#This Row],[MonthNo]],"Jan","Feb","Mar","Apr","Mei","Jun","Jul","Agu","Sep","Okt","Nov","Des")</f>
        <v>Des</v>
      </c>
      <c r="N1588" t="str">
        <f>INDEX(tblCustomers[CustomerState],MATCH(tblData[[#This Row],[CustomerID]],tblCustomers[CustomerID],0))</f>
        <v>Washington</v>
      </c>
      <c r="O1588" t="str">
        <f>IF(COUNTIF(tblData[CustomerID],tblData[[#This Row],[CustomerID]])&gt;1,"Repeat","One-time")</f>
        <v>Repeat</v>
      </c>
    </row>
    <row r="1589" spans="1:15">
      <c r="A1589">
        <v>1588</v>
      </c>
      <c r="B1589" s="1">
        <v>44173</v>
      </c>
      <c r="C1589">
        <v>356</v>
      </c>
      <c r="D1589" t="s">
        <v>10811</v>
      </c>
      <c r="E1589">
        <v>1</v>
      </c>
      <c r="F1589" t="str">
        <f>INDEX(tblProduct[ProdName],MATCH(tblData[[#This Row],[ProdNumber]],tblProduct[ProdNumber],0))</f>
        <v>BYOD-220</v>
      </c>
      <c r="G1589">
        <f>INDEX(tblProduct[Price],MATCH(tblData[[#This Row],[ProdNumber]],tblProduct[ProdNumber],0))</f>
        <v>69</v>
      </c>
      <c r="H1589">
        <f>INDEX(tblProduct[Category],MATCH(tblData[[#This Row],[ProdNumber]],tblProduct[ProdNumber],0))</f>
        <v>2</v>
      </c>
      <c r="I1589" t="str">
        <f>INDEX(tblCategory[CategoryName],MATCH(tblData[[#This Row],[CategoryID]],tblCategory[CategoryID],0))</f>
        <v>Drone Kits</v>
      </c>
      <c r="J1589">
        <f>tblData[[#This Row],[Quantity]]*tblData[[#This Row],[Price]]</f>
        <v>69</v>
      </c>
      <c r="K1589">
        <f>YEAR(tblData[[#This Row],[Date]])</f>
        <v>2020</v>
      </c>
      <c r="L1589">
        <f>MONTH(tblData[[#This Row],[Date]])</f>
        <v>12</v>
      </c>
      <c r="M1589" t="str">
        <f>CHOOSE(tblData[[#This Row],[MonthNo]],"Jan","Feb","Mar","Apr","Mei","Jun","Jul","Agu","Sep","Okt","Nov","Des")</f>
        <v>Des</v>
      </c>
      <c r="N1589" t="str">
        <f>INDEX(tblCustomers[CustomerState],MATCH(tblData[[#This Row],[CustomerID]],tblCustomers[CustomerID],0))</f>
        <v>California</v>
      </c>
      <c r="O1589" t="str">
        <f>IF(COUNTIF(tblData[CustomerID],tblData[[#This Row],[CustomerID]])&gt;1,"Repeat","One-time")</f>
        <v>Repeat</v>
      </c>
    </row>
    <row r="1590" spans="1:15">
      <c r="A1590">
        <v>1589</v>
      </c>
      <c r="B1590" s="1">
        <v>44173</v>
      </c>
      <c r="C1590">
        <v>1935</v>
      </c>
      <c r="D1590" t="s">
        <v>10857</v>
      </c>
      <c r="E1590">
        <v>4</v>
      </c>
      <c r="F1590" t="str">
        <f>INDEX(tblProduct[ProdName],MATCH(tblData[[#This Row],[ProdNumber]],tblProduct[ProdNumber],0))</f>
        <v>DTI-84 Drone</v>
      </c>
      <c r="G1590">
        <f>INDEX(tblProduct[Price],MATCH(tblData[[#This Row],[ProdNumber]],tblProduct[ProdNumber],0))</f>
        <v>455</v>
      </c>
      <c r="H1590">
        <f>INDEX(tblProduct[Category],MATCH(tblData[[#This Row],[ProdNumber]],tblProduct[ProdNumber],0))</f>
        <v>3</v>
      </c>
      <c r="I1590" t="str">
        <f>INDEX(tblCategory[CategoryName],MATCH(tblData[[#This Row],[CategoryID]],tblCategory[CategoryID],0))</f>
        <v>Drones</v>
      </c>
      <c r="J1590">
        <f>tblData[[#This Row],[Quantity]]*tblData[[#This Row],[Price]]</f>
        <v>1820</v>
      </c>
      <c r="K1590">
        <f>YEAR(tblData[[#This Row],[Date]])</f>
        <v>2020</v>
      </c>
      <c r="L1590">
        <f>MONTH(tblData[[#This Row],[Date]])</f>
        <v>12</v>
      </c>
      <c r="M1590" t="str">
        <f>CHOOSE(tblData[[#This Row],[MonthNo]],"Jan","Feb","Mar","Apr","Mei","Jun","Jul","Agu","Sep","Okt","Nov","Des")</f>
        <v>Des</v>
      </c>
      <c r="N1590" t="str">
        <f>INDEX(tblCustomers[CustomerState],MATCH(tblData[[#This Row],[CustomerID]],tblCustomers[CustomerID],0))</f>
        <v>Colorado</v>
      </c>
      <c r="O1590" t="str">
        <f>IF(COUNTIF(tblData[CustomerID],tblData[[#This Row],[CustomerID]])&gt;1,"Repeat","One-time")</f>
        <v>Repeat</v>
      </c>
    </row>
    <row r="1591" spans="1:15">
      <c r="A1591">
        <v>1590</v>
      </c>
      <c r="B1591" s="1">
        <v>44174</v>
      </c>
      <c r="C1591">
        <v>812</v>
      </c>
      <c r="D1591" t="s">
        <v>10844</v>
      </c>
      <c r="E1591">
        <v>5</v>
      </c>
      <c r="F1591" t="str">
        <f>INDEX(tblProduct[ProdName],MATCH(tblData[[#This Row],[ProdNumber]],tblProduct[ProdNumber],0))</f>
        <v>Industrial 3D Printing</v>
      </c>
      <c r="G1591">
        <f>INDEX(tblProduct[Price],MATCH(tblData[[#This Row],[ProdNumber]],tblProduct[ProdNumber],0))</f>
        <v>49</v>
      </c>
      <c r="H1591">
        <f>INDEX(tblProduct[Category],MATCH(tblData[[#This Row],[ProdNumber]],tblProduct[ProdNumber],0))</f>
        <v>7</v>
      </c>
      <c r="I1591" t="str">
        <f>INDEX(tblCategory[CategoryName],MATCH(tblData[[#This Row],[CategoryID]],tblCategory[CategoryID],0))</f>
        <v>Training Videos</v>
      </c>
      <c r="J1591">
        <f>tblData[[#This Row],[Quantity]]*tblData[[#This Row],[Price]]</f>
        <v>245</v>
      </c>
      <c r="K1591">
        <f>YEAR(tblData[[#This Row],[Date]])</f>
        <v>2020</v>
      </c>
      <c r="L1591">
        <f>MONTH(tblData[[#This Row],[Date]])</f>
        <v>12</v>
      </c>
      <c r="M1591" t="str">
        <f>CHOOSE(tblData[[#This Row],[MonthNo]],"Jan","Feb","Mar","Apr","Mei","Jun","Jul","Agu","Sep","Okt","Nov","Des")</f>
        <v>Des</v>
      </c>
      <c r="N1591" t="str">
        <f>INDEX(tblCustomers[CustomerState],MATCH(tblData[[#This Row],[CustomerID]],tblCustomers[CustomerID],0))</f>
        <v>South Carolina</v>
      </c>
      <c r="O1591" t="str">
        <f>IF(COUNTIF(tblData[CustomerID],tblData[[#This Row],[CustomerID]])&gt;1,"Repeat","One-time")</f>
        <v>One-time</v>
      </c>
    </row>
    <row r="1592" spans="1:15">
      <c r="A1592">
        <v>1591</v>
      </c>
      <c r="B1592" s="1">
        <v>44174</v>
      </c>
      <c r="C1592">
        <v>818</v>
      </c>
      <c r="D1592" t="s">
        <v>10815</v>
      </c>
      <c r="E1592">
        <v>3</v>
      </c>
      <c r="F1592" t="str">
        <f>INDEX(tblProduct[ProdName],MATCH(tblData[[#This Row],[ProdNumber]],tblProduct[ProdNumber],0))</f>
        <v>Understanding Automation</v>
      </c>
      <c r="G1592">
        <f>INDEX(tblProduct[Price],MATCH(tblData[[#This Row],[ProdNumber]],tblProduct[ProdNumber],0))</f>
        <v>44.95</v>
      </c>
      <c r="H1592">
        <f>INDEX(tblProduct[Category],MATCH(tblData[[#This Row],[ProdNumber]],tblProduct[ProdNumber],0))</f>
        <v>7</v>
      </c>
      <c r="I1592" t="str">
        <f>INDEX(tblCategory[CategoryName],MATCH(tblData[[#This Row],[CategoryID]],tblCategory[CategoryID],0))</f>
        <v>Training Videos</v>
      </c>
      <c r="J1592">
        <f>tblData[[#This Row],[Quantity]]*tblData[[#This Row],[Price]]</f>
        <v>134.85000000000002</v>
      </c>
      <c r="K1592">
        <f>YEAR(tblData[[#This Row],[Date]])</f>
        <v>2020</v>
      </c>
      <c r="L1592">
        <f>MONTH(tblData[[#This Row],[Date]])</f>
        <v>12</v>
      </c>
      <c r="M1592" t="str">
        <f>CHOOSE(tblData[[#This Row],[MonthNo]],"Jan","Feb","Mar","Apr","Mei","Jun","Jul","Agu","Sep","Okt","Nov","Des")</f>
        <v>Des</v>
      </c>
      <c r="N1592" t="str">
        <f>INDEX(tblCustomers[CustomerState],MATCH(tblData[[#This Row],[CustomerID]],tblCustomers[CustomerID],0))</f>
        <v>Washington</v>
      </c>
      <c r="O1592" t="str">
        <f>IF(COUNTIF(tblData[CustomerID],tblData[[#This Row],[CustomerID]])&gt;1,"Repeat","One-time")</f>
        <v>Repeat</v>
      </c>
    </row>
    <row r="1593" spans="1:15">
      <c r="A1593">
        <v>1592</v>
      </c>
      <c r="B1593" s="1">
        <v>44174</v>
      </c>
      <c r="C1593">
        <v>845</v>
      </c>
      <c r="D1593" t="s">
        <v>10846</v>
      </c>
      <c r="E1593">
        <v>3</v>
      </c>
      <c r="F1593" t="str">
        <f>INDEX(tblProduct[ProdName],MATCH(tblData[[#This Row],[ProdNumber]],tblProduct[ProdNumber],0))</f>
        <v>Delivery Drones</v>
      </c>
      <c r="G1593">
        <f>INDEX(tblProduct[Price],MATCH(tblData[[#This Row],[ProdNumber]],tblProduct[ProdNumber],0))</f>
        <v>14.99</v>
      </c>
      <c r="H1593">
        <f>INDEX(tblProduct[Category],MATCH(tblData[[#This Row],[ProdNumber]],tblProduct[ProdNumber],0))</f>
        <v>4</v>
      </c>
      <c r="I1593" t="str">
        <f>INDEX(tblCategory[CategoryName],MATCH(tblData[[#This Row],[CategoryID]],tblCategory[CategoryID],0))</f>
        <v>eBooks</v>
      </c>
      <c r="J1593">
        <f>tblData[[#This Row],[Quantity]]*tblData[[#This Row],[Price]]</f>
        <v>44.97</v>
      </c>
      <c r="K1593">
        <f>YEAR(tblData[[#This Row],[Date]])</f>
        <v>2020</v>
      </c>
      <c r="L1593">
        <f>MONTH(tblData[[#This Row],[Date]])</f>
        <v>12</v>
      </c>
      <c r="M1593" t="str">
        <f>CHOOSE(tblData[[#This Row],[MonthNo]],"Jan","Feb","Mar","Apr","Mei","Jun","Jul","Agu","Sep","Okt","Nov","Des")</f>
        <v>Des</v>
      </c>
      <c r="N1593" t="str">
        <f>INDEX(tblCustomers[CustomerState],MATCH(tblData[[#This Row],[CustomerID]],tblCustomers[CustomerID],0))</f>
        <v>New York</v>
      </c>
      <c r="O1593" t="str">
        <f>IF(COUNTIF(tblData[CustomerID],tblData[[#This Row],[CustomerID]])&gt;1,"Repeat","One-time")</f>
        <v>Repeat</v>
      </c>
    </row>
    <row r="1594" spans="1:15">
      <c r="A1594">
        <v>1593</v>
      </c>
      <c r="B1594" s="1">
        <v>44174</v>
      </c>
      <c r="C1594">
        <v>1944</v>
      </c>
      <c r="D1594" t="s">
        <v>10810</v>
      </c>
      <c r="E1594">
        <v>3</v>
      </c>
      <c r="F1594" t="str">
        <f>INDEX(tblProduct[ProdName],MATCH(tblData[[#This Row],[ProdNumber]],tblProduct[ProdNumber],0))</f>
        <v>Drone Video Techniques</v>
      </c>
      <c r="G1594">
        <f>INDEX(tblProduct[Price],MATCH(tblData[[#This Row],[ProdNumber]],tblProduct[ProdNumber],0))</f>
        <v>37.99</v>
      </c>
      <c r="H1594">
        <f>INDEX(tblProduct[Category],MATCH(tblData[[#This Row],[ProdNumber]],tblProduct[ProdNumber],0))</f>
        <v>7</v>
      </c>
      <c r="I1594" t="str">
        <f>INDEX(tblCategory[CategoryName],MATCH(tblData[[#This Row],[CategoryID]],tblCategory[CategoryID],0))</f>
        <v>Training Videos</v>
      </c>
      <c r="J1594">
        <f>tblData[[#This Row],[Quantity]]*tblData[[#This Row],[Price]]</f>
        <v>113.97</v>
      </c>
      <c r="K1594">
        <f>YEAR(tblData[[#This Row],[Date]])</f>
        <v>2020</v>
      </c>
      <c r="L1594">
        <f>MONTH(tblData[[#This Row],[Date]])</f>
        <v>12</v>
      </c>
      <c r="M1594" t="str">
        <f>CHOOSE(tblData[[#This Row],[MonthNo]],"Jan","Feb","Mar","Apr","Mei","Jun","Jul","Agu","Sep","Okt","Nov","Des")</f>
        <v>Des</v>
      </c>
      <c r="N1594" t="str">
        <f>INDEX(tblCustomers[CustomerState],MATCH(tblData[[#This Row],[CustomerID]],tblCustomers[CustomerID],0))</f>
        <v>Illinois</v>
      </c>
      <c r="O1594" t="str">
        <f>IF(COUNTIF(tblData[CustomerID],tblData[[#This Row],[CustomerID]])&gt;1,"Repeat","One-time")</f>
        <v>Repeat</v>
      </c>
    </row>
    <row r="1595" spans="1:15">
      <c r="A1595">
        <v>1594</v>
      </c>
      <c r="B1595" s="1">
        <v>44174</v>
      </c>
      <c r="C1595">
        <v>1840</v>
      </c>
      <c r="D1595" t="s">
        <v>10818</v>
      </c>
      <c r="E1595">
        <v>2</v>
      </c>
      <c r="F1595" t="str">
        <f>INDEX(tblProduct[ProdName],MATCH(tblData[[#This Row],[ProdNumber]],tblProduct[ProdNumber],0))</f>
        <v>Fixed Wing Drones</v>
      </c>
      <c r="G1595">
        <f>INDEX(tblProduct[Price],MATCH(tblData[[#This Row],[ProdNumber]],tblProduct[ProdNumber],0))</f>
        <v>15.5</v>
      </c>
      <c r="H1595">
        <f>INDEX(tblProduct[Category],MATCH(tblData[[#This Row],[ProdNumber]],tblProduct[ProdNumber],0))</f>
        <v>4</v>
      </c>
      <c r="I1595" t="str">
        <f>INDEX(tblCategory[CategoryName],MATCH(tblData[[#This Row],[CategoryID]],tblCategory[CategoryID],0))</f>
        <v>eBooks</v>
      </c>
      <c r="J1595">
        <f>tblData[[#This Row],[Quantity]]*tblData[[#This Row],[Price]]</f>
        <v>31</v>
      </c>
      <c r="K1595">
        <f>YEAR(tblData[[#This Row],[Date]])</f>
        <v>2020</v>
      </c>
      <c r="L1595">
        <f>MONTH(tblData[[#This Row],[Date]])</f>
        <v>12</v>
      </c>
      <c r="M1595" t="str">
        <f>CHOOSE(tblData[[#This Row],[MonthNo]],"Jan","Feb","Mar","Apr","Mei","Jun","Jul","Agu","Sep","Okt","Nov","Des")</f>
        <v>Des</v>
      </c>
      <c r="N1595" t="str">
        <f>INDEX(tblCustomers[CustomerState],MATCH(tblData[[#This Row],[CustomerID]],tblCustomers[CustomerID],0))</f>
        <v>Florida</v>
      </c>
      <c r="O1595" t="str">
        <f>IF(COUNTIF(tblData[CustomerID],tblData[[#This Row],[CustomerID]])&gt;1,"Repeat","One-time")</f>
        <v>Repeat</v>
      </c>
    </row>
    <row r="1596" spans="1:15">
      <c r="A1596">
        <v>1595</v>
      </c>
      <c r="B1596" s="1">
        <v>44174</v>
      </c>
      <c r="C1596">
        <v>60</v>
      </c>
      <c r="D1596" t="s">
        <v>10822</v>
      </c>
      <c r="E1596">
        <v>3</v>
      </c>
      <c r="F1596" t="str">
        <f>INDEX(tblProduct[ProdName],MATCH(tblData[[#This Row],[ProdNumber]],tblProduct[ProdNumber],0))</f>
        <v>MICR-23K Robot</v>
      </c>
      <c r="G1596">
        <f>INDEX(tblProduct[Price],MATCH(tblData[[#This Row],[ProdNumber]],tblProduct[ProdNumber],0))</f>
        <v>899</v>
      </c>
      <c r="H1596">
        <f>INDEX(tblProduct[Category],MATCH(tblData[[#This Row],[ProdNumber]],tblProduct[ProdNumber],0))</f>
        <v>6</v>
      </c>
      <c r="I1596" t="str">
        <f>INDEX(tblCategory[CategoryName],MATCH(tblData[[#This Row],[CategoryID]],tblCategory[CategoryID],0))</f>
        <v>Robots</v>
      </c>
      <c r="J1596">
        <f>tblData[[#This Row],[Quantity]]*tblData[[#This Row],[Price]]</f>
        <v>2697</v>
      </c>
      <c r="K1596">
        <f>YEAR(tblData[[#This Row],[Date]])</f>
        <v>2020</v>
      </c>
      <c r="L1596">
        <f>MONTH(tblData[[#This Row],[Date]])</f>
        <v>12</v>
      </c>
      <c r="M1596" t="str">
        <f>CHOOSE(tblData[[#This Row],[MonthNo]],"Jan","Feb","Mar","Apr","Mei","Jun","Jul","Agu","Sep","Okt","Nov","Des")</f>
        <v>Des</v>
      </c>
      <c r="N1596" t="str">
        <f>INDEX(tblCustomers[CustomerState],MATCH(tblData[[#This Row],[CustomerID]],tblCustomers[CustomerID],0))</f>
        <v>Michigan</v>
      </c>
      <c r="O1596" t="str">
        <f>IF(COUNTIF(tblData[CustomerID],tblData[[#This Row],[CustomerID]])&gt;1,"Repeat","One-time")</f>
        <v>Repeat</v>
      </c>
    </row>
    <row r="1597" spans="1:15">
      <c r="A1597">
        <v>1596</v>
      </c>
      <c r="B1597" s="1">
        <v>44174</v>
      </c>
      <c r="C1597">
        <v>929</v>
      </c>
      <c r="D1597" t="s">
        <v>10809</v>
      </c>
      <c r="E1597">
        <v>2</v>
      </c>
      <c r="F1597" t="str">
        <f>INDEX(tblProduct[ProdName],MATCH(tblData[[#This Row],[ProdNumber]],tblProduct[ProdNumber],0))</f>
        <v>RWW-75 Robot</v>
      </c>
      <c r="G1597">
        <f>INDEX(tblProduct[Price],MATCH(tblData[[#This Row],[ProdNumber]],tblProduct[ProdNumber],0))</f>
        <v>883</v>
      </c>
      <c r="H1597">
        <f>INDEX(tblProduct[Category],MATCH(tblData[[#This Row],[ProdNumber]],tblProduct[ProdNumber],0))</f>
        <v>6</v>
      </c>
      <c r="I1597" t="str">
        <f>INDEX(tblCategory[CategoryName],MATCH(tblData[[#This Row],[CategoryID]],tblCategory[CategoryID],0))</f>
        <v>Robots</v>
      </c>
      <c r="J1597">
        <f>tblData[[#This Row],[Quantity]]*tblData[[#This Row],[Price]]</f>
        <v>1766</v>
      </c>
      <c r="K1597">
        <f>YEAR(tblData[[#This Row],[Date]])</f>
        <v>2020</v>
      </c>
      <c r="L1597">
        <f>MONTH(tblData[[#This Row],[Date]])</f>
        <v>12</v>
      </c>
      <c r="M1597" t="str">
        <f>CHOOSE(tblData[[#This Row],[MonthNo]],"Jan","Feb","Mar","Apr","Mei","Jun","Jul","Agu","Sep","Okt","Nov","Des")</f>
        <v>Des</v>
      </c>
      <c r="N1597" t="str">
        <f>INDEX(tblCustomers[CustomerState],MATCH(tblData[[#This Row],[CustomerID]],tblCustomers[CustomerID],0))</f>
        <v>Nevada</v>
      </c>
      <c r="O1597" t="str">
        <f>IF(COUNTIF(tblData[CustomerID],tblData[[#This Row],[CustomerID]])&gt;1,"Repeat","One-time")</f>
        <v>Repeat</v>
      </c>
    </row>
    <row r="1598" spans="1:15">
      <c r="A1598">
        <v>1597</v>
      </c>
      <c r="B1598" s="1">
        <v>44174</v>
      </c>
      <c r="C1598">
        <v>1006</v>
      </c>
      <c r="D1598" t="s">
        <v>10868</v>
      </c>
      <c r="E1598">
        <v>5</v>
      </c>
      <c r="F1598" t="str">
        <f>INDEX(tblProduct[ProdName],MATCH(tblData[[#This Row],[ProdNumber]],tblProduct[ProdNumber],0))</f>
        <v>Drone Building Essentials</v>
      </c>
      <c r="G1598">
        <f>INDEX(tblProduct[Price],MATCH(tblData[[#This Row],[ProdNumber]],tblProduct[ProdNumber],0))</f>
        <v>13.99</v>
      </c>
      <c r="H1598">
        <f>INDEX(tblProduct[Category],MATCH(tblData[[#This Row],[ProdNumber]],tblProduct[ProdNumber],0))</f>
        <v>4</v>
      </c>
      <c r="I1598" t="str">
        <f>INDEX(tblCategory[CategoryName],MATCH(tblData[[#This Row],[CategoryID]],tblCategory[CategoryID],0))</f>
        <v>eBooks</v>
      </c>
      <c r="J1598">
        <f>tblData[[#This Row],[Quantity]]*tblData[[#This Row],[Price]]</f>
        <v>69.95</v>
      </c>
      <c r="K1598">
        <f>YEAR(tblData[[#This Row],[Date]])</f>
        <v>2020</v>
      </c>
      <c r="L1598">
        <f>MONTH(tblData[[#This Row],[Date]])</f>
        <v>12</v>
      </c>
      <c r="M1598" t="str">
        <f>CHOOSE(tblData[[#This Row],[MonthNo]],"Jan","Feb","Mar","Apr","Mei","Jun","Jul","Agu","Sep","Okt","Nov","Des")</f>
        <v>Des</v>
      </c>
      <c r="N1598" t="str">
        <f>INDEX(tblCustomers[CustomerState],MATCH(tblData[[#This Row],[CustomerID]],tblCustomers[CustomerID],0))</f>
        <v>Colorado</v>
      </c>
      <c r="O1598" t="str">
        <f>IF(COUNTIF(tblData[CustomerID],tblData[[#This Row],[CustomerID]])&gt;1,"Repeat","One-time")</f>
        <v>Repeat</v>
      </c>
    </row>
    <row r="1599" spans="1:15">
      <c r="A1599">
        <v>1598</v>
      </c>
      <c r="B1599" s="1">
        <v>44175</v>
      </c>
      <c r="C1599">
        <v>2026</v>
      </c>
      <c r="D1599" t="s">
        <v>10813</v>
      </c>
      <c r="E1599">
        <v>3</v>
      </c>
      <c r="F1599" t="str">
        <f>INDEX(tblProduct[ProdName],MATCH(tblData[[#This Row],[ProdNumber]],tblProduct[ProdNumber],0))</f>
        <v>Spherical Robots</v>
      </c>
      <c r="G1599">
        <f>INDEX(tblProduct[Price],MATCH(tblData[[#This Row],[ProdNumber]],tblProduct[ProdNumber],0))</f>
        <v>16.75</v>
      </c>
      <c r="H1599">
        <f>INDEX(tblProduct[Category],MATCH(tblData[[#This Row],[ProdNumber]],tblProduct[ProdNumber],0))</f>
        <v>4</v>
      </c>
      <c r="I1599" t="str">
        <f>INDEX(tblCategory[CategoryName],MATCH(tblData[[#This Row],[CategoryID]],tblCategory[CategoryID],0))</f>
        <v>eBooks</v>
      </c>
      <c r="J1599">
        <f>tblData[[#This Row],[Quantity]]*tblData[[#This Row],[Price]]</f>
        <v>50.25</v>
      </c>
      <c r="K1599">
        <f>YEAR(tblData[[#This Row],[Date]])</f>
        <v>2020</v>
      </c>
      <c r="L1599">
        <f>MONTH(tblData[[#This Row],[Date]])</f>
        <v>12</v>
      </c>
      <c r="M1599" t="str">
        <f>CHOOSE(tblData[[#This Row],[MonthNo]],"Jan","Feb","Mar","Apr","Mei","Jun","Jul","Agu","Sep","Okt","Nov","Des")</f>
        <v>Des</v>
      </c>
      <c r="N1599" t="str">
        <f>INDEX(tblCustomers[CustomerState],MATCH(tblData[[#This Row],[CustomerID]],tblCustomers[CustomerID],0))</f>
        <v>Minnesota</v>
      </c>
      <c r="O1599" t="str">
        <f>IF(COUNTIF(tblData[CustomerID],tblData[[#This Row],[CustomerID]])&gt;1,"Repeat","One-time")</f>
        <v>Repeat</v>
      </c>
    </row>
    <row r="1600" spans="1:15">
      <c r="A1600">
        <v>1599</v>
      </c>
      <c r="B1600" s="1">
        <v>44175</v>
      </c>
      <c r="C1600">
        <v>3</v>
      </c>
      <c r="D1600" t="s">
        <v>10841</v>
      </c>
      <c r="E1600">
        <v>5</v>
      </c>
      <c r="F1600" t="str">
        <f>INDEX(tblProduct[ProdName],MATCH(tblData[[#This Row],[ProdNumber]],tblProduct[ProdNumber],0))</f>
        <v>RQTE-554 Robot</v>
      </c>
      <c r="G1600">
        <f>INDEX(tblProduct[Price],MATCH(tblData[[#This Row],[ProdNumber]],tblProduct[ProdNumber],0))</f>
        <v>684</v>
      </c>
      <c r="H1600">
        <f>INDEX(tblProduct[Category],MATCH(tblData[[#This Row],[ProdNumber]],tblProduct[ProdNumber],0))</f>
        <v>6</v>
      </c>
      <c r="I1600" t="str">
        <f>INDEX(tblCategory[CategoryName],MATCH(tblData[[#This Row],[CategoryID]],tblCategory[CategoryID],0))</f>
        <v>Robots</v>
      </c>
      <c r="J1600">
        <f>tblData[[#This Row],[Quantity]]*tblData[[#This Row],[Price]]</f>
        <v>3420</v>
      </c>
      <c r="K1600">
        <f>YEAR(tblData[[#This Row],[Date]])</f>
        <v>2020</v>
      </c>
      <c r="L1600">
        <f>MONTH(tblData[[#This Row],[Date]])</f>
        <v>12</v>
      </c>
      <c r="M1600" t="str">
        <f>CHOOSE(tblData[[#This Row],[MonthNo]],"Jan","Feb","Mar","Apr","Mei","Jun","Jul","Agu","Sep","Okt","Nov","Des")</f>
        <v>Des</v>
      </c>
      <c r="N1600" t="str">
        <f>INDEX(tblCustomers[CustomerState],MATCH(tblData[[#This Row],[CustomerID]],tblCustomers[CustomerID],0))</f>
        <v>Georgia</v>
      </c>
      <c r="O1600" t="str">
        <f>IF(COUNTIF(tblData[CustomerID],tblData[[#This Row],[CustomerID]])&gt;1,"Repeat","One-time")</f>
        <v>One-time</v>
      </c>
    </row>
    <row r="1601" spans="1:15">
      <c r="A1601">
        <v>1600</v>
      </c>
      <c r="B1601" s="1">
        <v>44175</v>
      </c>
      <c r="C1601">
        <v>219</v>
      </c>
      <c r="D1601" t="s">
        <v>10866</v>
      </c>
      <c r="E1601">
        <v>5</v>
      </c>
      <c r="F1601" t="str">
        <f>INDEX(tblProduct[ProdName],MATCH(tblData[[#This Row],[ProdNumber]],tblProduct[ProdNumber],0))</f>
        <v>BYOR-4005</v>
      </c>
      <c r="G1601">
        <f>INDEX(tblProduct[Price],MATCH(tblData[[#This Row],[ProdNumber]],tblProduct[ProdNumber],0))</f>
        <v>245</v>
      </c>
      <c r="H1601">
        <f>INDEX(tblProduct[Category],MATCH(tblData[[#This Row],[ProdNumber]],tblProduct[ProdNumber],0))</f>
        <v>5</v>
      </c>
      <c r="I1601" t="str">
        <f>INDEX(tblCategory[CategoryName],MATCH(tblData[[#This Row],[CategoryID]],tblCategory[CategoryID],0))</f>
        <v>Robot Kits</v>
      </c>
      <c r="J1601">
        <f>tblData[[#This Row],[Quantity]]*tblData[[#This Row],[Price]]</f>
        <v>1225</v>
      </c>
      <c r="K1601">
        <f>YEAR(tblData[[#This Row],[Date]])</f>
        <v>2020</v>
      </c>
      <c r="L1601">
        <f>MONTH(tblData[[#This Row],[Date]])</f>
        <v>12</v>
      </c>
      <c r="M1601" t="str">
        <f>CHOOSE(tblData[[#This Row],[MonthNo]],"Jan","Feb","Mar","Apr","Mei","Jun","Jul","Agu","Sep","Okt","Nov","Des")</f>
        <v>Des</v>
      </c>
      <c r="N1601" t="str">
        <f>INDEX(tblCustomers[CustomerState],MATCH(tblData[[#This Row],[CustomerID]],tblCustomers[CustomerID],0))</f>
        <v>Utah</v>
      </c>
      <c r="O1601" t="str">
        <f>IF(COUNTIF(tblData[CustomerID],tblData[[#This Row],[CustomerID]])&gt;1,"Repeat","One-time")</f>
        <v>One-time</v>
      </c>
    </row>
    <row r="1602" spans="1:15">
      <c r="A1602">
        <v>1601</v>
      </c>
      <c r="B1602" s="1">
        <v>44175</v>
      </c>
      <c r="C1602">
        <v>1682</v>
      </c>
      <c r="D1602" t="s">
        <v>10816</v>
      </c>
      <c r="E1602">
        <v>2</v>
      </c>
      <c r="F1602" t="str">
        <f>INDEX(tblProduct[ProdName],MATCH(tblData[[#This Row],[ProdNumber]],tblProduct[ProdNumber],0))</f>
        <v>DTE-QFN20 Drone</v>
      </c>
      <c r="G1602">
        <f>INDEX(tblProduct[Price],MATCH(tblData[[#This Row],[ProdNumber]],tblProduct[ProdNumber],0))</f>
        <v>250</v>
      </c>
      <c r="H1602">
        <f>INDEX(tblProduct[Category],MATCH(tblData[[#This Row],[ProdNumber]],tblProduct[ProdNumber],0))</f>
        <v>3</v>
      </c>
      <c r="I1602" t="str">
        <f>INDEX(tblCategory[CategoryName],MATCH(tblData[[#This Row],[CategoryID]],tblCategory[CategoryID],0))</f>
        <v>Drones</v>
      </c>
      <c r="J1602">
        <f>tblData[[#This Row],[Quantity]]*tblData[[#This Row],[Price]]</f>
        <v>500</v>
      </c>
      <c r="K1602">
        <f>YEAR(tblData[[#This Row],[Date]])</f>
        <v>2020</v>
      </c>
      <c r="L1602">
        <f>MONTH(tblData[[#This Row],[Date]])</f>
        <v>12</v>
      </c>
      <c r="M1602" t="str">
        <f>CHOOSE(tblData[[#This Row],[MonthNo]],"Jan","Feb","Mar","Apr","Mei","Jun","Jul","Agu","Sep","Okt","Nov","Des")</f>
        <v>Des</v>
      </c>
      <c r="N1602" t="str">
        <f>INDEX(tblCustomers[CustomerState],MATCH(tblData[[#This Row],[CustomerID]],tblCustomers[CustomerID],0))</f>
        <v>South Carolina</v>
      </c>
      <c r="O1602" t="str">
        <f>IF(COUNTIF(tblData[CustomerID],tblData[[#This Row],[CustomerID]])&gt;1,"Repeat","One-time")</f>
        <v>Repeat</v>
      </c>
    </row>
    <row r="1603" spans="1:15">
      <c r="A1603">
        <v>1602</v>
      </c>
      <c r="B1603" s="1">
        <v>44175</v>
      </c>
      <c r="C1603">
        <v>866</v>
      </c>
      <c r="D1603" t="s">
        <v>10865</v>
      </c>
      <c r="E1603">
        <v>3</v>
      </c>
      <c r="F1603" t="str">
        <f>INDEX(tblProduct[ProdName],MATCH(tblData[[#This Row],[ProdNumber]],tblProduct[ProdNumber],0))</f>
        <v>Robotic Essentials</v>
      </c>
      <c r="G1603">
        <f>INDEX(tblProduct[Price],MATCH(tblData[[#This Row],[ProdNumber]],tblProduct[ProdNumber],0))</f>
        <v>34.99</v>
      </c>
      <c r="H1603">
        <f>INDEX(tblProduct[Category],MATCH(tblData[[#This Row],[ProdNumber]],tblProduct[ProdNumber],0))</f>
        <v>7</v>
      </c>
      <c r="I1603" t="str">
        <f>INDEX(tblCategory[CategoryName],MATCH(tblData[[#This Row],[CategoryID]],tblCategory[CategoryID],0))</f>
        <v>Training Videos</v>
      </c>
      <c r="J1603">
        <f>tblData[[#This Row],[Quantity]]*tblData[[#This Row],[Price]]</f>
        <v>104.97</v>
      </c>
      <c r="K1603">
        <f>YEAR(tblData[[#This Row],[Date]])</f>
        <v>2020</v>
      </c>
      <c r="L1603">
        <f>MONTH(tblData[[#This Row],[Date]])</f>
        <v>12</v>
      </c>
      <c r="M1603" t="str">
        <f>CHOOSE(tblData[[#This Row],[MonthNo]],"Jan","Feb","Mar","Apr","Mei","Jun","Jul","Agu","Sep","Okt","Nov","Des")</f>
        <v>Des</v>
      </c>
      <c r="N1603" t="str">
        <f>INDEX(tblCustomers[CustomerState],MATCH(tblData[[#This Row],[CustomerID]],tblCustomers[CustomerID],0))</f>
        <v>Wisconsin</v>
      </c>
      <c r="O1603" t="str">
        <f>IF(COUNTIF(tblData[CustomerID],tblData[[#This Row],[CustomerID]])&gt;1,"Repeat","One-time")</f>
        <v>Repeat</v>
      </c>
    </row>
    <row r="1604" spans="1:15">
      <c r="A1604">
        <v>1603</v>
      </c>
      <c r="B1604" s="1">
        <v>44176</v>
      </c>
      <c r="C1604">
        <v>849</v>
      </c>
      <c r="D1604" t="s">
        <v>10871</v>
      </c>
      <c r="E1604">
        <v>2</v>
      </c>
      <c r="F1604" t="str">
        <f>INDEX(tblProduct[ProdName],MATCH(tblData[[#This Row],[ProdNumber]],tblProduct[ProdNumber],0))</f>
        <v>Aerial Security</v>
      </c>
      <c r="G1604">
        <f>INDEX(tblProduct[Price],MATCH(tblData[[#This Row],[ProdNumber]],tblProduct[ProdNumber],0))</f>
        <v>36.99</v>
      </c>
      <c r="H1604">
        <f>INDEX(tblProduct[Category],MATCH(tblData[[#This Row],[ProdNumber]],tblProduct[ProdNumber],0))</f>
        <v>7</v>
      </c>
      <c r="I1604" t="str">
        <f>INDEX(tblCategory[CategoryName],MATCH(tblData[[#This Row],[CategoryID]],tblCategory[CategoryID],0))</f>
        <v>Training Videos</v>
      </c>
      <c r="J1604">
        <f>tblData[[#This Row],[Quantity]]*tblData[[#This Row],[Price]]</f>
        <v>73.98</v>
      </c>
      <c r="K1604">
        <f>YEAR(tblData[[#This Row],[Date]])</f>
        <v>2020</v>
      </c>
      <c r="L1604">
        <f>MONTH(tblData[[#This Row],[Date]])</f>
        <v>12</v>
      </c>
      <c r="M1604" t="str">
        <f>CHOOSE(tblData[[#This Row],[MonthNo]],"Jan","Feb","Mar","Apr","Mei","Jun","Jul","Agu","Sep","Okt","Nov","Des")</f>
        <v>Des</v>
      </c>
      <c r="N1604" t="str">
        <f>INDEX(tblCustomers[CustomerState],MATCH(tblData[[#This Row],[CustomerID]],tblCustomers[CustomerID],0))</f>
        <v>Louisiana</v>
      </c>
      <c r="O1604" t="str">
        <f>IF(COUNTIF(tblData[CustomerID],tblData[[#This Row],[CustomerID]])&gt;1,"Repeat","One-time")</f>
        <v>Repeat</v>
      </c>
    </row>
    <row r="1605" spans="1:15">
      <c r="A1605">
        <v>1604</v>
      </c>
      <c r="B1605" s="1">
        <v>44176</v>
      </c>
      <c r="C1605">
        <v>548</v>
      </c>
      <c r="D1605" t="s">
        <v>10861</v>
      </c>
      <c r="E1605">
        <v>2</v>
      </c>
      <c r="F1605" t="str">
        <f>INDEX(tblProduct[ProdName],MATCH(tblData[[#This Row],[ProdNumber]],tblProduct[ProdNumber],0))</f>
        <v>RCB-889 Robot</v>
      </c>
      <c r="G1605">
        <f>INDEX(tblProduct[Price],MATCH(tblData[[#This Row],[ProdNumber]],tblProduct[ProdNumber],0))</f>
        <v>549</v>
      </c>
      <c r="H1605">
        <f>INDEX(tblProduct[Category],MATCH(tblData[[#This Row],[ProdNumber]],tblProduct[ProdNumber],0))</f>
        <v>6</v>
      </c>
      <c r="I1605" t="str">
        <f>INDEX(tblCategory[CategoryName],MATCH(tblData[[#This Row],[CategoryID]],tblCategory[CategoryID],0))</f>
        <v>Robots</v>
      </c>
      <c r="J1605">
        <f>tblData[[#This Row],[Quantity]]*tblData[[#This Row],[Price]]</f>
        <v>1098</v>
      </c>
      <c r="K1605">
        <f>YEAR(tblData[[#This Row],[Date]])</f>
        <v>2020</v>
      </c>
      <c r="L1605">
        <f>MONTH(tblData[[#This Row],[Date]])</f>
        <v>12</v>
      </c>
      <c r="M1605" t="str">
        <f>CHOOSE(tblData[[#This Row],[MonthNo]],"Jan","Feb","Mar","Apr","Mei","Jun","Jul","Agu","Sep","Okt","Nov","Des")</f>
        <v>Des</v>
      </c>
      <c r="N1605" t="str">
        <f>INDEX(tblCustomers[CustomerState],MATCH(tblData[[#This Row],[CustomerID]],tblCustomers[CustomerID],0))</f>
        <v>Indiana</v>
      </c>
      <c r="O1605" t="str">
        <f>IF(COUNTIF(tblData[CustomerID],tblData[[#This Row],[CustomerID]])&gt;1,"Repeat","One-time")</f>
        <v>One-time</v>
      </c>
    </row>
    <row r="1606" spans="1:15">
      <c r="A1606">
        <v>1605</v>
      </c>
      <c r="B1606" s="1">
        <v>44176</v>
      </c>
      <c r="C1606">
        <v>205</v>
      </c>
      <c r="D1606" t="s">
        <v>10826</v>
      </c>
      <c r="E1606">
        <v>2</v>
      </c>
      <c r="F1606" t="str">
        <f>INDEX(tblProduct[ProdName],MATCH(tblData[[#This Row],[ProdNumber]],tblProduct[ProdNumber],0))</f>
        <v>RTF Drones</v>
      </c>
      <c r="G1606">
        <f>INDEX(tblProduct[Price],MATCH(tblData[[#This Row],[ProdNumber]],tblProduct[ProdNumber],0))</f>
        <v>16.989999999999998</v>
      </c>
      <c r="H1606">
        <f>INDEX(tblProduct[Category],MATCH(tblData[[#This Row],[ProdNumber]],tblProduct[ProdNumber],0))</f>
        <v>4</v>
      </c>
      <c r="I1606" t="str">
        <f>INDEX(tblCategory[CategoryName],MATCH(tblData[[#This Row],[CategoryID]],tblCategory[CategoryID],0))</f>
        <v>eBooks</v>
      </c>
      <c r="J1606">
        <f>tblData[[#This Row],[Quantity]]*tblData[[#This Row],[Price]]</f>
        <v>33.979999999999997</v>
      </c>
      <c r="K1606">
        <f>YEAR(tblData[[#This Row],[Date]])</f>
        <v>2020</v>
      </c>
      <c r="L1606">
        <f>MONTH(tblData[[#This Row],[Date]])</f>
        <v>12</v>
      </c>
      <c r="M1606" t="str">
        <f>CHOOSE(tblData[[#This Row],[MonthNo]],"Jan","Feb","Mar","Apr","Mei","Jun","Jul","Agu","Sep","Okt","Nov","Des")</f>
        <v>Des</v>
      </c>
      <c r="N1606" t="str">
        <f>INDEX(tblCustomers[CustomerState],MATCH(tblData[[#This Row],[CustomerID]],tblCustomers[CustomerID],0))</f>
        <v>Texas</v>
      </c>
      <c r="O1606" t="str">
        <f>IF(COUNTIF(tblData[CustomerID],tblData[[#This Row],[CustomerID]])&gt;1,"Repeat","One-time")</f>
        <v>Repeat</v>
      </c>
    </row>
    <row r="1607" spans="1:15">
      <c r="A1607">
        <v>1606</v>
      </c>
      <c r="B1607" s="1">
        <v>44176</v>
      </c>
      <c r="C1607">
        <v>42</v>
      </c>
      <c r="D1607" t="s">
        <v>10833</v>
      </c>
      <c r="E1607">
        <v>5</v>
      </c>
      <c r="F1607" t="str">
        <f>INDEX(tblProduct[ProdName],MATCH(tblData[[#This Row],[ProdNumber]],tblProduct[ProdNumber],0))</f>
        <v>DX-145 Drone</v>
      </c>
      <c r="G1607">
        <f>INDEX(tblProduct[Price],MATCH(tblData[[#This Row],[ProdNumber]],tblProduct[ProdNumber],0))</f>
        <v>250</v>
      </c>
      <c r="H1607">
        <f>INDEX(tblProduct[Category],MATCH(tblData[[#This Row],[ProdNumber]],tblProduct[ProdNumber],0))</f>
        <v>3</v>
      </c>
      <c r="I1607" t="str">
        <f>INDEX(tblCategory[CategoryName],MATCH(tblData[[#This Row],[CategoryID]],tblCategory[CategoryID],0))</f>
        <v>Drones</v>
      </c>
      <c r="J1607">
        <f>tblData[[#This Row],[Quantity]]*tblData[[#This Row],[Price]]</f>
        <v>1250</v>
      </c>
      <c r="K1607">
        <f>YEAR(tblData[[#This Row],[Date]])</f>
        <v>2020</v>
      </c>
      <c r="L1607">
        <f>MONTH(tblData[[#This Row],[Date]])</f>
        <v>12</v>
      </c>
      <c r="M1607" t="str">
        <f>CHOOSE(tblData[[#This Row],[MonthNo]],"Jan","Feb","Mar","Apr","Mei","Jun","Jul","Agu","Sep","Okt","Nov","Des")</f>
        <v>Des</v>
      </c>
      <c r="N1607" t="str">
        <f>INDEX(tblCustomers[CustomerState],MATCH(tblData[[#This Row],[CustomerID]],tblCustomers[CustomerID],0))</f>
        <v>Georgia</v>
      </c>
      <c r="O1607" t="str">
        <f>IF(COUNTIF(tblData[CustomerID],tblData[[#This Row],[CustomerID]])&gt;1,"Repeat","One-time")</f>
        <v>Repeat</v>
      </c>
    </row>
    <row r="1608" spans="1:15">
      <c r="A1608">
        <v>1607</v>
      </c>
      <c r="B1608" s="1">
        <v>44176</v>
      </c>
      <c r="C1608">
        <v>1142</v>
      </c>
      <c r="D1608" t="s">
        <v>10808</v>
      </c>
      <c r="E1608">
        <v>4</v>
      </c>
      <c r="F1608" t="str">
        <f>INDEX(tblProduct[ProdName],MATCH(tblData[[#This Row],[ProdNumber]],tblProduct[ProdNumber],0))</f>
        <v>Polar Robots</v>
      </c>
      <c r="G1608">
        <f>INDEX(tblProduct[Price],MATCH(tblData[[#This Row],[ProdNumber]],tblProduct[ProdNumber],0))</f>
        <v>23.99</v>
      </c>
      <c r="H1608">
        <f>INDEX(tblProduct[Category],MATCH(tblData[[#This Row],[ProdNumber]],tblProduct[ProdNumber],0))</f>
        <v>4</v>
      </c>
      <c r="I1608" t="str">
        <f>INDEX(tblCategory[CategoryName],MATCH(tblData[[#This Row],[CategoryID]],tblCategory[CategoryID],0))</f>
        <v>eBooks</v>
      </c>
      <c r="J1608">
        <f>tblData[[#This Row],[Quantity]]*tblData[[#This Row],[Price]]</f>
        <v>95.96</v>
      </c>
      <c r="K1608">
        <f>YEAR(tblData[[#This Row],[Date]])</f>
        <v>2020</v>
      </c>
      <c r="L1608">
        <f>MONTH(tblData[[#This Row],[Date]])</f>
        <v>12</v>
      </c>
      <c r="M1608" t="str">
        <f>CHOOSE(tblData[[#This Row],[MonthNo]],"Jan","Feb","Mar","Apr","Mei","Jun","Jul","Agu","Sep","Okt","Nov","Des")</f>
        <v>Des</v>
      </c>
      <c r="N1608" t="str">
        <f>INDEX(tblCustomers[CustomerState],MATCH(tblData[[#This Row],[CustomerID]],tblCustomers[CustomerID],0))</f>
        <v>Texas</v>
      </c>
      <c r="O1608" t="str">
        <f>IF(COUNTIF(tblData[CustomerID],tblData[[#This Row],[CustomerID]])&gt;1,"Repeat","One-time")</f>
        <v>Repeat</v>
      </c>
    </row>
    <row r="1609" spans="1:15">
      <c r="A1609">
        <v>1608</v>
      </c>
      <c r="B1609" s="1">
        <v>44177</v>
      </c>
      <c r="C1609">
        <v>1030</v>
      </c>
      <c r="D1609" t="s">
        <v>10856</v>
      </c>
      <c r="E1609">
        <v>6</v>
      </c>
      <c r="F1609" t="str">
        <f>INDEX(tblProduct[ProdName],MATCH(tblData[[#This Row],[ProdNumber]],tblProduct[ProdNumber],0))</f>
        <v>RLK-9920 Robot</v>
      </c>
      <c r="G1609">
        <f>INDEX(tblProduct[Price],MATCH(tblData[[#This Row],[ProdNumber]],tblProduct[ProdNumber],0))</f>
        <v>699</v>
      </c>
      <c r="H1609">
        <f>INDEX(tblProduct[Category],MATCH(tblData[[#This Row],[ProdNumber]],tblProduct[ProdNumber],0))</f>
        <v>6</v>
      </c>
      <c r="I1609" t="str">
        <f>INDEX(tblCategory[CategoryName],MATCH(tblData[[#This Row],[CategoryID]],tblCategory[CategoryID],0))</f>
        <v>Robots</v>
      </c>
      <c r="J1609">
        <f>tblData[[#This Row],[Quantity]]*tblData[[#This Row],[Price]]</f>
        <v>4194</v>
      </c>
      <c r="K1609">
        <f>YEAR(tblData[[#This Row],[Date]])</f>
        <v>2020</v>
      </c>
      <c r="L1609">
        <f>MONTH(tblData[[#This Row],[Date]])</f>
        <v>12</v>
      </c>
      <c r="M1609" t="str">
        <f>CHOOSE(tblData[[#This Row],[MonthNo]],"Jan","Feb","Mar","Apr","Mei","Jun","Jul","Agu","Sep","Okt","Nov","Des")</f>
        <v>Des</v>
      </c>
      <c r="N1609" t="str">
        <f>INDEX(tblCustomers[CustomerState],MATCH(tblData[[#This Row],[CustomerID]],tblCustomers[CustomerID],0))</f>
        <v>Tennessee</v>
      </c>
      <c r="O1609" t="str">
        <f>IF(COUNTIF(tblData[CustomerID],tblData[[#This Row],[CustomerID]])&gt;1,"Repeat","One-time")</f>
        <v>Repeat</v>
      </c>
    </row>
    <row r="1610" spans="1:15">
      <c r="A1610">
        <v>1609</v>
      </c>
      <c r="B1610" s="1">
        <v>44177</v>
      </c>
      <c r="C1610">
        <v>1969</v>
      </c>
      <c r="D1610" t="s">
        <v>10852</v>
      </c>
      <c r="E1610">
        <v>4</v>
      </c>
      <c r="F1610" t="str">
        <f>INDEX(tblProduct[ProdName],MATCH(tblData[[#This Row],[ProdNumber]],tblProduct[ProdNumber],0))</f>
        <v>Understanding Artificial Intelligence</v>
      </c>
      <c r="G1610">
        <f>INDEX(tblProduct[Price],MATCH(tblData[[#This Row],[ProdNumber]],tblProduct[ProdNumber],0))</f>
        <v>19.5</v>
      </c>
      <c r="H1610">
        <f>INDEX(tblProduct[Category],MATCH(tblData[[#This Row],[ProdNumber]],tblProduct[ProdNumber],0))</f>
        <v>4</v>
      </c>
      <c r="I1610" t="str">
        <f>INDEX(tblCategory[CategoryName],MATCH(tblData[[#This Row],[CategoryID]],tblCategory[CategoryID],0))</f>
        <v>eBooks</v>
      </c>
      <c r="J1610">
        <f>tblData[[#This Row],[Quantity]]*tblData[[#This Row],[Price]]</f>
        <v>78</v>
      </c>
      <c r="K1610">
        <f>YEAR(tblData[[#This Row],[Date]])</f>
        <v>2020</v>
      </c>
      <c r="L1610">
        <f>MONTH(tblData[[#This Row],[Date]])</f>
        <v>12</v>
      </c>
      <c r="M1610" t="str">
        <f>CHOOSE(tblData[[#This Row],[MonthNo]],"Jan","Feb","Mar","Apr","Mei","Jun","Jul","Agu","Sep","Okt","Nov","Des")</f>
        <v>Des</v>
      </c>
      <c r="N1610" t="str">
        <f>INDEX(tblCustomers[CustomerState],MATCH(tblData[[#This Row],[CustomerID]],tblCustomers[CustomerID],0))</f>
        <v>Washington</v>
      </c>
      <c r="O1610" t="str">
        <f>IF(COUNTIF(tblData[CustomerID],tblData[[#This Row],[CustomerID]])&gt;1,"Repeat","One-time")</f>
        <v>Repeat</v>
      </c>
    </row>
    <row r="1611" spans="1:15">
      <c r="A1611">
        <v>1610</v>
      </c>
      <c r="B1611" s="1">
        <v>44177</v>
      </c>
      <c r="C1611">
        <v>188</v>
      </c>
      <c r="D1611" t="s">
        <v>10872</v>
      </c>
      <c r="E1611">
        <v>6</v>
      </c>
      <c r="F1611" t="str">
        <f>INDEX(tblProduct[ProdName],MATCH(tblData[[#This Row],[ProdNumber]],tblProduct[ProdNumber],0))</f>
        <v>Hexacopter Drone Blueprint</v>
      </c>
      <c r="G1611">
        <f>INDEX(tblProduct[Price],MATCH(tblData[[#This Row],[ProdNumber]],tblProduct[ProdNumber],0))</f>
        <v>8.99</v>
      </c>
      <c r="H1611">
        <f>INDEX(tblProduct[Category],MATCH(tblData[[#This Row],[ProdNumber]],tblProduct[ProdNumber],0))</f>
        <v>1</v>
      </c>
      <c r="I1611" t="str">
        <f>INDEX(tblCategory[CategoryName],MATCH(tblData[[#This Row],[CategoryID]],tblCategory[CategoryID],0))</f>
        <v>Blueprints</v>
      </c>
      <c r="J1611">
        <f>tblData[[#This Row],[Quantity]]*tblData[[#This Row],[Price]]</f>
        <v>53.94</v>
      </c>
      <c r="K1611">
        <f>YEAR(tblData[[#This Row],[Date]])</f>
        <v>2020</v>
      </c>
      <c r="L1611">
        <f>MONTH(tblData[[#This Row],[Date]])</f>
        <v>12</v>
      </c>
      <c r="M1611" t="str">
        <f>CHOOSE(tblData[[#This Row],[MonthNo]],"Jan","Feb","Mar","Apr","Mei","Jun","Jul","Agu","Sep","Okt","Nov","Des")</f>
        <v>Des</v>
      </c>
      <c r="N1611" t="str">
        <f>INDEX(tblCustomers[CustomerState],MATCH(tblData[[#This Row],[CustomerID]],tblCustomers[CustomerID],0))</f>
        <v>Ohio</v>
      </c>
      <c r="O1611" t="str">
        <f>IF(COUNTIF(tblData[CustomerID],tblData[[#This Row],[CustomerID]])&gt;1,"Repeat","One-time")</f>
        <v>One-time</v>
      </c>
    </row>
    <row r="1612" spans="1:15">
      <c r="A1612">
        <v>1611</v>
      </c>
      <c r="B1612" s="1">
        <v>44177</v>
      </c>
      <c r="C1612">
        <v>1598</v>
      </c>
      <c r="D1612" t="s">
        <v>10839</v>
      </c>
      <c r="E1612">
        <v>4</v>
      </c>
      <c r="F1612" t="str">
        <f>INDEX(tblProduct[ProdName],MATCH(tblData[[#This Row],[ProdNumber]],tblProduct[ProdNumber],0))</f>
        <v>RXW-9807 Robot</v>
      </c>
      <c r="G1612">
        <f>INDEX(tblProduct[Price],MATCH(tblData[[#This Row],[ProdNumber]],tblProduct[ProdNumber],0))</f>
        <v>599</v>
      </c>
      <c r="H1612">
        <f>INDEX(tblProduct[Category],MATCH(tblData[[#This Row],[ProdNumber]],tblProduct[ProdNumber],0))</f>
        <v>6</v>
      </c>
      <c r="I1612" t="str">
        <f>INDEX(tblCategory[CategoryName],MATCH(tblData[[#This Row],[CategoryID]],tblCategory[CategoryID],0))</f>
        <v>Robots</v>
      </c>
      <c r="J1612">
        <f>tblData[[#This Row],[Quantity]]*tblData[[#This Row],[Price]]</f>
        <v>2396</v>
      </c>
      <c r="K1612">
        <f>YEAR(tblData[[#This Row],[Date]])</f>
        <v>2020</v>
      </c>
      <c r="L1612">
        <f>MONTH(tblData[[#This Row],[Date]])</f>
        <v>12</v>
      </c>
      <c r="M1612" t="str">
        <f>CHOOSE(tblData[[#This Row],[MonthNo]],"Jan","Feb","Mar","Apr","Mei","Jun","Jul","Agu","Sep","Okt","Nov","Des")</f>
        <v>Des</v>
      </c>
      <c r="N1612" t="str">
        <f>INDEX(tblCustomers[CustomerState],MATCH(tblData[[#This Row],[CustomerID]],tblCustomers[CustomerID],0))</f>
        <v>District of Columbia</v>
      </c>
      <c r="O1612" t="str">
        <f>IF(COUNTIF(tblData[CustomerID],tblData[[#This Row],[CustomerID]])&gt;1,"Repeat","One-time")</f>
        <v>Repeat</v>
      </c>
    </row>
    <row r="1613" spans="1:15">
      <c r="A1613">
        <v>1612</v>
      </c>
      <c r="B1613" s="1">
        <v>44178</v>
      </c>
      <c r="C1613">
        <v>1099</v>
      </c>
      <c r="D1613" t="s">
        <v>10843</v>
      </c>
      <c r="E1613">
        <v>3</v>
      </c>
      <c r="F1613" t="str">
        <f>INDEX(tblProduct[ProdName],MATCH(tblData[[#This Row],[ProdNumber]],tblProduct[ProdNumber],0))</f>
        <v>BYOD-500</v>
      </c>
      <c r="G1613">
        <f>INDEX(tblProduct[Price],MATCH(tblData[[#This Row],[ProdNumber]],tblProduct[ProdNumber],0))</f>
        <v>167</v>
      </c>
      <c r="H1613">
        <f>INDEX(tblProduct[Category],MATCH(tblData[[#This Row],[ProdNumber]],tblProduct[ProdNumber],0))</f>
        <v>2</v>
      </c>
      <c r="I1613" t="str">
        <f>INDEX(tblCategory[CategoryName],MATCH(tblData[[#This Row],[CategoryID]],tblCategory[CategoryID],0))</f>
        <v>Drone Kits</v>
      </c>
      <c r="J1613">
        <f>tblData[[#This Row],[Quantity]]*tblData[[#This Row],[Price]]</f>
        <v>501</v>
      </c>
      <c r="K1613">
        <f>YEAR(tblData[[#This Row],[Date]])</f>
        <v>2020</v>
      </c>
      <c r="L1613">
        <f>MONTH(tblData[[#This Row],[Date]])</f>
        <v>12</v>
      </c>
      <c r="M1613" t="str">
        <f>CHOOSE(tblData[[#This Row],[MonthNo]],"Jan","Feb","Mar","Apr","Mei","Jun","Jul","Agu","Sep","Okt","Nov","Des")</f>
        <v>Des</v>
      </c>
      <c r="N1613" t="str">
        <f>INDEX(tblCustomers[CustomerState],MATCH(tblData[[#This Row],[CustomerID]],tblCustomers[CustomerID],0))</f>
        <v>California</v>
      </c>
      <c r="O1613" t="str">
        <f>IF(COUNTIF(tblData[CustomerID],tblData[[#This Row],[CustomerID]])&gt;1,"Repeat","One-time")</f>
        <v>Repeat</v>
      </c>
    </row>
    <row r="1614" spans="1:15">
      <c r="A1614">
        <v>1613</v>
      </c>
      <c r="B1614" s="1">
        <v>44178</v>
      </c>
      <c r="C1614">
        <v>259</v>
      </c>
      <c r="D1614" t="s">
        <v>10842</v>
      </c>
      <c r="E1614">
        <v>3</v>
      </c>
      <c r="F1614" t="str">
        <f>INDEX(tblProduct[ProdName],MATCH(tblData[[#This Row],[ProdNumber]],tblProduct[ProdNumber],0))</f>
        <v>Understanding Raspberry PI</v>
      </c>
      <c r="G1614">
        <f>INDEX(tblProduct[Price],MATCH(tblData[[#This Row],[ProdNumber]],tblProduct[ProdNumber],0))</f>
        <v>28.99</v>
      </c>
      <c r="H1614">
        <f>INDEX(tblProduct[Category],MATCH(tblData[[#This Row],[ProdNumber]],tblProduct[ProdNumber],0))</f>
        <v>7</v>
      </c>
      <c r="I1614" t="str">
        <f>INDEX(tblCategory[CategoryName],MATCH(tblData[[#This Row],[CategoryID]],tblCategory[CategoryID],0))</f>
        <v>Training Videos</v>
      </c>
      <c r="J1614">
        <f>tblData[[#This Row],[Quantity]]*tblData[[#This Row],[Price]]</f>
        <v>86.97</v>
      </c>
      <c r="K1614">
        <f>YEAR(tblData[[#This Row],[Date]])</f>
        <v>2020</v>
      </c>
      <c r="L1614">
        <f>MONTH(tblData[[#This Row],[Date]])</f>
        <v>12</v>
      </c>
      <c r="M1614" t="str">
        <f>CHOOSE(tblData[[#This Row],[MonthNo]],"Jan","Feb","Mar","Apr","Mei","Jun","Jul","Agu","Sep","Okt","Nov","Des")</f>
        <v>Des</v>
      </c>
      <c r="N1614" t="str">
        <f>INDEX(tblCustomers[CustomerState],MATCH(tblData[[#This Row],[CustomerID]],tblCustomers[CustomerID],0))</f>
        <v>District of Columbia</v>
      </c>
      <c r="O1614" t="str">
        <f>IF(COUNTIF(tblData[CustomerID],tblData[[#This Row],[CustomerID]])&gt;1,"Repeat","One-time")</f>
        <v>Repeat</v>
      </c>
    </row>
    <row r="1615" spans="1:15">
      <c r="A1615">
        <v>1614</v>
      </c>
      <c r="B1615" s="1">
        <v>44178</v>
      </c>
      <c r="C1615">
        <v>643</v>
      </c>
      <c r="D1615" t="s">
        <v>10847</v>
      </c>
      <c r="E1615">
        <v>3</v>
      </c>
      <c r="F1615" t="str">
        <f>INDEX(tblProduct[ProdName],MATCH(tblData[[#This Row],[ProdNumber]],tblProduct[ProdNumber],0))</f>
        <v>MICR-564K Drone</v>
      </c>
      <c r="G1615">
        <f>INDEX(tblProduct[Price],MATCH(tblData[[#This Row],[ProdNumber]],tblProduct[ProdNumber],0))</f>
        <v>499</v>
      </c>
      <c r="H1615">
        <f>INDEX(tblProduct[Category],MATCH(tblData[[#This Row],[ProdNumber]],tblProduct[ProdNumber],0))</f>
        <v>3</v>
      </c>
      <c r="I1615" t="str">
        <f>INDEX(tblCategory[CategoryName],MATCH(tblData[[#This Row],[CategoryID]],tblCategory[CategoryID],0))</f>
        <v>Drones</v>
      </c>
      <c r="J1615">
        <f>tblData[[#This Row],[Quantity]]*tblData[[#This Row],[Price]]</f>
        <v>1497</v>
      </c>
      <c r="K1615">
        <f>YEAR(tblData[[#This Row],[Date]])</f>
        <v>2020</v>
      </c>
      <c r="L1615">
        <f>MONTH(tblData[[#This Row],[Date]])</f>
        <v>12</v>
      </c>
      <c r="M1615" t="str">
        <f>CHOOSE(tblData[[#This Row],[MonthNo]],"Jan","Feb","Mar","Apr","Mei","Jun","Jul","Agu","Sep","Okt","Nov","Des")</f>
        <v>Des</v>
      </c>
      <c r="N1615" t="str">
        <f>INDEX(tblCustomers[CustomerState],MATCH(tblData[[#This Row],[CustomerID]],tblCustomers[CustomerID],0))</f>
        <v>Kentucky</v>
      </c>
      <c r="O1615" t="str">
        <f>IF(COUNTIF(tblData[CustomerID],tblData[[#This Row],[CustomerID]])&gt;1,"Repeat","One-time")</f>
        <v>Repeat</v>
      </c>
    </row>
    <row r="1616" spans="1:15">
      <c r="A1616">
        <v>1615</v>
      </c>
      <c r="B1616" s="1">
        <v>44178</v>
      </c>
      <c r="C1616">
        <v>180</v>
      </c>
      <c r="D1616" t="s">
        <v>10846</v>
      </c>
      <c r="E1616">
        <v>4</v>
      </c>
      <c r="F1616" t="str">
        <f>INDEX(tblProduct[ProdName],MATCH(tblData[[#This Row],[ProdNumber]],tblProduct[ProdNumber],0))</f>
        <v>Delivery Drones</v>
      </c>
      <c r="G1616">
        <f>INDEX(tblProduct[Price],MATCH(tblData[[#This Row],[ProdNumber]],tblProduct[ProdNumber],0))</f>
        <v>14.99</v>
      </c>
      <c r="H1616">
        <f>INDEX(tblProduct[Category],MATCH(tblData[[#This Row],[ProdNumber]],tblProduct[ProdNumber],0))</f>
        <v>4</v>
      </c>
      <c r="I1616" t="str">
        <f>INDEX(tblCategory[CategoryName],MATCH(tblData[[#This Row],[CategoryID]],tblCategory[CategoryID],0))</f>
        <v>eBooks</v>
      </c>
      <c r="J1616">
        <f>tblData[[#This Row],[Quantity]]*tblData[[#This Row],[Price]]</f>
        <v>59.96</v>
      </c>
      <c r="K1616">
        <f>YEAR(tblData[[#This Row],[Date]])</f>
        <v>2020</v>
      </c>
      <c r="L1616">
        <f>MONTH(tblData[[#This Row],[Date]])</f>
        <v>12</v>
      </c>
      <c r="M1616" t="str">
        <f>CHOOSE(tblData[[#This Row],[MonthNo]],"Jan","Feb","Mar","Apr","Mei","Jun","Jul","Agu","Sep","Okt","Nov","Des")</f>
        <v>Des</v>
      </c>
      <c r="N1616" t="str">
        <f>INDEX(tblCustomers[CustomerState],MATCH(tblData[[#This Row],[CustomerID]],tblCustomers[CustomerID],0))</f>
        <v>Texas</v>
      </c>
      <c r="O1616" t="str">
        <f>IF(COUNTIF(tblData[CustomerID],tblData[[#This Row],[CustomerID]])&gt;1,"Repeat","One-time")</f>
        <v>Repeat</v>
      </c>
    </row>
    <row r="1617" spans="1:15">
      <c r="A1617">
        <v>1616</v>
      </c>
      <c r="B1617" s="1">
        <v>44178</v>
      </c>
      <c r="C1617">
        <v>1613</v>
      </c>
      <c r="D1617" t="s">
        <v>10859</v>
      </c>
      <c r="E1617">
        <v>2</v>
      </c>
      <c r="F1617" t="str">
        <f>INDEX(tblProduct[ProdName],MATCH(tblData[[#This Row],[ProdNumber]],tblProduct[ProdNumber],0))</f>
        <v>Cloud Computing</v>
      </c>
      <c r="G1617">
        <f>INDEX(tblProduct[Price],MATCH(tblData[[#This Row],[ProdNumber]],tblProduct[ProdNumber],0))</f>
        <v>29.99</v>
      </c>
      <c r="H1617">
        <f>INDEX(tblProduct[Category],MATCH(tblData[[#This Row],[ProdNumber]],tblProduct[ProdNumber],0))</f>
        <v>7</v>
      </c>
      <c r="I1617" t="str">
        <f>INDEX(tblCategory[CategoryName],MATCH(tblData[[#This Row],[CategoryID]],tblCategory[CategoryID],0))</f>
        <v>Training Videos</v>
      </c>
      <c r="J1617">
        <f>tblData[[#This Row],[Quantity]]*tblData[[#This Row],[Price]]</f>
        <v>59.98</v>
      </c>
      <c r="K1617">
        <f>YEAR(tblData[[#This Row],[Date]])</f>
        <v>2020</v>
      </c>
      <c r="L1617">
        <f>MONTH(tblData[[#This Row],[Date]])</f>
        <v>12</v>
      </c>
      <c r="M1617" t="str">
        <f>CHOOSE(tblData[[#This Row],[MonthNo]],"Jan","Feb","Mar","Apr","Mei","Jun","Jul","Agu","Sep","Okt","Nov","Des")</f>
        <v>Des</v>
      </c>
      <c r="N1617" t="str">
        <f>INDEX(tblCustomers[CustomerState],MATCH(tblData[[#This Row],[CustomerID]],tblCustomers[CustomerID],0))</f>
        <v>Alabama</v>
      </c>
      <c r="O1617" t="str">
        <f>IF(COUNTIF(tblData[CustomerID],tblData[[#This Row],[CustomerID]])&gt;1,"Repeat","One-time")</f>
        <v>Repeat</v>
      </c>
    </row>
    <row r="1618" spans="1:15">
      <c r="A1618">
        <v>1617</v>
      </c>
      <c r="B1618" s="1">
        <v>44178</v>
      </c>
      <c r="C1618">
        <v>375</v>
      </c>
      <c r="D1618" t="s">
        <v>10813</v>
      </c>
      <c r="E1618">
        <v>4</v>
      </c>
      <c r="F1618" t="str">
        <f>INDEX(tblProduct[ProdName],MATCH(tblData[[#This Row],[ProdNumber]],tblProduct[ProdNumber],0))</f>
        <v>Spherical Robots</v>
      </c>
      <c r="G1618">
        <f>INDEX(tblProduct[Price],MATCH(tblData[[#This Row],[ProdNumber]],tblProduct[ProdNumber],0))</f>
        <v>16.75</v>
      </c>
      <c r="H1618">
        <f>INDEX(tblProduct[Category],MATCH(tblData[[#This Row],[ProdNumber]],tblProduct[ProdNumber],0))</f>
        <v>4</v>
      </c>
      <c r="I1618" t="str">
        <f>INDEX(tblCategory[CategoryName],MATCH(tblData[[#This Row],[CategoryID]],tblCategory[CategoryID],0))</f>
        <v>eBooks</v>
      </c>
      <c r="J1618">
        <f>tblData[[#This Row],[Quantity]]*tblData[[#This Row],[Price]]</f>
        <v>67</v>
      </c>
      <c r="K1618">
        <f>YEAR(tblData[[#This Row],[Date]])</f>
        <v>2020</v>
      </c>
      <c r="L1618">
        <f>MONTH(tblData[[#This Row],[Date]])</f>
        <v>12</v>
      </c>
      <c r="M1618" t="str">
        <f>CHOOSE(tblData[[#This Row],[MonthNo]],"Jan","Feb","Mar","Apr","Mei","Jun","Jul","Agu","Sep","Okt","Nov","Des")</f>
        <v>Des</v>
      </c>
      <c r="N1618" t="str">
        <f>INDEX(tblCustomers[CustomerState],MATCH(tblData[[#This Row],[CustomerID]],tblCustomers[CustomerID],0))</f>
        <v>Utah</v>
      </c>
      <c r="O1618" t="str">
        <f>IF(COUNTIF(tblData[CustomerID],tblData[[#This Row],[CustomerID]])&gt;1,"Repeat","One-time")</f>
        <v>One-time</v>
      </c>
    </row>
    <row r="1619" spans="1:15">
      <c r="A1619">
        <v>1618</v>
      </c>
      <c r="B1619" s="1">
        <v>44179</v>
      </c>
      <c r="C1619">
        <v>810</v>
      </c>
      <c r="D1619" t="s">
        <v>10852</v>
      </c>
      <c r="E1619">
        <v>2</v>
      </c>
      <c r="F1619" t="str">
        <f>INDEX(tblProduct[ProdName],MATCH(tblData[[#This Row],[ProdNumber]],tblProduct[ProdNumber],0))</f>
        <v>Understanding Artificial Intelligence</v>
      </c>
      <c r="G1619">
        <f>INDEX(tblProduct[Price],MATCH(tblData[[#This Row],[ProdNumber]],tblProduct[ProdNumber],0))</f>
        <v>19.5</v>
      </c>
      <c r="H1619">
        <f>INDEX(tblProduct[Category],MATCH(tblData[[#This Row],[ProdNumber]],tblProduct[ProdNumber],0))</f>
        <v>4</v>
      </c>
      <c r="I1619" t="str">
        <f>INDEX(tblCategory[CategoryName],MATCH(tblData[[#This Row],[CategoryID]],tblCategory[CategoryID],0))</f>
        <v>eBooks</v>
      </c>
      <c r="J1619">
        <f>tblData[[#This Row],[Quantity]]*tblData[[#This Row],[Price]]</f>
        <v>39</v>
      </c>
      <c r="K1619">
        <f>YEAR(tblData[[#This Row],[Date]])</f>
        <v>2020</v>
      </c>
      <c r="L1619">
        <f>MONTH(tblData[[#This Row],[Date]])</f>
        <v>12</v>
      </c>
      <c r="M1619" t="str">
        <f>CHOOSE(tblData[[#This Row],[MonthNo]],"Jan","Feb","Mar","Apr","Mei","Jun","Jul","Agu","Sep","Okt","Nov","Des")</f>
        <v>Des</v>
      </c>
      <c r="N1619" t="str">
        <f>INDEX(tblCustomers[CustomerState],MATCH(tblData[[#This Row],[CustomerID]],tblCustomers[CustomerID],0))</f>
        <v>Washington</v>
      </c>
      <c r="O1619" t="str">
        <f>IF(COUNTIF(tblData[CustomerID],tblData[[#This Row],[CustomerID]])&gt;1,"Repeat","One-time")</f>
        <v>Repeat</v>
      </c>
    </row>
    <row r="1620" spans="1:15">
      <c r="A1620">
        <v>1619</v>
      </c>
      <c r="B1620" s="1">
        <v>44179</v>
      </c>
      <c r="C1620">
        <v>1407</v>
      </c>
      <c r="D1620" t="s">
        <v>10812</v>
      </c>
      <c r="E1620">
        <v>4</v>
      </c>
      <c r="F1620" t="str">
        <f>INDEX(tblProduct[ProdName],MATCH(tblData[[#This Row],[ProdNumber]],tblProduct[ProdNumber],0))</f>
        <v>SCARA Robots</v>
      </c>
      <c r="G1620">
        <f>INDEX(tblProduct[Price],MATCH(tblData[[#This Row],[ProdNumber]],tblProduct[ProdNumber],0))</f>
        <v>19.5</v>
      </c>
      <c r="H1620">
        <f>INDEX(tblProduct[Category],MATCH(tblData[[#This Row],[ProdNumber]],tblProduct[ProdNumber],0))</f>
        <v>4</v>
      </c>
      <c r="I1620" t="str">
        <f>INDEX(tblCategory[CategoryName],MATCH(tblData[[#This Row],[CategoryID]],tblCategory[CategoryID],0))</f>
        <v>eBooks</v>
      </c>
      <c r="J1620">
        <f>tblData[[#This Row],[Quantity]]*tblData[[#This Row],[Price]]</f>
        <v>78</v>
      </c>
      <c r="K1620">
        <f>YEAR(tblData[[#This Row],[Date]])</f>
        <v>2020</v>
      </c>
      <c r="L1620">
        <f>MONTH(tblData[[#This Row],[Date]])</f>
        <v>12</v>
      </c>
      <c r="M1620" t="str">
        <f>CHOOSE(tblData[[#This Row],[MonthNo]],"Jan","Feb","Mar","Apr","Mei","Jun","Jul","Agu","Sep","Okt","Nov","Des")</f>
        <v>Des</v>
      </c>
      <c r="N1620" t="str">
        <f>INDEX(tblCustomers[CustomerState],MATCH(tblData[[#This Row],[CustomerID]],tblCustomers[CustomerID],0))</f>
        <v>Kentucky</v>
      </c>
      <c r="O1620" t="str">
        <f>IF(COUNTIF(tblData[CustomerID],tblData[[#This Row],[CustomerID]])&gt;1,"Repeat","One-time")</f>
        <v>Repeat</v>
      </c>
    </row>
    <row r="1621" spans="1:15">
      <c r="A1621">
        <v>1620</v>
      </c>
      <c r="B1621" s="1">
        <v>44179</v>
      </c>
      <c r="C1621">
        <v>1747</v>
      </c>
      <c r="D1621" t="s">
        <v>10863</v>
      </c>
      <c r="E1621">
        <v>3</v>
      </c>
      <c r="F1621" t="str">
        <f>INDEX(tblProduct[ProdName],MATCH(tblData[[#This Row],[ProdNumber]],tblProduct[ProdNumber],0))</f>
        <v>BYOD-400</v>
      </c>
      <c r="G1621">
        <f>INDEX(tblProduct[Price],MATCH(tblData[[#This Row],[ProdNumber]],tblProduct[ProdNumber],0))</f>
        <v>119</v>
      </c>
      <c r="H1621">
        <f>INDEX(tblProduct[Category],MATCH(tblData[[#This Row],[ProdNumber]],tblProduct[ProdNumber],0))</f>
        <v>2</v>
      </c>
      <c r="I1621" t="str">
        <f>INDEX(tblCategory[CategoryName],MATCH(tblData[[#This Row],[CategoryID]],tblCategory[CategoryID],0))</f>
        <v>Drone Kits</v>
      </c>
      <c r="J1621">
        <f>tblData[[#This Row],[Quantity]]*tblData[[#This Row],[Price]]</f>
        <v>357</v>
      </c>
      <c r="K1621">
        <f>YEAR(tblData[[#This Row],[Date]])</f>
        <v>2020</v>
      </c>
      <c r="L1621">
        <f>MONTH(tblData[[#This Row],[Date]])</f>
        <v>12</v>
      </c>
      <c r="M1621" t="str">
        <f>CHOOSE(tblData[[#This Row],[MonthNo]],"Jan","Feb","Mar","Apr","Mei","Jun","Jul","Agu","Sep","Okt","Nov","Des")</f>
        <v>Des</v>
      </c>
      <c r="N1621" t="str">
        <f>INDEX(tblCustomers[CustomerState],MATCH(tblData[[#This Row],[CustomerID]],tblCustomers[CustomerID],0))</f>
        <v>Pennsylvania</v>
      </c>
      <c r="O1621" t="str">
        <f>IF(COUNTIF(tblData[CustomerID],tblData[[#This Row],[CustomerID]])&gt;1,"Repeat","One-time")</f>
        <v>Repeat</v>
      </c>
    </row>
    <row r="1622" spans="1:15">
      <c r="A1622">
        <v>1621</v>
      </c>
      <c r="B1622" s="1">
        <v>44179</v>
      </c>
      <c r="C1622">
        <v>1374</v>
      </c>
      <c r="D1622" t="s">
        <v>10815</v>
      </c>
      <c r="E1622">
        <v>6</v>
      </c>
      <c r="F1622" t="str">
        <f>INDEX(tblProduct[ProdName],MATCH(tblData[[#This Row],[ProdNumber]],tblProduct[ProdNumber],0))</f>
        <v>Understanding Automation</v>
      </c>
      <c r="G1622">
        <f>INDEX(tblProduct[Price],MATCH(tblData[[#This Row],[ProdNumber]],tblProduct[ProdNumber],0))</f>
        <v>44.95</v>
      </c>
      <c r="H1622">
        <f>INDEX(tblProduct[Category],MATCH(tblData[[#This Row],[ProdNumber]],tblProduct[ProdNumber],0))</f>
        <v>7</v>
      </c>
      <c r="I1622" t="str">
        <f>INDEX(tblCategory[CategoryName],MATCH(tblData[[#This Row],[CategoryID]],tblCategory[CategoryID],0))</f>
        <v>Training Videos</v>
      </c>
      <c r="J1622">
        <f>tblData[[#This Row],[Quantity]]*tblData[[#This Row],[Price]]</f>
        <v>269.70000000000005</v>
      </c>
      <c r="K1622">
        <f>YEAR(tblData[[#This Row],[Date]])</f>
        <v>2020</v>
      </c>
      <c r="L1622">
        <f>MONTH(tblData[[#This Row],[Date]])</f>
        <v>12</v>
      </c>
      <c r="M1622" t="str">
        <f>CHOOSE(tblData[[#This Row],[MonthNo]],"Jan","Feb","Mar","Apr","Mei","Jun","Jul","Agu","Sep","Okt","Nov","Des")</f>
        <v>Des</v>
      </c>
      <c r="N1622" t="str">
        <f>INDEX(tblCustomers[CustomerState],MATCH(tblData[[#This Row],[CustomerID]],tblCustomers[CustomerID],0))</f>
        <v>Florida</v>
      </c>
      <c r="O1622" t="str">
        <f>IF(COUNTIF(tblData[CustomerID],tblData[[#This Row],[CustomerID]])&gt;1,"Repeat","One-time")</f>
        <v>Repeat</v>
      </c>
    </row>
    <row r="1623" spans="1:15">
      <c r="A1623">
        <v>1622</v>
      </c>
      <c r="B1623" s="1">
        <v>44180</v>
      </c>
      <c r="C1623">
        <v>1924</v>
      </c>
      <c r="D1623" t="s">
        <v>10826</v>
      </c>
      <c r="E1623">
        <v>4</v>
      </c>
      <c r="F1623" t="str">
        <f>INDEX(tblProduct[ProdName],MATCH(tblData[[#This Row],[ProdNumber]],tblProduct[ProdNumber],0))</f>
        <v>RTF Drones</v>
      </c>
      <c r="G1623">
        <f>INDEX(tblProduct[Price],MATCH(tblData[[#This Row],[ProdNumber]],tblProduct[ProdNumber],0))</f>
        <v>16.989999999999998</v>
      </c>
      <c r="H1623">
        <f>INDEX(tblProduct[Category],MATCH(tblData[[#This Row],[ProdNumber]],tblProduct[ProdNumber],0))</f>
        <v>4</v>
      </c>
      <c r="I1623" t="str">
        <f>INDEX(tblCategory[CategoryName],MATCH(tblData[[#This Row],[CategoryID]],tblCategory[CategoryID],0))</f>
        <v>eBooks</v>
      </c>
      <c r="J1623">
        <f>tblData[[#This Row],[Quantity]]*tblData[[#This Row],[Price]]</f>
        <v>67.959999999999994</v>
      </c>
      <c r="K1623">
        <f>YEAR(tblData[[#This Row],[Date]])</f>
        <v>2020</v>
      </c>
      <c r="L1623">
        <f>MONTH(tblData[[#This Row],[Date]])</f>
        <v>12</v>
      </c>
      <c r="M1623" t="str">
        <f>CHOOSE(tblData[[#This Row],[MonthNo]],"Jan","Feb","Mar","Apr","Mei","Jun","Jul","Agu","Sep","Okt","Nov","Des")</f>
        <v>Des</v>
      </c>
      <c r="N1623" t="str">
        <f>INDEX(tblCustomers[CustomerState],MATCH(tblData[[#This Row],[CustomerID]],tblCustomers[CustomerID],0))</f>
        <v>Montana</v>
      </c>
      <c r="O1623" t="str">
        <f>IF(COUNTIF(tblData[CustomerID],tblData[[#This Row],[CustomerID]])&gt;1,"Repeat","One-time")</f>
        <v>One-time</v>
      </c>
    </row>
    <row r="1624" spans="1:15">
      <c r="A1624">
        <v>1623</v>
      </c>
      <c r="B1624" s="1">
        <v>44181</v>
      </c>
      <c r="C1624">
        <v>1437</v>
      </c>
      <c r="D1624" t="s">
        <v>10816</v>
      </c>
      <c r="E1624">
        <v>2</v>
      </c>
      <c r="F1624" t="str">
        <f>INDEX(tblProduct[ProdName],MATCH(tblData[[#This Row],[ProdNumber]],tblProduct[ProdNumber],0))</f>
        <v>DTE-QFN20 Drone</v>
      </c>
      <c r="G1624">
        <f>INDEX(tblProduct[Price],MATCH(tblData[[#This Row],[ProdNumber]],tblProduct[ProdNumber],0))</f>
        <v>250</v>
      </c>
      <c r="H1624">
        <f>INDEX(tblProduct[Category],MATCH(tblData[[#This Row],[ProdNumber]],tblProduct[ProdNumber],0))</f>
        <v>3</v>
      </c>
      <c r="I1624" t="str">
        <f>INDEX(tblCategory[CategoryName],MATCH(tblData[[#This Row],[CategoryID]],tblCategory[CategoryID],0))</f>
        <v>Drones</v>
      </c>
      <c r="J1624">
        <f>tblData[[#This Row],[Quantity]]*tblData[[#This Row],[Price]]</f>
        <v>500</v>
      </c>
      <c r="K1624">
        <f>YEAR(tblData[[#This Row],[Date]])</f>
        <v>2020</v>
      </c>
      <c r="L1624">
        <f>MONTH(tblData[[#This Row],[Date]])</f>
        <v>12</v>
      </c>
      <c r="M1624" t="str">
        <f>CHOOSE(tblData[[#This Row],[MonthNo]],"Jan","Feb","Mar","Apr","Mei","Jun","Jul","Agu","Sep","Okt","Nov","Des")</f>
        <v>Des</v>
      </c>
      <c r="N1624" t="str">
        <f>INDEX(tblCustomers[CustomerState],MATCH(tblData[[#This Row],[CustomerID]],tblCustomers[CustomerID],0))</f>
        <v>Texas</v>
      </c>
      <c r="O1624" t="str">
        <f>IF(COUNTIF(tblData[CustomerID],tblData[[#This Row],[CustomerID]])&gt;1,"Repeat","One-time")</f>
        <v>Repeat</v>
      </c>
    </row>
    <row r="1625" spans="1:15">
      <c r="A1625">
        <v>1624</v>
      </c>
      <c r="B1625" s="1">
        <v>44181</v>
      </c>
      <c r="C1625">
        <v>1459</v>
      </c>
      <c r="D1625" t="s">
        <v>10850</v>
      </c>
      <c r="E1625">
        <v>1</v>
      </c>
      <c r="F1625" t="str">
        <f>INDEX(tblProduct[ProdName],MATCH(tblData[[#This Row],[ProdNumber]],tblProduct[ProdNumber],0))</f>
        <v>Building Your Own Drone</v>
      </c>
      <c r="G1625">
        <f>INDEX(tblProduct[Price],MATCH(tblData[[#This Row],[ProdNumber]],tblProduct[ProdNumber],0))</f>
        <v>24.99</v>
      </c>
      <c r="H1625">
        <f>INDEX(tblProduct[Category],MATCH(tblData[[#This Row],[ProdNumber]],tblProduct[ProdNumber],0))</f>
        <v>4</v>
      </c>
      <c r="I1625" t="str">
        <f>INDEX(tblCategory[CategoryName],MATCH(tblData[[#This Row],[CategoryID]],tblCategory[CategoryID],0))</f>
        <v>eBooks</v>
      </c>
      <c r="J1625">
        <f>tblData[[#This Row],[Quantity]]*tblData[[#This Row],[Price]]</f>
        <v>24.99</v>
      </c>
      <c r="K1625">
        <f>YEAR(tblData[[#This Row],[Date]])</f>
        <v>2020</v>
      </c>
      <c r="L1625">
        <f>MONTH(tblData[[#This Row],[Date]])</f>
        <v>12</v>
      </c>
      <c r="M1625" t="str">
        <f>CHOOSE(tblData[[#This Row],[MonthNo]],"Jan","Feb","Mar","Apr","Mei","Jun","Jul","Agu","Sep","Okt","Nov","Des")</f>
        <v>Des</v>
      </c>
      <c r="N1625" t="str">
        <f>INDEX(tblCustomers[CustomerState],MATCH(tblData[[#This Row],[CustomerID]],tblCustomers[CustomerID],0))</f>
        <v>California</v>
      </c>
      <c r="O1625" t="str">
        <f>IF(COUNTIF(tblData[CustomerID],tblData[[#This Row],[CustomerID]])&gt;1,"Repeat","One-time")</f>
        <v>One-time</v>
      </c>
    </row>
    <row r="1626" spans="1:15">
      <c r="A1626">
        <v>1625</v>
      </c>
      <c r="B1626" s="1">
        <v>44181</v>
      </c>
      <c r="C1626">
        <v>460</v>
      </c>
      <c r="D1626" t="s">
        <v>10874</v>
      </c>
      <c r="E1626">
        <v>3</v>
      </c>
      <c r="F1626" t="str">
        <f>INDEX(tblProduct[ProdName],MATCH(tblData[[#This Row],[ProdNumber]],tblProduct[ProdNumber],0))</f>
        <v>Cat Robot Blueprint</v>
      </c>
      <c r="G1626">
        <f>INDEX(tblProduct[Price],MATCH(tblData[[#This Row],[ProdNumber]],tblProduct[ProdNumber],0))</f>
        <v>4.99</v>
      </c>
      <c r="H1626">
        <f>INDEX(tblProduct[Category],MATCH(tblData[[#This Row],[ProdNumber]],tblProduct[ProdNumber],0))</f>
        <v>1</v>
      </c>
      <c r="I1626" t="str">
        <f>INDEX(tblCategory[CategoryName],MATCH(tblData[[#This Row],[CategoryID]],tblCategory[CategoryID],0))</f>
        <v>Blueprints</v>
      </c>
      <c r="J1626">
        <f>tblData[[#This Row],[Quantity]]*tblData[[#This Row],[Price]]</f>
        <v>14.97</v>
      </c>
      <c r="K1626">
        <f>YEAR(tblData[[#This Row],[Date]])</f>
        <v>2020</v>
      </c>
      <c r="L1626">
        <f>MONTH(tblData[[#This Row],[Date]])</f>
        <v>12</v>
      </c>
      <c r="M1626" t="str">
        <f>CHOOSE(tblData[[#This Row],[MonthNo]],"Jan","Feb","Mar","Apr","Mei","Jun","Jul","Agu","Sep","Okt","Nov","Des")</f>
        <v>Des</v>
      </c>
      <c r="N1626" t="str">
        <f>INDEX(tblCustomers[CustomerState],MATCH(tblData[[#This Row],[CustomerID]],tblCustomers[CustomerID],0))</f>
        <v>Texas</v>
      </c>
      <c r="O1626" t="str">
        <f>IF(COUNTIF(tblData[CustomerID],tblData[[#This Row],[CustomerID]])&gt;1,"Repeat","One-time")</f>
        <v>Repeat</v>
      </c>
    </row>
    <row r="1627" spans="1:15">
      <c r="A1627">
        <v>1626</v>
      </c>
      <c r="B1627" s="1">
        <v>44182</v>
      </c>
      <c r="C1627">
        <v>1978</v>
      </c>
      <c r="D1627" t="s">
        <v>10824</v>
      </c>
      <c r="E1627">
        <v>3</v>
      </c>
      <c r="F1627" t="str">
        <f>INDEX(tblProduct[ProdName],MATCH(tblData[[#This Row],[ProdNumber]],tblProduct[ProdNumber],0))</f>
        <v>BYOD-550</v>
      </c>
      <c r="G1627">
        <f>INDEX(tblProduct[Price],MATCH(tblData[[#This Row],[ProdNumber]],tblProduct[ProdNumber],0))</f>
        <v>179</v>
      </c>
      <c r="H1627">
        <f>INDEX(tblProduct[Category],MATCH(tblData[[#This Row],[ProdNumber]],tblProduct[ProdNumber],0))</f>
        <v>2</v>
      </c>
      <c r="I1627" t="str">
        <f>INDEX(tblCategory[CategoryName],MATCH(tblData[[#This Row],[CategoryID]],tblCategory[CategoryID],0))</f>
        <v>Drone Kits</v>
      </c>
      <c r="J1627">
        <f>tblData[[#This Row],[Quantity]]*tblData[[#This Row],[Price]]</f>
        <v>537</v>
      </c>
      <c r="K1627">
        <f>YEAR(tblData[[#This Row],[Date]])</f>
        <v>2020</v>
      </c>
      <c r="L1627">
        <f>MONTH(tblData[[#This Row],[Date]])</f>
        <v>12</v>
      </c>
      <c r="M1627" t="str">
        <f>CHOOSE(tblData[[#This Row],[MonthNo]],"Jan","Feb","Mar","Apr","Mei","Jun","Jul","Agu","Sep","Okt","Nov","Des")</f>
        <v>Des</v>
      </c>
      <c r="N1627" t="str">
        <f>INDEX(tblCustomers[CustomerState],MATCH(tblData[[#This Row],[CustomerID]],tblCustomers[CustomerID],0))</f>
        <v>Florida</v>
      </c>
      <c r="O1627" t="str">
        <f>IF(COUNTIF(tblData[CustomerID],tblData[[#This Row],[CustomerID]])&gt;1,"Repeat","One-time")</f>
        <v>One-time</v>
      </c>
    </row>
    <row r="1628" spans="1:15">
      <c r="A1628">
        <v>1627</v>
      </c>
      <c r="B1628" s="1">
        <v>44182</v>
      </c>
      <c r="C1628">
        <v>198</v>
      </c>
      <c r="D1628" t="s">
        <v>10853</v>
      </c>
      <c r="E1628">
        <v>5</v>
      </c>
      <c r="F1628" t="str">
        <f>INDEX(tblProduct[ProdName],MATCH(tblData[[#This Row],[ProdNumber]],tblProduct[ProdNumber],0))</f>
        <v>BYOR-1500</v>
      </c>
      <c r="G1628">
        <f>INDEX(tblProduct[Price],MATCH(tblData[[#This Row],[ProdNumber]],tblProduct[ProdNumber],0))</f>
        <v>189</v>
      </c>
      <c r="H1628">
        <f>INDEX(tblProduct[Category],MATCH(tblData[[#This Row],[ProdNumber]],tblProduct[ProdNumber],0))</f>
        <v>5</v>
      </c>
      <c r="I1628" t="str">
        <f>INDEX(tblCategory[CategoryName],MATCH(tblData[[#This Row],[CategoryID]],tblCategory[CategoryID],0))</f>
        <v>Robot Kits</v>
      </c>
      <c r="J1628">
        <f>tblData[[#This Row],[Quantity]]*tblData[[#This Row],[Price]]</f>
        <v>945</v>
      </c>
      <c r="K1628">
        <f>YEAR(tblData[[#This Row],[Date]])</f>
        <v>2020</v>
      </c>
      <c r="L1628">
        <f>MONTH(tblData[[#This Row],[Date]])</f>
        <v>12</v>
      </c>
      <c r="M1628" t="str">
        <f>CHOOSE(tblData[[#This Row],[MonthNo]],"Jan","Feb","Mar","Apr","Mei","Jun","Jul","Agu","Sep","Okt","Nov","Des")</f>
        <v>Des</v>
      </c>
      <c r="N1628" t="str">
        <f>INDEX(tblCustomers[CustomerState],MATCH(tblData[[#This Row],[CustomerID]],tblCustomers[CustomerID],0))</f>
        <v>Nebraska</v>
      </c>
      <c r="O1628" t="str">
        <f>IF(COUNTIF(tblData[CustomerID],tblData[[#This Row],[CustomerID]])&gt;1,"Repeat","One-time")</f>
        <v>Repeat</v>
      </c>
    </row>
    <row r="1629" spans="1:15">
      <c r="A1629">
        <v>1628</v>
      </c>
      <c r="B1629" s="1">
        <v>44182</v>
      </c>
      <c r="C1629">
        <v>1975</v>
      </c>
      <c r="D1629" t="s">
        <v>10829</v>
      </c>
      <c r="E1629">
        <v>5</v>
      </c>
      <c r="F1629" t="str">
        <f>INDEX(tblProduct[ProdName],MATCH(tblData[[#This Row],[ProdNumber]],tblProduct[ProdNumber],0))</f>
        <v>Single Rotor Drones</v>
      </c>
      <c r="G1629">
        <f>INDEX(tblProduct[Price],MATCH(tblData[[#This Row],[ProdNumber]],tblProduct[ProdNumber],0))</f>
        <v>14.99</v>
      </c>
      <c r="H1629">
        <f>INDEX(tblProduct[Category],MATCH(tblData[[#This Row],[ProdNumber]],tblProduct[ProdNumber],0))</f>
        <v>4</v>
      </c>
      <c r="I1629" t="str">
        <f>INDEX(tblCategory[CategoryName],MATCH(tblData[[#This Row],[CategoryID]],tblCategory[CategoryID],0))</f>
        <v>eBooks</v>
      </c>
      <c r="J1629">
        <f>tblData[[#This Row],[Quantity]]*tblData[[#This Row],[Price]]</f>
        <v>74.95</v>
      </c>
      <c r="K1629">
        <f>YEAR(tblData[[#This Row],[Date]])</f>
        <v>2020</v>
      </c>
      <c r="L1629">
        <f>MONTH(tblData[[#This Row],[Date]])</f>
        <v>12</v>
      </c>
      <c r="M1629" t="str">
        <f>CHOOSE(tblData[[#This Row],[MonthNo]],"Jan","Feb","Mar","Apr","Mei","Jun","Jul","Agu","Sep","Okt","Nov","Des")</f>
        <v>Des</v>
      </c>
      <c r="N1629" t="str">
        <f>INDEX(tblCustomers[CustomerState],MATCH(tblData[[#This Row],[CustomerID]],tblCustomers[CustomerID],0))</f>
        <v>Pennsylvania</v>
      </c>
      <c r="O1629" t="str">
        <f>IF(COUNTIF(tblData[CustomerID],tblData[[#This Row],[CustomerID]])&gt;1,"Repeat","One-time")</f>
        <v>Repeat</v>
      </c>
    </row>
    <row r="1630" spans="1:15">
      <c r="A1630">
        <v>1629</v>
      </c>
      <c r="B1630" s="1">
        <v>44183</v>
      </c>
      <c r="C1630">
        <v>113</v>
      </c>
      <c r="D1630" t="s">
        <v>10848</v>
      </c>
      <c r="E1630">
        <v>4</v>
      </c>
      <c r="F1630" t="str">
        <f>INDEX(tblProduct[ProdName],MATCH(tblData[[#This Row],[ProdNumber]],tblProduct[ProdNumber],0))</f>
        <v>Panda Robot Blueprint</v>
      </c>
      <c r="G1630">
        <f>INDEX(tblProduct[Price],MATCH(tblData[[#This Row],[ProdNumber]],tblProduct[ProdNumber],0))</f>
        <v>7.99</v>
      </c>
      <c r="H1630">
        <f>INDEX(tblProduct[Category],MATCH(tblData[[#This Row],[ProdNumber]],tblProduct[ProdNumber],0))</f>
        <v>1</v>
      </c>
      <c r="I1630" t="str">
        <f>INDEX(tblCategory[CategoryName],MATCH(tblData[[#This Row],[CategoryID]],tblCategory[CategoryID],0))</f>
        <v>Blueprints</v>
      </c>
      <c r="J1630">
        <f>tblData[[#This Row],[Quantity]]*tblData[[#This Row],[Price]]</f>
        <v>31.96</v>
      </c>
      <c r="K1630">
        <f>YEAR(tblData[[#This Row],[Date]])</f>
        <v>2020</v>
      </c>
      <c r="L1630">
        <f>MONTH(tblData[[#This Row],[Date]])</f>
        <v>12</v>
      </c>
      <c r="M1630" t="str">
        <f>CHOOSE(tblData[[#This Row],[MonthNo]],"Jan","Feb","Mar","Apr","Mei","Jun","Jul","Agu","Sep","Okt","Nov","Des")</f>
        <v>Des</v>
      </c>
      <c r="N1630" t="str">
        <f>INDEX(tblCustomers[CustomerState],MATCH(tblData[[#This Row],[CustomerID]],tblCustomers[CustomerID],0))</f>
        <v>Georgia</v>
      </c>
      <c r="O1630" t="str">
        <f>IF(COUNTIF(tblData[CustomerID],tblData[[#This Row],[CustomerID]])&gt;1,"Repeat","One-time")</f>
        <v>Repeat</v>
      </c>
    </row>
    <row r="1631" spans="1:15">
      <c r="A1631">
        <v>1630</v>
      </c>
      <c r="B1631" s="1">
        <v>44183</v>
      </c>
      <c r="C1631">
        <v>1857</v>
      </c>
      <c r="D1631" t="s">
        <v>10847</v>
      </c>
      <c r="E1631">
        <v>3</v>
      </c>
      <c r="F1631" t="str">
        <f>INDEX(tblProduct[ProdName],MATCH(tblData[[#This Row],[ProdNumber]],tblProduct[ProdNumber],0))</f>
        <v>MICR-564K Drone</v>
      </c>
      <c r="G1631">
        <f>INDEX(tblProduct[Price],MATCH(tblData[[#This Row],[ProdNumber]],tblProduct[ProdNumber],0))</f>
        <v>499</v>
      </c>
      <c r="H1631">
        <f>INDEX(tblProduct[Category],MATCH(tblData[[#This Row],[ProdNumber]],tblProduct[ProdNumber],0))</f>
        <v>3</v>
      </c>
      <c r="I1631" t="str">
        <f>INDEX(tblCategory[CategoryName],MATCH(tblData[[#This Row],[CategoryID]],tblCategory[CategoryID],0))</f>
        <v>Drones</v>
      </c>
      <c r="J1631">
        <f>tblData[[#This Row],[Quantity]]*tblData[[#This Row],[Price]]</f>
        <v>1497</v>
      </c>
      <c r="K1631">
        <f>YEAR(tblData[[#This Row],[Date]])</f>
        <v>2020</v>
      </c>
      <c r="L1631">
        <f>MONTH(tblData[[#This Row],[Date]])</f>
        <v>12</v>
      </c>
      <c r="M1631" t="str">
        <f>CHOOSE(tblData[[#This Row],[MonthNo]],"Jan","Feb","Mar","Apr","Mei","Jun","Jul","Agu","Sep","Okt","Nov","Des")</f>
        <v>Des</v>
      </c>
      <c r="N1631" t="str">
        <f>INDEX(tblCustomers[CustomerState],MATCH(tblData[[#This Row],[CustomerID]],tblCustomers[CustomerID],0))</f>
        <v>Indiana</v>
      </c>
      <c r="O1631" t="str">
        <f>IF(COUNTIF(tblData[CustomerID],tblData[[#This Row],[CustomerID]])&gt;1,"Repeat","One-time")</f>
        <v>One-time</v>
      </c>
    </row>
    <row r="1632" spans="1:15">
      <c r="A1632">
        <v>1631</v>
      </c>
      <c r="B1632" s="1">
        <v>44183</v>
      </c>
      <c r="C1632">
        <v>1428</v>
      </c>
      <c r="D1632" t="s">
        <v>10812</v>
      </c>
      <c r="E1632">
        <v>3</v>
      </c>
      <c r="F1632" t="str">
        <f>INDEX(tblProduct[ProdName],MATCH(tblData[[#This Row],[ProdNumber]],tblProduct[ProdNumber],0))</f>
        <v>SCARA Robots</v>
      </c>
      <c r="G1632">
        <f>INDEX(tblProduct[Price],MATCH(tblData[[#This Row],[ProdNumber]],tblProduct[ProdNumber],0))</f>
        <v>19.5</v>
      </c>
      <c r="H1632">
        <f>INDEX(tblProduct[Category],MATCH(tblData[[#This Row],[ProdNumber]],tblProduct[ProdNumber],0))</f>
        <v>4</v>
      </c>
      <c r="I1632" t="str">
        <f>INDEX(tblCategory[CategoryName],MATCH(tblData[[#This Row],[CategoryID]],tblCategory[CategoryID],0))</f>
        <v>eBooks</v>
      </c>
      <c r="J1632">
        <f>tblData[[#This Row],[Quantity]]*tblData[[#This Row],[Price]]</f>
        <v>58.5</v>
      </c>
      <c r="K1632">
        <f>YEAR(tblData[[#This Row],[Date]])</f>
        <v>2020</v>
      </c>
      <c r="L1632">
        <f>MONTH(tblData[[#This Row],[Date]])</f>
        <v>12</v>
      </c>
      <c r="M1632" t="str">
        <f>CHOOSE(tblData[[#This Row],[MonthNo]],"Jan","Feb","Mar","Apr","Mei","Jun","Jul","Agu","Sep","Okt","Nov","Des")</f>
        <v>Des</v>
      </c>
      <c r="N1632" t="str">
        <f>INDEX(tblCustomers[CustomerState],MATCH(tblData[[#This Row],[CustomerID]],tblCustomers[CustomerID],0))</f>
        <v>Virginia</v>
      </c>
      <c r="O1632" t="str">
        <f>IF(COUNTIF(tblData[CustomerID],tblData[[#This Row],[CustomerID]])&gt;1,"Repeat","One-time")</f>
        <v>One-time</v>
      </c>
    </row>
    <row r="1633" spans="1:15">
      <c r="A1633">
        <v>1632</v>
      </c>
      <c r="B1633" s="1">
        <v>44183</v>
      </c>
      <c r="C1633">
        <v>2051</v>
      </c>
      <c r="D1633" t="s">
        <v>10833</v>
      </c>
      <c r="E1633">
        <v>5</v>
      </c>
      <c r="F1633" t="str">
        <f>INDEX(tblProduct[ProdName],MATCH(tblData[[#This Row],[ProdNumber]],tblProduct[ProdNumber],0))</f>
        <v>DX-145 Drone</v>
      </c>
      <c r="G1633">
        <f>INDEX(tblProduct[Price],MATCH(tblData[[#This Row],[ProdNumber]],tblProduct[ProdNumber],0))</f>
        <v>250</v>
      </c>
      <c r="H1633">
        <f>INDEX(tblProduct[Category],MATCH(tblData[[#This Row],[ProdNumber]],tblProduct[ProdNumber],0))</f>
        <v>3</v>
      </c>
      <c r="I1633" t="str">
        <f>INDEX(tblCategory[CategoryName],MATCH(tblData[[#This Row],[CategoryID]],tblCategory[CategoryID],0))</f>
        <v>Drones</v>
      </c>
      <c r="J1633">
        <f>tblData[[#This Row],[Quantity]]*tblData[[#This Row],[Price]]</f>
        <v>1250</v>
      </c>
      <c r="K1633">
        <f>YEAR(tblData[[#This Row],[Date]])</f>
        <v>2020</v>
      </c>
      <c r="L1633">
        <f>MONTH(tblData[[#This Row],[Date]])</f>
        <v>12</v>
      </c>
      <c r="M1633" t="str">
        <f>CHOOSE(tblData[[#This Row],[MonthNo]],"Jan","Feb","Mar","Apr","Mei","Jun","Jul","Agu","Sep","Okt","Nov","Des")</f>
        <v>Des</v>
      </c>
      <c r="N1633" t="str">
        <f>INDEX(tblCustomers[CustomerState],MATCH(tblData[[#This Row],[CustomerID]],tblCustomers[CustomerID],0))</f>
        <v>California</v>
      </c>
      <c r="O1633" t="str">
        <f>IF(COUNTIF(tblData[CustomerID],tblData[[#This Row],[CustomerID]])&gt;1,"Repeat","One-time")</f>
        <v>Repeat</v>
      </c>
    </row>
    <row r="1634" spans="1:15">
      <c r="A1634">
        <v>1633</v>
      </c>
      <c r="B1634" s="1">
        <v>44183</v>
      </c>
      <c r="C1634">
        <v>1139</v>
      </c>
      <c r="D1634" t="s">
        <v>10853</v>
      </c>
      <c r="E1634">
        <v>5</v>
      </c>
      <c r="F1634" t="str">
        <f>INDEX(tblProduct[ProdName],MATCH(tblData[[#This Row],[ProdNumber]],tblProduct[ProdNumber],0))</f>
        <v>BYOR-1500</v>
      </c>
      <c r="G1634">
        <f>INDEX(tblProduct[Price],MATCH(tblData[[#This Row],[ProdNumber]],tblProduct[ProdNumber],0))</f>
        <v>189</v>
      </c>
      <c r="H1634">
        <f>INDEX(tblProduct[Category],MATCH(tblData[[#This Row],[ProdNumber]],tblProduct[ProdNumber],0))</f>
        <v>5</v>
      </c>
      <c r="I1634" t="str">
        <f>INDEX(tblCategory[CategoryName],MATCH(tblData[[#This Row],[CategoryID]],tblCategory[CategoryID],0))</f>
        <v>Robot Kits</v>
      </c>
      <c r="J1634">
        <f>tblData[[#This Row],[Quantity]]*tblData[[#This Row],[Price]]</f>
        <v>945</v>
      </c>
      <c r="K1634">
        <f>YEAR(tblData[[#This Row],[Date]])</f>
        <v>2020</v>
      </c>
      <c r="L1634">
        <f>MONTH(tblData[[#This Row],[Date]])</f>
        <v>12</v>
      </c>
      <c r="M1634" t="str">
        <f>CHOOSE(tblData[[#This Row],[MonthNo]],"Jan","Feb","Mar","Apr","Mei","Jun","Jul","Agu","Sep","Okt","Nov","Des")</f>
        <v>Des</v>
      </c>
      <c r="N1634" t="str">
        <f>INDEX(tblCustomers[CustomerState],MATCH(tblData[[#This Row],[CustomerID]],tblCustomers[CustomerID],0))</f>
        <v>Illinois</v>
      </c>
      <c r="O1634" t="str">
        <f>IF(COUNTIF(tblData[CustomerID],tblData[[#This Row],[CustomerID]])&gt;1,"Repeat","One-time")</f>
        <v>Repeat</v>
      </c>
    </row>
    <row r="1635" spans="1:15">
      <c r="A1635">
        <v>1634</v>
      </c>
      <c r="B1635" s="1">
        <v>44184</v>
      </c>
      <c r="C1635">
        <v>454</v>
      </c>
      <c r="D1635" t="s">
        <v>10842</v>
      </c>
      <c r="E1635">
        <v>3</v>
      </c>
      <c r="F1635" t="str">
        <f>INDEX(tblProduct[ProdName],MATCH(tblData[[#This Row],[ProdNumber]],tblProduct[ProdNumber],0))</f>
        <v>Understanding Raspberry PI</v>
      </c>
      <c r="G1635">
        <f>INDEX(tblProduct[Price],MATCH(tblData[[#This Row],[ProdNumber]],tblProduct[ProdNumber],0))</f>
        <v>28.99</v>
      </c>
      <c r="H1635">
        <f>INDEX(tblProduct[Category],MATCH(tblData[[#This Row],[ProdNumber]],tblProduct[ProdNumber],0))</f>
        <v>7</v>
      </c>
      <c r="I1635" t="str">
        <f>INDEX(tblCategory[CategoryName],MATCH(tblData[[#This Row],[CategoryID]],tblCategory[CategoryID],0))</f>
        <v>Training Videos</v>
      </c>
      <c r="J1635">
        <f>tblData[[#This Row],[Quantity]]*tblData[[#This Row],[Price]]</f>
        <v>86.97</v>
      </c>
      <c r="K1635">
        <f>YEAR(tblData[[#This Row],[Date]])</f>
        <v>2020</v>
      </c>
      <c r="L1635">
        <f>MONTH(tblData[[#This Row],[Date]])</f>
        <v>12</v>
      </c>
      <c r="M1635" t="str">
        <f>CHOOSE(tblData[[#This Row],[MonthNo]],"Jan","Feb","Mar","Apr","Mei","Jun","Jul","Agu","Sep","Okt","Nov","Des")</f>
        <v>Des</v>
      </c>
      <c r="N1635" t="str">
        <f>INDEX(tblCustomers[CustomerState],MATCH(tblData[[#This Row],[CustomerID]],tblCustomers[CustomerID],0))</f>
        <v>Nevada</v>
      </c>
      <c r="O1635" t="str">
        <f>IF(COUNTIF(tblData[CustomerID],tblData[[#This Row],[CustomerID]])&gt;1,"Repeat","One-time")</f>
        <v>Repeat</v>
      </c>
    </row>
    <row r="1636" spans="1:15">
      <c r="A1636">
        <v>1635</v>
      </c>
      <c r="B1636" s="1">
        <v>44185</v>
      </c>
      <c r="C1636">
        <v>1426</v>
      </c>
      <c r="D1636" t="s">
        <v>10840</v>
      </c>
      <c r="E1636">
        <v>5</v>
      </c>
      <c r="F1636" t="str">
        <f>INDEX(tblProduct[ProdName],MATCH(tblData[[#This Row],[ProdNumber]],tblProduct[ProdNumber],0))</f>
        <v>Photograph Drones</v>
      </c>
      <c r="G1636">
        <f>INDEX(tblProduct[Price],MATCH(tblData[[#This Row],[ProdNumber]],tblProduct[ProdNumber],0))</f>
        <v>14.99</v>
      </c>
      <c r="H1636">
        <f>INDEX(tblProduct[Category],MATCH(tblData[[#This Row],[ProdNumber]],tblProduct[ProdNumber],0))</f>
        <v>4</v>
      </c>
      <c r="I1636" t="str">
        <f>INDEX(tblCategory[CategoryName],MATCH(tblData[[#This Row],[CategoryID]],tblCategory[CategoryID],0))</f>
        <v>eBooks</v>
      </c>
      <c r="J1636">
        <f>tblData[[#This Row],[Quantity]]*tblData[[#This Row],[Price]]</f>
        <v>74.95</v>
      </c>
      <c r="K1636">
        <f>YEAR(tblData[[#This Row],[Date]])</f>
        <v>2020</v>
      </c>
      <c r="L1636">
        <f>MONTH(tblData[[#This Row],[Date]])</f>
        <v>12</v>
      </c>
      <c r="M1636" t="str">
        <f>CHOOSE(tblData[[#This Row],[MonthNo]],"Jan","Feb","Mar","Apr","Mei","Jun","Jul","Agu","Sep","Okt","Nov","Des")</f>
        <v>Des</v>
      </c>
      <c r="N1636" t="str">
        <f>INDEX(tblCustomers[CustomerState],MATCH(tblData[[#This Row],[CustomerID]],tblCustomers[CustomerID],0))</f>
        <v>Louisiana</v>
      </c>
      <c r="O1636" t="str">
        <f>IF(COUNTIF(tblData[CustomerID],tblData[[#This Row],[CustomerID]])&gt;1,"Repeat","One-time")</f>
        <v>Repeat</v>
      </c>
    </row>
    <row r="1637" spans="1:15">
      <c r="A1637">
        <v>1636</v>
      </c>
      <c r="B1637" s="1">
        <v>44185</v>
      </c>
      <c r="C1637">
        <v>954</v>
      </c>
      <c r="D1637" t="s">
        <v>10809</v>
      </c>
      <c r="E1637">
        <v>5</v>
      </c>
      <c r="F1637" t="str">
        <f>INDEX(tblProduct[ProdName],MATCH(tblData[[#This Row],[ProdNumber]],tblProduct[ProdNumber],0))</f>
        <v>RWW-75 Robot</v>
      </c>
      <c r="G1637">
        <f>INDEX(tblProduct[Price],MATCH(tblData[[#This Row],[ProdNumber]],tblProduct[ProdNumber],0))</f>
        <v>883</v>
      </c>
      <c r="H1637">
        <f>INDEX(tblProduct[Category],MATCH(tblData[[#This Row],[ProdNumber]],tblProduct[ProdNumber],0))</f>
        <v>6</v>
      </c>
      <c r="I1637" t="str">
        <f>INDEX(tblCategory[CategoryName],MATCH(tblData[[#This Row],[CategoryID]],tblCategory[CategoryID],0))</f>
        <v>Robots</v>
      </c>
      <c r="J1637">
        <f>tblData[[#This Row],[Quantity]]*tblData[[#This Row],[Price]]</f>
        <v>4415</v>
      </c>
      <c r="K1637">
        <f>YEAR(tblData[[#This Row],[Date]])</f>
        <v>2020</v>
      </c>
      <c r="L1637">
        <f>MONTH(tblData[[#This Row],[Date]])</f>
        <v>12</v>
      </c>
      <c r="M1637" t="str">
        <f>CHOOSE(tblData[[#This Row],[MonthNo]],"Jan","Feb","Mar","Apr","Mei","Jun","Jul","Agu","Sep","Okt","Nov","Des")</f>
        <v>Des</v>
      </c>
      <c r="N1637" t="str">
        <f>INDEX(tblCustomers[CustomerState],MATCH(tblData[[#This Row],[CustomerID]],tblCustomers[CustomerID],0))</f>
        <v>Alabama</v>
      </c>
      <c r="O1637" t="str">
        <f>IF(COUNTIF(tblData[CustomerID],tblData[[#This Row],[CustomerID]])&gt;1,"Repeat","One-time")</f>
        <v>Repeat</v>
      </c>
    </row>
    <row r="1638" spans="1:15">
      <c r="A1638">
        <v>1637</v>
      </c>
      <c r="B1638" s="1">
        <v>44185</v>
      </c>
      <c r="C1638">
        <v>1692</v>
      </c>
      <c r="D1638" t="s">
        <v>10841</v>
      </c>
      <c r="E1638">
        <v>4</v>
      </c>
      <c r="F1638" t="str">
        <f>INDEX(tblProduct[ProdName],MATCH(tblData[[#This Row],[ProdNumber]],tblProduct[ProdNumber],0))</f>
        <v>RQTE-554 Robot</v>
      </c>
      <c r="G1638">
        <f>INDEX(tblProduct[Price],MATCH(tblData[[#This Row],[ProdNumber]],tblProduct[ProdNumber],0))</f>
        <v>684</v>
      </c>
      <c r="H1638">
        <f>INDEX(tblProduct[Category],MATCH(tblData[[#This Row],[ProdNumber]],tblProduct[ProdNumber],0))</f>
        <v>6</v>
      </c>
      <c r="I1638" t="str">
        <f>INDEX(tblCategory[CategoryName],MATCH(tblData[[#This Row],[CategoryID]],tblCategory[CategoryID],0))</f>
        <v>Robots</v>
      </c>
      <c r="J1638">
        <f>tblData[[#This Row],[Quantity]]*tblData[[#This Row],[Price]]</f>
        <v>2736</v>
      </c>
      <c r="K1638">
        <f>YEAR(tblData[[#This Row],[Date]])</f>
        <v>2020</v>
      </c>
      <c r="L1638">
        <f>MONTH(tblData[[#This Row],[Date]])</f>
        <v>12</v>
      </c>
      <c r="M1638" t="str">
        <f>CHOOSE(tblData[[#This Row],[MonthNo]],"Jan","Feb","Mar","Apr","Mei","Jun","Jul","Agu","Sep","Okt","Nov","Des")</f>
        <v>Des</v>
      </c>
      <c r="N1638" t="str">
        <f>INDEX(tblCustomers[CustomerState],MATCH(tblData[[#This Row],[CustomerID]],tblCustomers[CustomerID],0))</f>
        <v>New York</v>
      </c>
      <c r="O1638" t="str">
        <f>IF(COUNTIF(tblData[CustomerID],tblData[[#This Row],[CustomerID]])&gt;1,"Repeat","One-time")</f>
        <v>Repeat</v>
      </c>
    </row>
    <row r="1639" spans="1:15">
      <c r="A1639">
        <v>1638</v>
      </c>
      <c r="B1639" s="1">
        <v>44185</v>
      </c>
      <c r="C1639">
        <v>1019</v>
      </c>
      <c r="D1639" t="s">
        <v>10845</v>
      </c>
      <c r="E1639">
        <v>3</v>
      </c>
      <c r="F1639" t="str">
        <f>INDEX(tblProduct[ProdName],MATCH(tblData[[#This Row],[ProdNumber]],tblProduct[ProdNumber],0))</f>
        <v>Sleepy Eye Blueprint</v>
      </c>
      <c r="G1639">
        <f>INDEX(tblProduct[Price],MATCH(tblData[[#This Row],[ProdNumber]],tblProduct[ProdNumber],0))</f>
        <v>11.99</v>
      </c>
      <c r="H1639">
        <f>INDEX(tblProduct[Category],MATCH(tblData[[#This Row],[ProdNumber]],tblProduct[ProdNumber],0))</f>
        <v>1</v>
      </c>
      <c r="I1639" t="str">
        <f>INDEX(tblCategory[CategoryName],MATCH(tblData[[#This Row],[CategoryID]],tblCategory[CategoryID],0))</f>
        <v>Blueprints</v>
      </c>
      <c r="J1639">
        <f>tblData[[#This Row],[Quantity]]*tblData[[#This Row],[Price]]</f>
        <v>35.97</v>
      </c>
      <c r="K1639">
        <f>YEAR(tblData[[#This Row],[Date]])</f>
        <v>2020</v>
      </c>
      <c r="L1639">
        <f>MONTH(tblData[[#This Row],[Date]])</f>
        <v>12</v>
      </c>
      <c r="M1639" t="str">
        <f>CHOOSE(tblData[[#This Row],[MonthNo]],"Jan","Feb","Mar","Apr","Mei","Jun","Jul","Agu","Sep","Okt","Nov","Des")</f>
        <v>Des</v>
      </c>
      <c r="N1639" t="str">
        <f>INDEX(tblCustomers[CustomerState],MATCH(tblData[[#This Row],[CustomerID]],tblCustomers[CustomerID],0))</f>
        <v>Arizona</v>
      </c>
      <c r="O1639" t="str">
        <f>IF(COUNTIF(tblData[CustomerID],tblData[[#This Row],[CustomerID]])&gt;1,"Repeat","One-time")</f>
        <v>Repeat</v>
      </c>
    </row>
    <row r="1640" spans="1:15">
      <c r="A1640">
        <v>1639</v>
      </c>
      <c r="B1640" s="1">
        <v>44185</v>
      </c>
      <c r="C1640">
        <v>1903</v>
      </c>
      <c r="D1640" t="s">
        <v>10841</v>
      </c>
      <c r="E1640">
        <v>5</v>
      </c>
      <c r="F1640" t="str">
        <f>INDEX(tblProduct[ProdName],MATCH(tblData[[#This Row],[ProdNumber]],tblProduct[ProdNumber],0))</f>
        <v>RQTE-554 Robot</v>
      </c>
      <c r="G1640">
        <f>INDEX(tblProduct[Price],MATCH(tblData[[#This Row],[ProdNumber]],tblProduct[ProdNumber],0))</f>
        <v>684</v>
      </c>
      <c r="H1640">
        <f>INDEX(tblProduct[Category],MATCH(tblData[[#This Row],[ProdNumber]],tblProduct[ProdNumber],0))</f>
        <v>6</v>
      </c>
      <c r="I1640" t="str">
        <f>INDEX(tblCategory[CategoryName],MATCH(tblData[[#This Row],[CategoryID]],tblCategory[CategoryID],0))</f>
        <v>Robots</v>
      </c>
      <c r="J1640">
        <f>tblData[[#This Row],[Quantity]]*tblData[[#This Row],[Price]]</f>
        <v>3420</v>
      </c>
      <c r="K1640">
        <f>YEAR(tblData[[#This Row],[Date]])</f>
        <v>2020</v>
      </c>
      <c r="L1640">
        <f>MONTH(tblData[[#This Row],[Date]])</f>
        <v>12</v>
      </c>
      <c r="M1640" t="str">
        <f>CHOOSE(tblData[[#This Row],[MonthNo]],"Jan","Feb","Mar","Apr","Mei","Jun","Jul","Agu","Sep","Okt","Nov","Des")</f>
        <v>Des</v>
      </c>
      <c r="N1640" t="str">
        <f>INDEX(tblCustomers[CustomerState],MATCH(tblData[[#This Row],[CustomerID]],tblCustomers[CustomerID],0))</f>
        <v>Nevada</v>
      </c>
      <c r="O1640" t="str">
        <f>IF(COUNTIF(tblData[CustomerID],tblData[[#This Row],[CustomerID]])&gt;1,"Repeat","One-time")</f>
        <v>One-time</v>
      </c>
    </row>
    <row r="1641" spans="1:15">
      <c r="A1641">
        <v>1640</v>
      </c>
      <c r="B1641" s="1">
        <v>44185</v>
      </c>
      <c r="C1641">
        <v>1717</v>
      </c>
      <c r="D1641" t="s">
        <v>10839</v>
      </c>
      <c r="E1641">
        <v>2</v>
      </c>
      <c r="F1641" t="str">
        <f>INDEX(tblProduct[ProdName],MATCH(tblData[[#This Row],[ProdNumber]],tblProduct[ProdNumber],0))</f>
        <v>RXW-9807 Robot</v>
      </c>
      <c r="G1641">
        <f>INDEX(tblProduct[Price],MATCH(tblData[[#This Row],[ProdNumber]],tblProduct[ProdNumber],0))</f>
        <v>599</v>
      </c>
      <c r="H1641">
        <f>INDEX(tblProduct[Category],MATCH(tblData[[#This Row],[ProdNumber]],tblProduct[ProdNumber],0))</f>
        <v>6</v>
      </c>
      <c r="I1641" t="str">
        <f>INDEX(tblCategory[CategoryName],MATCH(tblData[[#This Row],[CategoryID]],tblCategory[CategoryID],0))</f>
        <v>Robots</v>
      </c>
      <c r="J1641">
        <f>tblData[[#This Row],[Quantity]]*tblData[[#This Row],[Price]]</f>
        <v>1198</v>
      </c>
      <c r="K1641">
        <f>YEAR(tblData[[#This Row],[Date]])</f>
        <v>2020</v>
      </c>
      <c r="L1641">
        <f>MONTH(tblData[[#This Row],[Date]])</f>
        <v>12</v>
      </c>
      <c r="M1641" t="str">
        <f>CHOOSE(tblData[[#This Row],[MonthNo]],"Jan","Feb","Mar","Apr","Mei","Jun","Jul","Agu","Sep","Okt","Nov","Des")</f>
        <v>Des</v>
      </c>
      <c r="N1641" t="str">
        <f>INDEX(tblCustomers[CustomerState],MATCH(tblData[[#This Row],[CustomerID]],tblCustomers[CustomerID],0))</f>
        <v>Texas</v>
      </c>
      <c r="O1641" t="str">
        <f>IF(COUNTIF(tblData[CustomerID],tblData[[#This Row],[CustomerID]])&gt;1,"Repeat","One-time")</f>
        <v>One-time</v>
      </c>
    </row>
    <row r="1642" spans="1:15">
      <c r="A1642">
        <v>1641</v>
      </c>
      <c r="B1642" s="1">
        <v>44185</v>
      </c>
      <c r="C1642">
        <v>935</v>
      </c>
      <c r="D1642" t="s">
        <v>10843</v>
      </c>
      <c r="E1642">
        <v>3</v>
      </c>
      <c r="F1642" t="str">
        <f>INDEX(tblProduct[ProdName],MATCH(tblData[[#This Row],[ProdNumber]],tblProduct[ProdNumber],0))</f>
        <v>BYOD-500</v>
      </c>
      <c r="G1642">
        <f>INDEX(tblProduct[Price],MATCH(tblData[[#This Row],[ProdNumber]],tblProduct[ProdNumber],0))</f>
        <v>167</v>
      </c>
      <c r="H1642">
        <f>INDEX(tblProduct[Category],MATCH(tblData[[#This Row],[ProdNumber]],tblProduct[ProdNumber],0))</f>
        <v>2</v>
      </c>
      <c r="I1642" t="str">
        <f>INDEX(tblCategory[CategoryName],MATCH(tblData[[#This Row],[CategoryID]],tblCategory[CategoryID],0))</f>
        <v>Drone Kits</v>
      </c>
      <c r="J1642">
        <f>tblData[[#This Row],[Quantity]]*tblData[[#This Row],[Price]]</f>
        <v>501</v>
      </c>
      <c r="K1642">
        <f>YEAR(tblData[[#This Row],[Date]])</f>
        <v>2020</v>
      </c>
      <c r="L1642">
        <f>MONTH(tblData[[#This Row],[Date]])</f>
        <v>12</v>
      </c>
      <c r="M1642" t="str">
        <f>CHOOSE(tblData[[#This Row],[MonthNo]],"Jan","Feb","Mar","Apr","Mei","Jun","Jul","Agu","Sep","Okt","Nov","Des")</f>
        <v>Des</v>
      </c>
      <c r="N1642" t="str">
        <f>INDEX(tblCustomers[CustomerState],MATCH(tblData[[#This Row],[CustomerID]],tblCustomers[CustomerID],0))</f>
        <v>Texas</v>
      </c>
      <c r="O1642" t="str">
        <f>IF(COUNTIF(tblData[CustomerID],tblData[[#This Row],[CustomerID]])&gt;1,"Repeat","One-time")</f>
        <v>Repeat</v>
      </c>
    </row>
    <row r="1643" spans="1:15">
      <c r="A1643">
        <v>1642</v>
      </c>
      <c r="B1643" s="1">
        <v>44186</v>
      </c>
      <c r="C1643">
        <v>1349</v>
      </c>
      <c r="D1643" t="s">
        <v>10857</v>
      </c>
      <c r="E1643">
        <v>2</v>
      </c>
      <c r="F1643" t="str">
        <f>INDEX(tblProduct[ProdName],MATCH(tblData[[#This Row],[ProdNumber]],tblProduct[ProdNumber],0))</f>
        <v>DTI-84 Drone</v>
      </c>
      <c r="G1643">
        <f>INDEX(tblProduct[Price],MATCH(tblData[[#This Row],[ProdNumber]],tblProduct[ProdNumber],0))</f>
        <v>455</v>
      </c>
      <c r="H1643">
        <f>INDEX(tblProduct[Category],MATCH(tblData[[#This Row],[ProdNumber]],tblProduct[ProdNumber],0))</f>
        <v>3</v>
      </c>
      <c r="I1643" t="str">
        <f>INDEX(tblCategory[CategoryName],MATCH(tblData[[#This Row],[CategoryID]],tblCategory[CategoryID],0))</f>
        <v>Drones</v>
      </c>
      <c r="J1643">
        <f>tblData[[#This Row],[Quantity]]*tblData[[#This Row],[Price]]</f>
        <v>910</v>
      </c>
      <c r="K1643">
        <f>YEAR(tblData[[#This Row],[Date]])</f>
        <v>2020</v>
      </c>
      <c r="L1643">
        <f>MONTH(tblData[[#This Row],[Date]])</f>
        <v>12</v>
      </c>
      <c r="M1643" t="str">
        <f>CHOOSE(tblData[[#This Row],[MonthNo]],"Jan","Feb","Mar","Apr","Mei","Jun","Jul","Agu","Sep","Okt","Nov","Des")</f>
        <v>Des</v>
      </c>
      <c r="N1643" t="str">
        <f>INDEX(tblCustomers[CustomerState],MATCH(tblData[[#This Row],[CustomerID]],tblCustomers[CustomerID],0))</f>
        <v>Missouri</v>
      </c>
      <c r="O1643" t="str">
        <f>IF(COUNTIF(tblData[CustomerID],tblData[[#This Row],[CustomerID]])&gt;1,"Repeat","One-time")</f>
        <v>Repeat</v>
      </c>
    </row>
    <row r="1644" spans="1:15">
      <c r="A1644">
        <v>1643</v>
      </c>
      <c r="B1644" s="1">
        <v>44186</v>
      </c>
      <c r="C1644">
        <v>901</v>
      </c>
      <c r="D1644" t="s">
        <v>10831</v>
      </c>
      <c r="E1644">
        <v>2</v>
      </c>
      <c r="F1644" t="str">
        <f>INDEX(tblProduct[ProdName],MATCH(tblData[[#This Row],[ProdNumber]],tblProduct[ProdNumber],0))</f>
        <v>BYOR-3535</v>
      </c>
      <c r="G1644">
        <f>INDEX(tblProduct[Price],MATCH(tblData[[#This Row],[ProdNumber]],tblProduct[ProdNumber],0))</f>
        <v>225</v>
      </c>
      <c r="H1644">
        <f>INDEX(tblProduct[Category],MATCH(tblData[[#This Row],[ProdNumber]],tblProduct[ProdNumber],0))</f>
        <v>5</v>
      </c>
      <c r="I1644" t="str">
        <f>INDEX(tblCategory[CategoryName],MATCH(tblData[[#This Row],[CategoryID]],tblCategory[CategoryID],0))</f>
        <v>Robot Kits</v>
      </c>
      <c r="J1644">
        <f>tblData[[#This Row],[Quantity]]*tblData[[#This Row],[Price]]</f>
        <v>450</v>
      </c>
      <c r="K1644">
        <f>YEAR(tblData[[#This Row],[Date]])</f>
        <v>2020</v>
      </c>
      <c r="L1644">
        <f>MONTH(tblData[[#This Row],[Date]])</f>
        <v>12</v>
      </c>
      <c r="M1644" t="str">
        <f>CHOOSE(tblData[[#This Row],[MonthNo]],"Jan","Feb","Mar","Apr","Mei","Jun","Jul","Agu","Sep","Okt","Nov","Des")</f>
        <v>Des</v>
      </c>
      <c r="N1644" t="str">
        <f>INDEX(tblCustomers[CustomerState],MATCH(tblData[[#This Row],[CustomerID]],tblCustomers[CustomerID],0))</f>
        <v>Ohio</v>
      </c>
      <c r="O1644" t="str">
        <f>IF(COUNTIF(tblData[CustomerID],tblData[[#This Row],[CustomerID]])&gt;1,"Repeat","One-time")</f>
        <v>Repeat</v>
      </c>
    </row>
    <row r="1645" spans="1:15">
      <c r="A1645">
        <v>1644</v>
      </c>
      <c r="B1645" s="1">
        <v>44186</v>
      </c>
      <c r="C1645">
        <v>1747</v>
      </c>
      <c r="D1645" t="s">
        <v>10830</v>
      </c>
      <c r="E1645">
        <v>2</v>
      </c>
      <c r="F1645" t="str">
        <f>INDEX(tblProduct[ProdName],MATCH(tblData[[#This Row],[ProdNumber]],tblProduct[ProdNumber],0))</f>
        <v>Understanding 3D Printing</v>
      </c>
      <c r="G1645">
        <f>INDEX(tblProduct[Price],MATCH(tblData[[#This Row],[ProdNumber]],tblProduct[ProdNumber],0))</f>
        <v>42.99</v>
      </c>
      <c r="H1645">
        <f>INDEX(tblProduct[Category],MATCH(tblData[[#This Row],[ProdNumber]],tblProduct[ProdNumber],0))</f>
        <v>7</v>
      </c>
      <c r="I1645" t="str">
        <f>INDEX(tblCategory[CategoryName],MATCH(tblData[[#This Row],[CategoryID]],tblCategory[CategoryID],0))</f>
        <v>Training Videos</v>
      </c>
      <c r="J1645">
        <f>tblData[[#This Row],[Quantity]]*tblData[[#This Row],[Price]]</f>
        <v>85.98</v>
      </c>
      <c r="K1645">
        <f>YEAR(tblData[[#This Row],[Date]])</f>
        <v>2020</v>
      </c>
      <c r="L1645">
        <f>MONTH(tblData[[#This Row],[Date]])</f>
        <v>12</v>
      </c>
      <c r="M1645" t="str">
        <f>CHOOSE(tblData[[#This Row],[MonthNo]],"Jan","Feb","Mar","Apr","Mei","Jun","Jul","Agu","Sep","Okt","Nov","Des")</f>
        <v>Des</v>
      </c>
      <c r="N1645" t="str">
        <f>INDEX(tblCustomers[CustomerState],MATCH(tblData[[#This Row],[CustomerID]],tblCustomers[CustomerID],0))</f>
        <v>Pennsylvania</v>
      </c>
      <c r="O1645" t="str">
        <f>IF(COUNTIF(tblData[CustomerID],tblData[[#This Row],[CustomerID]])&gt;1,"Repeat","One-time")</f>
        <v>Repeat</v>
      </c>
    </row>
    <row r="1646" spans="1:15">
      <c r="A1646">
        <v>1645</v>
      </c>
      <c r="B1646" s="1">
        <v>44186</v>
      </c>
      <c r="C1646">
        <v>1812</v>
      </c>
      <c r="D1646" t="s">
        <v>10812</v>
      </c>
      <c r="E1646">
        <v>4</v>
      </c>
      <c r="F1646" t="str">
        <f>INDEX(tblProduct[ProdName],MATCH(tblData[[#This Row],[ProdNumber]],tblProduct[ProdNumber],0))</f>
        <v>SCARA Robots</v>
      </c>
      <c r="G1646">
        <f>INDEX(tblProduct[Price],MATCH(tblData[[#This Row],[ProdNumber]],tblProduct[ProdNumber],0))</f>
        <v>19.5</v>
      </c>
      <c r="H1646">
        <f>INDEX(tblProduct[Category],MATCH(tblData[[#This Row],[ProdNumber]],tblProduct[ProdNumber],0))</f>
        <v>4</v>
      </c>
      <c r="I1646" t="str">
        <f>INDEX(tblCategory[CategoryName],MATCH(tblData[[#This Row],[CategoryID]],tblCategory[CategoryID],0))</f>
        <v>eBooks</v>
      </c>
      <c r="J1646">
        <f>tblData[[#This Row],[Quantity]]*tblData[[#This Row],[Price]]</f>
        <v>78</v>
      </c>
      <c r="K1646">
        <f>YEAR(tblData[[#This Row],[Date]])</f>
        <v>2020</v>
      </c>
      <c r="L1646">
        <f>MONTH(tblData[[#This Row],[Date]])</f>
        <v>12</v>
      </c>
      <c r="M1646" t="str">
        <f>CHOOSE(tblData[[#This Row],[MonthNo]],"Jan","Feb","Mar","Apr","Mei","Jun","Jul","Agu","Sep","Okt","Nov","Des")</f>
        <v>Des</v>
      </c>
      <c r="N1646" t="str">
        <f>INDEX(tblCustomers[CustomerState],MATCH(tblData[[#This Row],[CustomerID]],tblCustomers[CustomerID],0))</f>
        <v>Minnesota</v>
      </c>
      <c r="O1646" t="str">
        <f>IF(COUNTIF(tblData[CustomerID],tblData[[#This Row],[CustomerID]])&gt;1,"Repeat","One-time")</f>
        <v>Repeat</v>
      </c>
    </row>
    <row r="1647" spans="1:15">
      <c r="A1647">
        <v>1646</v>
      </c>
      <c r="B1647" s="1">
        <v>44187</v>
      </c>
      <c r="C1647">
        <v>441</v>
      </c>
      <c r="D1647" t="s">
        <v>10815</v>
      </c>
      <c r="E1647">
        <v>3</v>
      </c>
      <c r="F1647" t="str">
        <f>INDEX(tblProduct[ProdName],MATCH(tblData[[#This Row],[ProdNumber]],tblProduct[ProdNumber],0))</f>
        <v>Understanding Automation</v>
      </c>
      <c r="G1647">
        <f>INDEX(tblProduct[Price],MATCH(tblData[[#This Row],[ProdNumber]],tblProduct[ProdNumber],0))</f>
        <v>44.95</v>
      </c>
      <c r="H1647">
        <f>INDEX(tblProduct[Category],MATCH(tblData[[#This Row],[ProdNumber]],tblProduct[ProdNumber],0))</f>
        <v>7</v>
      </c>
      <c r="I1647" t="str">
        <f>INDEX(tblCategory[CategoryName],MATCH(tblData[[#This Row],[CategoryID]],tblCategory[CategoryID],0))</f>
        <v>Training Videos</v>
      </c>
      <c r="J1647">
        <f>tblData[[#This Row],[Quantity]]*tblData[[#This Row],[Price]]</f>
        <v>134.85000000000002</v>
      </c>
      <c r="K1647">
        <f>YEAR(tblData[[#This Row],[Date]])</f>
        <v>2020</v>
      </c>
      <c r="L1647">
        <f>MONTH(tblData[[#This Row],[Date]])</f>
        <v>12</v>
      </c>
      <c r="M1647" t="str">
        <f>CHOOSE(tblData[[#This Row],[MonthNo]],"Jan","Feb","Mar","Apr","Mei","Jun","Jul","Agu","Sep","Okt","Nov","Des")</f>
        <v>Des</v>
      </c>
      <c r="N1647" t="str">
        <f>INDEX(tblCustomers[CustomerState],MATCH(tblData[[#This Row],[CustomerID]],tblCustomers[CustomerID],0))</f>
        <v>Texas</v>
      </c>
      <c r="O1647" t="str">
        <f>IF(COUNTIF(tblData[CustomerID],tblData[[#This Row],[CustomerID]])&gt;1,"Repeat","One-time")</f>
        <v>One-time</v>
      </c>
    </row>
    <row r="1648" spans="1:15">
      <c r="A1648">
        <v>1647</v>
      </c>
      <c r="B1648" s="1">
        <v>44187</v>
      </c>
      <c r="C1648">
        <v>1235</v>
      </c>
      <c r="D1648" t="s">
        <v>10833</v>
      </c>
      <c r="E1648">
        <v>2</v>
      </c>
      <c r="F1648" t="str">
        <f>INDEX(tblProduct[ProdName],MATCH(tblData[[#This Row],[ProdNumber]],tblProduct[ProdNumber],0))</f>
        <v>DX-145 Drone</v>
      </c>
      <c r="G1648">
        <f>INDEX(tblProduct[Price],MATCH(tblData[[#This Row],[ProdNumber]],tblProduct[ProdNumber],0))</f>
        <v>250</v>
      </c>
      <c r="H1648">
        <f>INDEX(tblProduct[Category],MATCH(tblData[[#This Row],[ProdNumber]],tblProduct[ProdNumber],0))</f>
        <v>3</v>
      </c>
      <c r="I1648" t="str">
        <f>INDEX(tblCategory[CategoryName],MATCH(tblData[[#This Row],[CategoryID]],tblCategory[CategoryID],0))</f>
        <v>Drones</v>
      </c>
      <c r="J1648">
        <f>tblData[[#This Row],[Quantity]]*tblData[[#This Row],[Price]]</f>
        <v>500</v>
      </c>
      <c r="K1648">
        <f>YEAR(tblData[[#This Row],[Date]])</f>
        <v>2020</v>
      </c>
      <c r="L1648">
        <f>MONTH(tblData[[#This Row],[Date]])</f>
        <v>12</v>
      </c>
      <c r="M1648" t="str">
        <f>CHOOSE(tblData[[#This Row],[MonthNo]],"Jan","Feb","Mar","Apr","Mei","Jun","Jul","Agu","Sep","Okt","Nov","Des")</f>
        <v>Des</v>
      </c>
      <c r="N1648" t="str">
        <f>INDEX(tblCustomers[CustomerState],MATCH(tblData[[#This Row],[CustomerID]],tblCustomers[CustomerID],0))</f>
        <v>Washington</v>
      </c>
      <c r="O1648" t="str">
        <f>IF(COUNTIF(tblData[CustomerID],tblData[[#This Row],[CustomerID]])&gt;1,"Repeat","One-time")</f>
        <v>Repeat</v>
      </c>
    </row>
    <row r="1649" spans="1:15">
      <c r="A1649">
        <v>1648</v>
      </c>
      <c r="B1649" s="1">
        <v>44187</v>
      </c>
      <c r="C1649">
        <v>648</v>
      </c>
      <c r="D1649" t="s">
        <v>10836</v>
      </c>
      <c r="E1649">
        <v>5</v>
      </c>
      <c r="F1649" t="str">
        <f>INDEX(tblProduct[ProdName],MATCH(tblData[[#This Row],[ProdNumber]],tblProduct[ProdNumber],0))</f>
        <v>Creature Robot Arms Blueprint</v>
      </c>
      <c r="G1649">
        <f>INDEX(tblProduct[Price],MATCH(tblData[[#This Row],[ProdNumber]],tblProduct[ProdNumber],0))</f>
        <v>12</v>
      </c>
      <c r="H1649">
        <f>INDEX(tblProduct[Category],MATCH(tblData[[#This Row],[ProdNumber]],tblProduct[ProdNumber],0))</f>
        <v>1</v>
      </c>
      <c r="I1649" t="str">
        <f>INDEX(tblCategory[CategoryName],MATCH(tblData[[#This Row],[CategoryID]],tblCategory[CategoryID],0))</f>
        <v>Blueprints</v>
      </c>
      <c r="J1649">
        <f>tblData[[#This Row],[Quantity]]*tblData[[#This Row],[Price]]</f>
        <v>60</v>
      </c>
      <c r="K1649">
        <f>YEAR(tblData[[#This Row],[Date]])</f>
        <v>2020</v>
      </c>
      <c r="L1649">
        <f>MONTH(tblData[[#This Row],[Date]])</f>
        <v>12</v>
      </c>
      <c r="M1649" t="str">
        <f>CHOOSE(tblData[[#This Row],[MonthNo]],"Jan","Feb","Mar","Apr","Mei","Jun","Jul","Agu","Sep","Okt","Nov","Des")</f>
        <v>Des</v>
      </c>
      <c r="N1649" t="str">
        <f>INDEX(tblCustomers[CustomerState],MATCH(tblData[[#This Row],[CustomerID]],tblCustomers[CustomerID],0))</f>
        <v>Texas</v>
      </c>
      <c r="O1649" t="str">
        <f>IF(COUNTIF(tblData[CustomerID],tblData[[#This Row],[CustomerID]])&gt;1,"Repeat","One-time")</f>
        <v>Repeat</v>
      </c>
    </row>
    <row r="1650" spans="1:15">
      <c r="A1650">
        <v>1649</v>
      </c>
      <c r="B1650" s="1">
        <v>44187</v>
      </c>
      <c r="C1650">
        <v>1948</v>
      </c>
      <c r="D1650" t="s">
        <v>10822</v>
      </c>
      <c r="E1650">
        <v>6</v>
      </c>
      <c r="F1650" t="str">
        <f>INDEX(tblProduct[ProdName],MATCH(tblData[[#This Row],[ProdNumber]],tblProduct[ProdNumber],0))</f>
        <v>MICR-23K Robot</v>
      </c>
      <c r="G1650">
        <f>INDEX(tblProduct[Price],MATCH(tblData[[#This Row],[ProdNumber]],tblProduct[ProdNumber],0))</f>
        <v>899</v>
      </c>
      <c r="H1650">
        <f>INDEX(tblProduct[Category],MATCH(tblData[[#This Row],[ProdNumber]],tblProduct[ProdNumber],0))</f>
        <v>6</v>
      </c>
      <c r="I1650" t="str">
        <f>INDEX(tblCategory[CategoryName],MATCH(tblData[[#This Row],[CategoryID]],tblCategory[CategoryID],0))</f>
        <v>Robots</v>
      </c>
      <c r="J1650">
        <f>tblData[[#This Row],[Quantity]]*tblData[[#This Row],[Price]]</f>
        <v>5394</v>
      </c>
      <c r="K1650">
        <f>YEAR(tblData[[#This Row],[Date]])</f>
        <v>2020</v>
      </c>
      <c r="L1650">
        <f>MONTH(tblData[[#This Row],[Date]])</f>
        <v>12</v>
      </c>
      <c r="M1650" t="str">
        <f>CHOOSE(tblData[[#This Row],[MonthNo]],"Jan","Feb","Mar","Apr","Mei","Jun","Jul","Agu","Sep","Okt","Nov","Des")</f>
        <v>Des</v>
      </c>
      <c r="N1650" t="str">
        <f>INDEX(tblCustomers[CustomerState],MATCH(tblData[[#This Row],[CustomerID]],tblCustomers[CustomerID],0))</f>
        <v>District of Columbia</v>
      </c>
      <c r="O1650" t="str">
        <f>IF(COUNTIF(tblData[CustomerID],tblData[[#This Row],[CustomerID]])&gt;1,"Repeat","One-time")</f>
        <v>One-time</v>
      </c>
    </row>
    <row r="1651" spans="1:15">
      <c r="A1651">
        <v>1650</v>
      </c>
      <c r="B1651" s="1">
        <v>44187</v>
      </c>
      <c r="C1651">
        <v>40</v>
      </c>
      <c r="D1651" t="s">
        <v>10858</v>
      </c>
      <c r="E1651">
        <v>3</v>
      </c>
      <c r="F1651" t="str">
        <f>INDEX(tblProduct[ProdName],MATCH(tblData[[#This Row],[ProdNumber]],tblProduct[ProdNumber],0))</f>
        <v>Virtual Reality Basics</v>
      </c>
      <c r="G1651">
        <f>INDEX(tblProduct[Price],MATCH(tblData[[#This Row],[ProdNumber]],tblProduct[ProdNumber],0))</f>
        <v>29.99</v>
      </c>
      <c r="H1651">
        <f>INDEX(tblProduct[Category],MATCH(tblData[[#This Row],[ProdNumber]],tblProduct[ProdNumber],0))</f>
        <v>7</v>
      </c>
      <c r="I1651" t="str">
        <f>INDEX(tblCategory[CategoryName],MATCH(tblData[[#This Row],[CategoryID]],tblCategory[CategoryID],0))</f>
        <v>Training Videos</v>
      </c>
      <c r="J1651">
        <f>tblData[[#This Row],[Quantity]]*tblData[[#This Row],[Price]]</f>
        <v>89.97</v>
      </c>
      <c r="K1651">
        <f>YEAR(tblData[[#This Row],[Date]])</f>
        <v>2020</v>
      </c>
      <c r="L1651">
        <f>MONTH(tblData[[#This Row],[Date]])</f>
        <v>12</v>
      </c>
      <c r="M1651" t="str">
        <f>CHOOSE(tblData[[#This Row],[MonthNo]],"Jan","Feb","Mar","Apr","Mei","Jun","Jul","Agu","Sep","Okt","Nov","Des")</f>
        <v>Des</v>
      </c>
      <c r="N1651" t="str">
        <f>INDEX(tblCustomers[CustomerState],MATCH(tblData[[#This Row],[CustomerID]],tblCustomers[CustomerID],0))</f>
        <v>New Hampshire</v>
      </c>
      <c r="O1651" t="str">
        <f>IF(COUNTIF(tblData[CustomerID],tblData[[#This Row],[CustomerID]])&gt;1,"Repeat","One-time")</f>
        <v>Repeat</v>
      </c>
    </row>
    <row r="1652" spans="1:15">
      <c r="A1652">
        <v>1651</v>
      </c>
      <c r="B1652" s="1">
        <v>44187</v>
      </c>
      <c r="C1652">
        <v>1747</v>
      </c>
      <c r="D1652" t="s">
        <v>10815</v>
      </c>
      <c r="E1652">
        <v>3</v>
      </c>
      <c r="F1652" t="str">
        <f>INDEX(tblProduct[ProdName],MATCH(tblData[[#This Row],[ProdNumber]],tblProduct[ProdNumber],0))</f>
        <v>Understanding Automation</v>
      </c>
      <c r="G1652">
        <f>INDEX(tblProduct[Price],MATCH(tblData[[#This Row],[ProdNumber]],tblProduct[ProdNumber],0))</f>
        <v>44.95</v>
      </c>
      <c r="H1652">
        <f>INDEX(tblProduct[Category],MATCH(tblData[[#This Row],[ProdNumber]],tblProduct[ProdNumber],0))</f>
        <v>7</v>
      </c>
      <c r="I1652" t="str">
        <f>INDEX(tblCategory[CategoryName],MATCH(tblData[[#This Row],[CategoryID]],tblCategory[CategoryID],0))</f>
        <v>Training Videos</v>
      </c>
      <c r="J1652">
        <f>tblData[[#This Row],[Quantity]]*tblData[[#This Row],[Price]]</f>
        <v>134.85000000000002</v>
      </c>
      <c r="K1652">
        <f>YEAR(tblData[[#This Row],[Date]])</f>
        <v>2020</v>
      </c>
      <c r="L1652">
        <f>MONTH(tblData[[#This Row],[Date]])</f>
        <v>12</v>
      </c>
      <c r="M1652" t="str">
        <f>CHOOSE(tblData[[#This Row],[MonthNo]],"Jan","Feb","Mar","Apr","Mei","Jun","Jul","Agu","Sep","Okt","Nov","Des")</f>
        <v>Des</v>
      </c>
      <c r="N1652" t="str">
        <f>INDEX(tblCustomers[CustomerState],MATCH(tblData[[#This Row],[CustomerID]],tblCustomers[CustomerID],0))</f>
        <v>Pennsylvania</v>
      </c>
      <c r="O1652" t="str">
        <f>IF(COUNTIF(tblData[CustomerID],tblData[[#This Row],[CustomerID]])&gt;1,"Repeat","One-time")</f>
        <v>Repeat</v>
      </c>
    </row>
    <row r="1653" spans="1:15">
      <c r="A1653">
        <v>1652</v>
      </c>
      <c r="B1653" s="1">
        <v>44187</v>
      </c>
      <c r="C1653">
        <v>225</v>
      </c>
      <c r="D1653" t="s">
        <v>10853</v>
      </c>
      <c r="E1653">
        <v>3</v>
      </c>
      <c r="F1653" t="str">
        <f>INDEX(tblProduct[ProdName],MATCH(tblData[[#This Row],[ProdNumber]],tblProduct[ProdNumber],0))</f>
        <v>BYOR-1500</v>
      </c>
      <c r="G1653">
        <f>INDEX(tblProduct[Price],MATCH(tblData[[#This Row],[ProdNumber]],tblProduct[ProdNumber],0))</f>
        <v>189</v>
      </c>
      <c r="H1653">
        <f>INDEX(tblProduct[Category],MATCH(tblData[[#This Row],[ProdNumber]],tblProduct[ProdNumber],0))</f>
        <v>5</v>
      </c>
      <c r="I1653" t="str">
        <f>INDEX(tblCategory[CategoryName],MATCH(tblData[[#This Row],[CategoryID]],tblCategory[CategoryID],0))</f>
        <v>Robot Kits</v>
      </c>
      <c r="J1653">
        <f>tblData[[#This Row],[Quantity]]*tblData[[#This Row],[Price]]</f>
        <v>567</v>
      </c>
      <c r="K1653">
        <f>YEAR(tblData[[#This Row],[Date]])</f>
        <v>2020</v>
      </c>
      <c r="L1653">
        <f>MONTH(tblData[[#This Row],[Date]])</f>
        <v>12</v>
      </c>
      <c r="M1653" t="str">
        <f>CHOOSE(tblData[[#This Row],[MonthNo]],"Jan","Feb","Mar","Apr","Mei","Jun","Jul","Agu","Sep","Okt","Nov","Des")</f>
        <v>Des</v>
      </c>
      <c r="N1653" t="str">
        <f>INDEX(tblCustomers[CustomerState],MATCH(tblData[[#This Row],[CustomerID]],tblCustomers[CustomerID],0))</f>
        <v>New York</v>
      </c>
      <c r="O1653" t="str">
        <f>IF(COUNTIF(tblData[CustomerID],tblData[[#This Row],[CustomerID]])&gt;1,"Repeat","One-time")</f>
        <v>Repeat</v>
      </c>
    </row>
    <row r="1654" spans="1:15">
      <c r="A1654">
        <v>1653</v>
      </c>
      <c r="B1654" s="1">
        <v>44187</v>
      </c>
      <c r="C1654">
        <v>49</v>
      </c>
      <c r="D1654" t="s">
        <v>10848</v>
      </c>
      <c r="E1654">
        <v>3</v>
      </c>
      <c r="F1654" t="str">
        <f>INDEX(tblProduct[ProdName],MATCH(tblData[[#This Row],[ProdNumber]],tblProduct[ProdNumber],0))</f>
        <v>Panda Robot Blueprint</v>
      </c>
      <c r="G1654">
        <f>INDEX(tblProduct[Price],MATCH(tblData[[#This Row],[ProdNumber]],tblProduct[ProdNumber],0))</f>
        <v>7.99</v>
      </c>
      <c r="H1654">
        <f>INDEX(tblProduct[Category],MATCH(tblData[[#This Row],[ProdNumber]],tblProduct[ProdNumber],0))</f>
        <v>1</v>
      </c>
      <c r="I1654" t="str">
        <f>INDEX(tblCategory[CategoryName],MATCH(tblData[[#This Row],[CategoryID]],tblCategory[CategoryID],0))</f>
        <v>Blueprints</v>
      </c>
      <c r="J1654">
        <f>tblData[[#This Row],[Quantity]]*tblData[[#This Row],[Price]]</f>
        <v>23.97</v>
      </c>
      <c r="K1654">
        <f>YEAR(tblData[[#This Row],[Date]])</f>
        <v>2020</v>
      </c>
      <c r="L1654">
        <f>MONTH(tblData[[#This Row],[Date]])</f>
        <v>12</v>
      </c>
      <c r="M1654" t="str">
        <f>CHOOSE(tblData[[#This Row],[MonthNo]],"Jan","Feb","Mar","Apr","Mei","Jun","Jul","Agu","Sep","Okt","Nov","Des")</f>
        <v>Des</v>
      </c>
      <c r="N1654" t="str">
        <f>INDEX(tblCustomers[CustomerState],MATCH(tblData[[#This Row],[CustomerID]],tblCustomers[CustomerID],0))</f>
        <v>Ohio</v>
      </c>
      <c r="O1654" t="str">
        <f>IF(COUNTIF(tblData[CustomerID],tblData[[#This Row],[CustomerID]])&gt;1,"Repeat","One-time")</f>
        <v>Repeat</v>
      </c>
    </row>
    <row r="1655" spans="1:15">
      <c r="A1655">
        <v>1654</v>
      </c>
      <c r="B1655" s="1">
        <v>44187</v>
      </c>
      <c r="C1655">
        <v>793</v>
      </c>
      <c r="D1655" t="s">
        <v>10872</v>
      </c>
      <c r="E1655">
        <v>3</v>
      </c>
      <c r="F1655" t="str">
        <f>INDEX(tblProduct[ProdName],MATCH(tblData[[#This Row],[ProdNumber]],tblProduct[ProdNumber],0))</f>
        <v>Hexacopter Drone Blueprint</v>
      </c>
      <c r="G1655">
        <f>INDEX(tblProduct[Price],MATCH(tblData[[#This Row],[ProdNumber]],tblProduct[ProdNumber],0))</f>
        <v>8.99</v>
      </c>
      <c r="H1655">
        <f>INDEX(tblProduct[Category],MATCH(tblData[[#This Row],[ProdNumber]],tblProduct[ProdNumber],0))</f>
        <v>1</v>
      </c>
      <c r="I1655" t="str">
        <f>INDEX(tblCategory[CategoryName],MATCH(tblData[[#This Row],[CategoryID]],tblCategory[CategoryID],0))</f>
        <v>Blueprints</v>
      </c>
      <c r="J1655">
        <f>tblData[[#This Row],[Quantity]]*tblData[[#This Row],[Price]]</f>
        <v>26.97</v>
      </c>
      <c r="K1655">
        <f>YEAR(tblData[[#This Row],[Date]])</f>
        <v>2020</v>
      </c>
      <c r="L1655">
        <f>MONTH(tblData[[#This Row],[Date]])</f>
        <v>12</v>
      </c>
      <c r="M1655" t="str">
        <f>CHOOSE(tblData[[#This Row],[MonthNo]],"Jan","Feb","Mar","Apr","Mei","Jun","Jul","Agu","Sep","Okt","Nov","Des")</f>
        <v>Des</v>
      </c>
      <c r="N1655" t="str">
        <f>INDEX(tblCustomers[CustomerState],MATCH(tblData[[#This Row],[CustomerID]],tblCustomers[CustomerID],0))</f>
        <v>Illinois</v>
      </c>
      <c r="O1655" t="str">
        <f>IF(COUNTIF(tblData[CustomerID],tblData[[#This Row],[CustomerID]])&gt;1,"Repeat","One-time")</f>
        <v>Repeat</v>
      </c>
    </row>
    <row r="1656" spans="1:15">
      <c r="A1656">
        <v>1655</v>
      </c>
      <c r="B1656" s="1">
        <v>44188</v>
      </c>
      <c r="C1656">
        <v>910</v>
      </c>
      <c r="D1656" t="s">
        <v>10868</v>
      </c>
      <c r="E1656">
        <v>4</v>
      </c>
      <c r="F1656" t="str">
        <f>INDEX(tblProduct[ProdName],MATCH(tblData[[#This Row],[ProdNumber]],tblProduct[ProdNumber],0))</f>
        <v>Drone Building Essentials</v>
      </c>
      <c r="G1656">
        <f>INDEX(tblProduct[Price],MATCH(tblData[[#This Row],[ProdNumber]],tblProduct[ProdNumber],0))</f>
        <v>13.99</v>
      </c>
      <c r="H1656">
        <f>INDEX(tblProduct[Category],MATCH(tblData[[#This Row],[ProdNumber]],tblProduct[ProdNumber],0))</f>
        <v>4</v>
      </c>
      <c r="I1656" t="str">
        <f>INDEX(tblCategory[CategoryName],MATCH(tblData[[#This Row],[CategoryID]],tblCategory[CategoryID],0))</f>
        <v>eBooks</v>
      </c>
      <c r="J1656">
        <f>tblData[[#This Row],[Quantity]]*tblData[[#This Row],[Price]]</f>
        <v>55.96</v>
      </c>
      <c r="K1656">
        <f>YEAR(tblData[[#This Row],[Date]])</f>
        <v>2020</v>
      </c>
      <c r="L1656">
        <f>MONTH(tblData[[#This Row],[Date]])</f>
        <v>12</v>
      </c>
      <c r="M1656" t="str">
        <f>CHOOSE(tblData[[#This Row],[MonthNo]],"Jan","Feb","Mar","Apr","Mei","Jun","Jul","Agu","Sep","Okt","Nov","Des")</f>
        <v>Des</v>
      </c>
      <c r="N1656" t="str">
        <f>INDEX(tblCustomers[CustomerState],MATCH(tblData[[#This Row],[CustomerID]],tblCustomers[CustomerID],0))</f>
        <v>Michigan</v>
      </c>
      <c r="O1656" t="str">
        <f>IF(COUNTIF(tblData[CustomerID],tblData[[#This Row],[CustomerID]])&gt;1,"Repeat","One-time")</f>
        <v>Repeat</v>
      </c>
    </row>
    <row r="1657" spans="1:15">
      <c r="A1657">
        <v>1656</v>
      </c>
      <c r="B1657" s="1">
        <v>44188</v>
      </c>
      <c r="C1657">
        <v>165</v>
      </c>
      <c r="D1657" t="s">
        <v>10820</v>
      </c>
      <c r="E1657">
        <v>3</v>
      </c>
      <c r="F1657" t="str">
        <f>INDEX(tblProduct[ProdName],MATCH(tblData[[#This Row],[ProdNumber]],tblProduct[ProdNumber],0))</f>
        <v>BYOR-3000</v>
      </c>
      <c r="G1657">
        <f>INDEX(tblProduct[Price],MATCH(tblData[[#This Row],[ProdNumber]],tblProduct[ProdNumber],0))</f>
        <v>214</v>
      </c>
      <c r="H1657">
        <f>INDEX(tblProduct[Category],MATCH(tblData[[#This Row],[ProdNumber]],tblProduct[ProdNumber],0))</f>
        <v>5</v>
      </c>
      <c r="I1657" t="str">
        <f>INDEX(tblCategory[CategoryName],MATCH(tblData[[#This Row],[CategoryID]],tblCategory[CategoryID],0))</f>
        <v>Robot Kits</v>
      </c>
      <c r="J1657">
        <f>tblData[[#This Row],[Quantity]]*tblData[[#This Row],[Price]]</f>
        <v>642</v>
      </c>
      <c r="K1657">
        <f>YEAR(tblData[[#This Row],[Date]])</f>
        <v>2020</v>
      </c>
      <c r="L1657">
        <f>MONTH(tblData[[#This Row],[Date]])</f>
        <v>12</v>
      </c>
      <c r="M1657" t="str">
        <f>CHOOSE(tblData[[#This Row],[MonthNo]],"Jan","Feb","Mar","Apr","Mei","Jun","Jul","Agu","Sep","Okt","Nov","Des")</f>
        <v>Des</v>
      </c>
      <c r="N1657" t="str">
        <f>INDEX(tblCustomers[CustomerState],MATCH(tblData[[#This Row],[CustomerID]],tblCustomers[CustomerID],0))</f>
        <v>California</v>
      </c>
      <c r="O1657" t="str">
        <f>IF(COUNTIF(tblData[CustomerID],tblData[[#This Row],[CustomerID]])&gt;1,"Repeat","One-time")</f>
        <v>Repeat</v>
      </c>
    </row>
    <row r="1658" spans="1:15">
      <c r="A1658">
        <v>1657</v>
      </c>
      <c r="B1658" s="1">
        <v>44188</v>
      </c>
      <c r="C1658">
        <v>924</v>
      </c>
      <c r="D1658" t="s">
        <v>10844</v>
      </c>
      <c r="E1658">
        <v>4</v>
      </c>
      <c r="F1658" t="str">
        <f>INDEX(tblProduct[ProdName],MATCH(tblData[[#This Row],[ProdNumber]],tblProduct[ProdNumber],0))</f>
        <v>Industrial 3D Printing</v>
      </c>
      <c r="G1658">
        <f>INDEX(tblProduct[Price],MATCH(tblData[[#This Row],[ProdNumber]],tblProduct[ProdNumber],0))</f>
        <v>49</v>
      </c>
      <c r="H1658">
        <f>INDEX(tblProduct[Category],MATCH(tblData[[#This Row],[ProdNumber]],tblProduct[ProdNumber],0))</f>
        <v>7</v>
      </c>
      <c r="I1658" t="str">
        <f>INDEX(tblCategory[CategoryName],MATCH(tblData[[#This Row],[CategoryID]],tblCategory[CategoryID],0))</f>
        <v>Training Videos</v>
      </c>
      <c r="J1658">
        <f>tblData[[#This Row],[Quantity]]*tblData[[#This Row],[Price]]</f>
        <v>196</v>
      </c>
      <c r="K1658">
        <f>YEAR(tblData[[#This Row],[Date]])</f>
        <v>2020</v>
      </c>
      <c r="L1658">
        <f>MONTH(tblData[[#This Row],[Date]])</f>
        <v>12</v>
      </c>
      <c r="M1658" t="str">
        <f>CHOOSE(tblData[[#This Row],[MonthNo]],"Jan","Feb","Mar","Apr","Mei","Jun","Jul","Agu","Sep","Okt","Nov","Des")</f>
        <v>Des</v>
      </c>
      <c r="N1658" t="str">
        <f>INDEX(tblCustomers[CustomerState],MATCH(tblData[[#This Row],[CustomerID]],tblCustomers[CustomerID],0))</f>
        <v>Connecticut</v>
      </c>
      <c r="O1658" t="str">
        <f>IF(COUNTIF(tblData[CustomerID],tblData[[#This Row],[CustomerID]])&gt;1,"Repeat","One-time")</f>
        <v>Repeat</v>
      </c>
    </row>
    <row r="1659" spans="1:15">
      <c r="A1659">
        <v>1658</v>
      </c>
      <c r="B1659" s="1">
        <v>44188</v>
      </c>
      <c r="C1659">
        <v>423</v>
      </c>
      <c r="D1659" t="s">
        <v>10834</v>
      </c>
      <c r="E1659">
        <v>5</v>
      </c>
      <c r="F1659" t="str">
        <f>INDEX(tblProduct[ProdName],MATCH(tblData[[#This Row],[ProdNumber]],tblProduct[ProdNumber],0))</f>
        <v>Articulated Robots</v>
      </c>
      <c r="G1659">
        <f>INDEX(tblProduct[Price],MATCH(tblData[[#This Row],[ProdNumber]],tblProduct[ProdNumber],0))</f>
        <v>23.99</v>
      </c>
      <c r="H1659">
        <f>INDEX(tblProduct[Category],MATCH(tblData[[#This Row],[ProdNumber]],tblProduct[ProdNumber],0))</f>
        <v>4</v>
      </c>
      <c r="I1659" t="str">
        <f>INDEX(tblCategory[CategoryName],MATCH(tblData[[#This Row],[CategoryID]],tblCategory[CategoryID],0))</f>
        <v>eBooks</v>
      </c>
      <c r="J1659">
        <f>tblData[[#This Row],[Quantity]]*tblData[[#This Row],[Price]]</f>
        <v>119.94999999999999</v>
      </c>
      <c r="K1659">
        <f>YEAR(tblData[[#This Row],[Date]])</f>
        <v>2020</v>
      </c>
      <c r="L1659">
        <f>MONTH(tblData[[#This Row],[Date]])</f>
        <v>12</v>
      </c>
      <c r="M1659" t="str">
        <f>CHOOSE(tblData[[#This Row],[MonthNo]],"Jan","Feb","Mar","Apr","Mei","Jun","Jul","Agu","Sep","Okt","Nov","Des")</f>
        <v>Des</v>
      </c>
      <c r="N1659" t="str">
        <f>INDEX(tblCustomers[CustomerState],MATCH(tblData[[#This Row],[CustomerID]],tblCustomers[CustomerID],0))</f>
        <v>California</v>
      </c>
      <c r="O1659" t="str">
        <f>IF(COUNTIF(tblData[CustomerID],tblData[[#This Row],[CustomerID]])&gt;1,"Repeat","One-time")</f>
        <v>Repeat</v>
      </c>
    </row>
    <row r="1660" spans="1:15">
      <c r="A1660">
        <v>1659</v>
      </c>
      <c r="B1660" s="1">
        <v>44188</v>
      </c>
      <c r="C1660">
        <v>1043</v>
      </c>
      <c r="D1660" t="s">
        <v>10850</v>
      </c>
      <c r="E1660">
        <v>3</v>
      </c>
      <c r="F1660" t="str">
        <f>INDEX(tblProduct[ProdName],MATCH(tblData[[#This Row],[ProdNumber]],tblProduct[ProdNumber],0))</f>
        <v>Building Your Own Drone</v>
      </c>
      <c r="G1660">
        <f>INDEX(tblProduct[Price],MATCH(tblData[[#This Row],[ProdNumber]],tblProduct[ProdNumber],0))</f>
        <v>24.99</v>
      </c>
      <c r="H1660">
        <f>INDEX(tblProduct[Category],MATCH(tblData[[#This Row],[ProdNumber]],tblProduct[ProdNumber],0))</f>
        <v>4</v>
      </c>
      <c r="I1660" t="str">
        <f>INDEX(tblCategory[CategoryName],MATCH(tblData[[#This Row],[CategoryID]],tblCategory[CategoryID],0))</f>
        <v>eBooks</v>
      </c>
      <c r="J1660">
        <f>tblData[[#This Row],[Quantity]]*tblData[[#This Row],[Price]]</f>
        <v>74.97</v>
      </c>
      <c r="K1660">
        <f>YEAR(tblData[[#This Row],[Date]])</f>
        <v>2020</v>
      </c>
      <c r="L1660">
        <f>MONTH(tblData[[#This Row],[Date]])</f>
        <v>12</v>
      </c>
      <c r="M1660" t="str">
        <f>CHOOSE(tblData[[#This Row],[MonthNo]],"Jan","Feb","Mar","Apr","Mei","Jun","Jul","Agu","Sep","Okt","Nov","Des")</f>
        <v>Des</v>
      </c>
      <c r="N1660" t="str">
        <f>INDEX(tblCustomers[CustomerState],MATCH(tblData[[#This Row],[CustomerID]],tblCustomers[CustomerID],0))</f>
        <v>Nebraska</v>
      </c>
      <c r="O1660" t="str">
        <f>IF(COUNTIF(tblData[CustomerID],tblData[[#This Row],[CustomerID]])&gt;1,"Repeat","One-time")</f>
        <v>Repeat</v>
      </c>
    </row>
    <row r="1661" spans="1:15">
      <c r="A1661">
        <v>1660</v>
      </c>
      <c r="B1661" s="1">
        <v>44189</v>
      </c>
      <c r="C1661">
        <v>723</v>
      </c>
      <c r="D1661" t="s">
        <v>10831</v>
      </c>
      <c r="E1661">
        <v>4</v>
      </c>
      <c r="F1661" t="str">
        <f>INDEX(tblProduct[ProdName],MATCH(tblData[[#This Row],[ProdNumber]],tblProduct[ProdNumber],0))</f>
        <v>BYOR-3535</v>
      </c>
      <c r="G1661">
        <f>INDEX(tblProduct[Price],MATCH(tblData[[#This Row],[ProdNumber]],tblProduct[ProdNumber],0))</f>
        <v>225</v>
      </c>
      <c r="H1661">
        <f>INDEX(tblProduct[Category],MATCH(tblData[[#This Row],[ProdNumber]],tblProduct[ProdNumber],0))</f>
        <v>5</v>
      </c>
      <c r="I1661" t="str">
        <f>INDEX(tblCategory[CategoryName],MATCH(tblData[[#This Row],[CategoryID]],tblCategory[CategoryID],0))</f>
        <v>Robot Kits</v>
      </c>
      <c r="J1661">
        <f>tblData[[#This Row],[Quantity]]*tblData[[#This Row],[Price]]</f>
        <v>900</v>
      </c>
      <c r="K1661">
        <f>YEAR(tblData[[#This Row],[Date]])</f>
        <v>2020</v>
      </c>
      <c r="L1661">
        <f>MONTH(tblData[[#This Row],[Date]])</f>
        <v>12</v>
      </c>
      <c r="M1661" t="str">
        <f>CHOOSE(tblData[[#This Row],[MonthNo]],"Jan","Feb","Mar","Apr","Mei","Jun","Jul","Agu","Sep","Okt","Nov","Des")</f>
        <v>Des</v>
      </c>
      <c r="N1661" t="str">
        <f>INDEX(tblCustomers[CustomerState],MATCH(tblData[[#This Row],[CustomerID]],tblCustomers[CustomerID],0))</f>
        <v>California</v>
      </c>
      <c r="O1661" t="str">
        <f>IF(COUNTIF(tblData[CustomerID],tblData[[#This Row],[CustomerID]])&gt;1,"Repeat","One-time")</f>
        <v>Repeat</v>
      </c>
    </row>
    <row r="1662" spans="1:15">
      <c r="A1662">
        <v>1661</v>
      </c>
      <c r="B1662" s="1">
        <v>44189</v>
      </c>
      <c r="C1662">
        <v>1357</v>
      </c>
      <c r="D1662" t="s">
        <v>10871</v>
      </c>
      <c r="E1662">
        <v>3</v>
      </c>
      <c r="F1662" t="str">
        <f>INDEX(tblProduct[ProdName],MATCH(tblData[[#This Row],[ProdNumber]],tblProduct[ProdNumber],0))</f>
        <v>Aerial Security</v>
      </c>
      <c r="G1662">
        <f>INDEX(tblProduct[Price],MATCH(tblData[[#This Row],[ProdNumber]],tblProduct[ProdNumber],0))</f>
        <v>36.99</v>
      </c>
      <c r="H1662">
        <f>INDEX(tblProduct[Category],MATCH(tblData[[#This Row],[ProdNumber]],tblProduct[ProdNumber],0))</f>
        <v>7</v>
      </c>
      <c r="I1662" t="str">
        <f>INDEX(tblCategory[CategoryName],MATCH(tblData[[#This Row],[CategoryID]],tblCategory[CategoryID],0))</f>
        <v>Training Videos</v>
      </c>
      <c r="J1662">
        <f>tblData[[#This Row],[Quantity]]*tblData[[#This Row],[Price]]</f>
        <v>110.97</v>
      </c>
      <c r="K1662">
        <f>YEAR(tblData[[#This Row],[Date]])</f>
        <v>2020</v>
      </c>
      <c r="L1662">
        <f>MONTH(tblData[[#This Row],[Date]])</f>
        <v>12</v>
      </c>
      <c r="M1662" t="str">
        <f>CHOOSE(tblData[[#This Row],[MonthNo]],"Jan","Feb","Mar","Apr","Mei","Jun","Jul","Agu","Sep","Okt","Nov","Des")</f>
        <v>Des</v>
      </c>
      <c r="N1662" t="str">
        <f>INDEX(tblCustomers[CustomerState],MATCH(tblData[[#This Row],[CustomerID]],tblCustomers[CustomerID],0))</f>
        <v>Texas</v>
      </c>
      <c r="O1662" t="str">
        <f>IF(COUNTIF(tblData[CustomerID],tblData[[#This Row],[CustomerID]])&gt;1,"Repeat","One-time")</f>
        <v>Repeat</v>
      </c>
    </row>
    <row r="1663" spans="1:15">
      <c r="A1663">
        <v>1662</v>
      </c>
      <c r="B1663" s="1">
        <v>44189</v>
      </c>
      <c r="C1663">
        <v>549</v>
      </c>
      <c r="D1663" t="s">
        <v>10853</v>
      </c>
      <c r="E1663">
        <v>3</v>
      </c>
      <c r="F1663" t="str">
        <f>INDEX(tblProduct[ProdName],MATCH(tblData[[#This Row],[ProdNumber]],tblProduct[ProdNumber],0))</f>
        <v>BYOR-1500</v>
      </c>
      <c r="G1663">
        <f>INDEX(tblProduct[Price],MATCH(tblData[[#This Row],[ProdNumber]],tblProduct[ProdNumber],0))</f>
        <v>189</v>
      </c>
      <c r="H1663">
        <f>INDEX(tblProduct[Category],MATCH(tblData[[#This Row],[ProdNumber]],tblProduct[ProdNumber],0))</f>
        <v>5</v>
      </c>
      <c r="I1663" t="str">
        <f>INDEX(tblCategory[CategoryName],MATCH(tblData[[#This Row],[CategoryID]],tblCategory[CategoryID],0))</f>
        <v>Robot Kits</v>
      </c>
      <c r="J1663">
        <f>tblData[[#This Row],[Quantity]]*tblData[[#This Row],[Price]]</f>
        <v>567</v>
      </c>
      <c r="K1663">
        <f>YEAR(tblData[[#This Row],[Date]])</f>
        <v>2020</v>
      </c>
      <c r="L1663">
        <f>MONTH(tblData[[#This Row],[Date]])</f>
        <v>12</v>
      </c>
      <c r="M1663" t="str">
        <f>CHOOSE(tblData[[#This Row],[MonthNo]],"Jan","Feb","Mar","Apr","Mei","Jun","Jul","Agu","Sep","Okt","Nov","Des")</f>
        <v>Des</v>
      </c>
      <c r="N1663" t="str">
        <f>INDEX(tblCustomers[CustomerState],MATCH(tblData[[#This Row],[CustomerID]],tblCustomers[CustomerID],0))</f>
        <v>Virginia</v>
      </c>
      <c r="O1663" t="str">
        <f>IF(COUNTIF(tblData[CustomerID],tblData[[#This Row],[CustomerID]])&gt;1,"Repeat","One-time")</f>
        <v>Repeat</v>
      </c>
    </row>
    <row r="1664" spans="1:15">
      <c r="A1664">
        <v>1663</v>
      </c>
      <c r="B1664" s="1">
        <v>44189</v>
      </c>
      <c r="C1664">
        <v>873</v>
      </c>
      <c r="D1664" t="s">
        <v>10846</v>
      </c>
      <c r="E1664">
        <v>5</v>
      </c>
      <c r="F1664" t="str">
        <f>INDEX(tblProduct[ProdName],MATCH(tblData[[#This Row],[ProdNumber]],tblProduct[ProdNumber],0))</f>
        <v>Delivery Drones</v>
      </c>
      <c r="G1664">
        <f>INDEX(tblProduct[Price],MATCH(tblData[[#This Row],[ProdNumber]],tblProduct[ProdNumber],0))</f>
        <v>14.99</v>
      </c>
      <c r="H1664">
        <f>INDEX(tblProduct[Category],MATCH(tblData[[#This Row],[ProdNumber]],tblProduct[ProdNumber],0))</f>
        <v>4</v>
      </c>
      <c r="I1664" t="str">
        <f>INDEX(tblCategory[CategoryName],MATCH(tblData[[#This Row],[CategoryID]],tblCategory[CategoryID],0))</f>
        <v>eBooks</v>
      </c>
      <c r="J1664">
        <f>tblData[[#This Row],[Quantity]]*tblData[[#This Row],[Price]]</f>
        <v>74.95</v>
      </c>
      <c r="K1664">
        <f>YEAR(tblData[[#This Row],[Date]])</f>
        <v>2020</v>
      </c>
      <c r="L1664">
        <f>MONTH(tblData[[#This Row],[Date]])</f>
        <v>12</v>
      </c>
      <c r="M1664" t="str">
        <f>CHOOSE(tblData[[#This Row],[MonthNo]],"Jan","Feb","Mar","Apr","Mei","Jun","Jul","Agu","Sep","Okt","Nov","Des")</f>
        <v>Des</v>
      </c>
      <c r="N1664" t="str">
        <f>INDEX(tblCustomers[CustomerState],MATCH(tblData[[#This Row],[CustomerID]],tblCustomers[CustomerID],0))</f>
        <v>Oklahoma</v>
      </c>
      <c r="O1664" t="str">
        <f>IF(COUNTIF(tblData[CustomerID],tblData[[#This Row],[CustomerID]])&gt;1,"Repeat","One-time")</f>
        <v>One-time</v>
      </c>
    </row>
    <row r="1665" spans="1:15">
      <c r="A1665">
        <v>1664</v>
      </c>
      <c r="B1665" s="1">
        <v>44189</v>
      </c>
      <c r="C1665">
        <v>1918</v>
      </c>
      <c r="D1665" t="s">
        <v>10813</v>
      </c>
      <c r="E1665">
        <v>3</v>
      </c>
      <c r="F1665" t="str">
        <f>INDEX(tblProduct[ProdName],MATCH(tblData[[#This Row],[ProdNumber]],tblProduct[ProdNumber],0))</f>
        <v>Spherical Robots</v>
      </c>
      <c r="G1665">
        <f>INDEX(tblProduct[Price],MATCH(tblData[[#This Row],[ProdNumber]],tblProduct[ProdNumber],0))</f>
        <v>16.75</v>
      </c>
      <c r="H1665">
        <f>INDEX(tblProduct[Category],MATCH(tblData[[#This Row],[ProdNumber]],tblProduct[ProdNumber],0))</f>
        <v>4</v>
      </c>
      <c r="I1665" t="str">
        <f>INDEX(tblCategory[CategoryName],MATCH(tblData[[#This Row],[CategoryID]],tblCategory[CategoryID],0))</f>
        <v>eBooks</v>
      </c>
      <c r="J1665">
        <f>tblData[[#This Row],[Quantity]]*tblData[[#This Row],[Price]]</f>
        <v>50.25</v>
      </c>
      <c r="K1665">
        <f>YEAR(tblData[[#This Row],[Date]])</f>
        <v>2020</v>
      </c>
      <c r="L1665">
        <f>MONTH(tblData[[#This Row],[Date]])</f>
        <v>12</v>
      </c>
      <c r="M1665" t="str">
        <f>CHOOSE(tblData[[#This Row],[MonthNo]],"Jan","Feb","Mar","Apr","Mei","Jun","Jul","Agu","Sep","Okt","Nov","Des")</f>
        <v>Des</v>
      </c>
      <c r="N1665" t="str">
        <f>INDEX(tblCustomers[CustomerState],MATCH(tblData[[#This Row],[CustomerID]],tblCustomers[CustomerID],0))</f>
        <v>Ohio</v>
      </c>
      <c r="O1665" t="str">
        <f>IF(COUNTIF(tblData[CustomerID],tblData[[#This Row],[CustomerID]])&gt;1,"Repeat","One-time")</f>
        <v>Repeat</v>
      </c>
    </row>
    <row r="1666" spans="1:15">
      <c r="A1666">
        <v>1665</v>
      </c>
      <c r="B1666" s="1">
        <v>44189</v>
      </c>
      <c r="C1666">
        <v>1457</v>
      </c>
      <c r="D1666" t="s">
        <v>10838</v>
      </c>
      <c r="E1666">
        <v>6</v>
      </c>
      <c r="F1666" t="str">
        <f>INDEX(tblProduct[ProdName],MATCH(tblData[[#This Row],[ProdNumber]],tblProduct[ProdNumber],0))</f>
        <v>GPS Drones</v>
      </c>
      <c r="G1666">
        <f>INDEX(tblProduct[Price],MATCH(tblData[[#This Row],[ProdNumber]],tblProduct[ProdNumber],0))</f>
        <v>19.989999999999998</v>
      </c>
      <c r="H1666">
        <f>INDEX(tblProduct[Category],MATCH(tblData[[#This Row],[ProdNumber]],tblProduct[ProdNumber],0))</f>
        <v>4</v>
      </c>
      <c r="I1666" t="str">
        <f>INDEX(tblCategory[CategoryName],MATCH(tblData[[#This Row],[CategoryID]],tblCategory[CategoryID],0))</f>
        <v>eBooks</v>
      </c>
      <c r="J1666">
        <f>tblData[[#This Row],[Quantity]]*tblData[[#This Row],[Price]]</f>
        <v>119.94</v>
      </c>
      <c r="K1666">
        <f>YEAR(tblData[[#This Row],[Date]])</f>
        <v>2020</v>
      </c>
      <c r="L1666">
        <f>MONTH(tblData[[#This Row],[Date]])</f>
        <v>12</v>
      </c>
      <c r="M1666" t="str">
        <f>CHOOSE(tblData[[#This Row],[MonthNo]],"Jan","Feb","Mar","Apr","Mei","Jun","Jul","Agu","Sep","Okt","Nov","Des")</f>
        <v>Des</v>
      </c>
      <c r="N1666" t="str">
        <f>INDEX(tblCustomers[CustomerState],MATCH(tblData[[#This Row],[CustomerID]],tblCustomers[CustomerID],0))</f>
        <v>South Carolina</v>
      </c>
      <c r="O1666" t="str">
        <f>IF(COUNTIF(tblData[CustomerID],tblData[[#This Row],[CustomerID]])&gt;1,"Repeat","One-time")</f>
        <v>Repeat</v>
      </c>
    </row>
    <row r="1667" spans="1:15">
      <c r="A1667">
        <v>1666</v>
      </c>
      <c r="B1667" s="1">
        <v>44190</v>
      </c>
      <c r="C1667">
        <v>1883</v>
      </c>
      <c r="D1667" t="s">
        <v>10810</v>
      </c>
      <c r="E1667">
        <v>5</v>
      </c>
      <c r="F1667" t="str">
        <f>INDEX(tblProduct[ProdName],MATCH(tblData[[#This Row],[ProdNumber]],tblProduct[ProdNumber],0))</f>
        <v>Drone Video Techniques</v>
      </c>
      <c r="G1667">
        <f>INDEX(tblProduct[Price],MATCH(tblData[[#This Row],[ProdNumber]],tblProduct[ProdNumber],0))</f>
        <v>37.99</v>
      </c>
      <c r="H1667">
        <f>INDEX(tblProduct[Category],MATCH(tblData[[#This Row],[ProdNumber]],tblProduct[ProdNumber],0))</f>
        <v>7</v>
      </c>
      <c r="I1667" t="str">
        <f>INDEX(tblCategory[CategoryName],MATCH(tblData[[#This Row],[CategoryID]],tblCategory[CategoryID],0))</f>
        <v>Training Videos</v>
      </c>
      <c r="J1667">
        <f>tblData[[#This Row],[Quantity]]*tblData[[#This Row],[Price]]</f>
        <v>189.95000000000002</v>
      </c>
      <c r="K1667">
        <f>YEAR(tblData[[#This Row],[Date]])</f>
        <v>2020</v>
      </c>
      <c r="L1667">
        <f>MONTH(tblData[[#This Row],[Date]])</f>
        <v>12</v>
      </c>
      <c r="M1667" t="str">
        <f>CHOOSE(tblData[[#This Row],[MonthNo]],"Jan","Feb","Mar","Apr","Mei","Jun","Jul","Agu","Sep","Okt","Nov","Des")</f>
        <v>Des</v>
      </c>
      <c r="N1667" t="str">
        <f>INDEX(tblCustomers[CustomerState],MATCH(tblData[[#This Row],[CustomerID]],tblCustomers[CustomerID],0))</f>
        <v>Texas</v>
      </c>
      <c r="O1667" t="str">
        <f>IF(COUNTIF(tblData[CustomerID],tblData[[#This Row],[CustomerID]])&gt;1,"Repeat","One-time")</f>
        <v>Repeat</v>
      </c>
    </row>
    <row r="1668" spans="1:15">
      <c r="A1668">
        <v>1667</v>
      </c>
      <c r="B1668" s="1">
        <v>44190</v>
      </c>
      <c r="C1668">
        <v>1031</v>
      </c>
      <c r="D1668" t="s">
        <v>10828</v>
      </c>
      <c r="E1668">
        <v>4</v>
      </c>
      <c r="F1668" t="str">
        <f>INDEX(tblProduct[ProdName],MATCH(tblData[[#This Row],[ProdNumber]],tblProduct[ProdNumber],0))</f>
        <v>Helicopter Drones</v>
      </c>
      <c r="G1668">
        <f>INDEX(tblProduct[Price],MATCH(tblData[[#This Row],[ProdNumber]],tblProduct[ProdNumber],0))</f>
        <v>20.95</v>
      </c>
      <c r="H1668">
        <f>INDEX(tblProduct[Category],MATCH(tblData[[#This Row],[ProdNumber]],tblProduct[ProdNumber],0))</f>
        <v>4</v>
      </c>
      <c r="I1668" t="str">
        <f>INDEX(tblCategory[CategoryName],MATCH(tblData[[#This Row],[CategoryID]],tblCategory[CategoryID],0))</f>
        <v>eBooks</v>
      </c>
      <c r="J1668">
        <f>tblData[[#This Row],[Quantity]]*tblData[[#This Row],[Price]]</f>
        <v>83.8</v>
      </c>
      <c r="K1668">
        <f>YEAR(tblData[[#This Row],[Date]])</f>
        <v>2020</v>
      </c>
      <c r="L1668">
        <f>MONTH(tblData[[#This Row],[Date]])</f>
        <v>12</v>
      </c>
      <c r="M1668" t="str">
        <f>CHOOSE(tblData[[#This Row],[MonthNo]],"Jan","Feb","Mar","Apr","Mei","Jun","Jul","Agu","Sep","Okt","Nov","Des")</f>
        <v>Des</v>
      </c>
      <c r="N1668" t="str">
        <f>INDEX(tblCustomers[CustomerState],MATCH(tblData[[#This Row],[CustomerID]],tblCustomers[CustomerID],0))</f>
        <v>Virginia</v>
      </c>
      <c r="O1668" t="str">
        <f>IF(COUNTIF(tblData[CustomerID],tblData[[#This Row],[CustomerID]])&gt;1,"Repeat","One-time")</f>
        <v>Repeat</v>
      </c>
    </row>
    <row r="1669" spans="1:15">
      <c r="A1669">
        <v>1668</v>
      </c>
      <c r="B1669" s="1">
        <v>44190</v>
      </c>
      <c r="C1669">
        <v>1265</v>
      </c>
      <c r="D1669" t="s">
        <v>10864</v>
      </c>
      <c r="E1669">
        <v>2</v>
      </c>
      <c r="F1669" t="str">
        <f>INDEX(tblProduct[ProdName],MATCH(tblData[[#This Row],[ProdNumber]],tblProduct[ProdNumber],0))</f>
        <v>Understanding Drone Regulations</v>
      </c>
      <c r="G1669">
        <f>INDEX(tblProduct[Price],MATCH(tblData[[#This Row],[ProdNumber]],tblProduct[ProdNumber],0))</f>
        <v>27.5</v>
      </c>
      <c r="H1669">
        <f>INDEX(tblProduct[Category],MATCH(tblData[[#This Row],[ProdNumber]],tblProduct[ProdNumber],0))</f>
        <v>7</v>
      </c>
      <c r="I1669" t="str">
        <f>INDEX(tblCategory[CategoryName],MATCH(tblData[[#This Row],[CategoryID]],tblCategory[CategoryID],0))</f>
        <v>Training Videos</v>
      </c>
      <c r="J1669">
        <f>tblData[[#This Row],[Quantity]]*tblData[[#This Row],[Price]]</f>
        <v>55</v>
      </c>
      <c r="K1669">
        <f>YEAR(tblData[[#This Row],[Date]])</f>
        <v>2020</v>
      </c>
      <c r="L1669">
        <f>MONTH(tblData[[#This Row],[Date]])</f>
        <v>12</v>
      </c>
      <c r="M1669" t="str">
        <f>CHOOSE(tblData[[#This Row],[MonthNo]],"Jan","Feb","Mar","Apr","Mei","Jun","Jul","Agu","Sep","Okt","Nov","Des")</f>
        <v>Des</v>
      </c>
      <c r="N1669" t="str">
        <f>INDEX(tblCustomers[CustomerState],MATCH(tblData[[#This Row],[CustomerID]],tblCustomers[CustomerID],0))</f>
        <v>Virginia</v>
      </c>
      <c r="O1669" t="str">
        <f>IF(COUNTIF(tblData[CustomerID],tblData[[#This Row],[CustomerID]])&gt;1,"Repeat","One-time")</f>
        <v>One-time</v>
      </c>
    </row>
    <row r="1670" spans="1:15">
      <c r="A1670">
        <v>1669</v>
      </c>
      <c r="B1670" s="1">
        <v>44190</v>
      </c>
      <c r="C1670">
        <v>217</v>
      </c>
      <c r="D1670" t="s">
        <v>10865</v>
      </c>
      <c r="E1670">
        <v>3</v>
      </c>
      <c r="F1670" t="str">
        <f>INDEX(tblProduct[ProdName],MATCH(tblData[[#This Row],[ProdNumber]],tblProduct[ProdNumber],0))</f>
        <v>Robotic Essentials</v>
      </c>
      <c r="G1670">
        <f>INDEX(tblProduct[Price],MATCH(tblData[[#This Row],[ProdNumber]],tblProduct[ProdNumber],0))</f>
        <v>34.99</v>
      </c>
      <c r="H1670">
        <f>INDEX(tblProduct[Category],MATCH(tblData[[#This Row],[ProdNumber]],tblProduct[ProdNumber],0))</f>
        <v>7</v>
      </c>
      <c r="I1670" t="str">
        <f>INDEX(tblCategory[CategoryName],MATCH(tblData[[#This Row],[CategoryID]],tblCategory[CategoryID],0))</f>
        <v>Training Videos</v>
      </c>
      <c r="J1670">
        <f>tblData[[#This Row],[Quantity]]*tblData[[#This Row],[Price]]</f>
        <v>104.97</v>
      </c>
      <c r="K1670">
        <f>YEAR(tblData[[#This Row],[Date]])</f>
        <v>2020</v>
      </c>
      <c r="L1670">
        <f>MONTH(tblData[[#This Row],[Date]])</f>
        <v>12</v>
      </c>
      <c r="M1670" t="str">
        <f>CHOOSE(tblData[[#This Row],[MonthNo]],"Jan","Feb","Mar","Apr","Mei","Jun","Jul","Agu","Sep","Okt","Nov","Des")</f>
        <v>Des</v>
      </c>
      <c r="N1670" t="str">
        <f>INDEX(tblCustomers[CustomerState],MATCH(tblData[[#This Row],[CustomerID]],tblCustomers[CustomerID],0))</f>
        <v>Minnesota</v>
      </c>
      <c r="O1670" t="str">
        <f>IF(COUNTIF(tblData[CustomerID],tblData[[#This Row],[CustomerID]])&gt;1,"Repeat","One-time")</f>
        <v>Repeat</v>
      </c>
    </row>
    <row r="1671" spans="1:15">
      <c r="A1671">
        <v>1670</v>
      </c>
      <c r="B1671" s="1">
        <v>44190</v>
      </c>
      <c r="C1671">
        <v>1228</v>
      </c>
      <c r="D1671" t="s">
        <v>10871</v>
      </c>
      <c r="E1671">
        <v>6</v>
      </c>
      <c r="F1671" t="str">
        <f>INDEX(tblProduct[ProdName],MATCH(tblData[[#This Row],[ProdNumber]],tblProduct[ProdNumber],0))</f>
        <v>Aerial Security</v>
      </c>
      <c r="G1671">
        <f>INDEX(tblProduct[Price],MATCH(tblData[[#This Row],[ProdNumber]],tblProduct[ProdNumber],0))</f>
        <v>36.99</v>
      </c>
      <c r="H1671">
        <f>INDEX(tblProduct[Category],MATCH(tblData[[#This Row],[ProdNumber]],tblProduct[ProdNumber],0))</f>
        <v>7</v>
      </c>
      <c r="I1671" t="str">
        <f>INDEX(tblCategory[CategoryName],MATCH(tblData[[#This Row],[CategoryID]],tblCategory[CategoryID],0))</f>
        <v>Training Videos</v>
      </c>
      <c r="J1671">
        <f>tblData[[#This Row],[Quantity]]*tblData[[#This Row],[Price]]</f>
        <v>221.94</v>
      </c>
      <c r="K1671">
        <f>YEAR(tblData[[#This Row],[Date]])</f>
        <v>2020</v>
      </c>
      <c r="L1671">
        <f>MONTH(tblData[[#This Row],[Date]])</f>
        <v>12</v>
      </c>
      <c r="M1671" t="str">
        <f>CHOOSE(tblData[[#This Row],[MonthNo]],"Jan","Feb","Mar","Apr","Mei","Jun","Jul","Agu","Sep","Okt","Nov","Des")</f>
        <v>Des</v>
      </c>
      <c r="N1671" t="str">
        <f>INDEX(tblCustomers[CustomerState],MATCH(tblData[[#This Row],[CustomerID]],tblCustomers[CustomerID],0))</f>
        <v>Pennsylvania</v>
      </c>
      <c r="O1671" t="str">
        <f>IF(COUNTIF(tblData[CustomerID],tblData[[#This Row],[CustomerID]])&gt;1,"Repeat","One-time")</f>
        <v>One-time</v>
      </c>
    </row>
    <row r="1672" spans="1:15">
      <c r="A1672">
        <v>1671</v>
      </c>
      <c r="B1672" s="1">
        <v>44190</v>
      </c>
      <c r="C1672">
        <v>1273</v>
      </c>
      <c r="D1672" t="s">
        <v>10830</v>
      </c>
      <c r="E1672">
        <v>6</v>
      </c>
      <c r="F1672" t="str">
        <f>INDEX(tblProduct[ProdName],MATCH(tblData[[#This Row],[ProdNumber]],tblProduct[ProdNumber],0))</f>
        <v>Understanding 3D Printing</v>
      </c>
      <c r="G1672">
        <f>INDEX(tblProduct[Price],MATCH(tblData[[#This Row],[ProdNumber]],tblProduct[ProdNumber],0))</f>
        <v>42.99</v>
      </c>
      <c r="H1672">
        <f>INDEX(tblProduct[Category],MATCH(tblData[[#This Row],[ProdNumber]],tblProduct[ProdNumber],0))</f>
        <v>7</v>
      </c>
      <c r="I1672" t="str">
        <f>INDEX(tblCategory[CategoryName],MATCH(tblData[[#This Row],[CategoryID]],tblCategory[CategoryID],0))</f>
        <v>Training Videos</v>
      </c>
      <c r="J1672">
        <f>tblData[[#This Row],[Quantity]]*tblData[[#This Row],[Price]]</f>
        <v>257.94</v>
      </c>
      <c r="K1672">
        <f>YEAR(tblData[[#This Row],[Date]])</f>
        <v>2020</v>
      </c>
      <c r="L1672">
        <f>MONTH(tblData[[#This Row],[Date]])</f>
        <v>12</v>
      </c>
      <c r="M1672" t="str">
        <f>CHOOSE(tblData[[#This Row],[MonthNo]],"Jan","Feb","Mar","Apr","Mei","Jun","Jul","Agu","Sep","Okt","Nov","Des")</f>
        <v>Des</v>
      </c>
      <c r="N1672" t="str">
        <f>INDEX(tblCustomers[CustomerState],MATCH(tblData[[#This Row],[CustomerID]],tblCustomers[CustomerID],0))</f>
        <v>West Virginia</v>
      </c>
      <c r="O1672" t="str">
        <f>IF(COUNTIF(tblData[CustomerID],tblData[[#This Row],[CustomerID]])&gt;1,"Repeat","One-time")</f>
        <v>Repeat</v>
      </c>
    </row>
    <row r="1673" spans="1:15">
      <c r="A1673">
        <v>1672</v>
      </c>
      <c r="B1673" s="1">
        <v>44191</v>
      </c>
      <c r="C1673">
        <v>1677</v>
      </c>
      <c r="D1673" t="s">
        <v>10857</v>
      </c>
      <c r="E1673">
        <v>3</v>
      </c>
      <c r="F1673" t="str">
        <f>INDEX(tblProduct[ProdName],MATCH(tblData[[#This Row],[ProdNumber]],tblProduct[ProdNumber],0))</f>
        <v>DTI-84 Drone</v>
      </c>
      <c r="G1673">
        <f>INDEX(tblProduct[Price],MATCH(tblData[[#This Row],[ProdNumber]],tblProduct[ProdNumber],0))</f>
        <v>455</v>
      </c>
      <c r="H1673">
        <f>INDEX(tblProduct[Category],MATCH(tblData[[#This Row],[ProdNumber]],tblProduct[ProdNumber],0))</f>
        <v>3</v>
      </c>
      <c r="I1673" t="str">
        <f>INDEX(tblCategory[CategoryName],MATCH(tblData[[#This Row],[CategoryID]],tblCategory[CategoryID],0))</f>
        <v>Drones</v>
      </c>
      <c r="J1673">
        <f>tblData[[#This Row],[Quantity]]*tblData[[#This Row],[Price]]</f>
        <v>1365</v>
      </c>
      <c r="K1673">
        <f>YEAR(tblData[[#This Row],[Date]])</f>
        <v>2020</v>
      </c>
      <c r="L1673">
        <f>MONTH(tblData[[#This Row],[Date]])</f>
        <v>12</v>
      </c>
      <c r="M1673" t="str">
        <f>CHOOSE(tblData[[#This Row],[MonthNo]],"Jan","Feb","Mar","Apr","Mei","Jun","Jul","Agu","Sep","Okt","Nov","Des")</f>
        <v>Des</v>
      </c>
      <c r="N1673" t="str">
        <f>INDEX(tblCustomers[CustomerState],MATCH(tblData[[#This Row],[CustomerID]],tblCustomers[CustomerID],0))</f>
        <v>Arizona</v>
      </c>
      <c r="O1673" t="str">
        <f>IF(COUNTIF(tblData[CustomerID],tblData[[#This Row],[CustomerID]])&gt;1,"Repeat","One-time")</f>
        <v>Repeat</v>
      </c>
    </row>
    <row r="1674" spans="1:15">
      <c r="A1674">
        <v>1673</v>
      </c>
      <c r="B1674" s="1">
        <v>44192</v>
      </c>
      <c r="C1674">
        <v>1256</v>
      </c>
      <c r="D1674" t="s">
        <v>10830</v>
      </c>
      <c r="E1674">
        <v>4</v>
      </c>
      <c r="F1674" t="str">
        <f>INDEX(tblProduct[ProdName],MATCH(tblData[[#This Row],[ProdNumber]],tblProduct[ProdNumber],0))</f>
        <v>Understanding 3D Printing</v>
      </c>
      <c r="G1674">
        <f>INDEX(tblProduct[Price],MATCH(tblData[[#This Row],[ProdNumber]],tblProduct[ProdNumber],0))</f>
        <v>42.99</v>
      </c>
      <c r="H1674">
        <f>INDEX(tblProduct[Category],MATCH(tblData[[#This Row],[ProdNumber]],tblProduct[ProdNumber],0))</f>
        <v>7</v>
      </c>
      <c r="I1674" t="str">
        <f>INDEX(tblCategory[CategoryName],MATCH(tblData[[#This Row],[CategoryID]],tblCategory[CategoryID],0))</f>
        <v>Training Videos</v>
      </c>
      <c r="J1674">
        <f>tblData[[#This Row],[Quantity]]*tblData[[#This Row],[Price]]</f>
        <v>171.96</v>
      </c>
      <c r="K1674">
        <f>YEAR(tblData[[#This Row],[Date]])</f>
        <v>2020</v>
      </c>
      <c r="L1674">
        <f>MONTH(tblData[[#This Row],[Date]])</f>
        <v>12</v>
      </c>
      <c r="M1674" t="str">
        <f>CHOOSE(tblData[[#This Row],[MonthNo]],"Jan","Feb","Mar","Apr","Mei","Jun","Jul","Agu","Sep","Okt","Nov","Des")</f>
        <v>Des</v>
      </c>
      <c r="N1674" t="str">
        <f>INDEX(tblCustomers[CustomerState],MATCH(tblData[[#This Row],[CustomerID]],tblCustomers[CustomerID],0))</f>
        <v>Idaho</v>
      </c>
      <c r="O1674" t="str">
        <f>IF(COUNTIF(tblData[CustomerID],tblData[[#This Row],[CustomerID]])&gt;1,"Repeat","One-time")</f>
        <v>Repeat</v>
      </c>
    </row>
    <row r="1675" spans="1:15">
      <c r="A1675">
        <v>1674</v>
      </c>
      <c r="B1675" s="1">
        <v>44192</v>
      </c>
      <c r="C1675">
        <v>331</v>
      </c>
      <c r="D1675" t="s">
        <v>10833</v>
      </c>
      <c r="E1675">
        <v>5</v>
      </c>
      <c r="F1675" t="str">
        <f>INDEX(tblProduct[ProdName],MATCH(tblData[[#This Row],[ProdNumber]],tblProduct[ProdNumber],0))</f>
        <v>DX-145 Drone</v>
      </c>
      <c r="G1675">
        <f>INDEX(tblProduct[Price],MATCH(tblData[[#This Row],[ProdNumber]],tblProduct[ProdNumber],0))</f>
        <v>250</v>
      </c>
      <c r="H1675">
        <f>INDEX(tblProduct[Category],MATCH(tblData[[#This Row],[ProdNumber]],tblProduct[ProdNumber],0))</f>
        <v>3</v>
      </c>
      <c r="I1675" t="str">
        <f>INDEX(tblCategory[CategoryName],MATCH(tblData[[#This Row],[CategoryID]],tblCategory[CategoryID],0))</f>
        <v>Drones</v>
      </c>
      <c r="J1675">
        <f>tblData[[#This Row],[Quantity]]*tblData[[#This Row],[Price]]</f>
        <v>1250</v>
      </c>
      <c r="K1675">
        <f>YEAR(tblData[[#This Row],[Date]])</f>
        <v>2020</v>
      </c>
      <c r="L1675">
        <f>MONTH(tblData[[#This Row],[Date]])</f>
        <v>12</v>
      </c>
      <c r="M1675" t="str">
        <f>CHOOSE(tblData[[#This Row],[MonthNo]],"Jan","Feb","Mar","Apr","Mei","Jun","Jul","Agu","Sep","Okt","Nov","Des")</f>
        <v>Des</v>
      </c>
      <c r="N1675" t="str">
        <f>INDEX(tblCustomers[CustomerState],MATCH(tblData[[#This Row],[CustomerID]],tblCustomers[CustomerID],0))</f>
        <v>District of Columbia</v>
      </c>
      <c r="O1675" t="str">
        <f>IF(COUNTIF(tblData[CustomerID],tblData[[#This Row],[CustomerID]])&gt;1,"Repeat","One-time")</f>
        <v>Repeat</v>
      </c>
    </row>
    <row r="1676" spans="1:15">
      <c r="A1676">
        <v>1675</v>
      </c>
      <c r="B1676" s="1">
        <v>44193</v>
      </c>
      <c r="C1676">
        <v>265</v>
      </c>
      <c r="D1676" t="s">
        <v>10817</v>
      </c>
      <c r="E1676">
        <v>2</v>
      </c>
      <c r="F1676" t="str">
        <f>INDEX(tblProduct[ProdName],MATCH(tblData[[#This Row],[ProdNumber]],tblProduct[ProdNumber],0))</f>
        <v>BYOD-100</v>
      </c>
      <c r="G1676">
        <f>INDEX(tblProduct[Price],MATCH(tblData[[#This Row],[ProdNumber]],tblProduct[ProdNumber],0))</f>
        <v>54</v>
      </c>
      <c r="H1676">
        <f>INDEX(tblProduct[Category],MATCH(tblData[[#This Row],[ProdNumber]],tblProduct[ProdNumber],0))</f>
        <v>2</v>
      </c>
      <c r="I1676" t="str">
        <f>INDEX(tblCategory[CategoryName],MATCH(tblData[[#This Row],[CategoryID]],tblCategory[CategoryID],0))</f>
        <v>Drone Kits</v>
      </c>
      <c r="J1676">
        <f>tblData[[#This Row],[Quantity]]*tblData[[#This Row],[Price]]</f>
        <v>108</v>
      </c>
      <c r="K1676">
        <f>YEAR(tblData[[#This Row],[Date]])</f>
        <v>2020</v>
      </c>
      <c r="L1676">
        <f>MONTH(tblData[[#This Row],[Date]])</f>
        <v>12</v>
      </c>
      <c r="M1676" t="str">
        <f>CHOOSE(tblData[[#This Row],[MonthNo]],"Jan","Feb","Mar","Apr","Mei","Jun","Jul","Agu","Sep","Okt","Nov","Des")</f>
        <v>Des</v>
      </c>
      <c r="N1676" t="str">
        <f>INDEX(tblCustomers[CustomerState],MATCH(tblData[[#This Row],[CustomerID]],tblCustomers[CustomerID],0))</f>
        <v>Texas</v>
      </c>
      <c r="O1676" t="str">
        <f>IF(COUNTIF(tblData[CustomerID],tblData[[#This Row],[CustomerID]])&gt;1,"Repeat","One-time")</f>
        <v>Repeat</v>
      </c>
    </row>
    <row r="1677" spans="1:15">
      <c r="A1677">
        <v>1676</v>
      </c>
      <c r="B1677" s="1">
        <v>44193</v>
      </c>
      <c r="C1677">
        <v>1399</v>
      </c>
      <c r="D1677" t="s">
        <v>10867</v>
      </c>
      <c r="E1677">
        <v>5</v>
      </c>
      <c r="F1677" t="str">
        <f>INDEX(tblProduct[ProdName],MATCH(tblData[[#This Row],[ProdNumber]],tblProduct[ProdNumber],0))</f>
        <v>Mapping with Drones</v>
      </c>
      <c r="G1677">
        <f>INDEX(tblProduct[Price],MATCH(tblData[[#This Row],[ProdNumber]],tblProduct[ProdNumber],0))</f>
        <v>49</v>
      </c>
      <c r="H1677">
        <f>INDEX(tblProduct[Category],MATCH(tblData[[#This Row],[ProdNumber]],tblProduct[ProdNumber],0))</f>
        <v>7</v>
      </c>
      <c r="I1677" t="str">
        <f>INDEX(tblCategory[CategoryName],MATCH(tblData[[#This Row],[CategoryID]],tblCategory[CategoryID],0))</f>
        <v>Training Videos</v>
      </c>
      <c r="J1677">
        <f>tblData[[#This Row],[Quantity]]*tblData[[#This Row],[Price]]</f>
        <v>245</v>
      </c>
      <c r="K1677">
        <f>YEAR(tblData[[#This Row],[Date]])</f>
        <v>2020</v>
      </c>
      <c r="L1677">
        <f>MONTH(tblData[[#This Row],[Date]])</f>
        <v>12</v>
      </c>
      <c r="M1677" t="str">
        <f>CHOOSE(tblData[[#This Row],[MonthNo]],"Jan","Feb","Mar","Apr","Mei","Jun","Jul","Agu","Sep","Okt","Nov","Des")</f>
        <v>Des</v>
      </c>
      <c r="N1677" t="str">
        <f>INDEX(tblCustomers[CustomerState],MATCH(tblData[[#This Row],[CustomerID]],tblCustomers[CustomerID],0))</f>
        <v>Michigan</v>
      </c>
      <c r="O1677" t="str">
        <f>IF(COUNTIF(tblData[CustomerID],tblData[[#This Row],[CustomerID]])&gt;1,"Repeat","One-time")</f>
        <v>Repeat</v>
      </c>
    </row>
    <row r="1678" spans="1:15">
      <c r="A1678">
        <v>1677</v>
      </c>
      <c r="B1678" s="1">
        <v>44193</v>
      </c>
      <c r="C1678">
        <v>1113</v>
      </c>
      <c r="D1678" t="s">
        <v>10812</v>
      </c>
      <c r="E1678">
        <v>5</v>
      </c>
      <c r="F1678" t="str">
        <f>INDEX(tblProduct[ProdName],MATCH(tblData[[#This Row],[ProdNumber]],tblProduct[ProdNumber],0))</f>
        <v>SCARA Robots</v>
      </c>
      <c r="G1678">
        <f>INDEX(tblProduct[Price],MATCH(tblData[[#This Row],[ProdNumber]],tblProduct[ProdNumber],0))</f>
        <v>19.5</v>
      </c>
      <c r="H1678">
        <f>INDEX(tblProduct[Category],MATCH(tblData[[#This Row],[ProdNumber]],tblProduct[ProdNumber],0))</f>
        <v>4</v>
      </c>
      <c r="I1678" t="str">
        <f>INDEX(tblCategory[CategoryName],MATCH(tblData[[#This Row],[CategoryID]],tblCategory[CategoryID],0))</f>
        <v>eBooks</v>
      </c>
      <c r="J1678">
        <f>tblData[[#This Row],[Quantity]]*tblData[[#This Row],[Price]]</f>
        <v>97.5</v>
      </c>
      <c r="K1678">
        <f>YEAR(tblData[[#This Row],[Date]])</f>
        <v>2020</v>
      </c>
      <c r="L1678">
        <f>MONTH(tblData[[#This Row],[Date]])</f>
        <v>12</v>
      </c>
      <c r="M1678" t="str">
        <f>CHOOSE(tblData[[#This Row],[MonthNo]],"Jan","Feb","Mar","Apr","Mei","Jun","Jul","Agu","Sep","Okt","Nov","Des")</f>
        <v>Des</v>
      </c>
      <c r="N1678" t="str">
        <f>INDEX(tblCustomers[CustomerState],MATCH(tblData[[#This Row],[CustomerID]],tblCustomers[CustomerID],0))</f>
        <v>Georgia</v>
      </c>
      <c r="O1678" t="str">
        <f>IF(COUNTIF(tblData[CustomerID],tblData[[#This Row],[CustomerID]])&gt;1,"Repeat","One-time")</f>
        <v>Repeat</v>
      </c>
    </row>
    <row r="1679" spans="1:15">
      <c r="A1679">
        <v>1678</v>
      </c>
      <c r="B1679" s="1">
        <v>44193</v>
      </c>
      <c r="C1679">
        <v>1575</v>
      </c>
      <c r="D1679" t="s">
        <v>10833</v>
      </c>
      <c r="E1679">
        <v>3</v>
      </c>
      <c r="F1679" t="str">
        <f>INDEX(tblProduct[ProdName],MATCH(tblData[[#This Row],[ProdNumber]],tblProduct[ProdNumber],0))</f>
        <v>DX-145 Drone</v>
      </c>
      <c r="G1679">
        <f>INDEX(tblProduct[Price],MATCH(tblData[[#This Row],[ProdNumber]],tblProduct[ProdNumber],0))</f>
        <v>250</v>
      </c>
      <c r="H1679">
        <f>INDEX(tblProduct[Category],MATCH(tblData[[#This Row],[ProdNumber]],tblProduct[ProdNumber],0))</f>
        <v>3</v>
      </c>
      <c r="I1679" t="str">
        <f>INDEX(tblCategory[CategoryName],MATCH(tblData[[#This Row],[CategoryID]],tblCategory[CategoryID],0))</f>
        <v>Drones</v>
      </c>
      <c r="J1679">
        <f>tblData[[#This Row],[Quantity]]*tblData[[#This Row],[Price]]</f>
        <v>750</v>
      </c>
      <c r="K1679">
        <f>YEAR(tblData[[#This Row],[Date]])</f>
        <v>2020</v>
      </c>
      <c r="L1679">
        <f>MONTH(tblData[[#This Row],[Date]])</f>
        <v>12</v>
      </c>
      <c r="M1679" t="str">
        <f>CHOOSE(tblData[[#This Row],[MonthNo]],"Jan","Feb","Mar","Apr","Mei","Jun","Jul","Agu","Sep","Okt","Nov","Des")</f>
        <v>Des</v>
      </c>
      <c r="N1679" t="str">
        <f>INDEX(tblCustomers[CustomerState],MATCH(tblData[[#This Row],[CustomerID]],tblCustomers[CustomerID],0))</f>
        <v>District of Columbia</v>
      </c>
      <c r="O1679" t="str">
        <f>IF(COUNTIF(tblData[CustomerID],tblData[[#This Row],[CustomerID]])&gt;1,"Repeat","One-time")</f>
        <v>One-time</v>
      </c>
    </row>
    <row r="1680" spans="1:15">
      <c r="A1680">
        <v>1679</v>
      </c>
      <c r="B1680" s="1">
        <v>44193</v>
      </c>
      <c r="C1680">
        <v>2086</v>
      </c>
      <c r="D1680" t="s">
        <v>10869</v>
      </c>
      <c r="E1680">
        <v>6</v>
      </c>
      <c r="F1680" t="str">
        <f>INDEX(tblProduct[ProdName],MATCH(tblData[[#This Row],[ProdNumber]],tblProduct[ProdNumber],0))</f>
        <v>Bsquare Robot Blueprint</v>
      </c>
      <c r="G1680">
        <f>INDEX(tblProduct[Price],MATCH(tblData[[#This Row],[ProdNumber]],tblProduct[ProdNumber],0))</f>
        <v>8.99</v>
      </c>
      <c r="H1680">
        <f>INDEX(tblProduct[Category],MATCH(tblData[[#This Row],[ProdNumber]],tblProduct[ProdNumber],0))</f>
        <v>1</v>
      </c>
      <c r="I1680" t="str">
        <f>INDEX(tblCategory[CategoryName],MATCH(tblData[[#This Row],[CategoryID]],tblCategory[CategoryID],0))</f>
        <v>Blueprints</v>
      </c>
      <c r="J1680">
        <f>tblData[[#This Row],[Quantity]]*tblData[[#This Row],[Price]]</f>
        <v>53.94</v>
      </c>
      <c r="K1680">
        <f>YEAR(tblData[[#This Row],[Date]])</f>
        <v>2020</v>
      </c>
      <c r="L1680">
        <f>MONTH(tblData[[#This Row],[Date]])</f>
        <v>12</v>
      </c>
      <c r="M1680" t="str">
        <f>CHOOSE(tblData[[#This Row],[MonthNo]],"Jan","Feb","Mar","Apr","Mei","Jun","Jul","Agu","Sep","Okt","Nov","Des")</f>
        <v>Des</v>
      </c>
      <c r="N1680" t="str">
        <f>INDEX(tblCustomers[CustomerState],MATCH(tblData[[#This Row],[CustomerID]],tblCustomers[CustomerID],0))</f>
        <v>Georgia</v>
      </c>
      <c r="O1680" t="str">
        <f>IF(COUNTIF(tblData[CustomerID],tblData[[#This Row],[CustomerID]])&gt;1,"Repeat","One-time")</f>
        <v>One-time</v>
      </c>
    </row>
    <row r="1681" spans="1:15">
      <c r="A1681">
        <v>1680</v>
      </c>
      <c r="B1681" s="1">
        <v>44193</v>
      </c>
      <c r="C1681">
        <v>638</v>
      </c>
      <c r="D1681" t="s">
        <v>10849</v>
      </c>
      <c r="E1681">
        <v>6</v>
      </c>
      <c r="F1681" t="str">
        <f>INDEX(tblProduct[ProdName],MATCH(tblData[[#This Row],[ProdNumber]],tblProduct[ProdNumber],0))</f>
        <v>BYOD-200</v>
      </c>
      <c r="G1681">
        <f>INDEX(tblProduct[Price],MATCH(tblData[[#This Row],[ProdNumber]],tblProduct[ProdNumber],0))</f>
        <v>58.95</v>
      </c>
      <c r="H1681">
        <f>INDEX(tblProduct[Category],MATCH(tblData[[#This Row],[ProdNumber]],tblProduct[ProdNumber],0))</f>
        <v>2</v>
      </c>
      <c r="I1681" t="str">
        <f>INDEX(tblCategory[CategoryName],MATCH(tblData[[#This Row],[CategoryID]],tblCategory[CategoryID],0))</f>
        <v>Drone Kits</v>
      </c>
      <c r="J1681">
        <f>tblData[[#This Row],[Quantity]]*tblData[[#This Row],[Price]]</f>
        <v>353.70000000000005</v>
      </c>
      <c r="K1681">
        <f>YEAR(tblData[[#This Row],[Date]])</f>
        <v>2020</v>
      </c>
      <c r="L1681">
        <f>MONTH(tblData[[#This Row],[Date]])</f>
        <v>12</v>
      </c>
      <c r="M1681" t="str">
        <f>CHOOSE(tblData[[#This Row],[MonthNo]],"Jan","Feb","Mar","Apr","Mei","Jun","Jul","Agu","Sep","Okt","Nov","Des")</f>
        <v>Des</v>
      </c>
      <c r="N1681" t="str">
        <f>INDEX(tblCustomers[CustomerState],MATCH(tblData[[#This Row],[CustomerID]],tblCustomers[CustomerID],0))</f>
        <v>New York</v>
      </c>
      <c r="O1681" t="str">
        <f>IF(COUNTIF(tblData[CustomerID],tblData[[#This Row],[CustomerID]])&gt;1,"Repeat","One-time")</f>
        <v>Repeat</v>
      </c>
    </row>
    <row r="1682" spans="1:15">
      <c r="A1682">
        <v>1681</v>
      </c>
      <c r="B1682" s="1">
        <v>44194</v>
      </c>
      <c r="C1682">
        <v>2120</v>
      </c>
      <c r="D1682" t="s">
        <v>10812</v>
      </c>
      <c r="E1682">
        <v>2</v>
      </c>
      <c r="F1682" t="str">
        <f>INDEX(tblProduct[ProdName],MATCH(tblData[[#This Row],[ProdNumber]],tblProduct[ProdNumber],0))</f>
        <v>SCARA Robots</v>
      </c>
      <c r="G1682">
        <f>INDEX(tblProduct[Price],MATCH(tblData[[#This Row],[ProdNumber]],tblProduct[ProdNumber],0))</f>
        <v>19.5</v>
      </c>
      <c r="H1682">
        <f>INDEX(tblProduct[Category],MATCH(tblData[[#This Row],[ProdNumber]],tblProduct[ProdNumber],0))</f>
        <v>4</v>
      </c>
      <c r="I1682" t="str">
        <f>INDEX(tblCategory[CategoryName],MATCH(tblData[[#This Row],[CategoryID]],tblCategory[CategoryID],0))</f>
        <v>eBooks</v>
      </c>
      <c r="J1682">
        <f>tblData[[#This Row],[Quantity]]*tblData[[#This Row],[Price]]</f>
        <v>39</v>
      </c>
      <c r="K1682">
        <f>YEAR(tblData[[#This Row],[Date]])</f>
        <v>2020</v>
      </c>
      <c r="L1682">
        <f>MONTH(tblData[[#This Row],[Date]])</f>
        <v>12</v>
      </c>
      <c r="M1682" t="str">
        <f>CHOOSE(tblData[[#This Row],[MonthNo]],"Jan","Feb","Mar","Apr","Mei","Jun","Jul","Agu","Sep","Okt","Nov","Des")</f>
        <v>Des</v>
      </c>
      <c r="N1682" t="str">
        <f>INDEX(tblCustomers[CustomerState],MATCH(tblData[[#This Row],[CustomerID]],tblCustomers[CustomerID],0))</f>
        <v>Florida</v>
      </c>
      <c r="O1682" t="str">
        <f>IF(COUNTIF(tblData[CustomerID],tblData[[#This Row],[CustomerID]])&gt;1,"Repeat","One-time")</f>
        <v>Repeat</v>
      </c>
    </row>
    <row r="1683" spans="1:15">
      <c r="A1683">
        <v>1682</v>
      </c>
      <c r="B1683" s="1">
        <v>44194</v>
      </c>
      <c r="C1683">
        <v>746</v>
      </c>
      <c r="D1683" t="s">
        <v>10858</v>
      </c>
      <c r="E1683">
        <v>5</v>
      </c>
      <c r="F1683" t="str">
        <f>INDEX(tblProduct[ProdName],MATCH(tblData[[#This Row],[ProdNumber]],tblProduct[ProdNumber],0))</f>
        <v>Virtual Reality Basics</v>
      </c>
      <c r="G1683">
        <f>INDEX(tblProduct[Price],MATCH(tblData[[#This Row],[ProdNumber]],tblProduct[ProdNumber],0))</f>
        <v>29.99</v>
      </c>
      <c r="H1683">
        <f>INDEX(tblProduct[Category],MATCH(tblData[[#This Row],[ProdNumber]],tblProduct[ProdNumber],0))</f>
        <v>7</v>
      </c>
      <c r="I1683" t="str">
        <f>INDEX(tblCategory[CategoryName],MATCH(tblData[[#This Row],[CategoryID]],tblCategory[CategoryID],0))</f>
        <v>Training Videos</v>
      </c>
      <c r="J1683">
        <f>tblData[[#This Row],[Quantity]]*tblData[[#This Row],[Price]]</f>
        <v>149.94999999999999</v>
      </c>
      <c r="K1683">
        <f>YEAR(tblData[[#This Row],[Date]])</f>
        <v>2020</v>
      </c>
      <c r="L1683">
        <f>MONTH(tblData[[#This Row],[Date]])</f>
        <v>12</v>
      </c>
      <c r="M1683" t="str">
        <f>CHOOSE(tblData[[#This Row],[MonthNo]],"Jan","Feb","Mar","Apr","Mei","Jun","Jul","Agu","Sep","Okt","Nov","Des")</f>
        <v>Des</v>
      </c>
      <c r="N1683" t="str">
        <f>INDEX(tblCustomers[CustomerState],MATCH(tblData[[#This Row],[CustomerID]],tblCustomers[CustomerID],0))</f>
        <v>Mississippi</v>
      </c>
      <c r="O1683" t="str">
        <f>IF(COUNTIF(tblData[CustomerID],tblData[[#This Row],[CustomerID]])&gt;1,"Repeat","One-time")</f>
        <v>One-time</v>
      </c>
    </row>
    <row r="1684" spans="1:15">
      <c r="A1684">
        <v>1683</v>
      </c>
      <c r="B1684" s="1">
        <v>44194</v>
      </c>
      <c r="C1684">
        <v>1044</v>
      </c>
      <c r="D1684" t="s">
        <v>10845</v>
      </c>
      <c r="E1684">
        <v>1</v>
      </c>
      <c r="F1684" t="str">
        <f>INDEX(tblProduct[ProdName],MATCH(tblData[[#This Row],[ProdNumber]],tblProduct[ProdNumber],0))</f>
        <v>Sleepy Eye Blueprint</v>
      </c>
      <c r="G1684">
        <f>INDEX(tblProduct[Price],MATCH(tblData[[#This Row],[ProdNumber]],tblProduct[ProdNumber],0))</f>
        <v>11.99</v>
      </c>
      <c r="H1684">
        <f>INDEX(tblProduct[Category],MATCH(tblData[[#This Row],[ProdNumber]],tblProduct[ProdNumber],0))</f>
        <v>1</v>
      </c>
      <c r="I1684" t="str">
        <f>INDEX(tblCategory[CategoryName],MATCH(tblData[[#This Row],[CategoryID]],tblCategory[CategoryID],0))</f>
        <v>Blueprints</v>
      </c>
      <c r="J1684">
        <f>tblData[[#This Row],[Quantity]]*tblData[[#This Row],[Price]]</f>
        <v>11.99</v>
      </c>
      <c r="K1684">
        <f>YEAR(tblData[[#This Row],[Date]])</f>
        <v>2020</v>
      </c>
      <c r="L1684">
        <f>MONTH(tblData[[#This Row],[Date]])</f>
        <v>12</v>
      </c>
      <c r="M1684" t="str">
        <f>CHOOSE(tblData[[#This Row],[MonthNo]],"Jan","Feb","Mar","Apr","Mei","Jun","Jul","Agu","Sep","Okt","Nov","Des")</f>
        <v>Des</v>
      </c>
      <c r="N1684" t="str">
        <f>INDEX(tblCustomers[CustomerState],MATCH(tblData[[#This Row],[CustomerID]],tblCustomers[CustomerID],0))</f>
        <v>Louisiana</v>
      </c>
      <c r="O1684" t="str">
        <f>IF(COUNTIF(tblData[CustomerID],tblData[[#This Row],[CustomerID]])&gt;1,"Repeat","One-time")</f>
        <v>Repeat</v>
      </c>
    </row>
    <row r="1685" spans="1:15">
      <c r="A1685">
        <v>1684</v>
      </c>
      <c r="B1685" s="1">
        <v>44195</v>
      </c>
      <c r="C1685">
        <v>1719</v>
      </c>
      <c r="D1685" t="s">
        <v>10859</v>
      </c>
      <c r="E1685">
        <v>1</v>
      </c>
      <c r="F1685" t="str">
        <f>INDEX(tblProduct[ProdName],MATCH(tblData[[#This Row],[ProdNumber]],tblProduct[ProdNumber],0))</f>
        <v>Cloud Computing</v>
      </c>
      <c r="G1685">
        <f>INDEX(tblProduct[Price],MATCH(tblData[[#This Row],[ProdNumber]],tblProduct[ProdNumber],0))</f>
        <v>29.99</v>
      </c>
      <c r="H1685">
        <f>INDEX(tblProduct[Category],MATCH(tblData[[#This Row],[ProdNumber]],tblProduct[ProdNumber],0))</f>
        <v>7</v>
      </c>
      <c r="I1685" t="str">
        <f>INDEX(tblCategory[CategoryName],MATCH(tblData[[#This Row],[CategoryID]],tblCategory[CategoryID],0))</f>
        <v>Training Videos</v>
      </c>
      <c r="J1685">
        <f>tblData[[#This Row],[Quantity]]*tblData[[#This Row],[Price]]</f>
        <v>29.99</v>
      </c>
      <c r="K1685">
        <f>YEAR(tblData[[#This Row],[Date]])</f>
        <v>2020</v>
      </c>
      <c r="L1685">
        <f>MONTH(tblData[[#This Row],[Date]])</f>
        <v>12</v>
      </c>
      <c r="M1685" t="str">
        <f>CHOOSE(tblData[[#This Row],[MonthNo]],"Jan","Feb","Mar","Apr","Mei","Jun","Jul","Agu","Sep","Okt","Nov","Des")</f>
        <v>Des</v>
      </c>
      <c r="N1685" t="str">
        <f>INDEX(tblCustomers[CustomerState],MATCH(tblData[[#This Row],[CustomerID]],tblCustomers[CustomerID],0))</f>
        <v>Kansas</v>
      </c>
      <c r="O1685" t="str">
        <f>IF(COUNTIF(tblData[CustomerID],tblData[[#This Row],[CustomerID]])&gt;1,"Repeat","One-time")</f>
        <v>One-time</v>
      </c>
    </row>
    <row r="1686" spans="1:15">
      <c r="A1686">
        <v>1685</v>
      </c>
      <c r="B1686" s="1">
        <v>44195</v>
      </c>
      <c r="C1686">
        <v>473</v>
      </c>
      <c r="D1686" t="s">
        <v>10874</v>
      </c>
      <c r="E1686">
        <v>3</v>
      </c>
      <c r="F1686" t="str">
        <f>INDEX(tblProduct[ProdName],MATCH(tblData[[#This Row],[ProdNumber]],tblProduct[ProdNumber],0))</f>
        <v>Cat Robot Blueprint</v>
      </c>
      <c r="G1686">
        <f>INDEX(tblProduct[Price],MATCH(tblData[[#This Row],[ProdNumber]],tblProduct[ProdNumber],0))</f>
        <v>4.99</v>
      </c>
      <c r="H1686">
        <f>INDEX(tblProduct[Category],MATCH(tblData[[#This Row],[ProdNumber]],tblProduct[ProdNumber],0))</f>
        <v>1</v>
      </c>
      <c r="I1686" t="str">
        <f>INDEX(tblCategory[CategoryName],MATCH(tblData[[#This Row],[CategoryID]],tblCategory[CategoryID],0))</f>
        <v>Blueprints</v>
      </c>
      <c r="J1686">
        <f>tblData[[#This Row],[Quantity]]*tblData[[#This Row],[Price]]</f>
        <v>14.97</v>
      </c>
      <c r="K1686">
        <f>YEAR(tblData[[#This Row],[Date]])</f>
        <v>2020</v>
      </c>
      <c r="L1686">
        <f>MONTH(tblData[[#This Row],[Date]])</f>
        <v>12</v>
      </c>
      <c r="M1686" t="str">
        <f>CHOOSE(tblData[[#This Row],[MonthNo]],"Jan","Feb","Mar","Apr","Mei","Jun","Jul","Agu","Sep","Okt","Nov","Des")</f>
        <v>Des</v>
      </c>
      <c r="N1686" t="str">
        <f>INDEX(tblCustomers[CustomerState],MATCH(tblData[[#This Row],[CustomerID]],tblCustomers[CustomerID],0))</f>
        <v>Maryland</v>
      </c>
      <c r="O1686" t="str">
        <f>IF(COUNTIF(tblData[CustomerID],tblData[[#This Row],[CustomerID]])&gt;1,"Repeat","One-time")</f>
        <v>Repeat</v>
      </c>
    </row>
    <row r="1687" spans="1:15">
      <c r="A1687">
        <v>1686</v>
      </c>
      <c r="B1687" s="1">
        <v>44195</v>
      </c>
      <c r="C1687">
        <v>628</v>
      </c>
      <c r="D1687" t="s">
        <v>10852</v>
      </c>
      <c r="E1687">
        <v>3</v>
      </c>
      <c r="F1687" t="str">
        <f>INDEX(tblProduct[ProdName],MATCH(tblData[[#This Row],[ProdNumber]],tblProduct[ProdNumber],0))</f>
        <v>Understanding Artificial Intelligence</v>
      </c>
      <c r="G1687">
        <f>INDEX(tblProduct[Price],MATCH(tblData[[#This Row],[ProdNumber]],tblProduct[ProdNumber],0))</f>
        <v>19.5</v>
      </c>
      <c r="H1687">
        <f>INDEX(tblProduct[Category],MATCH(tblData[[#This Row],[ProdNumber]],tblProduct[ProdNumber],0))</f>
        <v>4</v>
      </c>
      <c r="I1687" t="str">
        <f>INDEX(tblCategory[CategoryName],MATCH(tblData[[#This Row],[CategoryID]],tblCategory[CategoryID],0))</f>
        <v>eBooks</v>
      </c>
      <c r="J1687">
        <f>tblData[[#This Row],[Quantity]]*tblData[[#This Row],[Price]]</f>
        <v>58.5</v>
      </c>
      <c r="K1687">
        <f>YEAR(tblData[[#This Row],[Date]])</f>
        <v>2020</v>
      </c>
      <c r="L1687">
        <f>MONTH(tblData[[#This Row],[Date]])</f>
        <v>12</v>
      </c>
      <c r="M1687" t="str">
        <f>CHOOSE(tblData[[#This Row],[MonthNo]],"Jan","Feb","Mar","Apr","Mei","Jun","Jul","Agu","Sep","Okt","Nov","Des")</f>
        <v>Des</v>
      </c>
      <c r="N1687" t="str">
        <f>INDEX(tblCustomers[CustomerState],MATCH(tblData[[#This Row],[CustomerID]],tblCustomers[CustomerID],0))</f>
        <v>Iowa</v>
      </c>
      <c r="O1687" t="str">
        <f>IF(COUNTIF(tblData[CustomerID],tblData[[#This Row],[CustomerID]])&gt;1,"Repeat","One-time")</f>
        <v>Repeat</v>
      </c>
    </row>
    <row r="1688" spans="1:15">
      <c r="A1688">
        <v>1687</v>
      </c>
      <c r="B1688" s="1">
        <v>44196</v>
      </c>
      <c r="C1688">
        <v>1155</v>
      </c>
      <c r="D1688" t="s">
        <v>10831</v>
      </c>
      <c r="E1688">
        <v>4</v>
      </c>
      <c r="F1688" t="str">
        <f>INDEX(tblProduct[ProdName],MATCH(tblData[[#This Row],[ProdNumber]],tblProduct[ProdNumber],0))</f>
        <v>BYOR-3535</v>
      </c>
      <c r="G1688">
        <f>INDEX(tblProduct[Price],MATCH(tblData[[#This Row],[ProdNumber]],tblProduct[ProdNumber],0))</f>
        <v>225</v>
      </c>
      <c r="H1688">
        <f>INDEX(tblProduct[Category],MATCH(tblData[[#This Row],[ProdNumber]],tblProduct[ProdNumber],0))</f>
        <v>5</v>
      </c>
      <c r="I1688" t="str">
        <f>INDEX(tblCategory[CategoryName],MATCH(tblData[[#This Row],[CategoryID]],tblCategory[CategoryID],0))</f>
        <v>Robot Kits</v>
      </c>
      <c r="J1688">
        <f>tblData[[#This Row],[Quantity]]*tblData[[#This Row],[Price]]</f>
        <v>900</v>
      </c>
      <c r="K1688">
        <f>YEAR(tblData[[#This Row],[Date]])</f>
        <v>2020</v>
      </c>
      <c r="L1688">
        <f>MONTH(tblData[[#This Row],[Date]])</f>
        <v>12</v>
      </c>
      <c r="M1688" t="str">
        <f>CHOOSE(tblData[[#This Row],[MonthNo]],"Jan","Feb","Mar","Apr","Mei","Jun","Jul","Agu","Sep","Okt","Nov","Des")</f>
        <v>Des</v>
      </c>
      <c r="N1688" t="str">
        <f>INDEX(tblCustomers[CustomerState],MATCH(tblData[[#This Row],[CustomerID]],tblCustomers[CustomerID],0))</f>
        <v>Florida</v>
      </c>
      <c r="O1688" t="str">
        <f>IF(COUNTIF(tblData[CustomerID],tblData[[#This Row],[CustomerID]])&gt;1,"Repeat","One-time")</f>
        <v>Repeat</v>
      </c>
    </row>
    <row r="1689" spans="1:15">
      <c r="A1689">
        <v>1688</v>
      </c>
      <c r="B1689" s="1">
        <v>44196</v>
      </c>
      <c r="C1689">
        <v>1433</v>
      </c>
      <c r="D1689" t="s">
        <v>10847</v>
      </c>
      <c r="E1689">
        <v>3</v>
      </c>
      <c r="F1689" t="str">
        <f>INDEX(tblProduct[ProdName],MATCH(tblData[[#This Row],[ProdNumber]],tblProduct[ProdNumber],0))</f>
        <v>MICR-564K Drone</v>
      </c>
      <c r="G1689">
        <f>INDEX(tblProduct[Price],MATCH(tblData[[#This Row],[ProdNumber]],tblProduct[ProdNumber],0))</f>
        <v>499</v>
      </c>
      <c r="H1689">
        <f>INDEX(tblProduct[Category],MATCH(tblData[[#This Row],[ProdNumber]],tblProduct[ProdNumber],0))</f>
        <v>3</v>
      </c>
      <c r="I1689" t="str">
        <f>INDEX(tblCategory[CategoryName],MATCH(tblData[[#This Row],[CategoryID]],tblCategory[CategoryID],0))</f>
        <v>Drones</v>
      </c>
      <c r="J1689">
        <f>tblData[[#This Row],[Quantity]]*tblData[[#This Row],[Price]]</f>
        <v>1497</v>
      </c>
      <c r="K1689">
        <f>YEAR(tblData[[#This Row],[Date]])</f>
        <v>2020</v>
      </c>
      <c r="L1689">
        <f>MONTH(tblData[[#This Row],[Date]])</f>
        <v>12</v>
      </c>
      <c r="M1689" t="str">
        <f>CHOOSE(tblData[[#This Row],[MonthNo]],"Jan","Feb","Mar","Apr","Mei","Jun","Jul","Agu","Sep","Okt","Nov","Des")</f>
        <v>Des</v>
      </c>
      <c r="N1689" t="str">
        <f>INDEX(tblCustomers[CustomerState],MATCH(tblData[[#This Row],[CustomerID]],tblCustomers[CustomerID],0))</f>
        <v>Texas</v>
      </c>
      <c r="O1689" t="str">
        <f>IF(COUNTIF(tblData[CustomerID],tblData[[#This Row],[CustomerID]])&gt;1,"Repeat","One-time")</f>
        <v>Repeat</v>
      </c>
    </row>
    <row r="1690" spans="1:15">
      <c r="A1690">
        <v>1689</v>
      </c>
      <c r="B1690" s="1">
        <v>44196</v>
      </c>
      <c r="C1690">
        <v>1103</v>
      </c>
      <c r="D1690" t="s">
        <v>10812</v>
      </c>
      <c r="E1690">
        <v>3</v>
      </c>
      <c r="F1690" t="str">
        <f>INDEX(tblProduct[ProdName],MATCH(tblData[[#This Row],[ProdNumber]],tblProduct[ProdNumber],0))</f>
        <v>SCARA Robots</v>
      </c>
      <c r="G1690">
        <f>INDEX(tblProduct[Price],MATCH(tblData[[#This Row],[ProdNumber]],tblProduct[ProdNumber],0))</f>
        <v>19.5</v>
      </c>
      <c r="H1690">
        <f>INDEX(tblProduct[Category],MATCH(tblData[[#This Row],[ProdNumber]],tblProduct[ProdNumber],0))</f>
        <v>4</v>
      </c>
      <c r="I1690" t="str">
        <f>INDEX(tblCategory[CategoryName],MATCH(tblData[[#This Row],[CategoryID]],tblCategory[CategoryID],0))</f>
        <v>eBooks</v>
      </c>
      <c r="J1690">
        <f>tblData[[#This Row],[Quantity]]*tblData[[#This Row],[Price]]</f>
        <v>58.5</v>
      </c>
      <c r="K1690">
        <f>YEAR(tblData[[#This Row],[Date]])</f>
        <v>2020</v>
      </c>
      <c r="L1690">
        <f>MONTH(tblData[[#This Row],[Date]])</f>
        <v>12</v>
      </c>
      <c r="M1690" t="str">
        <f>CHOOSE(tblData[[#This Row],[MonthNo]],"Jan","Feb","Mar","Apr","Mei","Jun","Jul","Agu","Sep","Okt","Nov","Des")</f>
        <v>Des</v>
      </c>
      <c r="N1690" t="str">
        <f>INDEX(tblCustomers[CustomerState],MATCH(tblData[[#This Row],[CustomerID]],tblCustomers[CustomerID],0))</f>
        <v>Idaho</v>
      </c>
      <c r="O1690" t="str">
        <f>IF(COUNTIF(tblData[CustomerID],tblData[[#This Row],[CustomerID]])&gt;1,"Repeat","One-time")</f>
        <v>Repeat</v>
      </c>
    </row>
    <row r="1691" spans="1:15">
      <c r="A1691">
        <v>1690</v>
      </c>
      <c r="B1691" s="1">
        <v>44196</v>
      </c>
      <c r="C1691">
        <v>269</v>
      </c>
      <c r="D1691" t="s">
        <v>10876</v>
      </c>
      <c r="E1691">
        <v>4</v>
      </c>
      <c r="F1691" t="str">
        <f>INDEX(tblProduct[ProdName],MATCH(tblData[[#This Row],[ProdNumber]],tblProduct[ProdNumber],0))</f>
        <v>Delta Robots</v>
      </c>
      <c r="G1691">
        <f>INDEX(tblProduct[Price],MATCH(tblData[[#This Row],[ProdNumber]],tblProduct[ProdNumber],0))</f>
        <v>16.989999999999998</v>
      </c>
      <c r="H1691">
        <f>INDEX(tblProduct[Category],MATCH(tblData[[#This Row],[ProdNumber]],tblProduct[ProdNumber],0))</f>
        <v>4</v>
      </c>
      <c r="I1691" t="str">
        <f>INDEX(tblCategory[CategoryName],MATCH(tblData[[#This Row],[CategoryID]],tblCategory[CategoryID],0))</f>
        <v>eBooks</v>
      </c>
      <c r="J1691">
        <f>tblData[[#This Row],[Quantity]]*tblData[[#This Row],[Price]]</f>
        <v>67.959999999999994</v>
      </c>
      <c r="K1691">
        <f>YEAR(tblData[[#This Row],[Date]])</f>
        <v>2020</v>
      </c>
      <c r="L1691">
        <f>MONTH(tblData[[#This Row],[Date]])</f>
        <v>12</v>
      </c>
      <c r="M1691" t="str">
        <f>CHOOSE(tblData[[#This Row],[MonthNo]],"Jan","Feb","Mar","Apr","Mei","Jun","Jul","Agu","Sep","Okt","Nov","Des")</f>
        <v>Des</v>
      </c>
      <c r="N1691" t="str">
        <f>INDEX(tblCustomers[CustomerState],MATCH(tblData[[#This Row],[CustomerID]],tblCustomers[CustomerID],0))</f>
        <v>Connecticut</v>
      </c>
      <c r="O1691" t="str">
        <f>IF(COUNTIF(tblData[CustomerID],tblData[[#This Row],[CustomerID]])&gt;1,"Repeat","One-time")</f>
        <v>Repeat</v>
      </c>
    </row>
    <row r="1692" spans="1:15">
      <c r="A1692">
        <v>1691</v>
      </c>
      <c r="B1692" s="1">
        <v>44196</v>
      </c>
      <c r="C1692">
        <v>1241</v>
      </c>
      <c r="D1692" t="s">
        <v>10816</v>
      </c>
      <c r="E1692">
        <v>2</v>
      </c>
      <c r="F1692" t="str">
        <f>INDEX(tblProduct[ProdName],MATCH(tblData[[#This Row],[ProdNumber]],tblProduct[ProdNumber],0))</f>
        <v>DTE-QFN20 Drone</v>
      </c>
      <c r="G1692">
        <f>INDEX(tblProduct[Price],MATCH(tblData[[#This Row],[ProdNumber]],tblProduct[ProdNumber],0))</f>
        <v>250</v>
      </c>
      <c r="H1692">
        <f>INDEX(tblProduct[Category],MATCH(tblData[[#This Row],[ProdNumber]],tblProduct[ProdNumber],0))</f>
        <v>3</v>
      </c>
      <c r="I1692" t="str">
        <f>INDEX(tblCategory[CategoryName],MATCH(tblData[[#This Row],[CategoryID]],tblCategory[CategoryID],0))</f>
        <v>Drones</v>
      </c>
      <c r="J1692">
        <f>tblData[[#This Row],[Quantity]]*tblData[[#This Row],[Price]]</f>
        <v>500</v>
      </c>
      <c r="K1692">
        <f>YEAR(tblData[[#This Row],[Date]])</f>
        <v>2020</v>
      </c>
      <c r="L1692">
        <f>MONTH(tblData[[#This Row],[Date]])</f>
        <v>12</v>
      </c>
      <c r="M1692" t="str">
        <f>CHOOSE(tblData[[#This Row],[MonthNo]],"Jan","Feb","Mar","Apr","Mei","Jun","Jul","Agu","Sep","Okt","Nov","Des")</f>
        <v>Des</v>
      </c>
      <c r="N1692" t="str">
        <f>INDEX(tblCustomers[CustomerState],MATCH(tblData[[#This Row],[CustomerID]],tblCustomers[CustomerID],0))</f>
        <v>Texas</v>
      </c>
      <c r="O1692" t="str">
        <f>IF(COUNTIF(tblData[CustomerID],tblData[[#This Row],[CustomerID]])&gt;1,"Repeat","One-time")</f>
        <v>Repeat</v>
      </c>
    </row>
    <row r="1693" spans="1:15">
      <c r="A1693">
        <v>1692</v>
      </c>
      <c r="B1693" s="1">
        <v>44196</v>
      </c>
      <c r="C1693">
        <v>377</v>
      </c>
      <c r="D1693" t="s">
        <v>10838</v>
      </c>
      <c r="E1693">
        <v>4</v>
      </c>
      <c r="F1693" t="str">
        <f>INDEX(tblProduct[ProdName],MATCH(tblData[[#This Row],[ProdNumber]],tblProduct[ProdNumber],0))</f>
        <v>GPS Drones</v>
      </c>
      <c r="G1693">
        <f>INDEX(tblProduct[Price],MATCH(tblData[[#This Row],[ProdNumber]],tblProduct[ProdNumber],0))</f>
        <v>19.989999999999998</v>
      </c>
      <c r="H1693">
        <f>INDEX(tblProduct[Category],MATCH(tblData[[#This Row],[ProdNumber]],tblProduct[ProdNumber],0))</f>
        <v>4</v>
      </c>
      <c r="I1693" t="str">
        <f>INDEX(tblCategory[CategoryName],MATCH(tblData[[#This Row],[CategoryID]],tblCategory[CategoryID],0))</f>
        <v>eBooks</v>
      </c>
      <c r="J1693">
        <f>tblData[[#This Row],[Quantity]]*tblData[[#This Row],[Price]]</f>
        <v>79.959999999999994</v>
      </c>
      <c r="K1693">
        <f>YEAR(tblData[[#This Row],[Date]])</f>
        <v>2020</v>
      </c>
      <c r="L1693">
        <f>MONTH(tblData[[#This Row],[Date]])</f>
        <v>12</v>
      </c>
      <c r="M1693" t="str">
        <f>CHOOSE(tblData[[#This Row],[MonthNo]],"Jan","Feb","Mar","Apr","Mei","Jun","Jul","Agu","Sep","Okt","Nov","Des")</f>
        <v>Des</v>
      </c>
      <c r="N1693" t="str">
        <f>INDEX(tblCustomers[CustomerState],MATCH(tblData[[#This Row],[CustomerID]],tblCustomers[CustomerID],0))</f>
        <v>New York</v>
      </c>
      <c r="O1693" t="str">
        <f>IF(COUNTIF(tblData[CustomerID],tblData[[#This Row],[CustomerID]])&gt;1,"Repeat","One-time")</f>
        <v>One-time</v>
      </c>
    </row>
    <row r="1694" spans="1:15">
      <c r="A1694">
        <v>1693</v>
      </c>
      <c r="B1694" s="1">
        <v>44196</v>
      </c>
      <c r="C1694">
        <v>60</v>
      </c>
      <c r="D1694" t="s">
        <v>10836</v>
      </c>
      <c r="E1694">
        <v>4</v>
      </c>
      <c r="F1694" t="str">
        <f>INDEX(tblProduct[ProdName],MATCH(tblData[[#This Row],[ProdNumber]],tblProduct[ProdNumber],0))</f>
        <v>Creature Robot Arms Blueprint</v>
      </c>
      <c r="G1694">
        <f>INDEX(tblProduct[Price],MATCH(tblData[[#This Row],[ProdNumber]],tblProduct[ProdNumber],0))</f>
        <v>12</v>
      </c>
      <c r="H1694">
        <f>INDEX(tblProduct[Category],MATCH(tblData[[#This Row],[ProdNumber]],tblProduct[ProdNumber],0))</f>
        <v>1</v>
      </c>
      <c r="I1694" t="str">
        <f>INDEX(tblCategory[CategoryName],MATCH(tblData[[#This Row],[CategoryID]],tblCategory[CategoryID],0))</f>
        <v>Blueprints</v>
      </c>
      <c r="J1694">
        <f>tblData[[#This Row],[Quantity]]*tblData[[#This Row],[Price]]</f>
        <v>48</v>
      </c>
      <c r="K1694">
        <f>YEAR(tblData[[#This Row],[Date]])</f>
        <v>2020</v>
      </c>
      <c r="L1694">
        <f>MONTH(tblData[[#This Row],[Date]])</f>
        <v>12</v>
      </c>
      <c r="M1694" t="str">
        <f>CHOOSE(tblData[[#This Row],[MonthNo]],"Jan","Feb","Mar","Apr","Mei","Jun","Jul","Agu","Sep","Okt","Nov","Des")</f>
        <v>Des</v>
      </c>
      <c r="N1694" t="str">
        <f>INDEX(tblCustomers[CustomerState],MATCH(tblData[[#This Row],[CustomerID]],tblCustomers[CustomerID],0))</f>
        <v>Michigan</v>
      </c>
      <c r="O1694" t="str">
        <f>IF(COUNTIF(tblData[CustomerID],tblData[[#This Row],[CustomerID]])&gt;1,"Repeat","One-time")</f>
        <v>Repeat</v>
      </c>
    </row>
    <row r="1695" spans="1:15">
      <c r="A1695">
        <v>1694</v>
      </c>
      <c r="B1695" s="1">
        <v>44197</v>
      </c>
      <c r="C1695">
        <v>1887</v>
      </c>
      <c r="D1695" t="s">
        <v>10846</v>
      </c>
      <c r="E1695">
        <v>4</v>
      </c>
      <c r="F1695" t="str">
        <f>INDEX(tblProduct[ProdName],MATCH(tblData[[#This Row],[ProdNumber]],tblProduct[ProdNumber],0))</f>
        <v>Delivery Drones</v>
      </c>
      <c r="G1695">
        <f>INDEX(tblProduct[Price],MATCH(tblData[[#This Row],[ProdNumber]],tblProduct[ProdNumber],0))</f>
        <v>14.99</v>
      </c>
      <c r="H1695">
        <f>INDEX(tblProduct[Category],MATCH(tblData[[#This Row],[ProdNumber]],tblProduct[ProdNumber],0))</f>
        <v>4</v>
      </c>
      <c r="I1695" t="str">
        <f>INDEX(tblCategory[CategoryName],MATCH(tblData[[#This Row],[CategoryID]],tblCategory[CategoryID],0))</f>
        <v>eBooks</v>
      </c>
      <c r="J1695">
        <f>tblData[[#This Row],[Quantity]]*tblData[[#This Row],[Price]]</f>
        <v>59.96</v>
      </c>
      <c r="K1695">
        <f>YEAR(tblData[[#This Row],[Date]])</f>
        <v>2021</v>
      </c>
      <c r="L1695">
        <f>MONTH(tblData[[#This Row],[Date]])</f>
        <v>1</v>
      </c>
      <c r="M1695" t="str">
        <f>CHOOSE(tblData[[#This Row],[MonthNo]],"Jan","Feb","Mar","Apr","Mei","Jun","Jul","Agu","Sep","Okt","Nov","Des")</f>
        <v>Jan</v>
      </c>
      <c r="N1695" t="str">
        <f>INDEX(tblCustomers[CustomerState],MATCH(tblData[[#This Row],[CustomerID]],tblCustomers[CustomerID],0))</f>
        <v>Massachusetts</v>
      </c>
      <c r="O1695" t="str">
        <f>IF(COUNTIF(tblData[CustomerID],tblData[[#This Row],[CustomerID]])&gt;1,"Repeat","One-time")</f>
        <v>One-time</v>
      </c>
    </row>
    <row r="1696" spans="1:15">
      <c r="A1696">
        <v>1695</v>
      </c>
      <c r="B1696" s="1">
        <v>44197</v>
      </c>
      <c r="C1696">
        <v>398</v>
      </c>
      <c r="D1696" t="s">
        <v>10860</v>
      </c>
      <c r="E1696">
        <v>5</v>
      </c>
      <c r="F1696" t="str">
        <f>INDEX(tblProduct[ProdName],MATCH(tblData[[#This Row],[ProdNumber]],tblProduct[ProdNumber],0))</f>
        <v>Multi Rotor Drones</v>
      </c>
      <c r="G1696">
        <f>INDEX(tblProduct[Price],MATCH(tblData[[#This Row],[ProdNumber]],tblProduct[ProdNumber],0))</f>
        <v>24.95</v>
      </c>
      <c r="H1696">
        <f>INDEX(tblProduct[Category],MATCH(tblData[[#This Row],[ProdNumber]],tblProduct[ProdNumber],0))</f>
        <v>4</v>
      </c>
      <c r="I1696" t="str">
        <f>INDEX(tblCategory[CategoryName],MATCH(tblData[[#This Row],[CategoryID]],tblCategory[CategoryID],0))</f>
        <v>eBooks</v>
      </c>
      <c r="J1696">
        <f>tblData[[#This Row],[Quantity]]*tblData[[#This Row],[Price]]</f>
        <v>124.75</v>
      </c>
      <c r="K1696">
        <f>YEAR(tblData[[#This Row],[Date]])</f>
        <v>2021</v>
      </c>
      <c r="L1696">
        <f>MONTH(tblData[[#This Row],[Date]])</f>
        <v>1</v>
      </c>
      <c r="M1696" t="str">
        <f>CHOOSE(tblData[[#This Row],[MonthNo]],"Jan","Feb","Mar","Apr","Mei","Jun","Jul","Agu","Sep","Okt","Nov","Des")</f>
        <v>Jan</v>
      </c>
      <c r="N1696" t="str">
        <f>INDEX(tblCustomers[CustomerState],MATCH(tblData[[#This Row],[CustomerID]],tblCustomers[CustomerID],0))</f>
        <v>California</v>
      </c>
      <c r="O1696" t="str">
        <f>IF(COUNTIF(tblData[CustomerID],tblData[[#This Row],[CustomerID]])&gt;1,"Repeat","One-time")</f>
        <v>Repeat</v>
      </c>
    </row>
    <row r="1697" spans="1:15">
      <c r="A1697">
        <v>1696</v>
      </c>
      <c r="B1697" s="1">
        <v>44197</v>
      </c>
      <c r="C1697">
        <v>1395</v>
      </c>
      <c r="D1697" t="s">
        <v>10825</v>
      </c>
      <c r="E1697">
        <v>2</v>
      </c>
      <c r="F1697" t="str">
        <f>INDEX(tblProduct[ProdName],MATCH(tblData[[#This Row],[ProdNumber]],tblProduct[ProdNumber],0))</f>
        <v>DC-304 Drone</v>
      </c>
      <c r="G1697">
        <f>INDEX(tblProduct[Price],MATCH(tblData[[#This Row],[ProdNumber]],tblProduct[ProdNumber],0))</f>
        <v>395</v>
      </c>
      <c r="H1697">
        <f>INDEX(tblProduct[Category],MATCH(tblData[[#This Row],[ProdNumber]],tblProduct[ProdNumber],0))</f>
        <v>3</v>
      </c>
      <c r="I1697" t="str">
        <f>INDEX(tblCategory[CategoryName],MATCH(tblData[[#This Row],[CategoryID]],tblCategory[CategoryID],0))</f>
        <v>Drones</v>
      </c>
      <c r="J1697">
        <f>tblData[[#This Row],[Quantity]]*tblData[[#This Row],[Price]]</f>
        <v>790</v>
      </c>
      <c r="K1697">
        <f>YEAR(tblData[[#This Row],[Date]])</f>
        <v>2021</v>
      </c>
      <c r="L1697">
        <f>MONTH(tblData[[#This Row],[Date]])</f>
        <v>1</v>
      </c>
      <c r="M1697" t="str">
        <f>CHOOSE(tblData[[#This Row],[MonthNo]],"Jan","Feb","Mar","Apr","Mei","Jun","Jul","Agu","Sep","Okt","Nov","Des")</f>
        <v>Jan</v>
      </c>
      <c r="N1697" t="str">
        <f>INDEX(tblCustomers[CustomerState],MATCH(tblData[[#This Row],[CustomerID]],tblCustomers[CustomerID],0))</f>
        <v>Texas</v>
      </c>
      <c r="O1697" t="str">
        <f>IF(COUNTIF(tblData[CustomerID],tblData[[#This Row],[CustomerID]])&gt;1,"Repeat","One-time")</f>
        <v>Repeat</v>
      </c>
    </row>
    <row r="1698" spans="1:15">
      <c r="A1698">
        <v>1697</v>
      </c>
      <c r="B1698" s="1">
        <v>44198</v>
      </c>
      <c r="C1698">
        <v>1715</v>
      </c>
      <c r="D1698" t="s">
        <v>10838</v>
      </c>
      <c r="E1698">
        <v>2</v>
      </c>
      <c r="F1698" t="str">
        <f>INDEX(tblProduct[ProdName],MATCH(tblData[[#This Row],[ProdNumber]],tblProduct[ProdNumber],0))</f>
        <v>GPS Drones</v>
      </c>
      <c r="G1698">
        <f>INDEX(tblProduct[Price],MATCH(tblData[[#This Row],[ProdNumber]],tblProduct[ProdNumber],0))</f>
        <v>19.989999999999998</v>
      </c>
      <c r="H1698">
        <f>INDEX(tblProduct[Category],MATCH(tblData[[#This Row],[ProdNumber]],tblProduct[ProdNumber],0))</f>
        <v>4</v>
      </c>
      <c r="I1698" t="str">
        <f>INDEX(tblCategory[CategoryName],MATCH(tblData[[#This Row],[CategoryID]],tblCategory[CategoryID],0))</f>
        <v>eBooks</v>
      </c>
      <c r="J1698">
        <f>tblData[[#This Row],[Quantity]]*tblData[[#This Row],[Price]]</f>
        <v>39.979999999999997</v>
      </c>
      <c r="K1698">
        <f>YEAR(tblData[[#This Row],[Date]])</f>
        <v>2021</v>
      </c>
      <c r="L1698">
        <f>MONTH(tblData[[#This Row],[Date]])</f>
        <v>1</v>
      </c>
      <c r="M1698" t="str">
        <f>CHOOSE(tblData[[#This Row],[MonthNo]],"Jan","Feb","Mar","Apr","Mei","Jun","Jul","Agu","Sep","Okt","Nov","Des")</f>
        <v>Jan</v>
      </c>
      <c r="N1698" t="str">
        <f>INDEX(tblCustomers[CustomerState],MATCH(tblData[[#This Row],[CustomerID]],tblCustomers[CustomerID],0))</f>
        <v>California</v>
      </c>
      <c r="O1698" t="str">
        <f>IF(COUNTIF(tblData[CustomerID],tblData[[#This Row],[CustomerID]])&gt;1,"Repeat","One-time")</f>
        <v>One-time</v>
      </c>
    </row>
    <row r="1699" spans="1:15">
      <c r="A1699">
        <v>1698</v>
      </c>
      <c r="B1699" s="1">
        <v>44198</v>
      </c>
      <c r="C1699">
        <v>230</v>
      </c>
      <c r="D1699" t="s">
        <v>10816</v>
      </c>
      <c r="E1699">
        <v>4</v>
      </c>
      <c r="F1699" t="str">
        <f>INDEX(tblProduct[ProdName],MATCH(tblData[[#This Row],[ProdNumber]],tblProduct[ProdNumber],0))</f>
        <v>DTE-QFN20 Drone</v>
      </c>
      <c r="G1699">
        <f>INDEX(tblProduct[Price],MATCH(tblData[[#This Row],[ProdNumber]],tblProduct[ProdNumber],0))</f>
        <v>250</v>
      </c>
      <c r="H1699">
        <f>INDEX(tblProduct[Category],MATCH(tblData[[#This Row],[ProdNumber]],tblProduct[ProdNumber],0))</f>
        <v>3</v>
      </c>
      <c r="I1699" t="str">
        <f>INDEX(tblCategory[CategoryName],MATCH(tblData[[#This Row],[CategoryID]],tblCategory[CategoryID],0))</f>
        <v>Drones</v>
      </c>
      <c r="J1699">
        <f>tblData[[#This Row],[Quantity]]*tblData[[#This Row],[Price]]</f>
        <v>1000</v>
      </c>
      <c r="K1699">
        <f>YEAR(tblData[[#This Row],[Date]])</f>
        <v>2021</v>
      </c>
      <c r="L1699">
        <f>MONTH(tblData[[#This Row],[Date]])</f>
        <v>1</v>
      </c>
      <c r="M1699" t="str">
        <f>CHOOSE(tblData[[#This Row],[MonthNo]],"Jan","Feb","Mar","Apr","Mei","Jun","Jul","Agu","Sep","Okt","Nov","Des")</f>
        <v>Jan</v>
      </c>
      <c r="N1699" t="str">
        <f>INDEX(tblCustomers[CustomerState],MATCH(tblData[[#This Row],[CustomerID]],tblCustomers[CustomerID],0))</f>
        <v>Kentucky</v>
      </c>
      <c r="O1699" t="str">
        <f>IF(COUNTIF(tblData[CustomerID],tblData[[#This Row],[CustomerID]])&gt;1,"Repeat","One-time")</f>
        <v>Repeat</v>
      </c>
    </row>
    <row r="1700" spans="1:15">
      <c r="A1700">
        <v>1699</v>
      </c>
      <c r="B1700" s="1">
        <v>44198</v>
      </c>
      <c r="C1700">
        <v>1763</v>
      </c>
      <c r="D1700" t="s">
        <v>10853</v>
      </c>
      <c r="E1700">
        <v>1</v>
      </c>
      <c r="F1700" t="str">
        <f>INDEX(tblProduct[ProdName],MATCH(tblData[[#This Row],[ProdNumber]],tblProduct[ProdNumber],0))</f>
        <v>BYOR-1500</v>
      </c>
      <c r="G1700">
        <f>INDEX(tblProduct[Price],MATCH(tblData[[#This Row],[ProdNumber]],tblProduct[ProdNumber],0))</f>
        <v>189</v>
      </c>
      <c r="H1700">
        <f>INDEX(tblProduct[Category],MATCH(tblData[[#This Row],[ProdNumber]],tblProduct[ProdNumber],0))</f>
        <v>5</v>
      </c>
      <c r="I1700" t="str">
        <f>INDEX(tblCategory[CategoryName],MATCH(tblData[[#This Row],[CategoryID]],tblCategory[CategoryID],0))</f>
        <v>Robot Kits</v>
      </c>
      <c r="J1700">
        <f>tblData[[#This Row],[Quantity]]*tblData[[#This Row],[Price]]</f>
        <v>189</v>
      </c>
      <c r="K1700">
        <f>YEAR(tblData[[#This Row],[Date]])</f>
        <v>2021</v>
      </c>
      <c r="L1700">
        <f>MONTH(tblData[[#This Row],[Date]])</f>
        <v>1</v>
      </c>
      <c r="M1700" t="str">
        <f>CHOOSE(tblData[[#This Row],[MonthNo]],"Jan","Feb","Mar","Apr","Mei","Jun","Jul","Agu","Sep","Okt","Nov","Des")</f>
        <v>Jan</v>
      </c>
      <c r="N1700" t="str">
        <f>INDEX(tblCustomers[CustomerState],MATCH(tblData[[#This Row],[CustomerID]],tblCustomers[CustomerID],0))</f>
        <v>Oklahoma</v>
      </c>
      <c r="O1700" t="str">
        <f>IF(COUNTIF(tblData[CustomerID],tblData[[#This Row],[CustomerID]])&gt;1,"Repeat","One-time")</f>
        <v>Repeat</v>
      </c>
    </row>
    <row r="1701" spans="1:15">
      <c r="A1701">
        <v>1700</v>
      </c>
      <c r="B1701" s="1">
        <v>44198</v>
      </c>
      <c r="C1701">
        <v>2097</v>
      </c>
      <c r="D1701" t="s">
        <v>10869</v>
      </c>
      <c r="E1701">
        <v>3</v>
      </c>
      <c r="F1701" t="str">
        <f>INDEX(tblProduct[ProdName],MATCH(tblData[[#This Row],[ProdNumber]],tblProduct[ProdNumber],0))</f>
        <v>Bsquare Robot Blueprint</v>
      </c>
      <c r="G1701">
        <f>INDEX(tblProduct[Price],MATCH(tblData[[#This Row],[ProdNumber]],tblProduct[ProdNumber],0))</f>
        <v>8.99</v>
      </c>
      <c r="H1701">
        <f>INDEX(tblProduct[Category],MATCH(tblData[[#This Row],[ProdNumber]],tblProduct[ProdNumber],0))</f>
        <v>1</v>
      </c>
      <c r="I1701" t="str">
        <f>INDEX(tblCategory[CategoryName],MATCH(tblData[[#This Row],[CategoryID]],tblCategory[CategoryID],0))</f>
        <v>Blueprints</v>
      </c>
      <c r="J1701">
        <f>tblData[[#This Row],[Quantity]]*tblData[[#This Row],[Price]]</f>
        <v>26.97</v>
      </c>
      <c r="K1701">
        <f>YEAR(tblData[[#This Row],[Date]])</f>
        <v>2021</v>
      </c>
      <c r="L1701">
        <f>MONTH(tblData[[#This Row],[Date]])</f>
        <v>1</v>
      </c>
      <c r="M1701" t="str">
        <f>CHOOSE(tblData[[#This Row],[MonthNo]],"Jan","Feb","Mar","Apr","Mei","Jun","Jul","Agu","Sep","Okt","Nov","Des")</f>
        <v>Jan</v>
      </c>
      <c r="N1701" t="str">
        <f>INDEX(tblCustomers[CustomerState],MATCH(tblData[[#This Row],[CustomerID]],tblCustomers[CustomerID],0))</f>
        <v>Texas</v>
      </c>
      <c r="O1701" t="str">
        <f>IF(COUNTIF(tblData[CustomerID],tblData[[#This Row],[CustomerID]])&gt;1,"Repeat","One-time")</f>
        <v>Repeat</v>
      </c>
    </row>
    <row r="1702" spans="1:15">
      <c r="A1702">
        <v>1701</v>
      </c>
      <c r="B1702" s="1">
        <v>44199</v>
      </c>
      <c r="C1702">
        <v>1420</v>
      </c>
      <c r="D1702" t="s">
        <v>10868</v>
      </c>
      <c r="E1702">
        <v>3</v>
      </c>
      <c r="F1702" t="str">
        <f>INDEX(tblProduct[ProdName],MATCH(tblData[[#This Row],[ProdNumber]],tblProduct[ProdNumber],0))</f>
        <v>Drone Building Essentials</v>
      </c>
      <c r="G1702">
        <f>INDEX(tblProduct[Price],MATCH(tblData[[#This Row],[ProdNumber]],tblProduct[ProdNumber],0))</f>
        <v>13.99</v>
      </c>
      <c r="H1702">
        <f>INDEX(tblProduct[Category],MATCH(tblData[[#This Row],[ProdNumber]],tblProduct[ProdNumber],0))</f>
        <v>4</v>
      </c>
      <c r="I1702" t="str">
        <f>INDEX(tblCategory[CategoryName],MATCH(tblData[[#This Row],[CategoryID]],tblCategory[CategoryID],0))</f>
        <v>eBooks</v>
      </c>
      <c r="J1702">
        <f>tblData[[#This Row],[Quantity]]*tblData[[#This Row],[Price]]</f>
        <v>41.97</v>
      </c>
      <c r="K1702">
        <f>YEAR(tblData[[#This Row],[Date]])</f>
        <v>2021</v>
      </c>
      <c r="L1702">
        <f>MONTH(tblData[[#This Row],[Date]])</f>
        <v>1</v>
      </c>
      <c r="M1702" t="str">
        <f>CHOOSE(tblData[[#This Row],[MonthNo]],"Jan","Feb","Mar","Apr","Mei","Jun","Jul","Agu","Sep","Okt","Nov","Des")</f>
        <v>Jan</v>
      </c>
      <c r="N1702" t="str">
        <f>INDEX(tblCustomers[CustomerState],MATCH(tblData[[#This Row],[CustomerID]],tblCustomers[CustomerID],0))</f>
        <v>Georgia</v>
      </c>
      <c r="O1702" t="str">
        <f>IF(COUNTIF(tblData[CustomerID],tblData[[#This Row],[CustomerID]])&gt;1,"Repeat","One-time")</f>
        <v>Repeat</v>
      </c>
    </row>
    <row r="1703" spans="1:15">
      <c r="A1703">
        <v>1702</v>
      </c>
      <c r="B1703" s="1">
        <v>44199</v>
      </c>
      <c r="C1703">
        <v>504</v>
      </c>
      <c r="D1703" t="s">
        <v>10820</v>
      </c>
      <c r="E1703">
        <v>4</v>
      </c>
      <c r="F1703" t="str">
        <f>INDEX(tblProduct[ProdName],MATCH(tblData[[#This Row],[ProdNumber]],tblProduct[ProdNumber],0))</f>
        <v>BYOR-3000</v>
      </c>
      <c r="G1703">
        <f>INDEX(tblProduct[Price],MATCH(tblData[[#This Row],[ProdNumber]],tblProduct[ProdNumber],0))</f>
        <v>214</v>
      </c>
      <c r="H1703">
        <f>INDEX(tblProduct[Category],MATCH(tblData[[#This Row],[ProdNumber]],tblProduct[ProdNumber],0))</f>
        <v>5</v>
      </c>
      <c r="I1703" t="str">
        <f>INDEX(tblCategory[CategoryName],MATCH(tblData[[#This Row],[CategoryID]],tblCategory[CategoryID],0))</f>
        <v>Robot Kits</v>
      </c>
      <c r="J1703">
        <f>tblData[[#This Row],[Quantity]]*tblData[[#This Row],[Price]]</f>
        <v>856</v>
      </c>
      <c r="K1703">
        <f>YEAR(tblData[[#This Row],[Date]])</f>
        <v>2021</v>
      </c>
      <c r="L1703">
        <f>MONTH(tblData[[#This Row],[Date]])</f>
        <v>1</v>
      </c>
      <c r="M1703" t="str">
        <f>CHOOSE(tblData[[#This Row],[MonthNo]],"Jan","Feb","Mar","Apr","Mei","Jun","Jul","Agu","Sep","Okt","Nov","Des")</f>
        <v>Jan</v>
      </c>
      <c r="N1703" t="str">
        <f>INDEX(tblCustomers[CustomerState],MATCH(tblData[[#This Row],[CustomerID]],tblCustomers[CustomerID],0))</f>
        <v>Washington</v>
      </c>
      <c r="O1703" t="str">
        <f>IF(COUNTIF(tblData[CustomerID],tblData[[#This Row],[CustomerID]])&gt;1,"Repeat","One-time")</f>
        <v>Repeat</v>
      </c>
    </row>
    <row r="1704" spans="1:15">
      <c r="A1704">
        <v>1703</v>
      </c>
      <c r="B1704" s="1">
        <v>44199</v>
      </c>
      <c r="C1704">
        <v>141</v>
      </c>
      <c r="D1704" t="s">
        <v>10827</v>
      </c>
      <c r="E1704">
        <v>3</v>
      </c>
      <c r="F1704" t="str">
        <f>INDEX(tblProduct[ProdName],MATCH(tblData[[#This Row],[ProdNumber]],tblProduct[ProdNumber],0))</f>
        <v>AI for Educators</v>
      </c>
      <c r="G1704">
        <f>INDEX(tblProduct[Price],MATCH(tblData[[#This Row],[ProdNumber]],tblProduct[ProdNumber],0))</f>
        <v>49.95</v>
      </c>
      <c r="H1704">
        <f>INDEX(tblProduct[Category],MATCH(tblData[[#This Row],[ProdNumber]],tblProduct[ProdNumber],0))</f>
        <v>7</v>
      </c>
      <c r="I1704" t="str">
        <f>INDEX(tblCategory[CategoryName],MATCH(tblData[[#This Row],[CategoryID]],tblCategory[CategoryID],0))</f>
        <v>Training Videos</v>
      </c>
      <c r="J1704">
        <f>tblData[[#This Row],[Quantity]]*tblData[[#This Row],[Price]]</f>
        <v>149.85000000000002</v>
      </c>
      <c r="K1704">
        <f>YEAR(tblData[[#This Row],[Date]])</f>
        <v>2021</v>
      </c>
      <c r="L1704">
        <f>MONTH(tblData[[#This Row],[Date]])</f>
        <v>1</v>
      </c>
      <c r="M1704" t="str">
        <f>CHOOSE(tblData[[#This Row],[MonthNo]],"Jan","Feb","Mar","Apr","Mei","Jun","Jul","Agu","Sep","Okt","Nov","Des")</f>
        <v>Jan</v>
      </c>
      <c r="N1704" t="str">
        <f>INDEX(tblCustomers[CustomerState],MATCH(tblData[[#This Row],[CustomerID]],tblCustomers[CustomerID],0))</f>
        <v>Wisconsin</v>
      </c>
      <c r="O1704" t="str">
        <f>IF(COUNTIF(tblData[CustomerID],tblData[[#This Row],[CustomerID]])&gt;1,"Repeat","One-time")</f>
        <v>Repeat</v>
      </c>
    </row>
    <row r="1705" spans="1:15">
      <c r="A1705">
        <v>1704</v>
      </c>
      <c r="B1705" s="1">
        <v>44199</v>
      </c>
      <c r="C1705">
        <v>113</v>
      </c>
      <c r="D1705" t="s">
        <v>10809</v>
      </c>
      <c r="E1705">
        <v>3</v>
      </c>
      <c r="F1705" t="str">
        <f>INDEX(tblProduct[ProdName],MATCH(tblData[[#This Row],[ProdNumber]],tblProduct[ProdNumber],0))</f>
        <v>RWW-75 Robot</v>
      </c>
      <c r="G1705">
        <f>INDEX(tblProduct[Price],MATCH(tblData[[#This Row],[ProdNumber]],tblProduct[ProdNumber],0))</f>
        <v>883</v>
      </c>
      <c r="H1705">
        <f>INDEX(tblProduct[Category],MATCH(tblData[[#This Row],[ProdNumber]],tblProduct[ProdNumber],0))</f>
        <v>6</v>
      </c>
      <c r="I1705" t="str">
        <f>INDEX(tblCategory[CategoryName],MATCH(tblData[[#This Row],[CategoryID]],tblCategory[CategoryID],0))</f>
        <v>Robots</v>
      </c>
      <c r="J1705">
        <f>tblData[[#This Row],[Quantity]]*tblData[[#This Row],[Price]]</f>
        <v>2649</v>
      </c>
      <c r="K1705">
        <f>YEAR(tblData[[#This Row],[Date]])</f>
        <v>2021</v>
      </c>
      <c r="L1705">
        <f>MONTH(tblData[[#This Row],[Date]])</f>
        <v>1</v>
      </c>
      <c r="M1705" t="str">
        <f>CHOOSE(tblData[[#This Row],[MonthNo]],"Jan","Feb","Mar","Apr","Mei","Jun","Jul","Agu","Sep","Okt","Nov","Des")</f>
        <v>Jan</v>
      </c>
      <c r="N1705" t="str">
        <f>INDEX(tblCustomers[CustomerState],MATCH(tblData[[#This Row],[CustomerID]],tblCustomers[CustomerID],0))</f>
        <v>Georgia</v>
      </c>
      <c r="O1705" t="str">
        <f>IF(COUNTIF(tblData[CustomerID],tblData[[#This Row],[CustomerID]])&gt;1,"Repeat","One-time")</f>
        <v>Repeat</v>
      </c>
    </row>
    <row r="1706" spans="1:15">
      <c r="A1706">
        <v>1705</v>
      </c>
      <c r="B1706" s="1">
        <v>44199</v>
      </c>
      <c r="C1706">
        <v>351</v>
      </c>
      <c r="D1706" t="s">
        <v>10830</v>
      </c>
      <c r="E1706">
        <v>3</v>
      </c>
      <c r="F1706" t="str">
        <f>INDEX(tblProduct[ProdName],MATCH(tblData[[#This Row],[ProdNumber]],tblProduct[ProdNumber],0))</f>
        <v>Understanding 3D Printing</v>
      </c>
      <c r="G1706">
        <f>INDEX(tblProduct[Price],MATCH(tblData[[#This Row],[ProdNumber]],tblProduct[ProdNumber],0))</f>
        <v>42.99</v>
      </c>
      <c r="H1706">
        <f>INDEX(tblProduct[Category],MATCH(tblData[[#This Row],[ProdNumber]],tblProduct[ProdNumber],0))</f>
        <v>7</v>
      </c>
      <c r="I1706" t="str">
        <f>INDEX(tblCategory[CategoryName],MATCH(tblData[[#This Row],[CategoryID]],tblCategory[CategoryID],0))</f>
        <v>Training Videos</v>
      </c>
      <c r="J1706">
        <f>tblData[[#This Row],[Quantity]]*tblData[[#This Row],[Price]]</f>
        <v>128.97</v>
      </c>
      <c r="K1706">
        <f>YEAR(tblData[[#This Row],[Date]])</f>
        <v>2021</v>
      </c>
      <c r="L1706">
        <f>MONTH(tblData[[#This Row],[Date]])</f>
        <v>1</v>
      </c>
      <c r="M1706" t="str">
        <f>CHOOSE(tblData[[#This Row],[MonthNo]],"Jan","Feb","Mar","Apr","Mei","Jun","Jul","Agu","Sep","Okt","Nov","Des")</f>
        <v>Jan</v>
      </c>
      <c r="N1706" t="str">
        <f>INDEX(tblCustomers[CustomerState],MATCH(tblData[[#This Row],[CustomerID]],tblCustomers[CustomerID],0))</f>
        <v>Massachusetts</v>
      </c>
      <c r="O1706" t="str">
        <f>IF(COUNTIF(tblData[CustomerID],tblData[[#This Row],[CustomerID]])&gt;1,"Repeat","One-time")</f>
        <v>Repeat</v>
      </c>
    </row>
    <row r="1707" spans="1:15">
      <c r="A1707">
        <v>1706</v>
      </c>
      <c r="B1707" s="1">
        <v>44199</v>
      </c>
      <c r="C1707">
        <v>1418</v>
      </c>
      <c r="D1707" t="s">
        <v>10863</v>
      </c>
      <c r="E1707">
        <v>4</v>
      </c>
      <c r="F1707" t="str">
        <f>INDEX(tblProduct[ProdName],MATCH(tblData[[#This Row],[ProdNumber]],tblProduct[ProdNumber],0))</f>
        <v>BYOD-400</v>
      </c>
      <c r="G1707">
        <f>INDEX(tblProduct[Price],MATCH(tblData[[#This Row],[ProdNumber]],tblProduct[ProdNumber],0))</f>
        <v>119</v>
      </c>
      <c r="H1707">
        <f>INDEX(tblProduct[Category],MATCH(tblData[[#This Row],[ProdNumber]],tblProduct[ProdNumber],0))</f>
        <v>2</v>
      </c>
      <c r="I1707" t="str">
        <f>INDEX(tblCategory[CategoryName],MATCH(tblData[[#This Row],[CategoryID]],tblCategory[CategoryID],0))</f>
        <v>Drone Kits</v>
      </c>
      <c r="J1707">
        <f>tblData[[#This Row],[Quantity]]*tblData[[#This Row],[Price]]</f>
        <v>476</v>
      </c>
      <c r="K1707">
        <f>YEAR(tblData[[#This Row],[Date]])</f>
        <v>2021</v>
      </c>
      <c r="L1707">
        <f>MONTH(tblData[[#This Row],[Date]])</f>
        <v>1</v>
      </c>
      <c r="M1707" t="str">
        <f>CHOOSE(tblData[[#This Row],[MonthNo]],"Jan","Feb","Mar","Apr","Mei","Jun","Jul","Agu","Sep","Okt","Nov","Des")</f>
        <v>Jan</v>
      </c>
      <c r="N1707" t="str">
        <f>INDEX(tblCustomers[CustomerState],MATCH(tblData[[#This Row],[CustomerID]],tblCustomers[CustomerID],0))</f>
        <v>Missouri</v>
      </c>
      <c r="O1707" t="str">
        <f>IF(COUNTIF(tblData[CustomerID],tblData[[#This Row],[CustomerID]])&gt;1,"Repeat","One-time")</f>
        <v>Repeat</v>
      </c>
    </row>
    <row r="1708" spans="1:15">
      <c r="A1708">
        <v>1707</v>
      </c>
      <c r="B1708" s="1">
        <v>44200</v>
      </c>
      <c r="C1708">
        <v>1210</v>
      </c>
      <c r="D1708" t="s">
        <v>10832</v>
      </c>
      <c r="E1708">
        <v>3</v>
      </c>
      <c r="F1708" t="str">
        <f>INDEX(tblProduct[ProdName],MATCH(tblData[[#This Row],[ProdNumber]],tblProduct[ProdNumber],0))</f>
        <v>Cartesian Robots</v>
      </c>
      <c r="G1708">
        <f>INDEX(tblProduct[Price],MATCH(tblData[[#This Row],[ProdNumber]],tblProduct[ProdNumber],0))</f>
        <v>12.99</v>
      </c>
      <c r="H1708">
        <f>INDEX(tblProduct[Category],MATCH(tblData[[#This Row],[ProdNumber]],tblProduct[ProdNumber],0))</f>
        <v>4</v>
      </c>
      <c r="I1708" t="str">
        <f>INDEX(tblCategory[CategoryName],MATCH(tblData[[#This Row],[CategoryID]],tblCategory[CategoryID],0))</f>
        <v>eBooks</v>
      </c>
      <c r="J1708">
        <f>tblData[[#This Row],[Quantity]]*tblData[[#This Row],[Price]]</f>
        <v>38.97</v>
      </c>
      <c r="K1708">
        <f>YEAR(tblData[[#This Row],[Date]])</f>
        <v>2021</v>
      </c>
      <c r="L1708">
        <f>MONTH(tblData[[#This Row],[Date]])</f>
        <v>1</v>
      </c>
      <c r="M1708" t="str">
        <f>CHOOSE(tblData[[#This Row],[MonthNo]],"Jan","Feb","Mar","Apr","Mei","Jun","Jul","Agu","Sep","Okt","Nov","Des")</f>
        <v>Jan</v>
      </c>
      <c r="N1708" t="str">
        <f>INDEX(tblCustomers[CustomerState],MATCH(tblData[[#This Row],[CustomerID]],tblCustomers[CustomerID],0))</f>
        <v>Ohio</v>
      </c>
      <c r="O1708" t="str">
        <f>IF(COUNTIF(tblData[CustomerID],tblData[[#This Row],[CustomerID]])&gt;1,"Repeat","One-time")</f>
        <v>Repeat</v>
      </c>
    </row>
    <row r="1709" spans="1:15">
      <c r="A1709">
        <v>1708</v>
      </c>
      <c r="B1709" s="1">
        <v>44200</v>
      </c>
      <c r="C1709">
        <v>892</v>
      </c>
      <c r="D1709" t="s">
        <v>10834</v>
      </c>
      <c r="E1709">
        <v>1</v>
      </c>
      <c r="F1709" t="str">
        <f>INDEX(tblProduct[ProdName],MATCH(tblData[[#This Row],[ProdNumber]],tblProduct[ProdNumber],0))</f>
        <v>Articulated Robots</v>
      </c>
      <c r="G1709">
        <f>INDEX(tblProduct[Price],MATCH(tblData[[#This Row],[ProdNumber]],tblProduct[ProdNumber],0))</f>
        <v>23.99</v>
      </c>
      <c r="H1709">
        <f>INDEX(tblProduct[Category],MATCH(tblData[[#This Row],[ProdNumber]],tblProduct[ProdNumber],0))</f>
        <v>4</v>
      </c>
      <c r="I1709" t="str">
        <f>INDEX(tblCategory[CategoryName],MATCH(tblData[[#This Row],[CategoryID]],tblCategory[CategoryID],0))</f>
        <v>eBooks</v>
      </c>
      <c r="J1709">
        <f>tblData[[#This Row],[Quantity]]*tblData[[#This Row],[Price]]</f>
        <v>23.99</v>
      </c>
      <c r="K1709">
        <f>YEAR(tblData[[#This Row],[Date]])</f>
        <v>2021</v>
      </c>
      <c r="L1709">
        <f>MONTH(tblData[[#This Row],[Date]])</f>
        <v>1</v>
      </c>
      <c r="M1709" t="str">
        <f>CHOOSE(tblData[[#This Row],[MonthNo]],"Jan","Feb","Mar","Apr","Mei","Jun","Jul","Agu","Sep","Okt","Nov","Des")</f>
        <v>Jan</v>
      </c>
      <c r="N1709" t="str">
        <f>INDEX(tblCustomers[CustomerState],MATCH(tblData[[#This Row],[CustomerID]],tblCustomers[CustomerID],0))</f>
        <v>Ohio</v>
      </c>
      <c r="O1709" t="str">
        <f>IF(COUNTIF(tblData[CustomerID],tblData[[#This Row],[CustomerID]])&gt;1,"Repeat","One-time")</f>
        <v>Repeat</v>
      </c>
    </row>
    <row r="1710" spans="1:15">
      <c r="A1710">
        <v>1709</v>
      </c>
      <c r="B1710" s="1">
        <v>44200</v>
      </c>
      <c r="C1710">
        <v>1808</v>
      </c>
      <c r="D1710" t="s">
        <v>10833</v>
      </c>
      <c r="E1710">
        <v>2</v>
      </c>
      <c r="F1710" t="str">
        <f>INDEX(tblProduct[ProdName],MATCH(tblData[[#This Row],[ProdNumber]],tblProduct[ProdNumber],0))</f>
        <v>DX-145 Drone</v>
      </c>
      <c r="G1710">
        <f>INDEX(tblProduct[Price],MATCH(tblData[[#This Row],[ProdNumber]],tblProduct[ProdNumber],0))</f>
        <v>250</v>
      </c>
      <c r="H1710">
        <f>INDEX(tblProduct[Category],MATCH(tblData[[#This Row],[ProdNumber]],tblProduct[ProdNumber],0))</f>
        <v>3</v>
      </c>
      <c r="I1710" t="str">
        <f>INDEX(tblCategory[CategoryName],MATCH(tblData[[#This Row],[CategoryID]],tblCategory[CategoryID],0))</f>
        <v>Drones</v>
      </c>
      <c r="J1710">
        <f>tblData[[#This Row],[Quantity]]*tblData[[#This Row],[Price]]</f>
        <v>500</v>
      </c>
      <c r="K1710">
        <f>YEAR(tblData[[#This Row],[Date]])</f>
        <v>2021</v>
      </c>
      <c r="L1710">
        <f>MONTH(tblData[[#This Row],[Date]])</f>
        <v>1</v>
      </c>
      <c r="M1710" t="str">
        <f>CHOOSE(tblData[[#This Row],[MonthNo]],"Jan","Feb","Mar","Apr","Mei","Jun","Jul","Agu","Sep","Okt","Nov","Des")</f>
        <v>Jan</v>
      </c>
      <c r="N1710" t="str">
        <f>INDEX(tblCustomers[CustomerState],MATCH(tblData[[#This Row],[CustomerID]],tblCustomers[CustomerID],0))</f>
        <v>Virginia</v>
      </c>
      <c r="O1710" t="str">
        <f>IF(COUNTIF(tblData[CustomerID],tblData[[#This Row],[CustomerID]])&gt;1,"Repeat","One-time")</f>
        <v>Repeat</v>
      </c>
    </row>
    <row r="1711" spans="1:15">
      <c r="A1711">
        <v>1710</v>
      </c>
      <c r="B1711" s="1">
        <v>44200</v>
      </c>
      <c r="C1711">
        <v>1696</v>
      </c>
      <c r="D1711" t="s">
        <v>10835</v>
      </c>
      <c r="E1711">
        <v>5</v>
      </c>
      <c r="F1711" t="str">
        <f>INDEX(tblProduct[ProdName],MATCH(tblData[[#This Row],[ProdNumber]],tblProduct[ProdNumber],0))</f>
        <v>Building Your First Robot</v>
      </c>
      <c r="G1711">
        <f>INDEX(tblProduct[Price],MATCH(tblData[[#This Row],[ProdNumber]],tblProduct[ProdNumber],0))</f>
        <v>24.95</v>
      </c>
      <c r="H1711">
        <f>INDEX(tblProduct[Category],MATCH(tblData[[#This Row],[ProdNumber]],tblProduct[ProdNumber],0))</f>
        <v>4</v>
      </c>
      <c r="I1711" t="str">
        <f>INDEX(tblCategory[CategoryName],MATCH(tblData[[#This Row],[CategoryID]],tblCategory[CategoryID],0))</f>
        <v>eBooks</v>
      </c>
      <c r="J1711">
        <f>tblData[[#This Row],[Quantity]]*tblData[[#This Row],[Price]]</f>
        <v>124.75</v>
      </c>
      <c r="K1711">
        <f>YEAR(tblData[[#This Row],[Date]])</f>
        <v>2021</v>
      </c>
      <c r="L1711">
        <f>MONTH(tblData[[#This Row],[Date]])</f>
        <v>1</v>
      </c>
      <c r="M1711" t="str">
        <f>CHOOSE(tblData[[#This Row],[MonthNo]],"Jan","Feb","Mar","Apr","Mei","Jun","Jul","Agu","Sep","Okt","Nov","Des")</f>
        <v>Jan</v>
      </c>
      <c r="N1711" t="str">
        <f>INDEX(tblCustomers[CustomerState],MATCH(tblData[[#This Row],[CustomerID]],tblCustomers[CustomerID],0))</f>
        <v>New York</v>
      </c>
      <c r="O1711" t="str">
        <f>IF(COUNTIF(tblData[CustomerID],tblData[[#This Row],[CustomerID]])&gt;1,"Repeat","One-time")</f>
        <v>Repeat</v>
      </c>
    </row>
    <row r="1712" spans="1:15">
      <c r="A1712">
        <v>1711</v>
      </c>
      <c r="B1712" s="1">
        <v>44200</v>
      </c>
      <c r="C1712">
        <v>1387</v>
      </c>
      <c r="D1712" t="s">
        <v>10843</v>
      </c>
      <c r="E1712">
        <v>2</v>
      </c>
      <c r="F1712" t="str">
        <f>INDEX(tblProduct[ProdName],MATCH(tblData[[#This Row],[ProdNumber]],tblProduct[ProdNumber],0))</f>
        <v>BYOD-500</v>
      </c>
      <c r="G1712">
        <f>INDEX(tblProduct[Price],MATCH(tblData[[#This Row],[ProdNumber]],tblProduct[ProdNumber],0))</f>
        <v>167</v>
      </c>
      <c r="H1712">
        <f>INDEX(tblProduct[Category],MATCH(tblData[[#This Row],[ProdNumber]],tblProduct[ProdNumber],0))</f>
        <v>2</v>
      </c>
      <c r="I1712" t="str">
        <f>INDEX(tblCategory[CategoryName],MATCH(tblData[[#This Row],[CategoryID]],tblCategory[CategoryID],0))</f>
        <v>Drone Kits</v>
      </c>
      <c r="J1712">
        <f>tblData[[#This Row],[Quantity]]*tblData[[#This Row],[Price]]</f>
        <v>334</v>
      </c>
      <c r="K1712">
        <f>YEAR(tblData[[#This Row],[Date]])</f>
        <v>2021</v>
      </c>
      <c r="L1712">
        <f>MONTH(tblData[[#This Row],[Date]])</f>
        <v>1</v>
      </c>
      <c r="M1712" t="str">
        <f>CHOOSE(tblData[[#This Row],[MonthNo]],"Jan","Feb","Mar","Apr","Mei","Jun","Jul","Agu","Sep","Okt","Nov","Des")</f>
        <v>Jan</v>
      </c>
      <c r="N1712" t="str">
        <f>INDEX(tblCustomers[CustomerState],MATCH(tblData[[#This Row],[CustomerID]],tblCustomers[CustomerID],0))</f>
        <v>Nebraska</v>
      </c>
      <c r="O1712" t="str">
        <f>IF(COUNTIF(tblData[CustomerID],tblData[[#This Row],[CustomerID]])&gt;1,"Repeat","One-time")</f>
        <v>Repeat</v>
      </c>
    </row>
    <row r="1713" spans="1:15">
      <c r="A1713">
        <v>1712</v>
      </c>
      <c r="B1713" s="1">
        <v>44200</v>
      </c>
      <c r="C1713">
        <v>1625</v>
      </c>
      <c r="D1713" t="s">
        <v>10847</v>
      </c>
      <c r="E1713">
        <v>2</v>
      </c>
      <c r="F1713" t="str">
        <f>INDEX(tblProduct[ProdName],MATCH(tblData[[#This Row],[ProdNumber]],tblProduct[ProdNumber],0))</f>
        <v>MICR-564K Drone</v>
      </c>
      <c r="G1713">
        <f>INDEX(tblProduct[Price],MATCH(tblData[[#This Row],[ProdNumber]],tblProduct[ProdNumber],0))</f>
        <v>499</v>
      </c>
      <c r="H1713">
        <f>INDEX(tblProduct[Category],MATCH(tblData[[#This Row],[ProdNumber]],tblProduct[ProdNumber],0))</f>
        <v>3</v>
      </c>
      <c r="I1713" t="str">
        <f>INDEX(tblCategory[CategoryName],MATCH(tblData[[#This Row],[CategoryID]],tblCategory[CategoryID],0))</f>
        <v>Drones</v>
      </c>
      <c r="J1713">
        <f>tblData[[#This Row],[Quantity]]*tblData[[#This Row],[Price]]</f>
        <v>998</v>
      </c>
      <c r="K1713">
        <f>YEAR(tblData[[#This Row],[Date]])</f>
        <v>2021</v>
      </c>
      <c r="L1713">
        <f>MONTH(tblData[[#This Row],[Date]])</f>
        <v>1</v>
      </c>
      <c r="M1713" t="str">
        <f>CHOOSE(tblData[[#This Row],[MonthNo]],"Jan","Feb","Mar","Apr","Mei","Jun","Jul","Agu","Sep","Okt","Nov","Des")</f>
        <v>Jan</v>
      </c>
      <c r="N1713" t="str">
        <f>INDEX(tblCustomers[CustomerState],MATCH(tblData[[#This Row],[CustomerID]],tblCustomers[CustomerID],0))</f>
        <v>Indiana</v>
      </c>
      <c r="O1713" t="str">
        <f>IF(COUNTIF(tblData[CustomerID],tblData[[#This Row],[CustomerID]])&gt;1,"Repeat","One-time")</f>
        <v>Repeat</v>
      </c>
    </row>
    <row r="1714" spans="1:15">
      <c r="A1714">
        <v>1713</v>
      </c>
      <c r="B1714" s="1">
        <v>44200</v>
      </c>
      <c r="C1714">
        <v>1246</v>
      </c>
      <c r="D1714" t="s">
        <v>10821</v>
      </c>
      <c r="E1714">
        <v>4</v>
      </c>
      <c r="F1714" t="str">
        <f>INDEX(tblProduct[ProdName],MATCH(tblData[[#This Row],[ProdNumber]],tblProduct[ProdNumber],0))</f>
        <v>BYOD-350</v>
      </c>
      <c r="G1714">
        <f>INDEX(tblProduct[Price],MATCH(tblData[[#This Row],[ProdNumber]],tblProduct[ProdNumber],0))</f>
        <v>89.95</v>
      </c>
      <c r="H1714">
        <f>INDEX(tblProduct[Category],MATCH(tblData[[#This Row],[ProdNumber]],tblProduct[ProdNumber],0))</f>
        <v>2</v>
      </c>
      <c r="I1714" t="str">
        <f>INDEX(tblCategory[CategoryName],MATCH(tblData[[#This Row],[CategoryID]],tblCategory[CategoryID],0))</f>
        <v>Drone Kits</v>
      </c>
      <c r="J1714">
        <f>tblData[[#This Row],[Quantity]]*tblData[[#This Row],[Price]]</f>
        <v>359.8</v>
      </c>
      <c r="K1714">
        <f>YEAR(tblData[[#This Row],[Date]])</f>
        <v>2021</v>
      </c>
      <c r="L1714">
        <f>MONTH(tblData[[#This Row],[Date]])</f>
        <v>1</v>
      </c>
      <c r="M1714" t="str">
        <f>CHOOSE(tblData[[#This Row],[MonthNo]],"Jan","Feb","Mar","Apr","Mei","Jun","Jul","Agu","Sep","Okt","Nov","Des")</f>
        <v>Jan</v>
      </c>
      <c r="N1714" t="str">
        <f>INDEX(tblCustomers[CustomerState],MATCH(tblData[[#This Row],[CustomerID]],tblCustomers[CustomerID],0))</f>
        <v>New Jersey</v>
      </c>
      <c r="O1714" t="str">
        <f>IF(COUNTIF(tblData[CustomerID],tblData[[#This Row],[CustomerID]])&gt;1,"Repeat","One-time")</f>
        <v>Repeat</v>
      </c>
    </row>
    <row r="1715" spans="1:15">
      <c r="A1715">
        <v>1714</v>
      </c>
      <c r="B1715" s="1">
        <v>44200</v>
      </c>
      <c r="C1715">
        <v>1566</v>
      </c>
      <c r="D1715" t="s">
        <v>10867</v>
      </c>
      <c r="E1715">
        <v>5</v>
      </c>
      <c r="F1715" t="str">
        <f>INDEX(tblProduct[ProdName],MATCH(tblData[[#This Row],[ProdNumber]],tblProduct[ProdNumber],0))</f>
        <v>Mapping with Drones</v>
      </c>
      <c r="G1715">
        <f>INDEX(tblProduct[Price],MATCH(tblData[[#This Row],[ProdNumber]],tblProduct[ProdNumber],0))</f>
        <v>49</v>
      </c>
      <c r="H1715">
        <f>INDEX(tblProduct[Category],MATCH(tblData[[#This Row],[ProdNumber]],tblProduct[ProdNumber],0))</f>
        <v>7</v>
      </c>
      <c r="I1715" t="str">
        <f>INDEX(tblCategory[CategoryName],MATCH(tblData[[#This Row],[CategoryID]],tblCategory[CategoryID],0))</f>
        <v>Training Videos</v>
      </c>
      <c r="J1715">
        <f>tblData[[#This Row],[Quantity]]*tblData[[#This Row],[Price]]</f>
        <v>245</v>
      </c>
      <c r="K1715">
        <f>YEAR(tblData[[#This Row],[Date]])</f>
        <v>2021</v>
      </c>
      <c r="L1715">
        <f>MONTH(tblData[[#This Row],[Date]])</f>
        <v>1</v>
      </c>
      <c r="M1715" t="str">
        <f>CHOOSE(tblData[[#This Row],[MonthNo]],"Jan","Feb","Mar","Apr","Mei","Jun","Jul","Agu","Sep","Okt","Nov","Des")</f>
        <v>Jan</v>
      </c>
      <c r="N1715" t="str">
        <f>INDEX(tblCustomers[CustomerState],MATCH(tblData[[#This Row],[CustomerID]],tblCustomers[CustomerID],0))</f>
        <v>New Mexico</v>
      </c>
      <c r="O1715" t="str">
        <f>IF(COUNTIF(tblData[CustomerID],tblData[[#This Row],[CustomerID]])&gt;1,"Repeat","One-time")</f>
        <v>Repeat</v>
      </c>
    </row>
    <row r="1716" spans="1:15">
      <c r="A1716">
        <v>1715</v>
      </c>
      <c r="B1716" s="1">
        <v>44200</v>
      </c>
      <c r="C1716">
        <v>1509</v>
      </c>
      <c r="D1716" t="s">
        <v>10828</v>
      </c>
      <c r="E1716">
        <v>5</v>
      </c>
      <c r="F1716" t="str">
        <f>INDEX(tblProduct[ProdName],MATCH(tblData[[#This Row],[ProdNumber]],tblProduct[ProdNumber],0))</f>
        <v>Helicopter Drones</v>
      </c>
      <c r="G1716">
        <f>INDEX(tblProduct[Price],MATCH(tblData[[#This Row],[ProdNumber]],tblProduct[ProdNumber],0))</f>
        <v>20.95</v>
      </c>
      <c r="H1716">
        <f>INDEX(tblProduct[Category],MATCH(tblData[[#This Row],[ProdNumber]],tblProduct[ProdNumber],0))</f>
        <v>4</v>
      </c>
      <c r="I1716" t="str">
        <f>INDEX(tblCategory[CategoryName],MATCH(tblData[[#This Row],[CategoryID]],tblCategory[CategoryID],0))</f>
        <v>eBooks</v>
      </c>
      <c r="J1716">
        <f>tblData[[#This Row],[Quantity]]*tblData[[#This Row],[Price]]</f>
        <v>104.75</v>
      </c>
      <c r="K1716">
        <f>YEAR(tblData[[#This Row],[Date]])</f>
        <v>2021</v>
      </c>
      <c r="L1716">
        <f>MONTH(tblData[[#This Row],[Date]])</f>
        <v>1</v>
      </c>
      <c r="M1716" t="str">
        <f>CHOOSE(tblData[[#This Row],[MonthNo]],"Jan","Feb","Mar","Apr","Mei","Jun","Jul","Agu","Sep","Okt","Nov","Des")</f>
        <v>Jan</v>
      </c>
      <c r="N1716" t="str">
        <f>INDEX(tblCustomers[CustomerState],MATCH(tblData[[#This Row],[CustomerID]],tblCustomers[CustomerID],0))</f>
        <v>Nevada</v>
      </c>
      <c r="O1716" t="str">
        <f>IF(COUNTIF(tblData[CustomerID],tblData[[#This Row],[CustomerID]])&gt;1,"Repeat","One-time")</f>
        <v>One-time</v>
      </c>
    </row>
    <row r="1717" spans="1:15">
      <c r="A1717">
        <v>1716</v>
      </c>
      <c r="B1717" s="1">
        <v>44201</v>
      </c>
      <c r="C1717">
        <v>252</v>
      </c>
      <c r="D1717" t="s">
        <v>10818</v>
      </c>
      <c r="E1717">
        <v>3</v>
      </c>
      <c r="F1717" t="str">
        <f>INDEX(tblProduct[ProdName],MATCH(tblData[[#This Row],[ProdNumber]],tblProduct[ProdNumber],0))</f>
        <v>Fixed Wing Drones</v>
      </c>
      <c r="G1717">
        <f>INDEX(tblProduct[Price],MATCH(tblData[[#This Row],[ProdNumber]],tblProduct[ProdNumber],0))</f>
        <v>15.5</v>
      </c>
      <c r="H1717">
        <f>INDEX(tblProduct[Category],MATCH(tblData[[#This Row],[ProdNumber]],tblProduct[ProdNumber],0))</f>
        <v>4</v>
      </c>
      <c r="I1717" t="str">
        <f>INDEX(tblCategory[CategoryName],MATCH(tblData[[#This Row],[CategoryID]],tblCategory[CategoryID],0))</f>
        <v>eBooks</v>
      </c>
      <c r="J1717">
        <f>tblData[[#This Row],[Quantity]]*tblData[[#This Row],[Price]]</f>
        <v>46.5</v>
      </c>
      <c r="K1717">
        <f>YEAR(tblData[[#This Row],[Date]])</f>
        <v>2021</v>
      </c>
      <c r="L1717">
        <f>MONTH(tblData[[#This Row],[Date]])</f>
        <v>1</v>
      </c>
      <c r="M1717" t="str">
        <f>CHOOSE(tblData[[#This Row],[MonthNo]],"Jan","Feb","Mar","Apr","Mei","Jun","Jul","Agu","Sep","Okt","Nov","Des")</f>
        <v>Jan</v>
      </c>
      <c r="N1717" t="str">
        <f>INDEX(tblCustomers[CustomerState],MATCH(tblData[[#This Row],[CustomerID]],tblCustomers[CustomerID],0))</f>
        <v>Illinois</v>
      </c>
      <c r="O1717" t="str">
        <f>IF(COUNTIF(tblData[CustomerID],tblData[[#This Row],[CustomerID]])&gt;1,"Repeat","One-time")</f>
        <v>Repeat</v>
      </c>
    </row>
    <row r="1718" spans="1:15">
      <c r="A1718">
        <v>1717</v>
      </c>
      <c r="B1718" s="1">
        <v>44201</v>
      </c>
      <c r="C1718">
        <v>1902</v>
      </c>
      <c r="D1718" t="s">
        <v>10842</v>
      </c>
      <c r="E1718">
        <v>3</v>
      </c>
      <c r="F1718" t="str">
        <f>INDEX(tblProduct[ProdName],MATCH(tblData[[#This Row],[ProdNumber]],tblProduct[ProdNumber],0))</f>
        <v>Understanding Raspberry PI</v>
      </c>
      <c r="G1718">
        <f>INDEX(tblProduct[Price],MATCH(tblData[[#This Row],[ProdNumber]],tblProduct[ProdNumber],0))</f>
        <v>28.99</v>
      </c>
      <c r="H1718">
        <f>INDEX(tblProduct[Category],MATCH(tblData[[#This Row],[ProdNumber]],tblProduct[ProdNumber],0))</f>
        <v>7</v>
      </c>
      <c r="I1718" t="str">
        <f>INDEX(tblCategory[CategoryName],MATCH(tblData[[#This Row],[CategoryID]],tblCategory[CategoryID],0))</f>
        <v>Training Videos</v>
      </c>
      <c r="J1718">
        <f>tblData[[#This Row],[Quantity]]*tblData[[#This Row],[Price]]</f>
        <v>86.97</v>
      </c>
      <c r="K1718">
        <f>YEAR(tblData[[#This Row],[Date]])</f>
        <v>2021</v>
      </c>
      <c r="L1718">
        <f>MONTH(tblData[[#This Row],[Date]])</f>
        <v>1</v>
      </c>
      <c r="M1718" t="str">
        <f>CHOOSE(tblData[[#This Row],[MonthNo]],"Jan","Feb","Mar","Apr","Mei","Jun","Jul","Agu","Sep","Okt","Nov","Des")</f>
        <v>Jan</v>
      </c>
      <c r="N1718" t="str">
        <f>INDEX(tblCustomers[CustomerState],MATCH(tblData[[#This Row],[CustomerID]],tblCustomers[CustomerID],0))</f>
        <v>Utah</v>
      </c>
      <c r="O1718" t="str">
        <f>IF(COUNTIF(tblData[CustomerID],tblData[[#This Row],[CustomerID]])&gt;1,"Repeat","One-time")</f>
        <v>Repeat</v>
      </c>
    </row>
    <row r="1719" spans="1:15">
      <c r="A1719">
        <v>1718</v>
      </c>
      <c r="B1719" s="1">
        <v>44201</v>
      </c>
      <c r="C1719">
        <v>1752</v>
      </c>
      <c r="D1719" t="s">
        <v>10871</v>
      </c>
      <c r="E1719">
        <v>2</v>
      </c>
      <c r="F1719" t="str">
        <f>INDEX(tblProduct[ProdName],MATCH(tblData[[#This Row],[ProdNumber]],tblProduct[ProdNumber],0))</f>
        <v>Aerial Security</v>
      </c>
      <c r="G1719">
        <f>INDEX(tblProduct[Price],MATCH(tblData[[#This Row],[ProdNumber]],tblProduct[ProdNumber],0))</f>
        <v>36.99</v>
      </c>
      <c r="H1719">
        <f>INDEX(tblProduct[Category],MATCH(tblData[[#This Row],[ProdNumber]],tblProduct[ProdNumber],0))</f>
        <v>7</v>
      </c>
      <c r="I1719" t="str">
        <f>INDEX(tblCategory[CategoryName],MATCH(tblData[[#This Row],[CategoryID]],tblCategory[CategoryID],0))</f>
        <v>Training Videos</v>
      </c>
      <c r="J1719">
        <f>tblData[[#This Row],[Quantity]]*tblData[[#This Row],[Price]]</f>
        <v>73.98</v>
      </c>
      <c r="K1719">
        <f>YEAR(tblData[[#This Row],[Date]])</f>
        <v>2021</v>
      </c>
      <c r="L1719">
        <f>MONTH(tblData[[#This Row],[Date]])</f>
        <v>1</v>
      </c>
      <c r="M1719" t="str">
        <f>CHOOSE(tblData[[#This Row],[MonthNo]],"Jan","Feb","Mar","Apr","Mei","Jun","Jul","Agu","Sep","Okt","Nov","Des")</f>
        <v>Jan</v>
      </c>
      <c r="N1719" t="str">
        <f>INDEX(tblCustomers[CustomerState],MATCH(tblData[[#This Row],[CustomerID]],tblCustomers[CustomerID],0))</f>
        <v>Alabama</v>
      </c>
      <c r="O1719" t="str">
        <f>IF(COUNTIF(tblData[CustomerID],tblData[[#This Row],[CustomerID]])&gt;1,"Repeat","One-time")</f>
        <v>Repeat</v>
      </c>
    </row>
    <row r="1720" spans="1:15">
      <c r="A1720">
        <v>1719</v>
      </c>
      <c r="B1720" s="1">
        <v>44201</v>
      </c>
      <c r="C1720">
        <v>1601</v>
      </c>
      <c r="D1720" t="s">
        <v>10813</v>
      </c>
      <c r="E1720">
        <v>3</v>
      </c>
      <c r="F1720" t="str">
        <f>INDEX(tblProduct[ProdName],MATCH(tblData[[#This Row],[ProdNumber]],tblProduct[ProdNumber],0))</f>
        <v>Spherical Robots</v>
      </c>
      <c r="G1720">
        <f>INDEX(tblProduct[Price],MATCH(tblData[[#This Row],[ProdNumber]],tblProduct[ProdNumber],0))</f>
        <v>16.75</v>
      </c>
      <c r="H1720">
        <f>INDEX(tblProduct[Category],MATCH(tblData[[#This Row],[ProdNumber]],tblProduct[ProdNumber],0))</f>
        <v>4</v>
      </c>
      <c r="I1720" t="str">
        <f>INDEX(tblCategory[CategoryName],MATCH(tblData[[#This Row],[CategoryID]],tblCategory[CategoryID],0))</f>
        <v>eBooks</v>
      </c>
      <c r="J1720">
        <f>tblData[[#This Row],[Quantity]]*tblData[[#This Row],[Price]]</f>
        <v>50.25</v>
      </c>
      <c r="K1720">
        <f>YEAR(tblData[[#This Row],[Date]])</f>
        <v>2021</v>
      </c>
      <c r="L1720">
        <f>MONTH(tblData[[#This Row],[Date]])</f>
        <v>1</v>
      </c>
      <c r="M1720" t="str">
        <f>CHOOSE(tblData[[#This Row],[MonthNo]],"Jan","Feb","Mar","Apr","Mei","Jun","Jul","Agu","Sep","Okt","Nov","Des")</f>
        <v>Jan</v>
      </c>
      <c r="N1720" t="str">
        <f>INDEX(tblCustomers[CustomerState],MATCH(tblData[[#This Row],[CustomerID]],tblCustomers[CustomerID],0))</f>
        <v>Pennsylvania</v>
      </c>
      <c r="O1720" t="str">
        <f>IF(COUNTIF(tblData[CustomerID],tblData[[#This Row],[CustomerID]])&gt;1,"Repeat","One-time")</f>
        <v>Repeat</v>
      </c>
    </row>
    <row r="1721" spans="1:15">
      <c r="A1721">
        <v>1720</v>
      </c>
      <c r="B1721" s="1">
        <v>44202</v>
      </c>
      <c r="C1721">
        <v>2061</v>
      </c>
      <c r="D1721" t="s">
        <v>10869</v>
      </c>
      <c r="E1721">
        <v>2</v>
      </c>
      <c r="F1721" t="str">
        <f>INDEX(tblProduct[ProdName],MATCH(tblData[[#This Row],[ProdNumber]],tblProduct[ProdNumber],0))</f>
        <v>Bsquare Robot Blueprint</v>
      </c>
      <c r="G1721">
        <f>INDEX(tblProduct[Price],MATCH(tblData[[#This Row],[ProdNumber]],tblProduct[ProdNumber],0))</f>
        <v>8.99</v>
      </c>
      <c r="H1721">
        <f>INDEX(tblProduct[Category],MATCH(tblData[[#This Row],[ProdNumber]],tblProduct[ProdNumber],0))</f>
        <v>1</v>
      </c>
      <c r="I1721" t="str">
        <f>INDEX(tblCategory[CategoryName],MATCH(tblData[[#This Row],[CategoryID]],tblCategory[CategoryID],0))</f>
        <v>Blueprints</v>
      </c>
      <c r="J1721">
        <f>tblData[[#This Row],[Quantity]]*tblData[[#This Row],[Price]]</f>
        <v>17.98</v>
      </c>
      <c r="K1721">
        <f>YEAR(tblData[[#This Row],[Date]])</f>
        <v>2021</v>
      </c>
      <c r="L1721">
        <f>MONTH(tblData[[#This Row],[Date]])</f>
        <v>1</v>
      </c>
      <c r="M1721" t="str">
        <f>CHOOSE(tblData[[#This Row],[MonthNo]],"Jan","Feb","Mar","Apr","Mei","Jun","Jul","Agu","Sep","Okt","Nov","Des")</f>
        <v>Jan</v>
      </c>
      <c r="N1721" t="str">
        <f>INDEX(tblCustomers[CustomerState],MATCH(tblData[[#This Row],[CustomerID]],tblCustomers[CustomerID],0))</f>
        <v>Virginia</v>
      </c>
      <c r="O1721" t="str">
        <f>IF(COUNTIF(tblData[CustomerID],tblData[[#This Row],[CustomerID]])&gt;1,"Repeat","One-time")</f>
        <v>Repeat</v>
      </c>
    </row>
    <row r="1722" spans="1:15">
      <c r="A1722">
        <v>1721</v>
      </c>
      <c r="B1722" s="1">
        <v>44202</v>
      </c>
      <c r="C1722">
        <v>24</v>
      </c>
      <c r="D1722" t="s">
        <v>10818</v>
      </c>
      <c r="E1722">
        <v>4</v>
      </c>
      <c r="F1722" t="str">
        <f>INDEX(tblProduct[ProdName],MATCH(tblData[[#This Row],[ProdNumber]],tblProduct[ProdNumber],0))</f>
        <v>Fixed Wing Drones</v>
      </c>
      <c r="G1722">
        <f>INDEX(tblProduct[Price],MATCH(tblData[[#This Row],[ProdNumber]],tblProduct[ProdNumber],0))</f>
        <v>15.5</v>
      </c>
      <c r="H1722">
        <f>INDEX(tblProduct[Category],MATCH(tblData[[#This Row],[ProdNumber]],tblProduct[ProdNumber],0))</f>
        <v>4</v>
      </c>
      <c r="I1722" t="str">
        <f>INDEX(tblCategory[CategoryName],MATCH(tblData[[#This Row],[CategoryID]],tblCategory[CategoryID],0))</f>
        <v>eBooks</v>
      </c>
      <c r="J1722">
        <f>tblData[[#This Row],[Quantity]]*tblData[[#This Row],[Price]]</f>
        <v>62</v>
      </c>
      <c r="K1722">
        <f>YEAR(tblData[[#This Row],[Date]])</f>
        <v>2021</v>
      </c>
      <c r="L1722">
        <f>MONTH(tblData[[#This Row],[Date]])</f>
        <v>1</v>
      </c>
      <c r="M1722" t="str">
        <f>CHOOSE(tblData[[#This Row],[MonthNo]],"Jan","Feb","Mar","Apr","Mei","Jun","Jul","Agu","Sep","Okt","Nov","Des")</f>
        <v>Jan</v>
      </c>
      <c r="N1722" t="str">
        <f>INDEX(tblCustomers[CustomerState],MATCH(tblData[[#This Row],[CustomerID]],tblCustomers[CustomerID],0))</f>
        <v>Nevada</v>
      </c>
      <c r="O1722" t="str">
        <f>IF(COUNTIF(tblData[CustomerID],tblData[[#This Row],[CustomerID]])&gt;1,"Repeat","One-time")</f>
        <v>Repeat</v>
      </c>
    </row>
    <row r="1723" spans="1:15">
      <c r="A1723">
        <v>1722</v>
      </c>
      <c r="B1723" s="1">
        <v>44202</v>
      </c>
      <c r="C1723">
        <v>1910</v>
      </c>
      <c r="D1723" t="s">
        <v>10863</v>
      </c>
      <c r="E1723">
        <v>2</v>
      </c>
      <c r="F1723" t="str">
        <f>INDEX(tblProduct[ProdName],MATCH(tblData[[#This Row],[ProdNumber]],tblProduct[ProdNumber],0))</f>
        <v>BYOD-400</v>
      </c>
      <c r="G1723">
        <f>INDEX(tblProduct[Price],MATCH(tblData[[#This Row],[ProdNumber]],tblProduct[ProdNumber],0))</f>
        <v>119</v>
      </c>
      <c r="H1723">
        <f>INDEX(tblProduct[Category],MATCH(tblData[[#This Row],[ProdNumber]],tblProduct[ProdNumber],0))</f>
        <v>2</v>
      </c>
      <c r="I1723" t="str">
        <f>INDEX(tblCategory[CategoryName],MATCH(tblData[[#This Row],[CategoryID]],tblCategory[CategoryID],0))</f>
        <v>Drone Kits</v>
      </c>
      <c r="J1723">
        <f>tblData[[#This Row],[Quantity]]*tblData[[#This Row],[Price]]</f>
        <v>238</v>
      </c>
      <c r="K1723">
        <f>YEAR(tblData[[#This Row],[Date]])</f>
        <v>2021</v>
      </c>
      <c r="L1723">
        <f>MONTH(tblData[[#This Row],[Date]])</f>
        <v>1</v>
      </c>
      <c r="M1723" t="str">
        <f>CHOOSE(tblData[[#This Row],[MonthNo]],"Jan","Feb","Mar","Apr","Mei","Jun","Jul","Agu","Sep","Okt","Nov","Des")</f>
        <v>Jan</v>
      </c>
      <c r="N1723" t="str">
        <f>INDEX(tblCustomers[CustomerState],MATCH(tblData[[#This Row],[CustomerID]],tblCustomers[CustomerID],0))</f>
        <v>California</v>
      </c>
      <c r="O1723" t="str">
        <f>IF(COUNTIF(tblData[CustomerID],tblData[[#This Row],[CustomerID]])&gt;1,"Repeat","One-time")</f>
        <v>Repeat</v>
      </c>
    </row>
    <row r="1724" spans="1:15">
      <c r="A1724">
        <v>1723</v>
      </c>
      <c r="B1724" s="1">
        <v>44203</v>
      </c>
      <c r="C1724">
        <v>1175</v>
      </c>
      <c r="D1724" t="s">
        <v>10810</v>
      </c>
      <c r="E1724">
        <v>2</v>
      </c>
      <c r="F1724" t="str">
        <f>INDEX(tblProduct[ProdName],MATCH(tblData[[#This Row],[ProdNumber]],tblProduct[ProdNumber],0))</f>
        <v>Drone Video Techniques</v>
      </c>
      <c r="G1724">
        <f>INDEX(tblProduct[Price],MATCH(tblData[[#This Row],[ProdNumber]],tblProduct[ProdNumber],0))</f>
        <v>37.99</v>
      </c>
      <c r="H1724">
        <f>INDEX(tblProduct[Category],MATCH(tblData[[#This Row],[ProdNumber]],tblProduct[ProdNumber],0))</f>
        <v>7</v>
      </c>
      <c r="I1724" t="str">
        <f>INDEX(tblCategory[CategoryName],MATCH(tblData[[#This Row],[CategoryID]],tblCategory[CategoryID],0))</f>
        <v>Training Videos</v>
      </c>
      <c r="J1724">
        <f>tblData[[#This Row],[Quantity]]*tblData[[#This Row],[Price]]</f>
        <v>75.98</v>
      </c>
      <c r="K1724">
        <f>YEAR(tblData[[#This Row],[Date]])</f>
        <v>2021</v>
      </c>
      <c r="L1724">
        <f>MONTH(tblData[[#This Row],[Date]])</f>
        <v>1</v>
      </c>
      <c r="M1724" t="str">
        <f>CHOOSE(tblData[[#This Row],[MonthNo]],"Jan","Feb","Mar","Apr","Mei","Jun","Jul","Agu","Sep","Okt","Nov","Des")</f>
        <v>Jan</v>
      </c>
      <c r="N1724" t="str">
        <f>INDEX(tblCustomers[CustomerState],MATCH(tblData[[#This Row],[CustomerID]],tblCustomers[CustomerID],0))</f>
        <v>New York</v>
      </c>
      <c r="O1724" t="str">
        <f>IF(COUNTIF(tblData[CustomerID],tblData[[#This Row],[CustomerID]])&gt;1,"Repeat","One-time")</f>
        <v>Repeat</v>
      </c>
    </row>
    <row r="1725" spans="1:15">
      <c r="A1725">
        <v>1724</v>
      </c>
      <c r="B1725" s="1">
        <v>44203</v>
      </c>
      <c r="C1725">
        <v>1638</v>
      </c>
      <c r="D1725" t="s">
        <v>10818</v>
      </c>
      <c r="E1725">
        <v>3</v>
      </c>
      <c r="F1725" t="str">
        <f>INDEX(tblProduct[ProdName],MATCH(tblData[[#This Row],[ProdNumber]],tblProduct[ProdNumber],0))</f>
        <v>Fixed Wing Drones</v>
      </c>
      <c r="G1725">
        <f>INDEX(tblProduct[Price],MATCH(tblData[[#This Row],[ProdNumber]],tblProduct[ProdNumber],0))</f>
        <v>15.5</v>
      </c>
      <c r="H1725">
        <f>INDEX(tblProduct[Category],MATCH(tblData[[#This Row],[ProdNumber]],tblProduct[ProdNumber],0))</f>
        <v>4</v>
      </c>
      <c r="I1725" t="str">
        <f>INDEX(tblCategory[CategoryName],MATCH(tblData[[#This Row],[CategoryID]],tblCategory[CategoryID],0))</f>
        <v>eBooks</v>
      </c>
      <c r="J1725">
        <f>tblData[[#This Row],[Quantity]]*tblData[[#This Row],[Price]]</f>
        <v>46.5</v>
      </c>
      <c r="K1725">
        <f>YEAR(tblData[[#This Row],[Date]])</f>
        <v>2021</v>
      </c>
      <c r="L1725">
        <f>MONTH(tblData[[#This Row],[Date]])</f>
        <v>1</v>
      </c>
      <c r="M1725" t="str">
        <f>CHOOSE(tblData[[#This Row],[MonthNo]],"Jan","Feb","Mar","Apr","Mei","Jun","Jul","Agu","Sep","Okt","Nov","Des")</f>
        <v>Jan</v>
      </c>
      <c r="N1725" t="str">
        <f>INDEX(tblCustomers[CustomerState],MATCH(tblData[[#This Row],[CustomerID]],tblCustomers[CustomerID],0))</f>
        <v>Arizona</v>
      </c>
      <c r="O1725" t="str">
        <f>IF(COUNTIF(tblData[CustomerID],tblData[[#This Row],[CustomerID]])&gt;1,"Repeat","One-time")</f>
        <v>Repeat</v>
      </c>
    </row>
    <row r="1726" spans="1:15">
      <c r="A1726">
        <v>1725</v>
      </c>
      <c r="B1726" s="1">
        <v>44203</v>
      </c>
      <c r="C1726">
        <v>818</v>
      </c>
      <c r="D1726" t="s">
        <v>10820</v>
      </c>
      <c r="E1726">
        <v>4</v>
      </c>
      <c r="F1726" t="str">
        <f>INDEX(tblProduct[ProdName],MATCH(tblData[[#This Row],[ProdNumber]],tblProduct[ProdNumber],0))</f>
        <v>BYOR-3000</v>
      </c>
      <c r="G1726">
        <f>INDEX(tblProduct[Price],MATCH(tblData[[#This Row],[ProdNumber]],tblProduct[ProdNumber],0))</f>
        <v>214</v>
      </c>
      <c r="H1726">
        <f>INDEX(tblProduct[Category],MATCH(tblData[[#This Row],[ProdNumber]],tblProduct[ProdNumber],0))</f>
        <v>5</v>
      </c>
      <c r="I1726" t="str">
        <f>INDEX(tblCategory[CategoryName],MATCH(tblData[[#This Row],[CategoryID]],tblCategory[CategoryID],0))</f>
        <v>Robot Kits</v>
      </c>
      <c r="J1726">
        <f>tblData[[#This Row],[Quantity]]*tblData[[#This Row],[Price]]</f>
        <v>856</v>
      </c>
      <c r="K1726">
        <f>YEAR(tblData[[#This Row],[Date]])</f>
        <v>2021</v>
      </c>
      <c r="L1726">
        <f>MONTH(tblData[[#This Row],[Date]])</f>
        <v>1</v>
      </c>
      <c r="M1726" t="str">
        <f>CHOOSE(tblData[[#This Row],[MonthNo]],"Jan","Feb","Mar","Apr","Mei","Jun","Jul","Agu","Sep","Okt","Nov","Des")</f>
        <v>Jan</v>
      </c>
      <c r="N1726" t="str">
        <f>INDEX(tblCustomers[CustomerState],MATCH(tblData[[#This Row],[CustomerID]],tblCustomers[CustomerID],0))</f>
        <v>Washington</v>
      </c>
      <c r="O1726" t="str">
        <f>IF(COUNTIF(tblData[CustomerID],tblData[[#This Row],[CustomerID]])&gt;1,"Repeat","One-time")</f>
        <v>Repeat</v>
      </c>
    </row>
    <row r="1727" spans="1:15">
      <c r="A1727">
        <v>1726</v>
      </c>
      <c r="B1727" s="1">
        <v>44204</v>
      </c>
      <c r="C1727">
        <v>719</v>
      </c>
      <c r="D1727" t="s">
        <v>10857</v>
      </c>
      <c r="E1727">
        <v>3</v>
      </c>
      <c r="F1727" t="str">
        <f>INDEX(tblProduct[ProdName],MATCH(tblData[[#This Row],[ProdNumber]],tblProduct[ProdNumber],0))</f>
        <v>DTI-84 Drone</v>
      </c>
      <c r="G1727">
        <f>INDEX(tblProduct[Price],MATCH(tblData[[#This Row],[ProdNumber]],tblProduct[ProdNumber],0))</f>
        <v>455</v>
      </c>
      <c r="H1727">
        <f>INDEX(tblProduct[Category],MATCH(tblData[[#This Row],[ProdNumber]],tblProduct[ProdNumber],0))</f>
        <v>3</v>
      </c>
      <c r="I1727" t="str">
        <f>INDEX(tblCategory[CategoryName],MATCH(tblData[[#This Row],[CategoryID]],tblCategory[CategoryID],0))</f>
        <v>Drones</v>
      </c>
      <c r="J1727">
        <f>tblData[[#This Row],[Quantity]]*tblData[[#This Row],[Price]]</f>
        <v>1365</v>
      </c>
      <c r="K1727">
        <f>YEAR(tblData[[#This Row],[Date]])</f>
        <v>2021</v>
      </c>
      <c r="L1727">
        <f>MONTH(tblData[[#This Row],[Date]])</f>
        <v>1</v>
      </c>
      <c r="M1727" t="str">
        <f>CHOOSE(tblData[[#This Row],[MonthNo]],"Jan","Feb","Mar","Apr","Mei","Jun","Jul","Agu","Sep","Okt","Nov","Des")</f>
        <v>Jan</v>
      </c>
      <c r="N1727" t="str">
        <f>INDEX(tblCustomers[CustomerState],MATCH(tblData[[#This Row],[CustomerID]],tblCustomers[CustomerID],0))</f>
        <v>California</v>
      </c>
      <c r="O1727" t="str">
        <f>IF(COUNTIF(tblData[CustomerID],tblData[[#This Row],[CustomerID]])&gt;1,"Repeat","One-time")</f>
        <v>Repeat</v>
      </c>
    </row>
    <row r="1728" spans="1:15">
      <c r="A1728">
        <v>1727</v>
      </c>
      <c r="B1728" s="1">
        <v>44204</v>
      </c>
      <c r="C1728">
        <v>1559</v>
      </c>
      <c r="D1728" t="s">
        <v>10816</v>
      </c>
      <c r="E1728">
        <v>5</v>
      </c>
      <c r="F1728" t="str">
        <f>INDEX(tblProduct[ProdName],MATCH(tblData[[#This Row],[ProdNumber]],tblProduct[ProdNumber],0))</f>
        <v>DTE-QFN20 Drone</v>
      </c>
      <c r="G1728">
        <f>INDEX(tblProduct[Price],MATCH(tblData[[#This Row],[ProdNumber]],tblProduct[ProdNumber],0))</f>
        <v>250</v>
      </c>
      <c r="H1728">
        <f>INDEX(tblProduct[Category],MATCH(tblData[[#This Row],[ProdNumber]],tblProduct[ProdNumber],0))</f>
        <v>3</v>
      </c>
      <c r="I1728" t="str">
        <f>INDEX(tblCategory[CategoryName],MATCH(tblData[[#This Row],[CategoryID]],tblCategory[CategoryID],0))</f>
        <v>Drones</v>
      </c>
      <c r="J1728">
        <f>tblData[[#This Row],[Quantity]]*tblData[[#This Row],[Price]]</f>
        <v>1250</v>
      </c>
      <c r="K1728">
        <f>YEAR(tblData[[#This Row],[Date]])</f>
        <v>2021</v>
      </c>
      <c r="L1728">
        <f>MONTH(tblData[[#This Row],[Date]])</f>
        <v>1</v>
      </c>
      <c r="M1728" t="str">
        <f>CHOOSE(tblData[[#This Row],[MonthNo]],"Jan","Feb","Mar","Apr","Mei","Jun","Jul","Agu","Sep","Okt","Nov","Des")</f>
        <v>Jan</v>
      </c>
      <c r="N1728" t="str">
        <f>INDEX(tblCustomers[CustomerState],MATCH(tblData[[#This Row],[CustomerID]],tblCustomers[CustomerID],0))</f>
        <v>Kentucky</v>
      </c>
      <c r="O1728" t="str">
        <f>IF(COUNTIF(tblData[CustomerID],tblData[[#This Row],[CustomerID]])&gt;1,"Repeat","One-time")</f>
        <v>Repeat</v>
      </c>
    </row>
    <row r="1729" spans="1:15">
      <c r="A1729">
        <v>1728</v>
      </c>
      <c r="B1729" s="1">
        <v>44205</v>
      </c>
      <c r="C1729">
        <v>1219</v>
      </c>
      <c r="D1729" t="s">
        <v>10816</v>
      </c>
      <c r="E1729">
        <v>4</v>
      </c>
      <c r="F1729" t="str">
        <f>INDEX(tblProduct[ProdName],MATCH(tblData[[#This Row],[ProdNumber]],tblProduct[ProdNumber],0))</f>
        <v>DTE-QFN20 Drone</v>
      </c>
      <c r="G1729">
        <f>INDEX(tblProduct[Price],MATCH(tblData[[#This Row],[ProdNumber]],tblProduct[ProdNumber],0))</f>
        <v>250</v>
      </c>
      <c r="H1729">
        <f>INDEX(tblProduct[Category],MATCH(tblData[[#This Row],[ProdNumber]],tblProduct[ProdNumber],0))</f>
        <v>3</v>
      </c>
      <c r="I1729" t="str">
        <f>INDEX(tblCategory[CategoryName],MATCH(tblData[[#This Row],[CategoryID]],tblCategory[CategoryID],0))</f>
        <v>Drones</v>
      </c>
      <c r="J1729">
        <f>tblData[[#This Row],[Quantity]]*tblData[[#This Row],[Price]]</f>
        <v>1000</v>
      </c>
      <c r="K1729">
        <f>YEAR(tblData[[#This Row],[Date]])</f>
        <v>2021</v>
      </c>
      <c r="L1729">
        <f>MONTH(tblData[[#This Row],[Date]])</f>
        <v>1</v>
      </c>
      <c r="M1729" t="str">
        <f>CHOOSE(tblData[[#This Row],[MonthNo]],"Jan","Feb","Mar","Apr","Mei","Jun","Jul","Agu","Sep","Okt","Nov","Des")</f>
        <v>Jan</v>
      </c>
      <c r="N1729" t="str">
        <f>INDEX(tblCustomers[CustomerState],MATCH(tblData[[#This Row],[CustomerID]],tblCustomers[CustomerID],0))</f>
        <v>South Carolina</v>
      </c>
      <c r="O1729" t="str">
        <f>IF(COUNTIF(tblData[CustomerID],tblData[[#This Row],[CustomerID]])&gt;1,"Repeat","One-time")</f>
        <v>Repeat</v>
      </c>
    </row>
    <row r="1730" spans="1:15">
      <c r="A1730">
        <v>1729</v>
      </c>
      <c r="B1730" s="1">
        <v>44205</v>
      </c>
      <c r="C1730">
        <v>1676</v>
      </c>
      <c r="D1730" t="s">
        <v>10840</v>
      </c>
      <c r="E1730">
        <v>1</v>
      </c>
      <c r="F1730" t="str">
        <f>INDEX(tblProduct[ProdName],MATCH(tblData[[#This Row],[ProdNumber]],tblProduct[ProdNumber],0))</f>
        <v>Photograph Drones</v>
      </c>
      <c r="G1730">
        <f>INDEX(tblProduct[Price],MATCH(tblData[[#This Row],[ProdNumber]],tblProduct[ProdNumber],0))</f>
        <v>14.99</v>
      </c>
      <c r="H1730">
        <f>INDEX(tblProduct[Category],MATCH(tblData[[#This Row],[ProdNumber]],tblProduct[ProdNumber],0))</f>
        <v>4</v>
      </c>
      <c r="I1730" t="str">
        <f>INDEX(tblCategory[CategoryName],MATCH(tblData[[#This Row],[CategoryID]],tblCategory[CategoryID],0))</f>
        <v>eBooks</v>
      </c>
      <c r="J1730">
        <f>tblData[[#This Row],[Quantity]]*tblData[[#This Row],[Price]]</f>
        <v>14.99</v>
      </c>
      <c r="K1730">
        <f>YEAR(tblData[[#This Row],[Date]])</f>
        <v>2021</v>
      </c>
      <c r="L1730">
        <f>MONTH(tblData[[#This Row],[Date]])</f>
        <v>1</v>
      </c>
      <c r="M1730" t="str">
        <f>CHOOSE(tblData[[#This Row],[MonthNo]],"Jan","Feb","Mar","Apr","Mei","Jun","Jul","Agu","Sep","Okt","Nov","Des")</f>
        <v>Jan</v>
      </c>
      <c r="N1730" t="str">
        <f>INDEX(tblCustomers[CustomerState],MATCH(tblData[[#This Row],[CustomerID]],tblCustomers[CustomerID],0))</f>
        <v>Massachusetts</v>
      </c>
      <c r="O1730" t="str">
        <f>IF(COUNTIF(tblData[CustomerID],tblData[[#This Row],[CustomerID]])&gt;1,"Repeat","One-time")</f>
        <v>Repeat</v>
      </c>
    </row>
    <row r="1731" spans="1:15">
      <c r="A1731">
        <v>1730</v>
      </c>
      <c r="B1731" s="1">
        <v>44205</v>
      </c>
      <c r="C1731">
        <v>232</v>
      </c>
      <c r="D1731" t="s">
        <v>10860</v>
      </c>
      <c r="E1731">
        <v>5</v>
      </c>
      <c r="F1731" t="str">
        <f>INDEX(tblProduct[ProdName],MATCH(tblData[[#This Row],[ProdNumber]],tblProduct[ProdNumber],0))</f>
        <v>Multi Rotor Drones</v>
      </c>
      <c r="G1731">
        <f>INDEX(tblProduct[Price],MATCH(tblData[[#This Row],[ProdNumber]],tblProduct[ProdNumber],0))</f>
        <v>24.95</v>
      </c>
      <c r="H1731">
        <f>INDEX(tblProduct[Category],MATCH(tblData[[#This Row],[ProdNumber]],tblProduct[ProdNumber],0))</f>
        <v>4</v>
      </c>
      <c r="I1731" t="str">
        <f>INDEX(tblCategory[CategoryName],MATCH(tblData[[#This Row],[CategoryID]],tblCategory[CategoryID],0))</f>
        <v>eBooks</v>
      </c>
      <c r="J1731">
        <f>tblData[[#This Row],[Quantity]]*tblData[[#This Row],[Price]]</f>
        <v>124.75</v>
      </c>
      <c r="K1731">
        <f>YEAR(tblData[[#This Row],[Date]])</f>
        <v>2021</v>
      </c>
      <c r="L1731">
        <f>MONTH(tblData[[#This Row],[Date]])</f>
        <v>1</v>
      </c>
      <c r="M1731" t="str">
        <f>CHOOSE(tblData[[#This Row],[MonthNo]],"Jan","Feb","Mar","Apr","Mei","Jun","Jul","Agu","Sep","Okt","Nov","Des")</f>
        <v>Jan</v>
      </c>
      <c r="N1731" t="str">
        <f>INDEX(tblCustomers[CustomerState],MATCH(tblData[[#This Row],[CustomerID]],tblCustomers[CustomerID],0))</f>
        <v>Washington</v>
      </c>
      <c r="O1731" t="str">
        <f>IF(COUNTIF(tblData[CustomerID],tblData[[#This Row],[CustomerID]])&gt;1,"Repeat","One-time")</f>
        <v>One-time</v>
      </c>
    </row>
    <row r="1732" spans="1:15">
      <c r="A1732">
        <v>1731</v>
      </c>
      <c r="B1732" s="1">
        <v>44205</v>
      </c>
      <c r="C1732">
        <v>1515</v>
      </c>
      <c r="D1732" t="s">
        <v>10857</v>
      </c>
      <c r="E1732">
        <v>4</v>
      </c>
      <c r="F1732" t="str">
        <f>INDEX(tblProduct[ProdName],MATCH(tblData[[#This Row],[ProdNumber]],tblProduct[ProdNumber],0))</f>
        <v>DTI-84 Drone</v>
      </c>
      <c r="G1732">
        <f>INDEX(tblProduct[Price],MATCH(tblData[[#This Row],[ProdNumber]],tblProduct[ProdNumber],0))</f>
        <v>455</v>
      </c>
      <c r="H1732">
        <f>INDEX(tblProduct[Category],MATCH(tblData[[#This Row],[ProdNumber]],tblProduct[ProdNumber],0))</f>
        <v>3</v>
      </c>
      <c r="I1732" t="str">
        <f>INDEX(tblCategory[CategoryName],MATCH(tblData[[#This Row],[CategoryID]],tblCategory[CategoryID],0))</f>
        <v>Drones</v>
      </c>
      <c r="J1732">
        <f>tblData[[#This Row],[Quantity]]*tblData[[#This Row],[Price]]</f>
        <v>1820</v>
      </c>
      <c r="K1732">
        <f>YEAR(tblData[[#This Row],[Date]])</f>
        <v>2021</v>
      </c>
      <c r="L1732">
        <f>MONTH(tblData[[#This Row],[Date]])</f>
        <v>1</v>
      </c>
      <c r="M1732" t="str">
        <f>CHOOSE(tblData[[#This Row],[MonthNo]],"Jan","Feb","Mar","Apr","Mei","Jun","Jul","Agu","Sep","Okt","Nov","Des")</f>
        <v>Jan</v>
      </c>
      <c r="N1732" t="str">
        <f>INDEX(tblCustomers[CustomerState],MATCH(tblData[[#This Row],[CustomerID]],tblCustomers[CustomerID],0))</f>
        <v>Arizona</v>
      </c>
      <c r="O1732" t="str">
        <f>IF(COUNTIF(tblData[CustomerID],tblData[[#This Row],[CustomerID]])&gt;1,"Repeat","One-time")</f>
        <v>Repeat</v>
      </c>
    </row>
    <row r="1733" spans="1:15">
      <c r="A1733">
        <v>1732</v>
      </c>
      <c r="B1733" s="1">
        <v>44206</v>
      </c>
      <c r="C1733">
        <v>1064</v>
      </c>
      <c r="D1733" t="s">
        <v>10833</v>
      </c>
      <c r="E1733">
        <v>2</v>
      </c>
      <c r="F1733" t="str">
        <f>INDEX(tblProduct[ProdName],MATCH(tblData[[#This Row],[ProdNumber]],tblProduct[ProdNumber],0))</f>
        <v>DX-145 Drone</v>
      </c>
      <c r="G1733">
        <f>INDEX(tblProduct[Price],MATCH(tblData[[#This Row],[ProdNumber]],tblProduct[ProdNumber],0))</f>
        <v>250</v>
      </c>
      <c r="H1733">
        <f>INDEX(tblProduct[Category],MATCH(tblData[[#This Row],[ProdNumber]],tblProduct[ProdNumber],0))</f>
        <v>3</v>
      </c>
      <c r="I1733" t="str">
        <f>INDEX(tblCategory[CategoryName],MATCH(tblData[[#This Row],[CategoryID]],tblCategory[CategoryID],0))</f>
        <v>Drones</v>
      </c>
      <c r="J1733">
        <f>tblData[[#This Row],[Quantity]]*tblData[[#This Row],[Price]]</f>
        <v>500</v>
      </c>
      <c r="K1733">
        <f>YEAR(tblData[[#This Row],[Date]])</f>
        <v>2021</v>
      </c>
      <c r="L1733">
        <f>MONTH(tblData[[#This Row],[Date]])</f>
        <v>1</v>
      </c>
      <c r="M1733" t="str">
        <f>CHOOSE(tblData[[#This Row],[MonthNo]],"Jan","Feb","Mar","Apr","Mei","Jun","Jul","Agu","Sep","Okt","Nov","Des")</f>
        <v>Jan</v>
      </c>
      <c r="N1733" t="str">
        <f>INDEX(tblCustomers[CustomerState],MATCH(tblData[[#This Row],[CustomerID]],tblCustomers[CustomerID],0))</f>
        <v>Florida</v>
      </c>
      <c r="O1733" t="str">
        <f>IF(COUNTIF(tblData[CustomerID],tblData[[#This Row],[CustomerID]])&gt;1,"Repeat","One-time")</f>
        <v>Repeat</v>
      </c>
    </row>
    <row r="1734" spans="1:15">
      <c r="A1734">
        <v>1733</v>
      </c>
      <c r="B1734" s="1">
        <v>44207</v>
      </c>
      <c r="C1734">
        <v>1208</v>
      </c>
      <c r="D1734" t="s">
        <v>10822</v>
      </c>
      <c r="E1734">
        <v>6</v>
      </c>
      <c r="F1734" t="str">
        <f>INDEX(tblProduct[ProdName],MATCH(tblData[[#This Row],[ProdNumber]],tblProduct[ProdNumber],0))</f>
        <v>MICR-23K Robot</v>
      </c>
      <c r="G1734">
        <f>INDEX(tblProduct[Price],MATCH(tblData[[#This Row],[ProdNumber]],tblProduct[ProdNumber],0))</f>
        <v>899</v>
      </c>
      <c r="H1734">
        <f>INDEX(tblProduct[Category],MATCH(tblData[[#This Row],[ProdNumber]],tblProduct[ProdNumber],0))</f>
        <v>6</v>
      </c>
      <c r="I1734" t="str">
        <f>INDEX(tblCategory[CategoryName],MATCH(tblData[[#This Row],[CategoryID]],tblCategory[CategoryID],0))</f>
        <v>Robots</v>
      </c>
      <c r="J1734">
        <f>tblData[[#This Row],[Quantity]]*tblData[[#This Row],[Price]]</f>
        <v>5394</v>
      </c>
      <c r="K1734">
        <f>YEAR(tblData[[#This Row],[Date]])</f>
        <v>2021</v>
      </c>
      <c r="L1734">
        <f>MONTH(tblData[[#This Row],[Date]])</f>
        <v>1</v>
      </c>
      <c r="M1734" t="str">
        <f>CHOOSE(tblData[[#This Row],[MonthNo]],"Jan","Feb","Mar","Apr","Mei","Jun","Jul","Agu","Sep","Okt","Nov","Des")</f>
        <v>Jan</v>
      </c>
      <c r="N1734" t="str">
        <f>INDEX(tblCustomers[CustomerState],MATCH(tblData[[#This Row],[CustomerID]],tblCustomers[CustomerID],0))</f>
        <v>Arkansas</v>
      </c>
      <c r="O1734" t="str">
        <f>IF(COUNTIF(tblData[CustomerID],tblData[[#This Row],[CustomerID]])&gt;1,"Repeat","One-time")</f>
        <v>Repeat</v>
      </c>
    </row>
    <row r="1735" spans="1:15">
      <c r="A1735">
        <v>1734</v>
      </c>
      <c r="B1735" s="1">
        <v>44207</v>
      </c>
      <c r="C1735">
        <v>820</v>
      </c>
      <c r="D1735" t="s">
        <v>10838</v>
      </c>
      <c r="E1735">
        <v>4</v>
      </c>
      <c r="F1735" t="str">
        <f>INDEX(tblProduct[ProdName],MATCH(tblData[[#This Row],[ProdNumber]],tblProduct[ProdNumber],0))</f>
        <v>GPS Drones</v>
      </c>
      <c r="G1735">
        <f>INDEX(tblProduct[Price],MATCH(tblData[[#This Row],[ProdNumber]],tblProduct[ProdNumber],0))</f>
        <v>19.989999999999998</v>
      </c>
      <c r="H1735">
        <f>INDEX(tblProduct[Category],MATCH(tblData[[#This Row],[ProdNumber]],tblProduct[ProdNumber],0))</f>
        <v>4</v>
      </c>
      <c r="I1735" t="str">
        <f>INDEX(tblCategory[CategoryName],MATCH(tblData[[#This Row],[CategoryID]],tblCategory[CategoryID],0))</f>
        <v>eBooks</v>
      </c>
      <c r="J1735">
        <f>tblData[[#This Row],[Quantity]]*tblData[[#This Row],[Price]]</f>
        <v>79.959999999999994</v>
      </c>
      <c r="K1735">
        <f>YEAR(tblData[[#This Row],[Date]])</f>
        <v>2021</v>
      </c>
      <c r="L1735">
        <f>MONTH(tblData[[#This Row],[Date]])</f>
        <v>1</v>
      </c>
      <c r="M1735" t="str">
        <f>CHOOSE(tblData[[#This Row],[MonthNo]],"Jan","Feb","Mar","Apr","Mei","Jun","Jul","Agu","Sep","Okt","Nov","Des")</f>
        <v>Jan</v>
      </c>
      <c r="N1735" t="str">
        <f>INDEX(tblCustomers[CustomerState],MATCH(tblData[[#This Row],[CustomerID]],tblCustomers[CustomerID],0))</f>
        <v>Alaska</v>
      </c>
      <c r="O1735" t="str">
        <f>IF(COUNTIF(tblData[CustomerID],tblData[[#This Row],[CustomerID]])&gt;1,"Repeat","One-time")</f>
        <v>Repeat</v>
      </c>
    </row>
    <row r="1736" spans="1:15">
      <c r="A1736">
        <v>1735</v>
      </c>
      <c r="B1736" s="1">
        <v>44207</v>
      </c>
      <c r="C1736">
        <v>2021</v>
      </c>
      <c r="D1736" t="s">
        <v>10837</v>
      </c>
      <c r="E1736">
        <v>3</v>
      </c>
      <c r="F1736" t="str">
        <f>INDEX(tblProduct[ProdName],MATCH(tblData[[#This Row],[ProdNumber]],tblProduct[ProdNumber],0))</f>
        <v>BYOR-1000</v>
      </c>
      <c r="G1736">
        <f>INDEX(tblProduct[Price],MATCH(tblData[[#This Row],[ProdNumber]],tblProduct[ProdNumber],0))</f>
        <v>189</v>
      </c>
      <c r="H1736">
        <f>INDEX(tblProduct[Category],MATCH(tblData[[#This Row],[ProdNumber]],tblProduct[ProdNumber],0))</f>
        <v>5</v>
      </c>
      <c r="I1736" t="str">
        <f>INDEX(tblCategory[CategoryName],MATCH(tblData[[#This Row],[CategoryID]],tblCategory[CategoryID],0))</f>
        <v>Robot Kits</v>
      </c>
      <c r="J1736">
        <f>tblData[[#This Row],[Quantity]]*tblData[[#This Row],[Price]]</f>
        <v>567</v>
      </c>
      <c r="K1736">
        <f>YEAR(tblData[[#This Row],[Date]])</f>
        <v>2021</v>
      </c>
      <c r="L1736">
        <f>MONTH(tblData[[#This Row],[Date]])</f>
        <v>1</v>
      </c>
      <c r="M1736" t="str">
        <f>CHOOSE(tblData[[#This Row],[MonthNo]],"Jan","Feb","Mar","Apr","Mei","Jun","Jul","Agu","Sep","Okt","Nov","Des")</f>
        <v>Jan</v>
      </c>
      <c r="N1736" t="str">
        <f>INDEX(tblCustomers[CustomerState],MATCH(tblData[[#This Row],[CustomerID]],tblCustomers[CustomerID],0))</f>
        <v>Arkansas</v>
      </c>
      <c r="O1736" t="str">
        <f>IF(COUNTIF(tblData[CustomerID],tblData[[#This Row],[CustomerID]])&gt;1,"Repeat","One-time")</f>
        <v>Repeat</v>
      </c>
    </row>
    <row r="1737" spans="1:15">
      <c r="A1737">
        <v>1736</v>
      </c>
      <c r="B1737" s="1">
        <v>44207</v>
      </c>
      <c r="C1737">
        <v>1518</v>
      </c>
      <c r="D1737" t="s">
        <v>10840</v>
      </c>
      <c r="E1737">
        <v>4</v>
      </c>
      <c r="F1737" t="str">
        <f>INDEX(tblProduct[ProdName],MATCH(tblData[[#This Row],[ProdNumber]],tblProduct[ProdNumber],0))</f>
        <v>Photograph Drones</v>
      </c>
      <c r="G1737">
        <f>INDEX(tblProduct[Price],MATCH(tblData[[#This Row],[ProdNumber]],tblProduct[ProdNumber],0))</f>
        <v>14.99</v>
      </c>
      <c r="H1737">
        <f>INDEX(tblProduct[Category],MATCH(tblData[[#This Row],[ProdNumber]],tblProduct[ProdNumber],0))</f>
        <v>4</v>
      </c>
      <c r="I1737" t="str">
        <f>INDEX(tblCategory[CategoryName],MATCH(tblData[[#This Row],[CategoryID]],tblCategory[CategoryID],0))</f>
        <v>eBooks</v>
      </c>
      <c r="J1737">
        <f>tblData[[#This Row],[Quantity]]*tblData[[#This Row],[Price]]</f>
        <v>59.96</v>
      </c>
      <c r="K1737">
        <f>YEAR(tblData[[#This Row],[Date]])</f>
        <v>2021</v>
      </c>
      <c r="L1737">
        <f>MONTH(tblData[[#This Row],[Date]])</f>
        <v>1</v>
      </c>
      <c r="M1737" t="str">
        <f>CHOOSE(tblData[[#This Row],[MonthNo]],"Jan","Feb","Mar","Apr","Mei","Jun","Jul","Agu","Sep","Okt","Nov","Des")</f>
        <v>Jan</v>
      </c>
      <c r="N1737" t="str">
        <f>INDEX(tblCustomers[CustomerState],MATCH(tblData[[#This Row],[CustomerID]],tblCustomers[CustomerID],0))</f>
        <v>Illinois</v>
      </c>
      <c r="O1737" t="str">
        <f>IF(COUNTIF(tblData[CustomerID],tblData[[#This Row],[CustomerID]])&gt;1,"Repeat","One-time")</f>
        <v>Repeat</v>
      </c>
    </row>
    <row r="1738" spans="1:15">
      <c r="A1738">
        <v>1737</v>
      </c>
      <c r="B1738" s="1">
        <v>44207</v>
      </c>
      <c r="C1738">
        <v>1315</v>
      </c>
      <c r="D1738" t="s">
        <v>10818</v>
      </c>
      <c r="E1738">
        <v>3</v>
      </c>
      <c r="F1738" t="str">
        <f>INDEX(tblProduct[ProdName],MATCH(tblData[[#This Row],[ProdNumber]],tblProduct[ProdNumber],0))</f>
        <v>Fixed Wing Drones</v>
      </c>
      <c r="G1738">
        <f>INDEX(tblProduct[Price],MATCH(tblData[[#This Row],[ProdNumber]],tblProduct[ProdNumber],0))</f>
        <v>15.5</v>
      </c>
      <c r="H1738">
        <f>INDEX(tblProduct[Category],MATCH(tblData[[#This Row],[ProdNumber]],tblProduct[ProdNumber],0))</f>
        <v>4</v>
      </c>
      <c r="I1738" t="str">
        <f>INDEX(tblCategory[CategoryName],MATCH(tblData[[#This Row],[CategoryID]],tblCategory[CategoryID],0))</f>
        <v>eBooks</v>
      </c>
      <c r="J1738">
        <f>tblData[[#This Row],[Quantity]]*tblData[[#This Row],[Price]]</f>
        <v>46.5</v>
      </c>
      <c r="K1738">
        <f>YEAR(tblData[[#This Row],[Date]])</f>
        <v>2021</v>
      </c>
      <c r="L1738">
        <f>MONTH(tblData[[#This Row],[Date]])</f>
        <v>1</v>
      </c>
      <c r="M1738" t="str">
        <f>CHOOSE(tblData[[#This Row],[MonthNo]],"Jan","Feb","Mar","Apr","Mei","Jun","Jul","Agu","Sep","Okt","Nov","Des")</f>
        <v>Jan</v>
      </c>
      <c r="N1738" t="str">
        <f>INDEX(tblCustomers[CustomerState],MATCH(tblData[[#This Row],[CustomerID]],tblCustomers[CustomerID],0))</f>
        <v>California</v>
      </c>
      <c r="O1738" t="str">
        <f>IF(COUNTIF(tblData[CustomerID],tblData[[#This Row],[CustomerID]])&gt;1,"Repeat","One-time")</f>
        <v>Repeat</v>
      </c>
    </row>
    <row r="1739" spans="1:15">
      <c r="A1739">
        <v>1738</v>
      </c>
      <c r="B1739" s="1">
        <v>44207</v>
      </c>
      <c r="C1739">
        <v>762</v>
      </c>
      <c r="D1739" t="s">
        <v>10859</v>
      </c>
      <c r="E1739">
        <v>3</v>
      </c>
      <c r="F1739" t="str">
        <f>INDEX(tblProduct[ProdName],MATCH(tblData[[#This Row],[ProdNumber]],tblProduct[ProdNumber],0))</f>
        <v>Cloud Computing</v>
      </c>
      <c r="G1739">
        <f>INDEX(tblProduct[Price],MATCH(tblData[[#This Row],[ProdNumber]],tblProduct[ProdNumber],0))</f>
        <v>29.99</v>
      </c>
      <c r="H1739">
        <f>INDEX(tblProduct[Category],MATCH(tblData[[#This Row],[ProdNumber]],tblProduct[ProdNumber],0))</f>
        <v>7</v>
      </c>
      <c r="I1739" t="str">
        <f>INDEX(tblCategory[CategoryName],MATCH(tblData[[#This Row],[CategoryID]],tblCategory[CategoryID],0))</f>
        <v>Training Videos</v>
      </c>
      <c r="J1739">
        <f>tblData[[#This Row],[Quantity]]*tblData[[#This Row],[Price]]</f>
        <v>89.97</v>
      </c>
      <c r="K1739">
        <f>YEAR(tblData[[#This Row],[Date]])</f>
        <v>2021</v>
      </c>
      <c r="L1739">
        <f>MONTH(tblData[[#This Row],[Date]])</f>
        <v>1</v>
      </c>
      <c r="M1739" t="str">
        <f>CHOOSE(tblData[[#This Row],[MonthNo]],"Jan","Feb","Mar","Apr","Mei","Jun","Jul","Agu","Sep","Okt","Nov","Des")</f>
        <v>Jan</v>
      </c>
      <c r="N1739" t="str">
        <f>INDEX(tblCustomers[CustomerState],MATCH(tblData[[#This Row],[CustomerID]],tblCustomers[CustomerID],0))</f>
        <v>California</v>
      </c>
      <c r="O1739" t="str">
        <f>IF(COUNTIF(tblData[CustomerID],tblData[[#This Row],[CustomerID]])&gt;1,"Repeat","One-time")</f>
        <v>One-time</v>
      </c>
    </row>
    <row r="1740" spans="1:15">
      <c r="A1740">
        <v>1739</v>
      </c>
      <c r="B1740" s="1">
        <v>44207</v>
      </c>
      <c r="C1740">
        <v>2094</v>
      </c>
      <c r="D1740" t="s">
        <v>10855</v>
      </c>
      <c r="E1740">
        <v>6</v>
      </c>
      <c r="F1740" t="str">
        <f>INDEX(tblProduct[ProdName],MATCH(tblData[[#This Row],[ProdNumber]],tblProduct[ProdNumber],0))</f>
        <v>DTD-7000 Drone</v>
      </c>
      <c r="G1740">
        <f>INDEX(tblProduct[Price],MATCH(tblData[[#This Row],[ProdNumber]],tblProduct[ProdNumber],0))</f>
        <v>450</v>
      </c>
      <c r="H1740">
        <f>INDEX(tblProduct[Category],MATCH(tblData[[#This Row],[ProdNumber]],tblProduct[ProdNumber],0))</f>
        <v>3</v>
      </c>
      <c r="I1740" t="str">
        <f>INDEX(tblCategory[CategoryName],MATCH(tblData[[#This Row],[CategoryID]],tblCategory[CategoryID],0))</f>
        <v>Drones</v>
      </c>
      <c r="J1740">
        <f>tblData[[#This Row],[Quantity]]*tblData[[#This Row],[Price]]</f>
        <v>2700</v>
      </c>
      <c r="K1740">
        <f>YEAR(tblData[[#This Row],[Date]])</f>
        <v>2021</v>
      </c>
      <c r="L1740">
        <f>MONTH(tblData[[#This Row],[Date]])</f>
        <v>1</v>
      </c>
      <c r="M1740" t="str">
        <f>CHOOSE(tblData[[#This Row],[MonthNo]],"Jan","Feb","Mar","Apr","Mei","Jun","Jul","Agu","Sep","Okt","Nov","Des")</f>
        <v>Jan</v>
      </c>
      <c r="N1740" t="str">
        <f>INDEX(tblCustomers[CustomerState],MATCH(tblData[[#This Row],[CustomerID]],tblCustomers[CustomerID],0))</f>
        <v>Colorado</v>
      </c>
      <c r="O1740" t="str">
        <f>IF(COUNTIF(tblData[CustomerID],tblData[[#This Row],[CustomerID]])&gt;1,"Repeat","One-time")</f>
        <v>Repeat</v>
      </c>
    </row>
    <row r="1741" spans="1:15">
      <c r="A1741">
        <v>1740</v>
      </c>
      <c r="B1741" s="1">
        <v>44208</v>
      </c>
      <c r="C1741">
        <v>1037</v>
      </c>
      <c r="D1741" t="s">
        <v>10830</v>
      </c>
      <c r="E1741">
        <v>4</v>
      </c>
      <c r="F1741" t="str">
        <f>INDEX(tblProduct[ProdName],MATCH(tblData[[#This Row],[ProdNumber]],tblProduct[ProdNumber],0))</f>
        <v>Understanding 3D Printing</v>
      </c>
      <c r="G1741">
        <f>INDEX(tblProduct[Price],MATCH(tblData[[#This Row],[ProdNumber]],tblProduct[ProdNumber],0))</f>
        <v>42.99</v>
      </c>
      <c r="H1741">
        <f>INDEX(tblProduct[Category],MATCH(tblData[[#This Row],[ProdNumber]],tblProduct[ProdNumber],0))</f>
        <v>7</v>
      </c>
      <c r="I1741" t="str">
        <f>INDEX(tblCategory[CategoryName],MATCH(tblData[[#This Row],[CategoryID]],tblCategory[CategoryID],0))</f>
        <v>Training Videos</v>
      </c>
      <c r="J1741">
        <f>tblData[[#This Row],[Quantity]]*tblData[[#This Row],[Price]]</f>
        <v>171.96</v>
      </c>
      <c r="K1741">
        <f>YEAR(tblData[[#This Row],[Date]])</f>
        <v>2021</v>
      </c>
      <c r="L1741">
        <f>MONTH(tblData[[#This Row],[Date]])</f>
        <v>1</v>
      </c>
      <c r="M1741" t="str">
        <f>CHOOSE(tblData[[#This Row],[MonthNo]],"Jan","Feb","Mar","Apr","Mei","Jun","Jul","Agu","Sep","Okt","Nov","Des")</f>
        <v>Jan</v>
      </c>
      <c r="N1741" t="str">
        <f>INDEX(tblCustomers[CustomerState],MATCH(tblData[[#This Row],[CustomerID]],tblCustomers[CustomerID],0))</f>
        <v>Ohio</v>
      </c>
      <c r="O1741" t="str">
        <f>IF(COUNTIF(tblData[CustomerID],tblData[[#This Row],[CustomerID]])&gt;1,"Repeat","One-time")</f>
        <v>Repeat</v>
      </c>
    </row>
    <row r="1742" spans="1:15">
      <c r="A1742">
        <v>1741</v>
      </c>
      <c r="B1742" s="1">
        <v>44208</v>
      </c>
      <c r="C1742">
        <v>1939</v>
      </c>
      <c r="D1742" t="s">
        <v>10822</v>
      </c>
      <c r="E1742">
        <v>5</v>
      </c>
      <c r="F1742" t="str">
        <f>INDEX(tblProduct[ProdName],MATCH(tblData[[#This Row],[ProdNumber]],tblProduct[ProdNumber],0))</f>
        <v>MICR-23K Robot</v>
      </c>
      <c r="G1742">
        <f>INDEX(tblProduct[Price],MATCH(tblData[[#This Row],[ProdNumber]],tblProduct[ProdNumber],0))</f>
        <v>899</v>
      </c>
      <c r="H1742">
        <f>INDEX(tblProduct[Category],MATCH(tblData[[#This Row],[ProdNumber]],tblProduct[ProdNumber],0))</f>
        <v>6</v>
      </c>
      <c r="I1742" t="str">
        <f>INDEX(tblCategory[CategoryName],MATCH(tblData[[#This Row],[CategoryID]],tblCategory[CategoryID],0))</f>
        <v>Robots</v>
      </c>
      <c r="J1742">
        <f>tblData[[#This Row],[Quantity]]*tblData[[#This Row],[Price]]</f>
        <v>4495</v>
      </c>
      <c r="K1742">
        <f>YEAR(tblData[[#This Row],[Date]])</f>
        <v>2021</v>
      </c>
      <c r="L1742">
        <f>MONTH(tblData[[#This Row],[Date]])</f>
        <v>1</v>
      </c>
      <c r="M1742" t="str">
        <f>CHOOSE(tblData[[#This Row],[MonthNo]],"Jan","Feb","Mar","Apr","Mei","Jun","Jul","Agu","Sep","Okt","Nov","Des")</f>
        <v>Jan</v>
      </c>
      <c r="N1742" t="str">
        <f>INDEX(tblCustomers[CustomerState],MATCH(tblData[[#This Row],[CustomerID]],tblCustomers[CustomerID],0))</f>
        <v>California</v>
      </c>
      <c r="O1742" t="str">
        <f>IF(COUNTIF(tblData[CustomerID],tblData[[#This Row],[CustomerID]])&gt;1,"Repeat","One-time")</f>
        <v>One-time</v>
      </c>
    </row>
    <row r="1743" spans="1:15">
      <c r="A1743">
        <v>1742</v>
      </c>
      <c r="B1743" s="1">
        <v>44208</v>
      </c>
      <c r="C1743">
        <v>263</v>
      </c>
      <c r="D1743" t="s">
        <v>10867</v>
      </c>
      <c r="E1743">
        <v>4</v>
      </c>
      <c r="F1743" t="str">
        <f>INDEX(tblProduct[ProdName],MATCH(tblData[[#This Row],[ProdNumber]],tblProduct[ProdNumber],0))</f>
        <v>Mapping with Drones</v>
      </c>
      <c r="G1743">
        <f>INDEX(tblProduct[Price],MATCH(tblData[[#This Row],[ProdNumber]],tblProduct[ProdNumber],0))</f>
        <v>49</v>
      </c>
      <c r="H1743">
        <f>INDEX(tblProduct[Category],MATCH(tblData[[#This Row],[ProdNumber]],tblProduct[ProdNumber],0))</f>
        <v>7</v>
      </c>
      <c r="I1743" t="str">
        <f>INDEX(tblCategory[CategoryName],MATCH(tblData[[#This Row],[CategoryID]],tblCategory[CategoryID],0))</f>
        <v>Training Videos</v>
      </c>
      <c r="J1743">
        <f>tblData[[#This Row],[Quantity]]*tblData[[#This Row],[Price]]</f>
        <v>196</v>
      </c>
      <c r="K1743">
        <f>YEAR(tblData[[#This Row],[Date]])</f>
        <v>2021</v>
      </c>
      <c r="L1743">
        <f>MONTH(tblData[[#This Row],[Date]])</f>
        <v>1</v>
      </c>
      <c r="M1743" t="str">
        <f>CHOOSE(tblData[[#This Row],[MonthNo]],"Jan","Feb","Mar","Apr","Mei","Jun","Jul","Agu","Sep","Okt","Nov","Des")</f>
        <v>Jan</v>
      </c>
      <c r="N1743" t="str">
        <f>INDEX(tblCustomers[CustomerState],MATCH(tblData[[#This Row],[CustomerID]],tblCustomers[CustomerID],0))</f>
        <v>Texas</v>
      </c>
      <c r="O1743" t="str">
        <f>IF(COUNTIF(tblData[CustomerID],tblData[[#This Row],[CustomerID]])&gt;1,"Repeat","One-time")</f>
        <v>Repeat</v>
      </c>
    </row>
    <row r="1744" spans="1:15">
      <c r="A1744">
        <v>1743</v>
      </c>
      <c r="B1744" s="1">
        <v>44208</v>
      </c>
      <c r="C1744">
        <v>1796</v>
      </c>
      <c r="D1744" t="s">
        <v>10839</v>
      </c>
      <c r="E1744">
        <v>3</v>
      </c>
      <c r="F1744" t="str">
        <f>INDEX(tblProduct[ProdName],MATCH(tblData[[#This Row],[ProdNumber]],tblProduct[ProdNumber],0))</f>
        <v>RXW-9807 Robot</v>
      </c>
      <c r="G1744">
        <f>INDEX(tblProduct[Price],MATCH(tblData[[#This Row],[ProdNumber]],tblProduct[ProdNumber],0))</f>
        <v>599</v>
      </c>
      <c r="H1744">
        <f>INDEX(tblProduct[Category],MATCH(tblData[[#This Row],[ProdNumber]],tblProduct[ProdNumber],0))</f>
        <v>6</v>
      </c>
      <c r="I1744" t="str">
        <f>INDEX(tblCategory[CategoryName],MATCH(tblData[[#This Row],[CategoryID]],tblCategory[CategoryID],0))</f>
        <v>Robots</v>
      </c>
      <c r="J1744">
        <f>tblData[[#This Row],[Quantity]]*tblData[[#This Row],[Price]]</f>
        <v>1797</v>
      </c>
      <c r="K1744">
        <f>YEAR(tblData[[#This Row],[Date]])</f>
        <v>2021</v>
      </c>
      <c r="L1744">
        <f>MONTH(tblData[[#This Row],[Date]])</f>
        <v>1</v>
      </c>
      <c r="M1744" t="str">
        <f>CHOOSE(tblData[[#This Row],[MonthNo]],"Jan","Feb","Mar","Apr","Mei","Jun","Jul","Agu","Sep","Okt","Nov","Des")</f>
        <v>Jan</v>
      </c>
      <c r="N1744" t="str">
        <f>INDEX(tblCustomers[CustomerState],MATCH(tblData[[#This Row],[CustomerID]],tblCustomers[CustomerID],0))</f>
        <v>Missouri</v>
      </c>
      <c r="O1744" t="str">
        <f>IF(COUNTIF(tblData[CustomerID],tblData[[#This Row],[CustomerID]])&gt;1,"Repeat","One-time")</f>
        <v>Repeat</v>
      </c>
    </row>
    <row r="1745" spans="1:15">
      <c r="A1745">
        <v>1744</v>
      </c>
      <c r="B1745" s="1">
        <v>44208</v>
      </c>
      <c r="C1745">
        <v>700</v>
      </c>
      <c r="D1745" t="s">
        <v>10831</v>
      </c>
      <c r="E1745">
        <v>5</v>
      </c>
      <c r="F1745" t="str">
        <f>INDEX(tblProduct[ProdName],MATCH(tblData[[#This Row],[ProdNumber]],tblProduct[ProdNumber],0))</f>
        <v>BYOR-3535</v>
      </c>
      <c r="G1745">
        <f>INDEX(tblProduct[Price],MATCH(tblData[[#This Row],[ProdNumber]],tblProduct[ProdNumber],0))</f>
        <v>225</v>
      </c>
      <c r="H1745">
        <f>INDEX(tblProduct[Category],MATCH(tblData[[#This Row],[ProdNumber]],tblProduct[ProdNumber],0))</f>
        <v>5</v>
      </c>
      <c r="I1745" t="str">
        <f>INDEX(tblCategory[CategoryName],MATCH(tblData[[#This Row],[CategoryID]],tblCategory[CategoryID],0))</f>
        <v>Robot Kits</v>
      </c>
      <c r="J1745">
        <f>tblData[[#This Row],[Quantity]]*tblData[[#This Row],[Price]]</f>
        <v>1125</v>
      </c>
      <c r="K1745">
        <f>YEAR(tblData[[#This Row],[Date]])</f>
        <v>2021</v>
      </c>
      <c r="L1745">
        <f>MONTH(tblData[[#This Row],[Date]])</f>
        <v>1</v>
      </c>
      <c r="M1745" t="str">
        <f>CHOOSE(tblData[[#This Row],[MonthNo]],"Jan","Feb","Mar","Apr","Mei","Jun","Jul","Agu","Sep","Okt","Nov","Des")</f>
        <v>Jan</v>
      </c>
      <c r="N1745" t="str">
        <f>INDEX(tblCustomers[CustomerState],MATCH(tblData[[#This Row],[CustomerID]],tblCustomers[CustomerID],0))</f>
        <v>District of Columbia</v>
      </c>
      <c r="O1745" t="str">
        <f>IF(COUNTIF(tblData[CustomerID],tblData[[#This Row],[CustomerID]])&gt;1,"Repeat","One-time")</f>
        <v>Repeat</v>
      </c>
    </row>
    <row r="1746" spans="1:15">
      <c r="A1746">
        <v>1745</v>
      </c>
      <c r="B1746" s="1">
        <v>44209</v>
      </c>
      <c r="C1746">
        <v>594</v>
      </c>
      <c r="D1746" t="s">
        <v>10819</v>
      </c>
      <c r="E1746">
        <v>5</v>
      </c>
      <c r="F1746" t="str">
        <f>INDEX(tblProduct[ProdName],MATCH(tblData[[#This Row],[ProdNumber]],tblProduct[ProdNumber],0))</f>
        <v>Ladybug Robot Blueprint</v>
      </c>
      <c r="G1746">
        <f>INDEX(tblProduct[Price],MATCH(tblData[[#This Row],[ProdNumber]],tblProduct[ProdNumber],0))</f>
        <v>12</v>
      </c>
      <c r="H1746">
        <f>INDEX(tblProduct[Category],MATCH(tblData[[#This Row],[ProdNumber]],tblProduct[ProdNumber],0))</f>
        <v>1</v>
      </c>
      <c r="I1746" t="str">
        <f>INDEX(tblCategory[CategoryName],MATCH(tblData[[#This Row],[CategoryID]],tblCategory[CategoryID],0))</f>
        <v>Blueprints</v>
      </c>
      <c r="J1746">
        <f>tblData[[#This Row],[Quantity]]*tblData[[#This Row],[Price]]</f>
        <v>60</v>
      </c>
      <c r="K1746">
        <f>YEAR(tblData[[#This Row],[Date]])</f>
        <v>2021</v>
      </c>
      <c r="L1746">
        <f>MONTH(tblData[[#This Row],[Date]])</f>
        <v>1</v>
      </c>
      <c r="M1746" t="str">
        <f>CHOOSE(tblData[[#This Row],[MonthNo]],"Jan","Feb","Mar","Apr","Mei","Jun","Jul","Agu","Sep","Okt","Nov","Des")</f>
        <v>Jan</v>
      </c>
      <c r="N1746" t="str">
        <f>INDEX(tblCustomers[CustomerState],MATCH(tblData[[#This Row],[CustomerID]],tblCustomers[CustomerID],0))</f>
        <v>Florida</v>
      </c>
      <c r="O1746" t="str">
        <f>IF(COUNTIF(tblData[CustomerID],tblData[[#This Row],[CustomerID]])&gt;1,"Repeat","One-time")</f>
        <v>One-time</v>
      </c>
    </row>
    <row r="1747" spans="1:15">
      <c r="A1747">
        <v>1746</v>
      </c>
      <c r="B1747" s="1">
        <v>44209</v>
      </c>
      <c r="C1747">
        <v>831</v>
      </c>
      <c r="D1747" t="s">
        <v>10865</v>
      </c>
      <c r="E1747">
        <v>5</v>
      </c>
      <c r="F1747" t="str">
        <f>INDEX(tblProduct[ProdName],MATCH(tblData[[#This Row],[ProdNumber]],tblProduct[ProdNumber],0))</f>
        <v>Robotic Essentials</v>
      </c>
      <c r="G1747">
        <f>INDEX(tblProduct[Price],MATCH(tblData[[#This Row],[ProdNumber]],tblProduct[ProdNumber],0))</f>
        <v>34.99</v>
      </c>
      <c r="H1747">
        <f>INDEX(tblProduct[Category],MATCH(tblData[[#This Row],[ProdNumber]],tblProduct[ProdNumber],0))</f>
        <v>7</v>
      </c>
      <c r="I1747" t="str">
        <f>INDEX(tblCategory[CategoryName],MATCH(tblData[[#This Row],[CategoryID]],tblCategory[CategoryID],0))</f>
        <v>Training Videos</v>
      </c>
      <c r="J1747">
        <f>tblData[[#This Row],[Quantity]]*tblData[[#This Row],[Price]]</f>
        <v>174.95000000000002</v>
      </c>
      <c r="K1747">
        <f>YEAR(tblData[[#This Row],[Date]])</f>
        <v>2021</v>
      </c>
      <c r="L1747">
        <f>MONTH(tblData[[#This Row],[Date]])</f>
        <v>1</v>
      </c>
      <c r="M1747" t="str">
        <f>CHOOSE(tblData[[#This Row],[MonthNo]],"Jan","Feb","Mar","Apr","Mei","Jun","Jul","Agu","Sep","Okt","Nov","Des")</f>
        <v>Jan</v>
      </c>
      <c r="N1747" t="str">
        <f>INDEX(tblCustomers[CustomerState],MATCH(tblData[[#This Row],[CustomerID]],tblCustomers[CustomerID],0))</f>
        <v>Alabama</v>
      </c>
      <c r="O1747" t="str">
        <f>IF(COUNTIF(tblData[CustomerID],tblData[[#This Row],[CustomerID]])&gt;1,"Repeat","One-time")</f>
        <v>Repeat</v>
      </c>
    </row>
    <row r="1748" spans="1:15">
      <c r="A1748">
        <v>1747</v>
      </c>
      <c r="B1748" s="1">
        <v>44209</v>
      </c>
      <c r="C1748">
        <v>411</v>
      </c>
      <c r="D1748" t="s">
        <v>10869</v>
      </c>
      <c r="E1748">
        <v>3</v>
      </c>
      <c r="F1748" t="str">
        <f>INDEX(tblProduct[ProdName],MATCH(tblData[[#This Row],[ProdNumber]],tblProduct[ProdNumber],0))</f>
        <v>Bsquare Robot Blueprint</v>
      </c>
      <c r="G1748">
        <f>INDEX(tblProduct[Price],MATCH(tblData[[#This Row],[ProdNumber]],tblProduct[ProdNumber],0))</f>
        <v>8.99</v>
      </c>
      <c r="H1748">
        <f>INDEX(tblProduct[Category],MATCH(tblData[[#This Row],[ProdNumber]],tblProduct[ProdNumber],0))</f>
        <v>1</v>
      </c>
      <c r="I1748" t="str">
        <f>INDEX(tblCategory[CategoryName],MATCH(tblData[[#This Row],[CategoryID]],tblCategory[CategoryID],0))</f>
        <v>Blueprints</v>
      </c>
      <c r="J1748">
        <f>tblData[[#This Row],[Quantity]]*tblData[[#This Row],[Price]]</f>
        <v>26.97</v>
      </c>
      <c r="K1748">
        <f>YEAR(tblData[[#This Row],[Date]])</f>
        <v>2021</v>
      </c>
      <c r="L1748">
        <f>MONTH(tblData[[#This Row],[Date]])</f>
        <v>1</v>
      </c>
      <c r="M1748" t="str">
        <f>CHOOSE(tblData[[#This Row],[MonthNo]],"Jan","Feb","Mar","Apr","Mei","Jun","Jul","Agu","Sep","Okt","Nov","Des")</f>
        <v>Jan</v>
      </c>
      <c r="N1748" t="str">
        <f>INDEX(tblCustomers[CustomerState],MATCH(tblData[[#This Row],[CustomerID]],tblCustomers[CustomerID],0))</f>
        <v>Alabama</v>
      </c>
      <c r="O1748" t="str">
        <f>IF(COUNTIF(tblData[CustomerID],tblData[[#This Row],[CustomerID]])&gt;1,"Repeat","One-time")</f>
        <v>Repeat</v>
      </c>
    </row>
    <row r="1749" spans="1:15">
      <c r="A1749">
        <v>1748</v>
      </c>
      <c r="B1749" s="1">
        <v>44209</v>
      </c>
      <c r="C1749">
        <v>1534</v>
      </c>
      <c r="D1749" t="s">
        <v>10872</v>
      </c>
      <c r="E1749">
        <v>3</v>
      </c>
      <c r="F1749" t="str">
        <f>INDEX(tblProduct[ProdName],MATCH(tblData[[#This Row],[ProdNumber]],tblProduct[ProdNumber],0))</f>
        <v>Hexacopter Drone Blueprint</v>
      </c>
      <c r="G1749">
        <f>INDEX(tblProduct[Price],MATCH(tblData[[#This Row],[ProdNumber]],tblProduct[ProdNumber],0))</f>
        <v>8.99</v>
      </c>
      <c r="H1749">
        <f>INDEX(tblProduct[Category],MATCH(tblData[[#This Row],[ProdNumber]],tblProduct[ProdNumber],0))</f>
        <v>1</v>
      </c>
      <c r="I1749" t="str">
        <f>INDEX(tblCategory[CategoryName],MATCH(tblData[[#This Row],[CategoryID]],tblCategory[CategoryID],0))</f>
        <v>Blueprints</v>
      </c>
      <c r="J1749">
        <f>tblData[[#This Row],[Quantity]]*tblData[[#This Row],[Price]]</f>
        <v>26.97</v>
      </c>
      <c r="K1749">
        <f>YEAR(tblData[[#This Row],[Date]])</f>
        <v>2021</v>
      </c>
      <c r="L1749">
        <f>MONTH(tblData[[#This Row],[Date]])</f>
        <v>1</v>
      </c>
      <c r="M1749" t="str">
        <f>CHOOSE(tblData[[#This Row],[MonthNo]],"Jan","Feb","Mar","Apr","Mei","Jun","Jul","Agu","Sep","Okt","Nov","Des")</f>
        <v>Jan</v>
      </c>
      <c r="N1749" t="str">
        <f>INDEX(tblCustomers[CustomerState],MATCH(tblData[[#This Row],[CustomerID]],tblCustomers[CustomerID],0))</f>
        <v>Illinois</v>
      </c>
      <c r="O1749" t="str">
        <f>IF(COUNTIF(tblData[CustomerID],tblData[[#This Row],[CustomerID]])&gt;1,"Repeat","One-time")</f>
        <v>Repeat</v>
      </c>
    </row>
    <row r="1750" spans="1:15">
      <c r="A1750">
        <v>1749</v>
      </c>
      <c r="B1750" s="1">
        <v>44209</v>
      </c>
      <c r="C1750">
        <v>322</v>
      </c>
      <c r="D1750" t="s">
        <v>10866</v>
      </c>
      <c r="E1750">
        <v>5</v>
      </c>
      <c r="F1750" t="str">
        <f>INDEX(tblProduct[ProdName],MATCH(tblData[[#This Row],[ProdNumber]],tblProduct[ProdNumber],0))</f>
        <v>BYOR-4005</v>
      </c>
      <c r="G1750">
        <f>INDEX(tblProduct[Price],MATCH(tblData[[#This Row],[ProdNumber]],tblProduct[ProdNumber],0))</f>
        <v>245</v>
      </c>
      <c r="H1750">
        <f>INDEX(tblProduct[Category],MATCH(tblData[[#This Row],[ProdNumber]],tblProduct[ProdNumber],0))</f>
        <v>5</v>
      </c>
      <c r="I1750" t="str">
        <f>INDEX(tblCategory[CategoryName],MATCH(tblData[[#This Row],[CategoryID]],tblCategory[CategoryID],0))</f>
        <v>Robot Kits</v>
      </c>
      <c r="J1750">
        <f>tblData[[#This Row],[Quantity]]*tblData[[#This Row],[Price]]</f>
        <v>1225</v>
      </c>
      <c r="K1750">
        <f>YEAR(tblData[[#This Row],[Date]])</f>
        <v>2021</v>
      </c>
      <c r="L1750">
        <f>MONTH(tblData[[#This Row],[Date]])</f>
        <v>1</v>
      </c>
      <c r="M1750" t="str">
        <f>CHOOSE(tblData[[#This Row],[MonthNo]],"Jan","Feb","Mar","Apr","Mei","Jun","Jul","Agu","Sep","Okt","Nov","Des")</f>
        <v>Jan</v>
      </c>
      <c r="N1750" t="str">
        <f>INDEX(tblCustomers[CustomerState],MATCH(tblData[[#This Row],[CustomerID]],tblCustomers[CustomerID],0))</f>
        <v>Florida</v>
      </c>
      <c r="O1750" t="str">
        <f>IF(COUNTIF(tblData[CustomerID],tblData[[#This Row],[CustomerID]])&gt;1,"Repeat","One-time")</f>
        <v>Repeat</v>
      </c>
    </row>
    <row r="1751" spans="1:15">
      <c r="A1751">
        <v>1750</v>
      </c>
      <c r="B1751" s="1">
        <v>44209</v>
      </c>
      <c r="C1751">
        <v>1005</v>
      </c>
      <c r="D1751" t="s">
        <v>10818</v>
      </c>
      <c r="E1751">
        <v>4</v>
      </c>
      <c r="F1751" t="str">
        <f>INDEX(tblProduct[ProdName],MATCH(tblData[[#This Row],[ProdNumber]],tblProduct[ProdNumber],0))</f>
        <v>Fixed Wing Drones</v>
      </c>
      <c r="G1751">
        <f>INDEX(tblProduct[Price],MATCH(tblData[[#This Row],[ProdNumber]],tblProduct[ProdNumber],0))</f>
        <v>15.5</v>
      </c>
      <c r="H1751">
        <f>INDEX(tblProduct[Category],MATCH(tblData[[#This Row],[ProdNumber]],tblProduct[ProdNumber],0))</f>
        <v>4</v>
      </c>
      <c r="I1751" t="str">
        <f>INDEX(tblCategory[CategoryName],MATCH(tblData[[#This Row],[CategoryID]],tblCategory[CategoryID],0))</f>
        <v>eBooks</v>
      </c>
      <c r="J1751">
        <f>tblData[[#This Row],[Quantity]]*tblData[[#This Row],[Price]]</f>
        <v>62</v>
      </c>
      <c r="K1751">
        <f>YEAR(tblData[[#This Row],[Date]])</f>
        <v>2021</v>
      </c>
      <c r="L1751">
        <f>MONTH(tblData[[#This Row],[Date]])</f>
        <v>1</v>
      </c>
      <c r="M1751" t="str">
        <f>CHOOSE(tblData[[#This Row],[MonthNo]],"Jan","Feb","Mar","Apr","Mei","Jun","Jul","Agu","Sep","Okt","Nov","Des")</f>
        <v>Jan</v>
      </c>
      <c r="N1751" t="str">
        <f>INDEX(tblCustomers[CustomerState],MATCH(tblData[[#This Row],[CustomerID]],tblCustomers[CustomerID],0))</f>
        <v>California</v>
      </c>
      <c r="O1751" t="str">
        <f>IF(COUNTIF(tblData[CustomerID],tblData[[#This Row],[CustomerID]])&gt;1,"Repeat","One-time")</f>
        <v>Repeat</v>
      </c>
    </row>
    <row r="1752" spans="1:15">
      <c r="A1752">
        <v>1751</v>
      </c>
      <c r="B1752" s="1">
        <v>44209</v>
      </c>
      <c r="C1752">
        <v>291</v>
      </c>
      <c r="D1752" t="s">
        <v>10876</v>
      </c>
      <c r="E1752">
        <v>3</v>
      </c>
      <c r="F1752" t="str">
        <f>INDEX(tblProduct[ProdName],MATCH(tblData[[#This Row],[ProdNumber]],tblProduct[ProdNumber],0))</f>
        <v>Delta Robots</v>
      </c>
      <c r="G1752">
        <f>INDEX(tblProduct[Price],MATCH(tblData[[#This Row],[ProdNumber]],tblProduct[ProdNumber],0))</f>
        <v>16.989999999999998</v>
      </c>
      <c r="H1752">
        <f>INDEX(tblProduct[Category],MATCH(tblData[[#This Row],[ProdNumber]],tblProduct[ProdNumber],0))</f>
        <v>4</v>
      </c>
      <c r="I1752" t="str">
        <f>INDEX(tblCategory[CategoryName],MATCH(tblData[[#This Row],[CategoryID]],tblCategory[CategoryID],0))</f>
        <v>eBooks</v>
      </c>
      <c r="J1752">
        <f>tblData[[#This Row],[Quantity]]*tblData[[#This Row],[Price]]</f>
        <v>50.97</v>
      </c>
      <c r="K1752">
        <f>YEAR(tblData[[#This Row],[Date]])</f>
        <v>2021</v>
      </c>
      <c r="L1752">
        <f>MONTH(tblData[[#This Row],[Date]])</f>
        <v>1</v>
      </c>
      <c r="M1752" t="str">
        <f>CHOOSE(tblData[[#This Row],[MonthNo]],"Jan","Feb","Mar","Apr","Mei","Jun","Jul","Agu","Sep","Okt","Nov","Des")</f>
        <v>Jan</v>
      </c>
      <c r="N1752" t="str">
        <f>INDEX(tblCustomers[CustomerState],MATCH(tblData[[#This Row],[CustomerID]],tblCustomers[CustomerID],0))</f>
        <v>Virginia</v>
      </c>
      <c r="O1752" t="str">
        <f>IF(COUNTIF(tblData[CustomerID],tblData[[#This Row],[CustomerID]])&gt;1,"Repeat","One-time")</f>
        <v>Repeat</v>
      </c>
    </row>
    <row r="1753" spans="1:15">
      <c r="A1753">
        <v>1752</v>
      </c>
      <c r="B1753" s="1">
        <v>44209</v>
      </c>
      <c r="C1753">
        <v>2081</v>
      </c>
      <c r="D1753" t="s">
        <v>10845</v>
      </c>
      <c r="E1753">
        <v>5</v>
      </c>
      <c r="F1753" t="str">
        <f>INDEX(tblProduct[ProdName],MATCH(tblData[[#This Row],[ProdNumber]],tblProduct[ProdNumber],0))</f>
        <v>Sleepy Eye Blueprint</v>
      </c>
      <c r="G1753">
        <f>INDEX(tblProduct[Price],MATCH(tblData[[#This Row],[ProdNumber]],tblProduct[ProdNumber],0))</f>
        <v>11.99</v>
      </c>
      <c r="H1753">
        <f>INDEX(tblProduct[Category],MATCH(tblData[[#This Row],[ProdNumber]],tblProduct[ProdNumber],0))</f>
        <v>1</v>
      </c>
      <c r="I1753" t="str">
        <f>INDEX(tblCategory[CategoryName],MATCH(tblData[[#This Row],[CategoryID]],tblCategory[CategoryID],0))</f>
        <v>Blueprints</v>
      </c>
      <c r="J1753">
        <f>tblData[[#This Row],[Quantity]]*tblData[[#This Row],[Price]]</f>
        <v>59.95</v>
      </c>
      <c r="K1753">
        <f>YEAR(tblData[[#This Row],[Date]])</f>
        <v>2021</v>
      </c>
      <c r="L1753">
        <f>MONTH(tblData[[#This Row],[Date]])</f>
        <v>1</v>
      </c>
      <c r="M1753" t="str">
        <f>CHOOSE(tblData[[#This Row],[MonthNo]],"Jan","Feb","Mar","Apr","Mei","Jun","Jul","Agu","Sep","Okt","Nov","Des")</f>
        <v>Jan</v>
      </c>
      <c r="N1753" t="str">
        <f>INDEX(tblCustomers[CustomerState],MATCH(tblData[[#This Row],[CustomerID]],tblCustomers[CustomerID],0))</f>
        <v>California</v>
      </c>
      <c r="O1753" t="str">
        <f>IF(COUNTIF(tblData[CustomerID],tblData[[#This Row],[CustomerID]])&gt;1,"Repeat","One-time")</f>
        <v>Repeat</v>
      </c>
    </row>
    <row r="1754" spans="1:15">
      <c r="A1754">
        <v>1753</v>
      </c>
      <c r="B1754" s="1">
        <v>44210</v>
      </c>
      <c r="C1754">
        <v>2108</v>
      </c>
      <c r="D1754" t="s">
        <v>10840</v>
      </c>
      <c r="E1754">
        <v>6</v>
      </c>
      <c r="F1754" t="str">
        <f>INDEX(tblProduct[ProdName],MATCH(tblData[[#This Row],[ProdNumber]],tblProduct[ProdNumber],0))</f>
        <v>Photograph Drones</v>
      </c>
      <c r="G1754">
        <f>INDEX(tblProduct[Price],MATCH(tblData[[#This Row],[ProdNumber]],tblProduct[ProdNumber],0))</f>
        <v>14.99</v>
      </c>
      <c r="H1754">
        <f>INDEX(tblProduct[Category],MATCH(tblData[[#This Row],[ProdNumber]],tblProduct[ProdNumber],0))</f>
        <v>4</v>
      </c>
      <c r="I1754" t="str">
        <f>INDEX(tblCategory[CategoryName],MATCH(tblData[[#This Row],[CategoryID]],tblCategory[CategoryID],0))</f>
        <v>eBooks</v>
      </c>
      <c r="J1754">
        <f>tblData[[#This Row],[Quantity]]*tblData[[#This Row],[Price]]</f>
        <v>89.94</v>
      </c>
      <c r="K1754">
        <f>YEAR(tblData[[#This Row],[Date]])</f>
        <v>2021</v>
      </c>
      <c r="L1754">
        <f>MONTH(tblData[[#This Row],[Date]])</f>
        <v>1</v>
      </c>
      <c r="M1754" t="str">
        <f>CHOOSE(tblData[[#This Row],[MonthNo]],"Jan","Feb","Mar","Apr","Mei","Jun","Jul","Agu","Sep","Okt","Nov","Des")</f>
        <v>Jan</v>
      </c>
      <c r="N1754" t="str">
        <f>INDEX(tblCustomers[CustomerState],MATCH(tblData[[#This Row],[CustomerID]],tblCustomers[CustomerID],0))</f>
        <v>Florida</v>
      </c>
      <c r="O1754" t="str">
        <f>IF(COUNTIF(tblData[CustomerID],tblData[[#This Row],[CustomerID]])&gt;1,"Repeat","One-time")</f>
        <v>Repeat</v>
      </c>
    </row>
    <row r="1755" spans="1:15">
      <c r="A1755">
        <v>1754</v>
      </c>
      <c r="B1755" s="1">
        <v>44210</v>
      </c>
      <c r="C1755">
        <v>1606</v>
      </c>
      <c r="D1755" t="s">
        <v>10834</v>
      </c>
      <c r="E1755">
        <v>4</v>
      </c>
      <c r="F1755" t="str">
        <f>INDEX(tblProduct[ProdName],MATCH(tblData[[#This Row],[ProdNumber]],tblProduct[ProdNumber],0))</f>
        <v>Articulated Robots</v>
      </c>
      <c r="G1755">
        <f>INDEX(tblProduct[Price],MATCH(tblData[[#This Row],[ProdNumber]],tblProduct[ProdNumber],0))</f>
        <v>23.99</v>
      </c>
      <c r="H1755">
        <f>INDEX(tblProduct[Category],MATCH(tblData[[#This Row],[ProdNumber]],tblProduct[ProdNumber],0))</f>
        <v>4</v>
      </c>
      <c r="I1755" t="str">
        <f>INDEX(tblCategory[CategoryName],MATCH(tblData[[#This Row],[CategoryID]],tblCategory[CategoryID],0))</f>
        <v>eBooks</v>
      </c>
      <c r="J1755">
        <f>tblData[[#This Row],[Quantity]]*tblData[[#This Row],[Price]]</f>
        <v>95.96</v>
      </c>
      <c r="K1755">
        <f>YEAR(tblData[[#This Row],[Date]])</f>
        <v>2021</v>
      </c>
      <c r="L1755">
        <f>MONTH(tblData[[#This Row],[Date]])</f>
        <v>1</v>
      </c>
      <c r="M1755" t="str">
        <f>CHOOSE(tblData[[#This Row],[MonthNo]],"Jan","Feb","Mar","Apr","Mei","Jun","Jul","Agu","Sep","Okt","Nov","Des")</f>
        <v>Jan</v>
      </c>
      <c r="N1755" t="str">
        <f>INDEX(tblCustomers[CustomerState],MATCH(tblData[[#This Row],[CustomerID]],tblCustomers[CustomerID],0))</f>
        <v>California</v>
      </c>
      <c r="O1755" t="str">
        <f>IF(COUNTIF(tblData[CustomerID],tblData[[#This Row],[CustomerID]])&gt;1,"Repeat","One-time")</f>
        <v>One-time</v>
      </c>
    </row>
    <row r="1756" spans="1:15">
      <c r="A1756">
        <v>1755</v>
      </c>
      <c r="B1756" s="1">
        <v>44210</v>
      </c>
      <c r="C1756">
        <v>1564</v>
      </c>
      <c r="D1756" t="s">
        <v>10862</v>
      </c>
      <c r="E1756">
        <v>2</v>
      </c>
      <c r="F1756" t="str">
        <f>INDEX(tblProduct[ProdName],MATCH(tblData[[#This Row],[ProdNumber]],tblProduct[ProdNumber],0))</f>
        <v>All Eyes Drone Blueprint</v>
      </c>
      <c r="G1756">
        <f>INDEX(tblProduct[Price],MATCH(tblData[[#This Row],[ProdNumber]],tblProduct[ProdNumber],0))</f>
        <v>9.99</v>
      </c>
      <c r="H1756">
        <f>INDEX(tblProduct[Category],MATCH(tblData[[#This Row],[ProdNumber]],tblProduct[ProdNumber],0))</f>
        <v>1</v>
      </c>
      <c r="I1756" t="str">
        <f>INDEX(tblCategory[CategoryName],MATCH(tblData[[#This Row],[CategoryID]],tblCategory[CategoryID],0))</f>
        <v>Blueprints</v>
      </c>
      <c r="J1756">
        <f>tblData[[#This Row],[Quantity]]*tblData[[#This Row],[Price]]</f>
        <v>19.98</v>
      </c>
      <c r="K1756">
        <f>YEAR(tblData[[#This Row],[Date]])</f>
        <v>2021</v>
      </c>
      <c r="L1756">
        <f>MONTH(tblData[[#This Row],[Date]])</f>
        <v>1</v>
      </c>
      <c r="M1756" t="str">
        <f>CHOOSE(tblData[[#This Row],[MonthNo]],"Jan","Feb","Mar","Apr","Mei","Jun","Jul","Agu","Sep","Okt","Nov","Des")</f>
        <v>Jan</v>
      </c>
      <c r="N1756" t="str">
        <f>INDEX(tblCustomers[CustomerState],MATCH(tblData[[#This Row],[CustomerID]],tblCustomers[CustomerID],0))</f>
        <v>New York</v>
      </c>
      <c r="O1756" t="str">
        <f>IF(COUNTIF(tblData[CustomerID],tblData[[#This Row],[CustomerID]])&gt;1,"Repeat","One-time")</f>
        <v>One-time</v>
      </c>
    </row>
    <row r="1757" spans="1:15">
      <c r="A1757">
        <v>1756</v>
      </c>
      <c r="B1757" s="1">
        <v>44210</v>
      </c>
      <c r="C1757">
        <v>619</v>
      </c>
      <c r="D1757" t="s">
        <v>10862</v>
      </c>
      <c r="E1757">
        <v>2</v>
      </c>
      <c r="F1757" t="str">
        <f>INDEX(tblProduct[ProdName],MATCH(tblData[[#This Row],[ProdNumber]],tblProduct[ProdNumber],0))</f>
        <v>All Eyes Drone Blueprint</v>
      </c>
      <c r="G1757">
        <f>INDEX(tblProduct[Price],MATCH(tblData[[#This Row],[ProdNumber]],tblProduct[ProdNumber],0))</f>
        <v>9.99</v>
      </c>
      <c r="H1757">
        <f>INDEX(tblProduct[Category],MATCH(tblData[[#This Row],[ProdNumber]],tblProduct[ProdNumber],0))</f>
        <v>1</v>
      </c>
      <c r="I1757" t="str">
        <f>INDEX(tblCategory[CategoryName],MATCH(tblData[[#This Row],[CategoryID]],tblCategory[CategoryID],0))</f>
        <v>Blueprints</v>
      </c>
      <c r="J1757">
        <f>tblData[[#This Row],[Quantity]]*tblData[[#This Row],[Price]]</f>
        <v>19.98</v>
      </c>
      <c r="K1757">
        <f>YEAR(tblData[[#This Row],[Date]])</f>
        <v>2021</v>
      </c>
      <c r="L1757">
        <f>MONTH(tblData[[#This Row],[Date]])</f>
        <v>1</v>
      </c>
      <c r="M1757" t="str">
        <f>CHOOSE(tblData[[#This Row],[MonthNo]],"Jan","Feb","Mar","Apr","Mei","Jun","Jul","Agu","Sep","Okt","Nov","Des")</f>
        <v>Jan</v>
      </c>
      <c r="N1757" t="str">
        <f>INDEX(tblCustomers[CustomerState],MATCH(tblData[[#This Row],[CustomerID]],tblCustomers[CustomerID],0))</f>
        <v>California</v>
      </c>
      <c r="O1757" t="str">
        <f>IF(COUNTIF(tblData[CustomerID],tblData[[#This Row],[CustomerID]])&gt;1,"Repeat","One-time")</f>
        <v>Repeat</v>
      </c>
    </row>
    <row r="1758" spans="1:15">
      <c r="A1758">
        <v>1757</v>
      </c>
      <c r="B1758" s="1">
        <v>44210</v>
      </c>
      <c r="C1758">
        <v>2058</v>
      </c>
      <c r="D1758" t="s">
        <v>10825</v>
      </c>
      <c r="E1758">
        <v>2</v>
      </c>
      <c r="F1758" t="str">
        <f>INDEX(tblProduct[ProdName],MATCH(tblData[[#This Row],[ProdNumber]],tblProduct[ProdNumber],0))</f>
        <v>DC-304 Drone</v>
      </c>
      <c r="G1758">
        <f>INDEX(tblProduct[Price],MATCH(tblData[[#This Row],[ProdNumber]],tblProduct[ProdNumber],0))</f>
        <v>395</v>
      </c>
      <c r="H1758">
        <f>INDEX(tblProduct[Category],MATCH(tblData[[#This Row],[ProdNumber]],tblProduct[ProdNumber],0))</f>
        <v>3</v>
      </c>
      <c r="I1758" t="str">
        <f>INDEX(tblCategory[CategoryName],MATCH(tblData[[#This Row],[CategoryID]],tblCategory[CategoryID],0))</f>
        <v>Drones</v>
      </c>
      <c r="J1758">
        <f>tblData[[#This Row],[Quantity]]*tblData[[#This Row],[Price]]</f>
        <v>790</v>
      </c>
      <c r="K1758">
        <f>YEAR(tblData[[#This Row],[Date]])</f>
        <v>2021</v>
      </c>
      <c r="L1758">
        <f>MONTH(tblData[[#This Row],[Date]])</f>
        <v>1</v>
      </c>
      <c r="M1758" t="str">
        <f>CHOOSE(tblData[[#This Row],[MonthNo]],"Jan","Feb","Mar","Apr","Mei","Jun","Jul","Agu","Sep","Okt","Nov","Des")</f>
        <v>Jan</v>
      </c>
      <c r="N1758" t="str">
        <f>INDEX(tblCustomers[CustomerState],MATCH(tblData[[#This Row],[CustomerID]],tblCustomers[CustomerID],0))</f>
        <v>Pennsylvania</v>
      </c>
      <c r="O1758" t="str">
        <f>IF(COUNTIF(tblData[CustomerID],tblData[[#This Row],[CustomerID]])&gt;1,"Repeat","One-time")</f>
        <v>Repeat</v>
      </c>
    </row>
    <row r="1759" spans="1:15">
      <c r="A1759">
        <v>1758</v>
      </c>
      <c r="B1759" s="1">
        <v>44211</v>
      </c>
      <c r="C1759">
        <v>923</v>
      </c>
      <c r="D1759" t="s">
        <v>10862</v>
      </c>
      <c r="E1759">
        <v>1</v>
      </c>
      <c r="F1759" t="str">
        <f>INDEX(tblProduct[ProdName],MATCH(tblData[[#This Row],[ProdNumber]],tblProduct[ProdNumber],0))</f>
        <v>All Eyes Drone Blueprint</v>
      </c>
      <c r="G1759">
        <f>INDEX(tblProduct[Price],MATCH(tblData[[#This Row],[ProdNumber]],tblProduct[ProdNumber],0))</f>
        <v>9.99</v>
      </c>
      <c r="H1759">
        <f>INDEX(tblProduct[Category],MATCH(tblData[[#This Row],[ProdNumber]],tblProduct[ProdNumber],0))</f>
        <v>1</v>
      </c>
      <c r="I1759" t="str">
        <f>INDEX(tblCategory[CategoryName],MATCH(tblData[[#This Row],[CategoryID]],tblCategory[CategoryID],0))</f>
        <v>Blueprints</v>
      </c>
      <c r="J1759">
        <f>tblData[[#This Row],[Quantity]]*tblData[[#This Row],[Price]]</f>
        <v>9.99</v>
      </c>
      <c r="K1759">
        <f>YEAR(tblData[[#This Row],[Date]])</f>
        <v>2021</v>
      </c>
      <c r="L1759">
        <f>MONTH(tblData[[#This Row],[Date]])</f>
        <v>1</v>
      </c>
      <c r="M1759" t="str">
        <f>CHOOSE(tblData[[#This Row],[MonthNo]],"Jan","Feb","Mar","Apr","Mei","Jun","Jul","Agu","Sep","Okt","Nov","Des")</f>
        <v>Jan</v>
      </c>
      <c r="N1759" t="str">
        <f>INDEX(tblCustomers[CustomerState],MATCH(tblData[[#This Row],[CustomerID]],tblCustomers[CustomerID],0))</f>
        <v>Illinois</v>
      </c>
      <c r="O1759" t="str">
        <f>IF(COUNTIF(tblData[CustomerID],tblData[[#This Row],[CustomerID]])&gt;1,"Repeat","One-time")</f>
        <v>One-time</v>
      </c>
    </row>
    <row r="1760" spans="1:15">
      <c r="A1760">
        <v>1759</v>
      </c>
      <c r="B1760" s="1">
        <v>44211</v>
      </c>
      <c r="C1760">
        <v>523</v>
      </c>
      <c r="D1760" t="s">
        <v>10827</v>
      </c>
      <c r="E1760">
        <v>4</v>
      </c>
      <c r="F1760" t="str">
        <f>INDEX(tblProduct[ProdName],MATCH(tblData[[#This Row],[ProdNumber]],tblProduct[ProdNumber],0))</f>
        <v>AI for Educators</v>
      </c>
      <c r="G1760">
        <f>INDEX(tblProduct[Price],MATCH(tblData[[#This Row],[ProdNumber]],tblProduct[ProdNumber],0))</f>
        <v>49.95</v>
      </c>
      <c r="H1760">
        <f>INDEX(tblProduct[Category],MATCH(tblData[[#This Row],[ProdNumber]],tblProduct[ProdNumber],0))</f>
        <v>7</v>
      </c>
      <c r="I1760" t="str">
        <f>INDEX(tblCategory[CategoryName],MATCH(tblData[[#This Row],[CategoryID]],tblCategory[CategoryID],0))</f>
        <v>Training Videos</v>
      </c>
      <c r="J1760">
        <f>tblData[[#This Row],[Quantity]]*tblData[[#This Row],[Price]]</f>
        <v>199.8</v>
      </c>
      <c r="K1760">
        <f>YEAR(tblData[[#This Row],[Date]])</f>
        <v>2021</v>
      </c>
      <c r="L1760">
        <f>MONTH(tblData[[#This Row],[Date]])</f>
        <v>1</v>
      </c>
      <c r="M1760" t="str">
        <f>CHOOSE(tblData[[#This Row],[MonthNo]],"Jan","Feb","Mar","Apr","Mei","Jun","Jul","Agu","Sep","Okt","Nov","Des")</f>
        <v>Jan</v>
      </c>
      <c r="N1760" t="str">
        <f>INDEX(tblCustomers[CustomerState],MATCH(tblData[[#This Row],[CustomerID]],tblCustomers[CustomerID],0))</f>
        <v>Kentucky</v>
      </c>
      <c r="O1760" t="str">
        <f>IF(COUNTIF(tblData[CustomerID],tblData[[#This Row],[CustomerID]])&gt;1,"Repeat","One-time")</f>
        <v>Repeat</v>
      </c>
    </row>
    <row r="1761" spans="1:15">
      <c r="A1761">
        <v>1760</v>
      </c>
      <c r="B1761" s="1">
        <v>44211</v>
      </c>
      <c r="C1761">
        <v>1548</v>
      </c>
      <c r="D1761" t="s">
        <v>10814</v>
      </c>
      <c r="E1761">
        <v>5</v>
      </c>
      <c r="F1761" t="str">
        <f>INDEX(tblProduct[ProdName],MATCH(tblData[[#This Row],[ProdNumber]],tblProduct[ProdNumber],0))</f>
        <v>BYOR-2640S</v>
      </c>
      <c r="G1761">
        <f>INDEX(tblProduct[Price],MATCH(tblData[[#This Row],[ProdNumber]],tblProduct[ProdNumber],0))</f>
        <v>189</v>
      </c>
      <c r="H1761">
        <f>INDEX(tblProduct[Category],MATCH(tblData[[#This Row],[ProdNumber]],tblProduct[ProdNumber],0))</f>
        <v>5</v>
      </c>
      <c r="I1761" t="str">
        <f>INDEX(tblCategory[CategoryName],MATCH(tblData[[#This Row],[CategoryID]],tblCategory[CategoryID],0))</f>
        <v>Robot Kits</v>
      </c>
      <c r="J1761">
        <f>tblData[[#This Row],[Quantity]]*tblData[[#This Row],[Price]]</f>
        <v>945</v>
      </c>
      <c r="K1761">
        <f>YEAR(tblData[[#This Row],[Date]])</f>
        <v>2021</v>
      </c>
      <c r="L1761">
        <f>MONTH(tblData[[#This Row],[Date]])</f>
        <v>1</v>
      </c>
      <c r="M1761" t="str">
        <f>CHOOSE(tblData[[#This Row],[MonthNo]],"Jan","Feb","Mar","Apr","Mei","Jun","Jul","Agu","Sep","Okt","Nov","Des")</f>
        <v>Jan</v>
      </c>
      <c r="N1761" t="str">
        <f>INDEX(tblCustomers[CustomerState],MATCH(tblData[[#This Row],[CustomerID]],tblCustomers[CustomerID],0))</f>
        <v>New York</v>
      </c>
      <c r="O1761" t="str">
        <f>IF(COUNTIF(tblData[CustomerID],tblData[[#This Row],[CustomerID]])&gt;1,"Repeat","One-time")</f>
        <v>Repeat</v>
      </c>
    </row>
    <row r="1762" spans="1:15">
      <c r="A1762">
        <v>1761</v>
      </c>
      <c r="B1762" s="1">
        <v>44211</v>
      </c>
      <c r="C1762">
        <v>2028</v>
      </c>
      <c r="D1762" t="s">
        <v>10817</v>
      </c>
      <c r="E1762">
        <v>5</v>
      </c>
      <c r="F1762" t="str">
        <f>INDEX(tblProduct[ProdName],MATCH(tblData[[#This Row],[ProdNumber]],tblProduct[ProdNumber],0))</f>
        <v>BYOD-100</v>
      </c>
      <c r="G1762">
        <f>INDEX(tblProduct[Price],MATCH(tblData[[#This Row],[ProdNumber]],tblProduct[ProdNumber],0))</f>
        <v>54</v>
      </c>
      <c r="H1762">
        <f>INDEX(tblProduct[Category],MATCH(tblData[[#This Row],[ProdNumber]],tblProduct[ProdNumber],0))</f>
        <v>2</v>
      </c>
      <c r="I1762" t="str">
        <f>INDEX(tblCategory[CategoryName],MATCH(tblData[[#This Row],[CategoryID]],tblCategory[CategoryID],0))</f>
        <v>Drone Kits</v>
      </c>
      <c r="J1762">
        <f>tblData[[#This Row],[Quantity]]*tblData[[#This Row],[Price]]</f>
        <v>270</v>
      </c>
      <c r="K1762">
        <f>YEAR(tblData[[#This Row],[Date]])</f>
        <v>2021</v>
      </c>
      <c r="L1762">
        <f>MONTH(tblData[[#This Row],[Date]])</f>
        <v>1</v>
      </c>
      <c r="M1762" t="str">
        <f>CHOOSE(tblData[[#This Row],[MonthNo]],"Jan","Feb","Mar","Apr","Mei","Jun","Jul","Agu","Sep","Okt","Nov","Des")</f>
        <v>Jan</v>
      </c>
      <c r="N1762" t="str">
        <f>INDEX(tblCustomers[CustomerState],MATCH(tblData[[#This Row],[CustomerID]],tblCustomers[CustomerID],0))</f>
        <v>Florida</v>
      </c>
      <c r="O1762" t="str">
        <f>IF(COUNTIF(tblData[CustomerID],tblData[[#This Row],[CustomerID]])&gt;1,"Repeat","One-time")</f>
        <v>One-time</v>
      </c>
    </row>
    <row r="1763" spans="1:15">
      <c r="A1763">
        <v>1762</v>
      </c>
      <c r="B1763" s="1">
        <v>44211</v>
      </c>
      <c r="C1763">
        <v>1342</v>
      </c>
      <c r="D1763" t="s">
        <v>10874</v>
      </c>
      <c r="E1763">
        <v>5</v>
      </c>
      <c r="F1763" t="str">
        <f>INDEX(tblProduct[ProdName],MATCH(tblData[[#This Row],[ProdNumber]],tblProduct[ProdNumber],0))</f>
        <v>Cat Robot Blueprint</v>
      </c>
      <c r="G1763">
        <f>INDEX(tblProduct[Price],MATCH(tblData[[#This Row],[ProdNumber]],tblProduct[ProdNumber],0))</f>
        <v>4.99</v>
      </c>
      <c r="H1763">
        <f>INDEX(tblProduct[Category],MATCH(tblData[[#This Row],[ProdNumber]],tblProduct[ProdNumber],0))</f>
        <v>1</v>
      </c>
      <c r="I1763" t="str">
        <f>INDEX(tblCategory[CategoryName],MATCH(tblData[[#This Row],[CategoryID]],tblCategory[CategoryID],0))</f>
        <v>Blueprints</v>
      </c>
      <c r="J1763">
        <f>tblData[[#This Row],[Quantity]]*tblData[[#This Row],[Price]]</f>
        <v>24.950000000000003</v>
      </c>
      <c r="K1763">
        <f>YEAR(tblData[[#This Row],[Date]])</f>
        <v>2021</v>
      </c>
      <c r="L1763">
        <f>MONTH(tblData[[#This Row],[Date]])</f>
        <v>1</v>
      </c>
      <c r="M1763" t="str">
        <f>CHOOSE(tblData[[#This Row],[MonthNo]],"Jan","Feb","Mar","Apr","Mei","Jun","Jul","Agu","Sep","Okt","Nov","Des")</f>
        <v>Jan</v>
      </c>
      <c r="N1763" t="str">
        <f>INDEX(tblCustomers[CustomerState],MATCH(tblData[[#This Row],[CustomerID]],tblCustomers[CustomerID],0))</f>
        <v>Mississippi</v>
      </c>
      <c r="O1763" t="str">
        <f>IF(COUNTIF(tblData[CustomerID],tblData[[#This Row],[CustomerID]])&gt;1,"Repeat","One-time")</f>
        <v>Repeat</v>
      </c>
    </row>
    <row r="1764" spans="1:15">
      <c r="A1764">
        <v>1763</v>
      </c>
      <c r="B1764" s="1">
        <v>44212</v>
      </c>
      <c r="C1764">
        <v>1902</v>
      </c>
      <c r="D1764" t="s">
        <v>10835</v>
      </c>
      <c r="E1764">
        <v>4</v>
      </c>
      <c r="F1764" t="str">
        <f>INDEX(tblProduct[ProdName],MATCH(tblData[[#This Row],[ProdNumber]],tblProduct[ProdNumber],0))</f>
        <v>Building Your First Robot</v>
      </c>
      <c r="G1764">
        <f>INDEX(tblProduct[Price],MATCH(tblData[[#This Row],[ProdNumber]],tblProduct[ProdNumber],0))</f>
        <v>24.95</v>
      </c>
      <c r="H1764">
        <f>INDEX(tblProduct[Category],MATCH(tblData[[#This Row],[ProdNumber]],tblProduct[ProdNumber],0))</f>
        <v>4</v>
      </c>
      <c r="I1764" t="str">
        <f>INDEX(tblCategory[CategoryName],MATCH(tblData[[#This Row],[CategoryID]],tblCategory[CategoryID],0))</f>
        <v>eBooks</v>
      </c>
      <c r="J1764">
        <f>tblData[[#This Row],[Quantity]]*tblData[[#This Row],[Price]]</f>
        <v>99.8</v>
      </c>
      <c r="K1764">
        <f>YEAR(tblData[[#This Row],[Date]])</f>
        <v>2021</v>
      </c>
      <c r="L1764">
        <f>MONTH(tblData[[#This Row],[Date]])</f>
        <v>1</v>
      </c>
      <c r="M1764" t="str">
        <f>CHOOSE(tblData[[#This Row],[MonthNo]],"Jan","Feb","Mar","Apr","Mei","Jun","Jul","Agu","Sep","Okt","Nov","Des")</f>
        <v>Jan</v>
      </c>
      <c r="N1764" t="str">
        <f>INDEX(tblCustomers[CustomerState],MATCH(tblData[[#This Row],[CustomerID]],tblCustomers[CustomerID],0))</f>
        <v>Utah</v>
      </c>
      <c r="O1764" t="str">
        <f>IF(COUNTIF(tblData[CustomerID],tblData[[#This Row],[CustomerID]])&gt;1,"Repeat","One-time")</f>
        <v>Repeat</v>
      </c>
    </row>
    <row r="1765" spans="1:15">
      <c r="A1765">
        <v>1764</v>
      </c>
      <c r="B1765" s="1">
        <v>44212</v>
      </c>
      <c r="C1765">
        <v>1052</v>
      </c>
      <c r="D1765" t="s">
        <v>10808</v>
      </c>
      <c r="E1765">
        <v>2</v>
      </c>
      <c r="F1765" t="str">
        <f>INDEX(tblProduct[ProdName],MATCH(tblData[[#This Row],[ProdNumber]],tblProduct[ProdNumber],0))</f>
        <v>Polar Robots</v>
      </c>
      <c r="G1765">
        <f>INDEX(tblProduct[Price],MATCH(tblData[[#This Row],[ProdNumber]],tblProduct[ProdNumber],0))</f>
        <v>23.99</v>
      </c>
      <c r="H1765">
        <f>INDEX(tblProduct[Category],MATCH(tblData[[#This Row],[ProdNumber]],tblProduct[ProdNumber],0))</f>
        <v>4</v>
      </c>
      <c r="I1765" t="str">
        <f>INDEX(tblCategory[CategoryName],MATCH(tblData[[#This Row],[CategoryID]],tblCategory[CategoryID],0))</f>
        <v>eBooks</v>
      </c>
      <c r="J1765">
        <f>tblData[[#This Row],[Quantity]]*tblData[[#This Row],[Price]]</f>
        <v>47.98</v>
      </c>
      <c r="K1765">
        <f>YEAR(tblData[[#This Row],[Date]])</f>
        <v>2021</v>
      </c>
      <c r="L1765">
        <f>MONTH(tblData[[#This Row],[Date]])</f>
        <v>1</v>
      </c>
      <c r="M1765" t="str">
        <f>CHOOSE(tblData[[#This Row],[MonthNo]],"Jan","Feb","Mar","Apr","Mei","Jun","Jul","Agu","Sep","Okt","Nov","Des")</f>
        <v>Jan</v>
      </c>
      <c r="N1765" t="str">
        <f>INDEX(tblCustomers[CustomerState],MATCH(tblData[[#This Row],[CustomerID]],tblCustomers[CustomerID],0))</f>
        <v>California</v>
      </c>
      <c r="O1765" t="str">
        <f>IF(COUNTIF(tblData[CustomerID],tblData[[#This Row],[CustomerID]])&gt;1,"Repeat","One-time")</f>
        <v>Repeat</v>
      </c>
    </row>
    <row r="1766" spans="1:15">
      <c r="A1766">
        <v>1765</v>
      </c>
      <c r="B1766" s="1">
        <v>44212</v>
      </c>
      <c r="C1766">
        <v>139</v>
      </c>
      <c r="D1766" t="s">
        <v>10810</v>
      </c>
      <c r="E1766">
        <v>1</v>
      </c>
      <c r="F1766" t="str">
        <f>INDEX(tblProduct[ProdName],MATCH(tblData[[#This Row],[ProdNumber]],tblProduct[ProdNumber],0))</f>
        <v>Drone Video Techniques</v>
      </c>
      <c r="G1766">
        <f>INDEX(tblProduct[Price],MATCH(tblData[[#This Row],[ProdNumber]],tblProduct[ProdNumber],0))</f>
        <v>37.99</v>
      </c>
      <c r="H1766">
        <f>INDEX(tblProduct[Category],MATCH(tblData[[#This Row],[ProdNumber]],tblProduct[ProdNumber],0))</f>
        <v>7</v>
      </c>
      <c r="I1766" t="str">
        <f>INDEX(tblCategory[CategoryName],MATCH(tblData[[#This Row],[CategoryID]],tblCategory[CategoryID],0))</f>
        <v>Training Videos</v>
      </c>
      <c r="J1766">
        <f>tblData[[#This Row],[Quantity]]*tblData[[#This Row],[Price]]</f>
        <v>37.99</v>
      </c>
      <c r="K1766">
        <f>YEAR(tblData[[#This Row],[Date]])</f>
        <v>2021</v>
      </c>
      <c r="L1766">
        <f>MONTH(tblData[[#This Row],[Date]])</f>
        <v>1</v>
      </c>
      <c r="M1766" t="str">
        <f>CHOOSE(tblData[[#This Row],[MonthNo]],"Jan","Feb","Mar","Apr","Mei","Jun","Jul","Agu","Sep","Okt","Nov","Des")</f>
        <v>Jan</v>
      </c>
      <c r="N1766" t="str">
        <f>INDEX(tblCustomers[CustomerState],MATCH(tblData[[#This Row],[CustomerID]],tblCustomers[CustomerID],0))</f>
        <v>Indiana</v>
      </c>
      <c r="O1766" t="str">
        <f>IF(COUNTIF(tblData[CustomerID],tblData[[#This Row],[CustomerID]])&gt;1,"Repeat","One-time")</f>
        <v>One-time</v>
      </c>
    </row>
    <row r="1767" spans="1:15">
      <c r="A1767">
        <v>1766</v>
      </c>
      <c r="B1767" s="1">
        <v>44212</v>
      </c>
      <c r="C1767">
        <v>463</v>
      </c>
      <c r="D1767" t="s">
        <v>10872</v>
      </c>
      <c r="E1767">
        <v>4</v>
      </c>
      <c r="F1767" t="str">
        <f>INDEX(tblProduct[ProdName],MATCH(tblData[[#This Row],[ProdNumber]],tblProduct[ProdNumber],0))</f>
        <v>Hexacopter Drone Blueprint</v>
      </c>
      <c r="G1767">
        <f>INDEX(tblProduct[Price],MATCH(tblData[[#This Row],[ProdNumber]],tblProduct[ProdNumber],0))</f>
        <v>8.99</v>
      </c>
      <c r="H1767">
        <f>INDEX(tblProduct[Category],MATCH(tblData[[#This Row],[ProdNumber]],tblProduct[ProdNumber],0))</f>
        <v>1</v>
      </c>
      <c r="I1767" t="str">
        <f>INDEX(tblCategory[CategoryName],MATCH(tblData[[#This Row],[CategoryID]],tblCategory[CategoryID],0))</f>
        <v>Blueprints</v>
      </c>
      <c r="J1767">
        <f>tblData[[#This Row],[Quantity]]*tblData[[#This Row],[Price]]</f>
        <v>35.96</v>
      </c>
      <c r="K1767">
        <f>YEAR(tblData[[#This Row],[Date]])</f>
        <v>2021</v>
      </c>
      <c r="L1767">
        <f>MONTH(tblData[[#This Row],[Date]])</f>
        <v>1</v>
      </c>
      <c r="M1767" t="str">
        <f>CHOOSE(tblData[[#This Row],[MonthNo]],"Jan","Feb","Mar","Apr","Mei","Jun","Jul","Agu","Sep","Okt","Nov","Des")</f>
        <v>Jan</v>
      </c>
      <c r="N1767" t="str">
        <f>INDEX(tblCustomers[CustomerState],MATCH(tblData[[#This Row],[CustomerID]],tblCustomers[CustomerID],0))</f>
        <v>Texas</v>
      </c>
      <c r="O1767" t="str">
        <f>IF(COUNTIF(tblData[CustomerID],tblData[[#This Row],[CustomerID]])&gt;1,"Repeat","One-time")</f>
        <v>Repeat</v>
      </c>
    </row>
    <row r="1768" spans="1:15">
      <c r="A1768">
        <v>1767</v>
      </c>
      <c r="B1768" s="1">
        <v>44212</v>
      </c>
      <c r="C1768">
        <v>2045</v>
      </c>
      <c r="D1768" t="s">
        <v>10811</v>
      </c>
      <c r="E1768">
        <v>1</v>
      </c>
      <c r="F1768" t="str">
        <f>INDEX(tblProduct[ProdName],MATCH(tblData[[#This Row],[ProdNumber]],tblProduct[ProdNumber],0))</f>
        <v>BYOD-220</v>
      </c>
      <c r="G1768">
        <f>INDEX(tblProduct[Price],MATCH(tblData[[#This Row],[ProdNumber]],tblProduct[ProdNumber],0))</f>
        <v>69</v>
      </c>
      <c r="H1768">
        <f>INDEX(tblProduct[Category],MATCH(tblData[[#This Row],[ProdNumber]],tblProduct[ProdNumber],0))</f>
        <v>2</v>
      </c>
      <c r="I1768" t="str">
        <f>INDEX(tblCategory[CategoryName],MATCH(tblData[[#This Row],[CategoryID]],tblCategory[CategoryID],0))</f>
        <v>Drone Kits</v>
      </c>
      <c r="J1768">
        <f>tblData[[#This Row],[Quantity]]*tblData[[#This Row],[Price]]</f>
        <v>69</v>
      </c>
      <c r="K1768">
        <f>YEAR(tblData[[#This Row],[Date]])</f>
        <v>2021</v>
      </c>
      <c r="L1768">
        <f>MONTH(tblData[[#This Row],[Date]])</f>
        <v>1</v>
      </c>
      <c r="M1768" t="str">
        <f>CHOOSE(tblData[[#This Row],[MonthNo]],"Jan","Feb","Mar","Apr","Mei","Jun","Jul","Agu","Sep","Okt","Nov","Des")</f>
        <v>Jan</v>
      </c>
      <c r="N1768" t="str">
        <f>INDEX(tblCustomers[CustomerState],MATCH(tblData[[#This Row],[CustomerID]],tblCustomers[CustomerID],0))</f>
        <v>New Mexico</v>
      </c>
      <c r="O1768" t="str">
        <f>IF(COUNTIF(tblData[CustomerID],tblData[[#This Row],[CustomerID]])&gt;1,"Repeat","One-time")</f>
        <v>Repeat</v>
      </c>
    </row>
    <row r="1769" spans="1:15">
      <c r="A1769">
        <v>1768</v>
      </c>
      <c r="B1769" s="1">
        <v>44212</v>
      </c>
      <c r="C1769">
        <v>521</v>
      </c>
      <c r="D1769" t="s">
        <v>10839</v>
      </c>
      <c r="E1769">
        <v>1</v>
      </c>
      <c r="F1769" t="str">
        <f>INDEX(tblProduct[ProdName],MATCH(tblData[[#This Row],[ProdNumber]],tblProduct[ProdNumber],0))</f>
        <v>RXW-9807 Robot</v>
      </c>
      <c r="G1769">
        <f>INDEX(tblProduct[Price],MATCH(tblData[[#This Row],[ProdNumber]],tblProduct[ProdNumber],0))</f>
        <v>599</v>
      </c>
      <c r="H1769">
        <f>INDEX(tblProduct[Category],MATCH(tblData[[#This Row],[ProdNumber]],tblProduct[ProdNumber],0))</f>
        <v>6</v>
      </c>
      <c r="I1769" t="str">
        <f>INDEX(tblCategory[CategoryName],MATCH(tblData[[#This Row],[CategoryID]],tblCategory[CategoryID],0))</f>
        <v>Robots</v>
      </c>
      <c r="J1769">
        <f>tblData[[#This Row],[Quantity]]*tblData[[#This Row],[Price]]</f>
        <v>599</v>
      </c>
      <c r="K1769">
        <f>YEAR(tblData[[#This Row],[Date]])</f>
        <v>2021</v>
      </c>
      <c r="L1769">
        <f>MONTH(tblData[[#This Row],[Date]])</f>
        <v>1</v>
      </c>
      <c r="M1769" t="str">
        <f>CHOOSE(tblData[[#This Row],[MonthNo]],"Jan","Feb","Mar","Apr","Mei","Jun","Jul","Agu","Sep","Okt","Nov","Des")</f>
        <v>Jan</v>
      </c>
      <c r="N1769" t="str">
        <f>INDEX(tblCustomers[CustomerState],MATCH(tblData[[#This Row],[CustomerID]],tblCustomers[CustomerID],0))</f>
        <v>West Virginia</v>
      </c>
      <c r="O1769" t="str">
        <f>IF(COUNTIF(tblData[CustomerID],tblData[[#This Row],[CustomerID]])&gt;1,"Repeat","One-time")</f>
        <v>Repeat</v>
      </c>
    </row>
    <row r="1770" spans="1:15">
      <c r="A1770">
        <v>1769</v>
      </c>
      <c r="B1770" s="1">
        <v>44212</v>
      </c>
      <c r="C1770">
        <v>758</v>
      </c>
      <c r="D1770" t="s">
        <v>10873</v>
      </c>
      <c r="E1770">
        <v>6</v>
      </c>
      <c r="F1770" t="str">
        <f>INDEX(tblProduct[ProdName],MATCH(tblData[[#This Row],[ProdNumber]],tblProduct[ProdNumber],0))</f>
        <v>BYOD-300</v>
      </c>
      <c r="G1770">
        <f>INDEX(tblProduct[Price],MATCH(tblData[[#This Row],[ProdNumber]],tblProduct[ProdNumber],0))</f>
        <v>89</v>
      </c>
      <c r="H1770">
        <f>INDEX(tblProduct[Category],MATCH(tblData[[#This Row],[ProdNumber]],tblProduct[ProdNumber],0))</f>
        <v>2</v>
      </c>
      <c r="I1770" t="str">
        <f>INDEX(tblCategory[CategoryName],MATCH(tblData[[#This Row],[CategoryID]],tblCategory[CategoryID],0))</f>
        <v>Drone Kits</v>
      </c>
      <c r="J1770">
        <f>tblData[[#This Row],[Quantity]]*tblData[[#This Row],[Price]]</f>
        <v>534</v>
      </c>
      <c r="K1770">
        <f>YEAR(tblData[[#This Row],[Date]])</f>
        <v>2021</v>
      </c>
      <c r="L1770">
        <f>MONTH(tblData[[#This Row],[Date]])</f>
        <v>1</v>
      </c>
      <c r="M1770" t="str">
        <f>CHOOSE(tblData[[#This Row],[MonthNo]],"Jan","Feb","Mar","Apr","Mei","Jun","Jul","Agu","Sep","Okt","Nov","Des")</f>
        <v>Jan</v>
      </c>
      <c r="N1770" t="str">
        <f>INDEX(tblCustomers[CustomerState],MATCH(tblData[[#This Row],[CustomerID]],tblCustomers[CustomerID],0))</f>
        <v>California</v>
      </c>
      <c r="O1770" t="str">
        <f>IF(COUNTIF(tblData[CustomerID],tblData[[#This Row],[CustomerID]])&gt;1,"Repeat","One-time")</f>
        <v>Repeat</v>
      </c>
    </row>
    <row r="1771" spans="1:15">
      <c r="A1771">
        <v>1770</v>
      </c>
      <c r="B1771" s="1">
        <v>44213</v>
      </c>
      <c r="C1771">
        <v>1604</v>
      </c>
      <c r="D1771" t="s">
        <v>10845</v>
      </c>
      <c r="E1771">
        <v>1</v>
      </c>
      <c r="F1771" t="str">
        <f>INDEX(tblProduct[ProdName],MATCH(tblData[[#This Row],[ProdNumber]],tblProduct[ProdNumber],0))</f>
        <v>Sleepy Eye Blueprint</v>
      </c>
      <c r="G1771">
        <f>INDEX(tblProduct[Price],MATCH(tblData[[#This Row],[ProdNumber]],tblProduct[ProdNumber],0))</f>
        <v>11.99</v>
      </c>
      <c r="H1771">
        <f>INDEX(tblProduct[Category],MATCH(tblData[[#This Row],[ProdNumber]],tblProduct[ProdNumber],0))</f>
        <v>1</v>
      </c>
      <c r="I1771" t="str">
        <f>INDEX(tblCategory[CategoryName],MATCH(tblData[[#This Row],[CategoryID]],tblCategory[CategoryID],0))</f>
        <v>Blueprints</v>
      </c>
      <c r="J1771">
        <f>tblData[[#This Row],[Quantity]]*tblData[[#This Row],[Price]]</f>
        <v>11.99</v>
      </c>
      <c r="K1771">
        <f>YEAR(tblData[[#This Row],[Date]])</f>
        <v>2021</v>
      </c>
      <c r="L1771">
        <f>MONTH(tblData[[#This Row],[Date]])</f>
        <v>1</v>
      </c>
      <c r="M1771" t="str">
        <f>CHOOSE(tblData[[#This Row],[MonthNo]],"Jan","Feb","Mar","Apr","Mei","Jun","Jul","Agu","Sep","Okt","Nov","Des")</f>
        <v>Jan</v>
      </c>
      <c r="N1771" t="str">
        <f>INDEX(tblCustomers[CustomerState],MATCH(tblData[[#This Row],[CustomerID]],tblCustomers[CustomerID],0))</f>
        <v>Oklahoma</v>
      </c>
      <c r="O1771" t="str">
        <f>IF(COUNTIF(tblData[CustomerID],tblData[[#This Row],[CustomerID]])&gt;1,"Repeat","One-time")</f>
        <v>One-time</v>
      </c>
    </row>
    <row r="1772" spans="1:15">
      <c r="A1772">
        <v>1771</v>
      </c>
      <c r="B1772" s="1">
        <v>44213</v>
      </c>
      <c r="C1772">
        <v>865</v>
      </c>
      <c r="D1772" t="s">
        <v>10871</v>
      </c>
      <c r="E1772">
        <v>5</v>
      </c>
      <c r="F1772" t="str">
        <f>INDEX(tblProduct[ProdName],MATCH(tblData[[#This Row],[ProdNumber]],tblProduct[ProdNumber],0))</f>
        <v>Aerial Security</v>
      </c>
      <c r="G1772">
        <f>INDEX(tblProduct[Price],MATCH(tblData[[#This Row],[ProdNumber]],tblProduct[ProdNumber],0))</f>
        <v>36.99</v>
      </c>
      <c r="H1772">
        <f>INDEX(tblProduct[Category],MATCH(tblData[[#This Row],[ProdNumber]],tblProduct[ProdNumber],0))</f>
        <v>7</v>
      </c>
      <c r="I1772" t="str">
        <f>INDEX(tblCategory[CategoryName],MATCH(tblData[[#This Row],[CategoryID]],tblCategory[CategoryID],0))</f>
        <v>Training Videos</v>
      </c>
      <c r="J1772">
        <f>tblData[[#This Row],[Quantity]]*tblData[[#This Row],[Price]]</f>
        <v>184.95000000000002</v>
      </c>
      <c r="K1772">
        <f>YEAR(tblData[[#This Row],[Date]])</f>
        <v>2021</v>
      </c>
      <c r="L1772">
        <f>MONTH(tblData[[#This Row],[Date]])</f>
        <v>1</v>
      </c>
      <c r="M1772" t="str">
        <f>CHOOSE(tblData[[#This Row],[MonthNo]],"Jan","Feb","Mar","Apr","Mei","Jun","Jul","Agu","Sep","Okt","Nov","Des")</f>
        <v>Jan</v>
      </c>
      <c r="N1772" t="str">
        <f>INDEX(tblCustomers[CustomerState],MATCH(tblData[[#This Row],[CustomerID]],tblCustomers[CustomerID],0))</f>
        <v>California</v>
      </c>
      <c r="O1772" t="str">
        <f>IF(COUNTIF(tblData[CustomerID],tblData[[#This Row],[CustomerID]])&gt;1,"Repeat","One-time")</f>
        <v>Repeat</v>
      </c>
    </row>
    <row r="1773" spans="1:15">
      <c r="A1773">
        <v>1772</v>
      </c>
      <c r="B1773" s="1">
        <v>44213</v>
      </c>
      <c r="C1773">
        <v>2104</v>
      </c>
      <c r="D1773" t="s">
        <v>10876</v>
      </c>
      <c r="E1773">
        <v>6</v>
      </c>
      <c r="F1773" t="str">
        <f>INDEX(tblProduct[ProdName],MATCH(tblData[[#This Row],[ProdNumber]],tblProduct[ProdNumber],0))</f>
        <v>Delta Robots</v>
      </c>
      <c r="G1773">
        <f>INDEX(tblProduct[Price],MATCH(tblData[[#This Row],[ProdNumber]],tblProduct[ProdNumber],0))</f>
        <v>16.989999999999998</v>
      </c>
      <c r="H1773">
        <f>INDEX(tblProduct[Category],MATCH(tblData[[#This Row],[ProdNumber]],tblProduct[ProdNumber],0))</f>
        <v>4</v>
      </c>
      <c r="I1773" t="str">
        <f>INDEX(tblCategory[CategoryName],MATCH(tblData[[#This Row],[CategoryID]],tblCategory[CategoryID],0))</f>
        <v>eBooks</v>
      </c>
      <c r="J1773">
        <f>tblData[[#This Row],[Quantity]]*tblData[[#This Row],[Price]]</f>
        <v>101.94</v>
      </c>
      <c r="K1773">
        <f>YEAR(tblData[[#This Row],[Date]])</f>
        <v>2021</v>
      </c>
      <c r="L1773">
        <f>MONTH(tblData[[#This Row],[Date]])</f>
        <v>1</v>
      </c>
      <c r="M1773" t="str">
        <f>CHOOSE(tblData[[#This Row],[MonthNo]],"Jan","Feb","Mar","Apr","Mei","Jun","Jul","Agu","Sep","Okt","Nov","Des")</f>
        <v>Jan</v>
      </c>
      <c r="N1773" t="str">
        <f>INDEX(tblCustomers[CustomerState],MATCH(tblData[[#This Row],[CustomerID]],tblCustomers[CustomerID],0))</f>
        <v>North Carolina</v>
      </c>
      <c r="O1773" t="str">
        <f>IF(COUNTIF(tblData[CustomerID],tblData[[#This Row],[CustomerID]])&gt;1,"Repeat","One-time")</f>
        <v>Repeat</v>
      </c>
    </row>
    <row r="1774" spans="1:15">
      <c r="A1774">
        <v>1773</v>
      </c>
      <c r="B1774" s="1">
        <v>44213</v>
      </c>
      <c r="C1774">
        <v>213</v>
      </c>
      <c r="D1774" t="s">
        <v>10820</v>
      </c>
      <c r="E1774">
        <v>3</v>
      </c>
      <c r="F1774" t="str">
        <f>INDEX(tblProduct[ProdName],MATCH(tblData[[#This Row],[ProdNumber]],tblProduct[ProdNumber],0))</f>
        <v>BYOR-3000</v>
      </c>
      <c r="G1774">
        <f>INDEX(tblProduct[Price],MATCH(tblData[[#This Row],[ProdNumber]],tblProduct[ProdNumber],0))</f>
        <v>214</v>
      </c>
      <c r="H1774">
        <f>INDEX(tblProduct[Category],MATCH(tblData[[#This Row],[ProdNumber]],tblProduct[ProdNumber],0))</f>
        <v>5</v>
      </c>
      <c r="I1774" t="str">
        <f>INDEX(tblCategory[CategoryName],MATCH(tblData[[#This Row],[CategoryID]],tblCategory[CategoryID],0))</f>
        <v>Robot Kits</v>
      </c>
      <c r="J1774">
        <f>tblData[[#This Row],[Quantity]]*tblData[[#This Row],[Price]]</f>
        <v>642</v>
      </c>
      <c r="K1774">
        <f>YEAR(tblData[[#This Row],[Date]])</f>
        <v>2021</v>
      </c>
      <c r="L1774">
        <f>MONTH(tblData[[#This Row],[Date]])</f>
        <v>1</v>
      </c>
      <c r="M1774" t="str">
        <f>CHOOSE(tblData[[#This Row],[MonthNo]],"Jan","Feb","Mar","Apr","Mei","Jun","Jul","Agu","Sep","Okt","Nov","Des")</f>
        <v>Jan</v>
      </c>
      <c r="N1774" t="str">
        <f>INDEX(tblCustomers[CustomerState],MATCH(tblData[[#This Row],[CustomerID]],tblCustomers[CustomerID],0))</f>
        <v>California</v>
      </c>
      <c r="O1774" t="str">
        <f>IF(COUNTIF(tblData[CustomerID],tblData[[#This Row],[CustomerID]])&gt;1,"Repeat","One-time")</f>
        <v>Repeat</v>
      </c>
    </row>
    <row r="1775" spans="1:15">
      <c r="A1775">
        <v>1774</v>
      </c>
      <c r="B1775" s="1">
        <v>44213</v>
      </c>
      <c r="C1775">
        <v>1860</v>
      </c>
      <c r="D1775" t="s">
        <v>10858</v>
      </c>
      <c r="E1775">
        <v>3</v>
      </c>
      <c r="F1775" t="str">
        <f>INDEX(tblProduct[ProdName],MATCH(tblData[[#This Row],[ProdNumber]],tblProduct[ProdNumber],0))</f>
        <v>Virtual Reality Basics</v>
      </c>
      <c r="G1775">
        <f>INDEX(tblProduct[Price],MATCH(tblData[[#This Row],[ProdNumber]],tblProduct[ProdNumber],0))</f>
        <v>29.99</v>
      </c>
      <c r="H1775">
        <f>INDEX(tblProduct[Category],MATCH(tblData[[#This Row],[ProdNumber]],tblProduct[ProdNumber],0))</f>
        <v>7</v>
      </c>
      <c r="I1775" t="str">
        <f>INDEX(tblCategory[CategoryName],MATCH(tblData[[#This Row],[CategoryID]],tblCategory[CategoryID],0))</f>
        <v>Training Videos</v>
      </c>
      <c r="J1775">
        <f>tblData[[#This Row],[Quantity]]*tblData[[#This Row],[Price]]</f>
        <v>89.97</v>
      </c>
      <c r="K1775">
        <f>YEAR(tblData[[#This Row],[Date]])</f>
        <v>2021</v>
      </c>
      <c r="L1775">
        <f>MONTH(tblData[[#This Row],[Date]])</f>
        <v>1</v>
      </c>
      <c r="M1775" t="str">
        <f>CHOOSE(tblData[[#This Row],[MonthNo]],"Jan","Feb","Mar","Apr","Mei","Jun","Jul","Agu","Sep","Okt","Nov","Des")</f>
        <v>Jan</v>
      </c>
      <c r="N1775" t="str">
        <f>INDEX(tblCustomers[CustomerState],MATCH(tblData[[#This Row],[CustomerID]],tblCustomers[CustomerID],0))</f>
        <v>South Carolina</v>
      </c>
      <c r="O1775" t="str">
        <f>IF(COUNTIF(tblData[CustomerID],tblData[[#This Row],[CustomerID]])&gt;1,"Repeat","One-time")</f>
        <v>Repeat</v>
      </c>
    </row>
    <row r="1776" spans="1:15">
      <c r="A1776">
        <v>1775</v>
      </c>
      <c r="B1776" s="1">
        <v>44213</v>
      </c>
      <c r="C1776">
        <v>1884</v>
      </c>
      <c r="D1776" t="s">
        <v>10841</v>
      </c>
      <c r="E1776">
        <v>3</v>
      </c>
      <c r="F1776" t="str">
        <f>INDEX(tblProduct[ProdName],MATCH(tblData[[#This Row],[ProdNumber]],tblProduct[ProdNumber],0))</f>
        <v>RQTE-554 Robot</v>
      </c>
      <c r="G1776">
        <f>INDEX(tblProduct[Price],MATCH(tblData[[#This Row],[ProdNumber]],tblProduct[ProdNumber],0))</f>
        <v>684</v>
      </c>
      <c r="H1776">
        <f>INDEX(tblProduct[Category],MATCH(tblData[[#This Row],[ProdNumber]],tblProduct[ProdNumber],0))</f>
        <v>6</v>
      </c>
      <c r="I1776" t="str">
        <f>INDEX(tblCategory[CategoryName],MATCH(tblData[[#This Row],[CategoryID]],tblCategory[CategoryID],0))</f>
        <v>Robots</v>
      </c>
      <c r="J1776">
        <f>tblData[[#This Row],[Quantity]]*tblData[[#This Row],[Price]]</f>
        <v>2052</v>
      </c>
      <c r="K1776">
        <f>YEAR(tblData[[#This Row],[Date]])</f>
        <v>2021</v>
      </c>
      <c r="L1776">
        <f>MONTH(tblData[[#This Row],[Date]])</f>
        <v>1</v>
      </c>
      <c r="M1776" t="str">
        <f>CHOOSE(tblData[[#This Row],[MonthNo]],"Jan","Feb","Mar","Apr","Mei","Jun","Jul","Agu","Sep","Okt","Nov","Des")</f>
        <v>Jan</v>
      </c>
      <c r="N1776" t="str">
        <f>INDEX(tblCustomers[CustomerState],MATCH(tblData[[#This Row],[CustomerID]],tblCustomers[CustomerID],0))</f>
        <v>Texas</v>
      </c>
      <c r="O1776" t="str">
        <f>IF(COUNTIF(tblData[CustomerID],tblData[[#This Row],[CustomerID]])&gt;1,"Repeat","One-time")</f>
        <v>Repeat</v>
      </c>
    </row>
    <row r="1777" spans="1:15">
      <c r="A1777">
        <v>1776</v>
      </c>
      <c r="B1777" s="1">
        <v>44214</v>
      </c>
      <c r="C1777">
        <v>2047</v>
      </c>
      <c r="D1777" t="s">
        <v>10856</v>
      </c>
      <c r="E1777">
        <v>3</v>
      </c>
      <c r="F1777" t="str">
        <f>INDEX(tblProduct[ProdName],MATCH(tblData[[#This Row],[ProdNumber]],tblProduct[ProdNumber],0))</f>
        <v>RLK-9920 Robot</v>
      </c>
      <c r="G1777">
        <f>INDEX(tblProduct[Price],MATCH(tblData[[#This Row],[ProdNumber]],tblProduct[ProdNumber],0))</f>
        <v>699</v>
      </c>
      <c r="H1777">
        <f>INDEX(tblProduct[Category],MATCH(tblData[[#This Row],[ProdNumber]],tblProduct[ProdNumber],0))</f>
        <v>6</v>
      </c>
      <c r="I1777" t="str">
        <f>INDEX(tblCategory[CategoryName],MATCH(tblData[[#This Row],[CategoryID]],tblCategory[CategoryID],0))</f>
        <v>Robots</v>
      </c>
      <c r="J1777">
        <f>tblData[[#This Row],[Quantity]]*tblData[[#This Row],[Price]]</f>
        <v>2097</v>
      </c>
      <c r="K1777">
        <f>YEAR(tblData[[#This Row],[Date]])</f>
        <v>2021</v>
      </c>
      <c r="L1777">
        <f>MONTH(tblData[[#This Row],[Date]])</f>
        <v>1</v>
      </c>
      <c r="M1777" t="str">
        <f>CHOOSE(tblData[[#This Row],[MonthNo]],"Jan","Feb","Mar","Apr","Mei","Jun","Jul","Agu","Sep","Okt","Nov","Des")</f>
        <v>Jan</v>
      </c>
      <c r="N1777" t="str">
        <f>INDEX(tblCustomers[CustomerState],MATCH(tblData[[#This Row],[CustomerID]],tblCustomers[CustomerID],0))</f>
        <v>Florida</v>
      </c>
      <c r="O1777" t="str">
        <f>IF(COUNTIF(tblData[CustomerID],tblData[[#This Row],[CustomerID]])&gt;1,"Repeat","One-time")</f>
        <v>Repeat</v>
      </c>
    </row>
    <row r="1778" spans="1:15">
      <c r="A1778">
        <v>1777</v>
      </c>
      <c r="B1778" s="1">
        <v>44214</v>
      </c>
      <c r="C1778">
        <v>16</v>
      </c>
      <c r="D1778" t="s">
        <v>10823</v>
      </c>
      <c r="E1778">
        <v>2</v>
      </c>
      <c r="F1778" t="str">
        <f>INDEX(tblProduct[ProdName],MATCH(tblData[[#This Row],[ProdNumber]],tblProduct[ProdNumber],0))</f>
        <v>DA-SA702 Drone</v>
      </c>
      <c r="G1778">
        <f>INDEX(tblProduct[Price],MATCH(tblData[[#This Row],[ProdNumber]],tblProduct[ProdNumber],0))</f>
        <v>399</v>
      </c>
      <c r="H1778">
        <f>INDEX(tblProduct[Category],MATCH(tblData[[#This Row],[ProdNumber]],tblProduct[ProdNumber],0))</f>
        <v>3</v>
      </c>
      <c r="I1778" t="str">
        <f>INDEX(tblCategory[CategoryName],MATCH(tblData[[#This Row],[CategoryID]],tblCategory[CategoryID],0))</f>
        <v>Drones</v>
      </c>
      <c r="J1778">
        <f>tblData[[#This Row],[Quantity]]*tblData[[#This Row],[Price]]</f>
        <v>798</v>
      </c>
      <c r="K1778">
        <f>YEAR(tblData[[#This Row],[Date]])</f>
        <v>2021</v>
      </c>
      <c r="L1778">
        <f>MONTH(tblData[[#This Row],[Date]])</f>
        <v>1</v>
      </c>
      <c r="M1778" t="str">
        <f>CHOOSE(tblData[[#This Row],[MonthNo]],"Jan","Feb","Mar","Apr","Mei","Jun","Jul","Agu","Sep","Okt","Nov","Des")</f>
        <v>Jan</v>
      </c>
      <c r="N1778" t="str">
        <f>INDEX(tblCustomers[CustomerState],MATCH(tblData[[#This Row],[CustomerID]],tblCustomers[CustomerID],0))</f>
        <v>Maryland</v>
      </c>
      <c r="O1778" t="str">
        <f>IF(COUNTIF(tblData[CustomerID],tblData[[#This Row],[CustomerID]])&gt;1,"Repeat","One-time")</f>
        <v>Repeat</v>
      </c>
    </row>
    <row r="1779" spans="1:15">
      <c r="A1779">
        <v>1778</v>
      </c>
      <c r="B1779" s="1">
        <v>44214</v>
      </c>
      <c r="C1779">
        <v>1407</v>
      </c>
      <c r="D1779" t="s">
        <v>10858</v>
      </c>
      <c r="E1779">
        <v>2</v>
      </c>
      <c r="F1779" t="str">
        <f>INDEX(tblProduct[ProdName],MATCH(tblData[[#This Row],[ProdNumber]],tblProduct[ProdNumber],0))</f>
        <v>Virtual Reality Basics</v>
      </c>
      <c r="G1779">
        <f>INDEX(tblProduct[Price],MATCH(tblData[[#This Row],[ProdNumber]],tblProduct[ProdNumber],0))</f>
        <v>29.99</v>
      </c>
      <c r="H1779">
        <f>INDEX(tblProduct[Category],MATCH(tblData[[#This Row],[ProdNumber]],tblProduct[ProdNumber],0))</f>
        <v>7</v>
      </c>
      <c r="I1779" t="str">
        <f>INDEX(tblCategory[CategoryName],MATCH(tblData[[#This Row],[CategoryID]],tblCategory[CategoryID],0))</f>
        <v>Training Videos</v>
      </c>
      <c r="J1779">
        <f>tblData[[#This Row],[Quantity]]*tblData[[#This Row],[Price]]</f>
        <v>59.98</v>
      </c>
      <c r="K1779">
        <f>YEAR(tblData[[#This Row],[Date]])</f>
        <v>2021</v>
      </c>
      <c r="L1779">
        <f>MONTH(tblData[[#This Row],[Date]])</f>
        <v>1</v>
      </c>
      <c r="M1779" t="str">
        <f>CHOOSE(tblData[[#This Row],[MonthNo]],"Jan","Feb","Mar","Apr","Mei","Jun","Jul","Agu","Sep","Okt","Nov","Des")</f>
        <v>Jan</v>
      </c>
      <c r="N1779" t="str">
        <f>INDEX(tblCustomers[CustomerState],MATCH(tblData[[#This Row],[CustomerID]],tblCustomers[CustomerID],0))</f>
        <v>Kentucky</v>
      </c>
      <c r="O1779" t="str">
        <f>IF(COUNTIF(tblData[CustomerID],tblData[[#This Row],[CustomerID]])&gt;1,"Repeat","One-time")</f>
        <v>Repeat</v>
      </c>
    </row>
    <row r="1780" spans="1:15">
      <c r="A1780">
        <v>1779</v>
      </c>
      <c r="B1780" s="1">
        <v>44214</v>
      </c>
      <c r="C1780">
        <v>402</v>
      </c>
      <c r="D1780" t="s">
        <v>10866</v>
      </c>
      <c r="E1780">
        <v>2</v>
      </c>
      <c r="F1780" t="str">
        <f>INDEX(tblProduct[ProdName],MATCH(tblData[[#This Row],[ProdNumber]],tblProduct[ProdNumber],0))</f>
        <v>BYOR-4005</v>
      </c>
      <c r="G1780">
        <f>INDEX(tblProduct[Price],MATCH(tblData[[#This Row],[ProdNumber]],tblProduct[ProdNumber],0))</f>
        <v>245</v>
      </c>
      <c r="H1780">
        <f>INDEX(tblProduct[Category],MATCH(tblData[[#This Row],[ProdNumber]],tblProduct[ProdNumber],0))</f>
        <v>5</v>
      </c>
      <c r="I1780" t="str">
        <f>INDEX(tblCategory[CategoryName],MATCH(tblData[[#This Row],[CategoryID]],tblCategory[CategoryID],0))</f>
        <v>Robot Kits</v>
      </c>
      <c r="J1780">
        <f>tblData[[#This Row],[Quantity]]*tblData[[#This Row],[Price]]</f>
        <v>490</v>
      </c>
      <c r="K1780">
        <f>YEAR(tblData[[#This Row],[Date]])</f>
        <v>2021</v>
      </c>
      <c r="L1780">
        <f>MONTH(tblData[[#This Row],[Date]])</f>
        <v>1</v>
      </c>
      <c r="M1780" t="str">
        <f>CHOOSE(tblData[[#This Row],[MonthNo]],"Jan","Feb","Mar","Apr","Mei","Jun","Jul","Agu","Sep","Okt","Nov","Des")</f>
        <v>Jan</v>
      </c>
      <c r="N1780" t="str">
        <f>INDEX(tblCustomers[CustomerState],MATCH(tblData[[#This Row],[CustomerID]],tblCustomers[CustomerID],0))</f>
        <v>Mississippi</v>
      </c>
      <c r="O1780" t="str">
        <f>IF(COUNTIF(tblData[CustomerID],tblData[[#This Row],[CustomerID]])&gt;1,"Repeat","One-time")</f>
        <v>One-time</v>
      </c>
    </row>
    <row r="1781" spans="1:15">
      <c r="A1781">
        <v>1780</v>
      </c>
      <c r="B1781" s="1">
        <v>44214</v>
      </c>
      <c r="C1781">
        <v>1917</v>
      </c>
      <c r="D1781" t="s">
        <v>10847</v>
      </c>
      <c r="E1781">
        <v>2</v>
      </c>
      <c r="F1781" t="str">
        <f>INDEX(tblProduct[ProdName],MATCH(tblData[[#This Row],[ProdNumber]],tblProduct[ProdNumber],0))</f>
        <v>MICR-564K Drone</v>
      </c>
      <c r="G1781">
        <f>INDEX(tblProduct[Price],MATCH(tblData[[#This Row],[ProdNumber]],tblProduct[ProdNumber],0))</f>
        <v>499</v>
      </c>
      <c r="H1781">
        <f>INDEX(tblProduct[Category],MATCH(tblData[[#This Row],[ProdNumber]],tblProduct[ProdNumber],0))</f>
        <v>3</v>
      </c>
      <c r="I1781" t="str">
        <f>INDEX(tblCategory[CategoryName],MATCH(tblData[[#This Row],[CategoryID]],tblCategory[CategoryID],0))</f>
        <v>Drones</v>
      </c>
      <c r="J1781">
        <f>tblData[[#This Row],[Quantity]]*tblData[[#This Row],[Price]]</f>
        <v>998</v>
      </c>
      <c r="K1781">
        <f>YEAR(tblData[[#This Row],[Date]])</f>
        <v>2021</v>
      </c>
      <c r="L1781">
        <f>MONTH(tblData[[#This Row],[Date]])</f>
        <v>1</v>
      </c>
      <c r="M1781" t="str">
        <f>CHOOSE(tblData[[#This Row],[MonthNo]],"Jan","Feb","Mar","Apr","Mei","Jun","Jul","Agu","Sep","Okt","Nov","Des")</f>
        <v>Jan</v>
      </c>
      <c r="N1781" t="str">
        <f>INDEX(tblCustomers[CustomerState],MATCH(tblData[[#This Row],[CustomerID]],tblCustomers[CustomerID],0))</f>
        <v>Arizona</v>
      </c>
      <c r="O1781" t="str">
        <f>IF(COUNTIF(tblData[CustomerID],tblData[[#This Row],[CustomerID]])&gt;1,"Repeat","One-time")</f>
        <v>One-time</v>
      </c>
    </row>
    <row r="1782" spans="1:15">
      <c r="A1782">
        <v>1781</v>
      </c>
      <c r="B1782" s="1">
        <v>44215</v>
      </c>
      <c r="C1782">
        <v>234</v>
      </c>
      <c r="D1782" t="s">
        <v>10849</v>
      </c>
      <c r="E1782">
        <v>4</v>
      </c>
      <c r="F1782" t="str">
        <f>INDEX(tblProduct[ProdName],MATCH(tblData[[#This Row],[ProdNumber]],tblProduct[ProdNumber],0))</f>
        <v>BYOD-200</v>
      </c>
      <c r="G1782">
        <f>INDEX(tblProduct[Price],MATCH(tblData[[#This Row],[ProdNumber]],tblProduct[ProdNumber],0))</f>
        <v>58.95</v>
      </c>
      <c r="H1782">
        <f>INDEX(tblProduct[Category],MATCH(tblData[[#This Row],[ProdNumber]],tblProduct[ProdNumber],0))</f>
        <v>2</v>
      </c>
      <c r="I1782" t="str">
        <f>INDEX(tblCategory[CategoryName],MATCH(tblData[[#This Row],[CategoryID]],tblCategory[CategoryID],0))</f>
        <v>Drone Kits</v>
      </c>
      <c r="J1782">
        <f>tblData[[#This Row],[Quantity]]*tblData[[#This Row],[Price]]</f>
        <v>235.8</v>
      </c>
      <c r="K1782">
        <f>YEAR(tblData[[#This Row],[Date]])</f>
        <v>2021</v>
      </c>
      <c r="L1782">
        <f>MONTH(tblData[[#This Row],[Date]])</f>
        <v>1</v>
      </c>
      <c r="M1782" t="str">
        <f>CHOOSE(tblData[[#This Row],[MonthNo]],"Jan","Feb","Mar","Apr","Mei","Jun","Jul","Agu","Sep","Okt","Nov","Des")</f>
        <v>Jan</v>
      </c>
      <c r="N1782" t="str">
        <f>INDEX(tblCustomers[CustomerState],MATCH(tblData[[#This Row],[CustomerID]],tblCustomers[CustomerID],0))</f>
        <v>Michigan</v>
      </c>
      <c r="O1782" t="str">
        <f>IF(COUNTIF(tblData[CustomerID],tblData[[#This Row],[CustomerID]])&gt;1,"Repeat","One-time")</f>
        <v>Repeat</v>
      </c>
    </row>
    <row r="1783" spans="1:15">
      <c r="A1783">
        <v>1782</v>
      </c>
      <c r="B1783" s="1">
        <v>44215</v>
      </c>
      <c r="C1783">
        <v>160</v>
      </c>
      <c r="D1783" t="s">
        <v>10816</v>
      </c>
      <c r="E1783">
        <v>5</v>
      </c>
      <c r="F1783" t="str">
        <f>INDEX(tblProduct[ProdName],MATCH(tblData[[#This Row],[ProdNumber]],tblProduct[ProdNumber],0))</f>
        <v>DTE-QFN20 Drone</v>
      </c>
      <c r="G1783">
        <f>INDEX(tblProduct[Price],MATCH(tblData[[#This Row],[ProdNumber]],tblProduct[ProdNumber],0))</f>
        <v>250</v>
      </c>
      <c r="H1783">
        <f>INDEX(tblProduct[Category],MATCH(tblData[[#This Row],[ProdNumber]],tblProduct[ProdNumber],0))</f>
        <v>3</v>
      </c>
      <c r="I1783" t="str">
        <f>INDEX(tblCategory[CategoryName],MATCH(tblData[[#This Row],[CategoryID]],tblCategory[CategoryID],0))</f>
        <v>Drones</v>
      </c>
      <c r="J1783">
        <f>tblData[[#This Row],[Quantity]]*tblData[[#This Row],[Price]]</f>
        <v>1250</v>
      </c>
      <c r="K1783">
        <f>YEAR(tblData[[#This Row],[Date]])</f>
        <v>2021</v>
      </c>
      <c r="L1783">
        <f>MONTH(tblData[[#This Row],[Date]])</f>
        <v>1</v>
      </c>
      <c r="M1783" t="str">
        <f>CHOOSE(tblData[[#This Row],[MonthNo]],"Jan","Feb","Mar","Apr","Mei","Jun","Jul","Agu","Sep","Okt","Nov","Des")</f>
        <v>Jan</v>
      </c>
      <c r="N1783" t="str">
        <f>INDEX(tblCustomers[CustomerState],MATCH(tblData[[#This Row],[CustomerID]],tblCustomers[CustomerID],0))</f>
        <v>New York</v>
      </c>
      <c r="O1783" t="str">
        <f>IF(COUNTIF(tblData[CustomerID],tblData[[#This Row],[CustomerID]])&gt;1,"Repeat","One-time")</f>
        <v>Repeat</v>
      </c>
    </row>
    <row r="1784" spans="1:15">
      <c r="A1784">
        <v>1783</v>
      </c>
      <c r="B1784" s="1">
        <v>44215</v>
      </c>
      <c r="C1784">
        <v>1425</v>
      </c>
      <c r="D1784" t="s">
        <v>10875</v>
      </c>
      <c r="E1784">
        <v>2</v>
      </c>
      <c r="F1784" t="str">
        <f>INDEX(tblProduct[ProdName],MATCH(tblData[[#This Row],[ProdNumber]],tblProduct[ProdNumber],0))</f>
        <v>Open Source Code</v>
      </c>
      <c r="G1784">
        <f>INDEX(tblProduct[Price],MATCH(tblData[[#This Row],[ProdNumber]],tblProduct[ProdNumber],0))</f>
        <v>32.950000000000003</v>
      </c>
      <c r="H1784">
        <f>INDEX(tblProduct[Category],MATCH(tblData[[#This Row],[ProdNumber]],tblProduct[ProdNumber],0))</f>
        <v>7</v>
      </c>
      <c r="I1784" t="str">
        <f>INDEX(tblCategory[CategoryName],MATCH(tblData[[#This Row],[CategoryID]],tblCategory[CategoryID],0))</f>
        <v>Training Videos</v>
      </c>
      <c r="J1784">
        <f>tblData[[#This Row],[Quantity]]*tblData[[#This Row],[Price]]</f>
        <v>65.900000000000006</v>
      </c>
      <c r="K1784">
        <f>YEAR(tblData[[#This Row],[Date]])</f>
        <v>2021</v>
      </c>
      <c r="L1784">
        <f>MONTH(tblData[[#This Row],[Date]])</f>
        <v>1</v>
      </c>
      <c r="M1784" t="str">
        <f>CHOOSE(tblData[[#This Row],[MonthNo]],"Jan","Feb","Mar","Apr","Mei","Jun","Jul","Agu","Sep","Okt","Nov","Des")</f>
        <v>Jan</v>
      </c>
      <c r="N1784" t="str">
        <f>INDEX(tblCustomers[CustomerState],MATCH(tblData[[#This Row],[CustomerID]],tblCustomers[CustomerID],0))</f>
        <v>California</v>
      </c>
      <c r="O1784" t="str">
        <f>IF(COUNTIF(tblData[CustomerID],tblData[[#This Row],[CustomerID]])&gt;1,"Repeat","One-time")</f>
        <v>Repeat</v>
      </c>
    </row>
    <row r="1785" spans="1:15">
      <c r="A1785">
        <v>1784</v>
      </c>
      <c r="B1785" s="1">
        <v>44215</v>
      </c>
      <c r="C1785">
        <v>1716</v>
      </c>
      <c r="D1785" t="s">
        <v>10821</v>
      </c>
      <c r="E1785">
        <v>6</v>
      </c>
      <c r="F1785" t="str">
        <f>INDEX(tblProduct[ProdName],MATCH(tblData[[#This Row],[ProdNumber]],tblProduct[ProdNumber],0))</f>
        <v>BYOD-350</v>
      </c>
      <c r="G1785">
        <f>INDEX(tblProduct[Price],MATCH(tblData[[#This Row],[ProdNumber]],tblProduct[ProdNumber],0))</f>
        <v>89.95</v>
      </c>
      <c r="H1785">
        <f>INDEX(tblProduct[Category],MATCH(tblData[[#This Row],[ProdNumber]],tblProduct[ProdNumber],0))</f>
        <v>2</v>
      </c>
      <c r="I1785" t="str">
        <f>INDEX(tblCategory[CategoryName],MATCH(tblData[[#This Row],[CategoryID]],tblCategory[CategoryID],0))</f>
        <v>Drone Kits</v>
      </c>
      <c r="J1785">
        <f>tblData[[#This Row],[Quantity]]*tblData[[#This Row],[Price]]</f>
        <v>539.70000000000005</v>
      </c>
      <c r="K1785">
        <f>YEAR(tblData[[#This Row],[Date]])</f>
        <v>2021</v>
      </c>
      <c r="L1785">
        <f>MONTH(tblData[[#This Row],[Date]])</f>
        <v>1</v>
      </c>
      <c r="M1785" t="str">
        <f>CHOOSE(tblData[[#This Row],[MonthNo]],"Jan","Feb","Mar","Apr","Mei","Jun","Jul","Agu","Sep","Okt","Nov","Des")</f>
        <v>Jan</v>
      </c>
      <c r="N1785" t="str">
        <f>INDEX(tblCustomers[CustomerState],MATCH(tblData[[#This Row],[CustomerID]],tblCustomers[CustomerID],0))</f>
        <v>Pennsylvania</v>
      </c>
      <c r="O1785" t="str">
        <f>IF(COUNTIF(tblData[CustomerID],tblData[[#This Row],[CustomerID]])&gt;1,"Repeat","One-time")</f>
        <v>Repeat</v>
      </c>
    </row>
    <row r="1786" spans="1:15">
      <c r="A1786">
        <v>1785</v>
      </c>
      <c r="B1786" s="1">
        <v>44216</v>
      </c>
      <c r="C1786">
        <v>1859</v>
      </c>
      <c r="D1786" t="s">
        <v>10864</v>
      </c>
      <c r="E1786">
        <v>3</v>
      </c>
      <c r="F1786" t="str">
        <f>INDEX(tblProduct[ProdName],MATCH(tblData[[#This Row],[ProdNumber]],tblProduct[ProdNumber],0))</f>
        <v>Understanding Drone Regulations</v>
      </c>
      <c r="G1786">
        <f>INDEX(tblProduct[Price],MATCH(tblData[[#This Row],[ProdNumber]],tblProduct[ProdNumber],0))</f>
        <v>27.5</v>
      </c>
      <c r="H1786">
        <f>INDEX(tblProduct[Category],MATCH(tblData[[#This Row],[ProdNumber]],tblProduct[ProdNumber],0))</f>
        <v>7</v>
      </c>
      <c r="I1786" t="str">
        <f>INDEX(tblCategory[CategoryName],MATCH(tblData[[#This Row],[CategoryID]],tblCategory[CategoryID],0))</f>
        <v>Training Videos</v>
      </c>
      <c r="J1786">
        <f>tblData[[#This Row],[Quantity]]*tblData[[#This Row],[Price]]</f>
        <v>82.5</v>
      </c>
      <c r="K1786">
        <f>YEAR(tblData[[#This Row],[Date]])</f>
        <v>2021</v>
      </c>
      <c r="L1786">
        <f>MONTH(tblData[[#This Row],[Date]])</f>
        <v>1</v>
      </c>
      <c r="M1786" t="str">
        <f>CHOOSE(tblData[[#This Row],[MonthNo]],"Jan","Feb","Mar","Apr","Mei","Jun","Jul","Agu","Sep","Okt","Nov","Des")</f>
        <v>Jan</v>
      </c>
      <c r="N1786" t="str">
        <f>INDEX(tblCustomers[CustomerState],MATCH(tblData[[#This Row],[CustomerID]],tblCustomers[CustomerID],0))</f>
        <v>California</v>
      </c>
      <c r="O1786" t="str">
        <f>IF(COUNTIF(tblData[CustomerID],tblData[[#This Row],[CustomerID]])&gt;1,"Repeat","One-time")</f>
        <v>Repeat</v>
      </c>
    </row>
    <row r="1787" spans="1:15">
      <c r="A1787">
        <v>1786</v>
      </c>
      <c r="B1787" s="1">
        <v>44217</v>
      </c>
      <c r="C1787">
        <v>708</v>
      </c>
      <c r="D1787" t="s">
        <v>10875</v>
      </c>
      <c r="E1787">
        <v>1</v>
      </c>
      <c r="F1787" t="str">
        <f>INDEX(tblProduct[ProdName],MATCH(tblData[[#This Row],[ProdNumber]],tblProduct[ProdNumber],0))</f>
        <v>Open Source Code</v>
      </c>
      <c r="G1787">
        <f>INDEX(tblProduct[Price],MATCH(tblData[[#This Row],[ProdNumber]],tblProduct[ProdNumber],0))</f>
        <v>32.950000000000003</v>
      </c>
      <c r="H1787">
        <f>INDEX(tblProduct[Category],MATCH(tblData[[#This Row],[ProdNumber]],tblProduct[ProdNumber],0))</f>
        <v>7</v>
      </c>
      <c r="I1787" t="str">
        <f>INDEX(tblCategory[CategoryName],MATCH(tblData[[#This Row],[CategoryID]],tblCategory[CategoryID],0))</f>
        <v>Training Videos</v>
      </c>
      <c r="J1787">
        <f>tblData[[#This Row],[Quantity]]*tblData[[#This Row],[Price]]</f>
        <v>32.950000000000003</v>
      </c>
      <c r="K1787">
        <f>YEAR(tblData[[#This Row],[Date]])</f>
        <v>2021</v>
      </c>
      <c r="L1787">
        <f>MONTH(tblData[[#This Row],[Date]])</f>
        <v>1</v>
      </c>
      <c r="M1787" t="str">
        <f>CHOOSE(tblData[[#This Row],[MonthNo]],"Jan","Feb","Mar","Apr","Mei","Jun","Jul","Agu","Sep","Okt","Nov","Des")</f>
        <v>Jan</v>
      </c>
      <c r="N1787" t="str">
        <f>INDEX(tblCustomers[CustomerState],MATCH(tblData[[#This Row],[CustomerID]],tblCustomers[CustomerID],0))</f>
        <v>Mississippi</v>
      </c>
      <c r="O1787" t="str">
        <f>IF(COUNTIF(tblData[CustomerID],tblData[[#This Row],[CustomerID]])&gt;1,"Repeat","One-time")</f>
        <v>Repeat</v>
      </c>
    </row>
    <row r="1788" spans="1:15">
      <c r="A1788">
        <v>1787</v>
      </c>
      <c r="B1788" s="1">
        <v>44217</v>
      </c>
      <c r="C1788">
        <v>411</v>
      </c>
      <c r="D1788" t="s">
        <v>10813</v>
      </c>
      <c r="E1788">
        <v>1</v>
      </c>
      <c r="F1788" t="str">
        <f>INDEX(tblProduct[ProdName],MATCH(tblData[[#This Row],[ProdNumber]],tblProduct[ProdNumber],0))</f>
        <v>Spherical Robots</v>
      </c>
      <c r="G1788">
        <f>INDEX(tblProduct[Price],MATCH(tblData[[#This Row],[ProdNumber]],tblProduct[ProdNumber],0))</f>
        <v>16.75</v>
      </c>
      <c r="H1788">
        <f>INDEX(tblProduct[Category],MATCH(tblData[[#This Row],[ProdNumber]],tblProduct[ProdNumber],0))</f>
        <v>4</v>
      </c>
      <c r="I1788" t="str">
        <f>INDEX(tblCategory[CategoryName],MATCH(tblData[[#This Row],[CategoryID]],tblCategory[CategoryID],0))</f>
        <v>eBooks</v>
      </c>
      <c r="J1788">
        <f>tblData[[#This Row],[Quantity]]*tblData[[#This Row],[Price]]</f>
        <v>16.75</v>
      </c>
      <c r="K1788">
        <f>YEAR(tblData[[#This Row],[Date]])</f>
        <v>2021</v>
      </c>
      <c r="L1788">
        <f>MONTH(tblData[[#This Row],[Date]])</f>
        <v>1</v>
      </c>
      <c r="M1788" t="str">
        <f>CHOOSE(tblData[[#This Row],[MonthNo]],"Jan","Feb","Mar","Apr","Mei","Jun","Jul","Agu","Sep","Okt","Nov","Des")</f>
        <v>Jan</v>
      </c>
      <c r="N1788" t="str">
        <f>INDEX(tblCustomers[CustomerState],MATCH(tblData[[#This Row],[CustomerID]],tblCustomers[CustomerID],0))</f>
        <v>Alabama</v>
      </c>
      <c r="O1788" t="str">
        <f>IF(COUNTIF(tblData[CustomerID],tblData[[#This Row],[CustomerID]])&gt;1,"Repeat","One-time")</f>
        <v>Repeat</v>
      </c>
    </row>
    <row r="1789" spans="1:15">
      <c r="A1789">
        <v>1788</v>
      </c>
      <c r="B1789" s="1">
        <v>44217</v>
      </c>
      <c r="C1789">
        <v>35</v>
      </c>
      <c r="D1789" t="s">
        <v>10827</v>
      </c>
      <c r="E1789">
        <v>6</v>
      </c>
      <c r="F1789" t="str">
        <f>INDEX(tblProduct[ProdName],MATCH(tblData[[#This Row],[ProdNumber]],tblProduct[ProdNumber],0))</f>
        <v>AI for Educators</v>
      </c>
      <c r="G1789">
        <f>INDEX(tblProduct[Price],MATCH(tblData[[#This Row],[ProdNumber]],tblProduct[ProdNumber],0))</f>
        <v>49.95</v>
      </c>
      <c r="H1789">
        <f>INDEX(tblProduct[Category],MATCH(tblData[[#This Row],[ProdNumber]],tblProduct[ProdNumber],0))</f>
        <v>7</v>
      </c>
      <c r="I1789" t="str">
        <f>INDEX(tblCategory[CategoryName],MATCH(tblData[[#This Row],[CategoryID]],tblCategory[CategoryID],0))</f>
        <v>Training Videos</v>
      </c>
      <c r="J1789">
        <f>tblData[[#This Row],[Quantity]]*tblData[[#This Row],[Price]]</f>
        <v>299.70000000000005</v>
      </c>
      <c r="K1789">
        <f>YEAR(tblData[[#This Row],[Date]])</f>
        <v>2021</v>
      </c>
      <c r="L1789">
        <f>MONTH(tblData[[#This Row],[Date]])</f>
        <v>1</v>
      </c>
      <c r="M1789" t="str">
        <f>CHOOSE(tblData[[#This Row],[MonthNo]],"Jan","Feb","Mar","Apr","Mei","Jun","Jul","Agu","Sep","Okt","Nov","Des")</f>
        <v>Jan</v>
      </c>
      <c r="N1789" t="str">
        <f>INDEX(tblCustomers[CustomerState],MATCH(tblData[[#This Row],[CustomerID]],tblCustomers[CustomerID],0))</f>
        <v>Illinois</v>
      </c>
      <c r="O1789" t="str">
        <f>IF(COUNTIF(tblData[CustomerID],tblData[[#This Row],[CustomerID]])&gt;1,"Repeat","One-time")</f>
        <v>Repeat</v>
      </c>
    </row>
    <row r="1790" spans="1:15">
      <c r="A1790">
        <v>1789</v>
      </c>
      <c r="B1790" s="1">
        <v>44217</v>
      </c>
      <c r="C1790">
        <v>98</v>
      </c>
      <c r="D1790" t="s">
        <v>10846</v>
      </c>
      <c r="E1790">
        <v>3</v>
      </c>
      <c r="F1790" t="str">
        <f>INDEX(tblProduct[ProdName],MATCH(tblData[[#This Row],[ProdNumber]],tblProduct[ProdNumber],0))</f>
        <v>Delivery Drones</v>
      </c>
      <c r="G1790">
        <f>INDEX(tblProduct[Price],MATCH(tblData[[#This Row],[ProdNumber]],tblProduct[ProdNumber],0))</f>
        <v>14.99</v>
      </c>
      <c r="H1790">
        <f>INDEX(tblProduct[Category],MATCH(tblData[[#This Row],[ProdNumber]],tblProduct[ProdNumber],0))</f>
        <v>4</v>
      </c>
      <c r="I1790" t="str">
        <f>INDEX(tblCategory[CategoryName],MATCH(tblData[[#This Row],[CategoryID]],tblCategory[CategoryID],0))</f>
        <v>eBooks</v>
      </c>
      <c r="J1790">
        <f>tblData[[#This Row],[Quantity]]*tblData[[#This Row],[Price]]</f>
        <v>44.97</v>
      </c>
      <c r="K1790">
        <f>YEAR(tblData[[#This Row],[Date]])</f>
        <v>2021</v>
      </c>
      <c r="L1790">
        <f>MONTH(tblData[[#This Row],[Date]])</f>
        <v>1</v>
      </c>
      <c r="M1790" t="str">
        <f>CHOOSE(tblData[[#This Row],[MonthNo]],"Jan","Feb","Mar","Apr","Mei","Jun","Jul","Agu","Sep","Okt","Nov","Des")</f>
        <v>Jan</v>
      </c>
      <c r="N1790" t="str">
        <f>INDEX(tblCustomers[CustomerState],MATCH(tblData[[#This Row],[CustomerID]],tblCustomers[CustomerID],0))</f>
        <v>Iowa</v>
      </c>
      <c r="O1790" t="str">
        <f>IF(COUNTIF(tblData[CustomerID],tblData[[#This Row],[CustomerID]])&gt;1,"Repeat","One-time")</f>
        <v>Repeat</v>
      </c>
    </row>
    <row r="1791" spans="1:15">
      <c r="A1791">
        <v>1790</v>
      </c>
      <c r="B1791" s="1">
        <v>44218</v>
      </c>
      <c r="C1791">
        <v>1821</v>
      </c>
      <c r="D1791" t="s">
        <v>10868</v>
      </c>
      <c r="E1791">
        <v>4</v>
      </c>
      <c r="F1791" t="str">
        <f>INDEX(tblProduct[ProdName],MATCH(tblData[[#This Row],[ProdNumber]],tblProduct[ProdNumber],0))</f>
        <v>Drone Building Essentials</v>
      </c>
      <c r="G1791">
        <f>INDEX(tblProduct[Price],MATCH(tblData[[#This Row],[ProdNumber]],tblProduct[ProdNumber],0))</f>
        <v>13.99</v>
      </c>
      <c r="H1791">
        <f>INDEX(tblProduct[Category],MATCH(tblData[[#This Row],[ProdNumber]],tblProduct[ProdNumber],0))</f>
        <v>4</v>
      </c>
      <c r="I1791" t="str">
        <f>INDEX(tblCategory[CategoryName],MATCH(tblData[[#This Row],[CategoryID]],tblCategory[CategoryID],0))</f>
        <v>eBooks</v>
      </c>
      <c r="J1791">
        <f>tblData[[#This Row],[Quantity]]*tblData[[#This Row],[Price]]</f>
        <v>55.96</v>
      </c>
      <c r="K1791">
        <f>YEAR(tblData[[#This Row],[Date]])</f>
        <v>2021</v>
      </c>
      <c r="L1791">
        <f>MONTH(tblData[[#This Row],[Date]])</f>
        <v>1</v>
      </c>
      <c r="M1791" t="str">
        <f>CHOOSE(tblData[[#This Row],[MonthNo]],"Jan","Feb","Mar","Apr","Mei","Jun","Jul","Agu","Sep","Okt","Nov","Des")</f>
        <v>Jan</v>
      </c>
      <c r="N1791" t="str">
        <f>INDEX(tblCustomers[CustomerState],MATCH(tblData[[#This Row],[CustomerID]],tblCustomers[CustomerID],0))</f>
        <v>New Hampshire</v>
      </c>
      <c r="O1791" t="str">
        <f>IF(COUNTIF(tblData[CustomerID],tblData[[#This Row],[CustomerID]])&gt;1,"Repeat","One-time")</f>
        <v>Repeat</v>
      </c>
    </row>
    <row r="1792" spans="1:15">
      <c r="A1792">
        <v>1791</v>
      </c>
      <c r="B1792" s="1">
        <v>44218</v>
      </c>
      <c r="C1792">
        <v>401</v>
      </c>
      <c r="D1792" t="s">
        <v>10867</v>
      </c>
      <c r="E1792">
        <v>3</v>
      </c>
      <c r="F1792" t="str">
        <f>INDEX(tblProduct[ProdName],MATCH(tblData[[#This Row],[ProdNumber]],tblProduct[ProdNumber],0))</f>
        <v>Mapping with Drones</v>
      </c>
      <c r="G1792">
        <f>INDEX(tblProduct[Price],MATCH(tblData[[#This Row],[ProdNumber]],tblProduct[ProdNumber],0))</f>
        <v>49</v>
      </c>
      <c r="H1792">
        <f>INDEX(tblProduct[Category],MATCH(tblData[[#This Row],[ProdNumber]],tblProduct[ProdNumber],0))</f>
        <v>7</v>
      </c>
      <c r="I1792" t="str">
        <f>INDEX(tblCategory[CategoryName],MATCH(tblData[[#This Row],[CategoryID]],tblCategory[CategoryID],0))</f>
        <v>Training Videos</v>
      </c>
      <c r="J1792">
        <f>tblData[[#This Row],[Quantity]]*tblData[[#This Row],[Price]]</f>
        <v>147</v>
      </c>
      <c r="K1792">
        <f>YEAR(tblData[[#This Row],[Date]])</f>
        <v>2021</v>
      </c>
      <c r="L1792">
        <f>MONTH(tblData[[#This Row],[Date]])</f>
        <v>1</v>
      </c>
      <c r="M1792" t="str">
        <f>CHOOSE(tblData[[#This Row],[MonthNo]],"Jan","Feb","Mar","Apr","Mei","Jun","Jul","Agu","Sep","Okt","Nov","Des")</f>
        <v>Jan</v>
      </c>
      <c r="N1792" t="str">
        <f>INDEX(tblCustomers[CustomerState],MATCH(tblData[[#This Row],[CustomerID]],tblCustomers[CustomerID],0))</f>
        <v>Texas</v>
      </c>
      <c r="O1792" t="str">
        <f>IF(COUNTIF(tblData[CustomerID],tblData[[#This Row],[CustomerID]])&gt;1,"Repeat","One-time")</f>
        <v>One-time</v>
      </c>
    </row>
    <row r="1793" spans="1:15">
      <c r="A1793">
        <v>1792</v>
      </c>
      <c r="B1793" s="1">
        <v>44218</v>
      </c>
      <c r="C1793">
        <v>154</v>
      </c>
      <c r="D1793" t="s">
        <v>10863</v>
      </c>
      <c r="E1793">
        <v>4</v>
      </c>
      <c r="F1793" t="str">
        <f>INDEX(tblProduct[ProdName],MATCH(tblData[[#This Row],[ProdNumber]],tblProduct[ProdNumber],0))</f>
        <v>BYOD-400</v>
      </c>
      <c r="G1793">
        <f>INDEX(tblProduct[Price],MATCH(tblData[[#This Row],[ProdNumber]],tblProduct[ProdNumber],0))</f>
        <v>119</v>
      </c>
      <c r="H1793">
        <f>INDEX(tblProduct[Category],MATCH(tblData[[#This Row],[ProdNumber]],tblProduct[ProdNumber],0))</f>
        <v>2</v>
      </c>
      <c r="I1793" t="str">
        <f>INDEX(tblCategory[CategoryName],MATCH(tblData[[#This Row],[CategoryID]],tblCategory[CategoryID],0))</f>
        <v>Drone Kits</v>
      </c>
      <c r="J1793">
        <f>tblData[[#This Row],[Quantity]]*tblData[[#This Row],[Price]]</f>
        <v>476</v>
      </c>
      <c r="K1793">
        <f>YEAR(tblData[[#This Row],[Date]])</f>
        <v>2021</v>
      </c>
      <c r="L1793">
        <f>MONTH(tblData[[#This Row],[Date]])</f>
        <v>1</v>
      </c>
      <c r="M1793" t="str">
        <f>CHOOSE(tblData[[#This Row],[MonthNo]],"Jan","Feb","Mar","Apr","Mei","Jun","Jul","Agu","Sep","Okt","Nov","Des")</f>
        <v>Jan</v>
      </c>
      <c r="N1793" t="str">
        <f>INDEX(tblCustomers[CustomerState],MATCH(tblData[[#This Row],[CustomerID]],tblCustomers[CustomerID],0))</f>
        <v>Illinois</v>
      </c>
      <c r="O1793" t="str">
        <f>IF(COUNTIF(tblData[CustomerID],tblData[[#This Row],[CustomerID]])&gt;1,"Repeat","One-time")</f>
        <v>Repeat</v>
      </c>
    </row>
    <row r="1794" spans="1:15">
      <c r="A1794">
        <v>1793</v>
      </c>
      <c r="B1794" s="1">
        <v>44218</v>
      </c>
      <c r="C1794">
        <v>1767</v>
      </c>
      <c r="D1794" t="s">
        <v>10852</v>
      </c>
      <c r="E1794">
        <v>6</v>
      </c>
      <c r="F1794" t="str">
        <f>INDEX(tblProduct[ProdName],MATCH(tblData[[#This Row],[ProdNumber]],tblProduct[ProdNumber],0))</f>
        <v>Understanding Artificial Intelligence</v>
      </c>
      <c r="G1794">
        <f>INDEX(tblProduct[Price],MATCH(tblData[[#This Row],[ProdNumber]],tblProduct[ProdNumber],0))</f>
        <v>19.5</v>
      </c>
      <c r="H1794">
        <f>INDEX(tblProduct[Category],MATCH(tblData[[#This Row],[ProdNumber]],tblProduct[ProdNumber],0))</f>
        <v>4</v>
      </c>
      <c r="I1794" t="str">
        <f>INDEX(tblCategory[CategoryName],MATCH(tblData[[#This Row],[CategoryID]],tblCategory[CategoryID],0))</f>
        <v>eBooks</v>
      </c>
      <c r="J1794">
        <f>tblData[[#This Row],[Quantity]]*tblData[[#This Row],[Price]]</f>
        <v>117</v>
      </c>
      <c r="K1794">
        <f>YEAR(tblData[[#This Row],[Date]])</f>
        <v>2021</v>
      </c>
      <c r="L1794">
        <f>MONTH(tblData[[#This Row],[Date]])</f>
        <v>1</v>
      </c>
      <c r="M1794" t="str">
        <f>CHOOSE(tblData[[#This Row],[MonthNo]],"Jan","Feb","Mar","Apr","Mei","Jun","Jul","Agu","Sep","Okt","Nov","Des")</f>
        <v>Jan</v>
      </c>
      <c r="N1794" t="str">
        <f>INDEX(tblCustomers[CustomerState],MATCH(tblData[[#This Row],[CustomerID]],tblCustomers[CustomerID],0))</f>
        <v>Louisiana</v>
      </c>
      <c r="O1794" t="str">
        <f>IF(COUNTIF(tblData[CustomerID],tblData[[#This Row],[CustomerID]])&gt;1,"Repeat","One-time")</f>
        <v>Repeat</v>
      </c>
    </row>
    <row r="1795" spans="1:15">
      <c r="A1795">
        <v>1794</v>
      </c>
      <c r="B1795" s="1">
        <v>44218</v>
      </c>
      <c r="C1795">
        <v>320</v>
      </c>
      <c r="D1795" t="s">
        <v>10860</v>
      </c>
      <c r="E1795">
        <v>3</v>
      </c>
      <c r="F1795" t="str">
        <f>INDEX(tblProduct[ProdName],MATCH(tblData[[#This Row],[ProdNumber]],tblProduct[ProdNumber],0))</f>
        <v>Multi Rotor Drones</v>
      </c>
      <c r="G1795">
        <f>INDEX(tblProduct[Price],MATCH(tblData[[#This Row],[ProdNumber]],tblProduct[ProdNumber],0))</f>
        <v>24.95</v>
      </c>
      <c r="H1795">
        <f>INDEX(tblProduct[Category],MATCH(tblData[[#This Row],[ProdNumber]],tblProduct[ProdNumber],0))</f>
        <v>4</v>
      </c>
      <c r="I1795" t="str">
        <f>INDEX(tblCategory[CategoryName],MATCH(tblData[[#This Row],[CategoryID]],tblCategory[CategoryID],0))</f>
        <v>eBooks</v>
      </c>
      <c r="J1795">
        <f>tblData[[#This Row],[Quantity]]*tblData[[#This Row],[Price]]</f>
        <v>74.849999999999994</v>
      </c>
      <c r="K1795">
        <f>YEAR(tblData[[#This Row],[Date]])</f>
        <v>2021</v>
      </c>
      <c r="L1795">
        <f>MONTH(tblData[[#This Row],[Date]])</f>
        <v>1</v>
      </c>
      <c r="M1795" t="str">
        <f>CHOOSE(tblData[[#This Row],[MonthNo]],"Jan","Feb","Mar","Apr","Mei","Jun","Jul","Agu","Sep","Okt","Nov","Des")</f>
        <v>Jan</v>
      </c>
      <c r="N1795" t="str">
        <f>INDEX(tblCustomers[CustomerState],MATCH(tblData[[#This Row],[CustomerID]],tblCustomers[CustomerID],0))</f>
        <v>Illinois</v>
      </c>
      <c r="O1795" t="str">
        <f>IF(COUNTIF(tblData[CustomerID],tblData[[#This Row],[CustomerID]])&gt;1,"Repeat","One-time")</f>
        <v>Repeat</v>
      </c>
    </row>
    <row r="1796" spans="1:15">
      <c r="A1796">
        <v>1795</v>
      </c>
      <c r="B1796" s="1">
        <v>44218</v>
      </c>
      <c r="C1796">
        <v>1672</v>
      </c>
      <c r="D1796" t="s">
        <v>10834</v>
      </c>
      <c r="E1796">
        <v>5</v>
      </c>
      <c r="F1796" t="str">
        <f>INDEX(tblProduct[ProdName],MATCH(tblData[[#This Row],[ProdNumber]],tblProduct[ProdNumber],0))</f>
        <v>Articulated Robots</v>
      </c>
      <c r="G1796">
        <f>INDEX(tblProduct[Price],MATCH(tblData[[#This Row],[ProdNumber]],tblProduct[ProdNumber],0))</f>
        <v>23.99</v>
      </c>
      <c r="H1796">
        <f>INDEX(tblProduct[Category],MATCH(tblData[[#This Row],[ProdNumber]],tblProduct[ProdNumber],0))</f>
        <v>4</v>
      </c>
      <c r="I1796" t="str">
        <f>INDEX(tblCategory[CategoryName],MATCH(tblData[[#This Row],[CategoryID]],tblCategory[CategoryID],0))</f>
        <v>eBooks</v>
      </c>
      <c r="J1796">
        <f>tblData[[#This Row],[Quantity]]*tblData[[#This Row],[Price]]</f>
        <v>119.94999999999999</v>
      </c>
      <c r="K1796">
        <f>YEAR(tblData[[#This Row],[Date]])</f>
        <v>2021</v>
      </c>
      <c r="L1796">
        <f>MONTH(tblData[[#This Row],[Date]])</f>
        <v>1</v>
      </c>
      <c r="M1796" t="str">
        <f>CHOOSE(tblData[[#This Row],[MonthNo]],"Jan","Feb","Mar","Apr","Mei","Jun","Jul","Agu","Sep","Okt","Nov","Des")</f>
        <v>Jan</v>
      </c>
      <c r="N1796" t="str">
        <f>INDEX(tblCustomers[CustomerState],MATCH(tblData[[#This Row],[CustomerID]],tblCustomers[CustomerID],0))</f>
        <v>New Hampshire</v>
      </c>
      <c r="O1796" t="str">
        <f>IF(COUNTIF(tblData[CustomerID],tblData[[#This Row],[CustomerID]])&gt;1,"Repeat","One-time")</f>
        <v>Repeat</v>
      </c>
    </row>
    <row r="1797" spans="1:15">
      <c r="A1797">
        <v>1796</v>
      </c>
      <c r="B1797" s="1">
        <v>44218</v>
      </c>
      <c r="C1797">
        <v>1809</v>
      </c>
      <c r="D1797" t="s">
        <v>10841</v>
      </c>
      <c r="E1797">
        <v>2</v>
      </c>
      <c r="F1797" t="str">
        <f>INDEX(tblProduct[ProdName],MATCH(tblData[[#This Row],[ProdNumber]],tblProduct[ProdNumber],0))</f>
        <v>RQTE-554 Robot</v>
      </c>
      <c r="G1797">
        <f>INDEX(tblProduct[Price],MATCH(tblData[[#This Row],[ProdNumber]],tblProduct[ProdNumber],0))</f>
        <v>684</v>
      </c>
      <c r="H1797">
        <f>INDEX(tblProduct[Category],MATCH(tblData[[#This Row],[ProdNumber]],tblProduct[ProdNumber],0))</f>
        <v>6</v>
      </c>
      <c r="I1797" t="str">
        <f>INDEX(tblCategory[CategoryName],MATCH(tblData[[#This Row],[CategoryID]],tblCategory[CategoryID],0))</f>
        <v>Robots</v>
      </c>
      <c r="J1797">
        <f>tblData[[#This Row],[Quantity]]*tblData[[#This Row],[Price]]</f>
        <v>1368</v>
      </c>
      <c r="K1797">
        <f>YEAR(tblData[[#This Row],[Date]])</f>
        <v>2021</v>
      </c>
      <c r="L1797">
        <f>MONTH(tblData[[#This Row],[Date]])</f>
        <v>1</v>
      </c>
      <c r="M1797" t="str">
        <f>CHOOSE(tblData[[#This Row],[MonthNo]],"Jan","Feb","Mar","Apr","Mei","Jun","Jul","Agu","Sep","Okt","Nov","Des")</f>
        <v>Jan</v>
      </c>
      <c r="N1797" t="str">
        <f>INDEX(tblCustomers[CustomerState],MATCH(tblData[[#This Row],[CustomerID]],tblCustomers[CustomerID],0))</f>
        <v>Pennsylvania</v>
      </c>
      <c r="O1797" t="str">
        <f>IF(COUNTIF(tblData[CustomerID],tblData[[#This Row],[CustomerID]])&gt;1,"Repeat","One-time")</f>
        <v>Repeat</v>
      </c>
    </row>
    <row r="1798" spans="1:15">
      <c r="A1798">
        <v>1797</v>
      </c>
      <c r="B1798" s="1">
        <v>44218</v>
      </c>
      <c r="C1798">
        <v>1489</v>
      </c>
      <c r="D1798" t="s">
        <v>10825</v>
      </c>
      <c r="E1798">
        <v>4</v>
      </c>
      <c r="F1798" t="str">
        <f>INDEX(tblProduct[ProdName],MATCH(tblData[[#This Row],[ProdNumber]],tblProduct[ProdNumber],0))</f>
        <v>DC-304 Drone</v>
      </c>
      <c r="G1798">
        <f>INDEX(tblProduct[Price],MATCH(tblData[[#This Row],[ProdNumber]],tblProduct[ProdNumber],0))</f>
        <v>395</v>
      </c>
      <c r="H1798">
        <f>INDEX(tblProduct[Category],MATCH(tblData[[#This Row],[ProdNumber]],tblProduct[ProdNumber],0))</f>
        <v>3</v>
      </c>
      <c r="I1798" t="str">
        <f>INDEX(tblCategory[CategoryName],MATCH(tblData[[#This Row],[CategoryID]],tblCategory[CategoryID],0))</f>
        <v>Drones</v>
      </c>
      <c r="J1798">
        <f>tblData[[#This Row],[Quantity]]*tblData[[#This Row],[Price]]</f>
        <v>1580</v>
      </c>
      <c r="K1798">
        <f>YEAR(tblData[[#This Row],[Date]])</f>
        <v>2021</v>
      </c>
      <c r="L1798">
        <f>MONTH(tblData[[#This Row],[Date]])</f>
        <v>1</v>
      </c>
      <c r="M1798" t="str">
        <f>CHOOSE(tblData[[#This Row],[MonthNo]],"Jan","Feb","Mar","Apr","Mei","Jun","Jul","Agu","Sep","Okt","Nov","Des")</f>
        <v>Jan</v>
      </c>
      <c r="N1798" t="str">
        <f>INDEX(tblCustomers[CustomerState],MATCH(tblData[[#This Row],[CustomerID]],tblCustomers[CustomerID],0))</f>
        <v>Pennsylvania</v>
      </c>
      <c r="O1798" t="str">
        <f>IF(COUNTIF(tblData[CustomerID],tblData[[#This Row],[CustomerID]])&gt;1,"Repeat","One-time")</f>
        <v>Repeat</v>
      </c>
    </row>
    <row r="1799" spans="1:15">
      <c r="A1799">
        <v>1798</v>
      </c>
      <c r="B1799" s="1">
        <v>44219</v>
      </c>
      <c r="C1799">
        <v>1339</v>
      </c>
      <c r="D1799" t="s">
        <v>10814</v>
      </c>
      <c r="E1799">
        <v>4</v>
      </c>
      <c r="F1799" t="str">
        <f>INDEX(tblProduct[ProdName],MATCH(tblData[[#This Row],[ProdNumber]],tblProduct[ProdNumber],0))</f>
        <v>BYOR-2640S</v>
      </c>
      <c r="G1799">
        <f>INDEX(tblProduct[Price],MATCH(tblData[[#This Row],[ProdNumber]],tblProduct[ProdNumber],0))</f>
        <v>189</v>
      </c>
      <c r="H1799">
        <f>INDEX(tblProduct[Category],MATCH(tblData[[#This Row],[ProdNumber]],tblProduct[ProdNumber],0))</f>
        <v>5</v>
      </c>
      <c r="I1799" t="str">
        <f>INDEX(tblCategory[CategoryName],MATCH(tblData[[#This Row],[CategoryID]],tblCategory[CategoryID],0))</f>
        <v>Robot Kits</v>
      </c>
      <c r="J1799">
        <f>tblData[[#This Row],[Quantity]]*tblData[[#This Row],[Price]]</f>
        <v>756</v>
      </c>
      <c r="K1799">
        <f>YEAR(tblData[[#This Row],[Date]])</f>
        <v>2021</v>
      </c>
      <c r="L1799">
        <f>MONTH(tblData[[#This Row],[Date]])</f>
        <v>1</v>
      </c>
      <c r="M1799" t="str">
        <f>CHOOSE(tblData[[#This Row],[MonthNo]],"Jan","Feb","Mar","Apr","Mei","Jun","Jul","Agu","Sep","Okt","Nov","Des")</f>
        <v>Jan</v>
      </c>
      <c r="N1799" t="str">
        <f>INDEX(tblCustomers[CustomerState],MATCH(tblData[[#This Row],[CustomerID]],tblCustomers[CustomerID],0))</f>
        <v>Texas</v>
      </c>
      <c r="O1799" t="str">
        <f>IF(COUNTIF(tblData[CustomerID],tblData[[#This Row],[CustomerID]])&gt;1,"Repeat","One-time")</f>
        <v>Repeat</v>
      </c>
    </row>
    <row r="1800" spans="1:15">
      <c r="A1800">
        <v>1799</v>
      </c>
      <c r="B1800" s="1">
        <v>44219</v>
      </c>
      <c r="C1800">
        <v>1512</v>
      </c>
      <c r="D1800" t="s">
        <v>10839</v>
      </c>
      <c r="E1800">
        <v>4</v>
      </c>
      <c r="F1800" t="str">
        <f>INDEX(tblProduct[ProdName],MATCH(tblData[[#This Row],[ProdNumber]],tblProduct[ProdNumber],0))</f>
        <v>RXW-9807 Robot</v>
      </c>
      <c r="G1800">
        <f>INDEX(tblProduct[Price],MATCH(tblData[[#This Row],[ProdNumber]],tblProduct[ProdNumber],0))</f>
        <v>599</v>
      </c>
      <c r="H1800">
        <f>INDEX(tblProduct[Category],MATCH(tblData[[#This Row],[ProdNumber]],tblProduct[ProdNumber],0))</f>
        <v>6</v>
      </c>
      <c r="I1800" t="str">
        <f>INDEX(tblCategory[CategoryName],MATCH(tblData[[#This Row],[CategoryID]],tblCategory[CategoryID],0))</f>
        <v>Robots</v>
      </c>
      <c r="J1800">
        <f>tblData[[#This Row],[Quantity]]*tblData[[#This Row],[Price]]</f>
        <v>2396</v>
      </c>
      <c r="K1800">
        <f>YEAR(tblData[[#This Row],[Date]])</f>
        <v>2021</v>
      </c>
      <c r="L1800">
        <f>MONTH(tblData[[#This Row],[Date]])</f>
        <v>1</v>
      </c>
      <c r="M1800" t="str">
        <f>CHOOSE(tblData[[#This Row],[MonthNo]],"Jan","Feb","Mar","Apr","Mei","Jun","Jul","Agu","Sep","Okt","Nov","Des")</f>
        <v>Jan</v>
      </c>
      <c r="N1800" t="str">
        <f>INDEX(tblCustomers[CustomerState],MATCH(tblData[[#This Row],[CustomerID]],tblCustomers[CustomerID],0))</f>
        <v>Florida</v>
      </c>
      <c r="O1800" t="str">
        <f>IF(COUNTIF(tblData[CustomerID],tblData[[#This Row],[CustomerID]])&gt;1,"Repeat","One-time")</f>
        <v>One-time</v>
      </c>
    </row>
    <row r="1801" spans="1:15">
      <c r="A1801">
        <v>1800</v>
      </c>
      <c r="B1801" s="1">
        <v>44219</v>
      </c>
      <c r="C1801">
        <v>344</v>
      </c>
      <c r="D1801" t="s">
        <v>10808</v>
      </c>
      <c r="E1801">
        <v>3</v>
      </c>
      <c r="F1801" t="str">
        <f>INDEX(tblProduct[ProdName],MATCH(tblData[[#This Row],[ProdNumber]],tblProduct[ProdNumber],0))</f>
        <v>Polar Robots</v>
      </c>
      <c r="G1801">
        <f>INDEX(tblProduct[Price],MATCH(tblData[[#This Row],[ProdNumber]],tblProduct[ProdNumber],0))</f>
        <v>23.99</v>
      </c>
      <c r="H1801">
        <f>INDEX(tblProduct[Category],MATCH(tblData[[#This Row],[ProdNumber]],tblProduct[ProdNumber],0))</f>
        <v>4</v>
      </c>
      <c r="I1801" t="str">
        <f>INDEX(tblCategory[CategoryName],MATCH(tblData[[#This Row],[CategoryID]],tblCategory[CategoryID],0))</f>
        <v>eBooks</v>
      </c>
      <c r="J1801">
        <f>tblData[[#This Row],[Quantity]]*tblData[[#This Row],[Price]]</f>
        <v>71.97</v>
      </c>
      <c r="K1801">
        <f>YEAR(tblData[[#This Row],[Date]])</f>
        <v>2021</v>
      </c>
      <c r="L1801">
        <f>MONTH(tblData[[#This Row],[Date]])</f>
        <v>1</v>
      </c>
      <c r="M1801" t="str">
        <f>CHOOSE(tblData[[#This Row],[MonthNo]],"Jan","Feb","Mar","Apr","Mei","Jun","Jul","Agu","Sep","Okt","Nov","Des")</f>
        <v>Jan</v>
      </c>
      <c r="N1801" t="str">
        <f>INDEX(tblCustomers[CustomerState],MATCH(tblData[[#This Row],[CustomerID]],tblCustomers[CustomerID],0))</f>
        <v>Washington</v>
      </c>
      <c r="O1801" t="str">
        <f>IF(COUNTIF(tblData[CustomerID],tblData[[#This Row],[CustomerID]])&gt;1,"Repeat","One-time")</f>
        <v>Repeat</v>
      </c>
    </row>
    <row r="1802" spans="1:15">
      <c r="A1802">
        <v>1801</v>
      </c>
      <c r="B1802" s="1">
        <v>44219</v>
      </c>
      <c r="C1802">
        <v>42</v>
      </c>
      <c r="D1802" t="s">
        <v>10850</v>
      </c>
      <c r="E1802">
        <v>4</v>
      </c>
      <c r="F1802" t="str">
        <f>INDEX(tblProduct[ProdName],MATCH(tblData[[#This Row],[ProdNumber]],tblProduct[ProdNumber],0))</f>
        <v>Building Your Own Drone</v>
      </c>
      <c r="G1802">
        <f>INDEX(tblProduct[Price],MATCH(tblData[[#This Row],[ProdNumber]],tblProduct[ProdNumber],0))</f>
        <v>24.99</v>
      </c>
      <c r="H1802">
        <f>INDEX(tblProduct[Category],MATCH(tblData[[#This Row],[ProdNumber]],tblProduct[ProdNumber],0))</f>
        <v>4</v>
      </c>
      <c r="I1802" t="str">
        <f>INDEX(tblCategory[CategoryName],MATCH(tblData[[#This Row],[CategoryID]],tblCategory[CategoryID],0))</f>
        <v>eBooks</v>
      </c>
      <c r="J1802">
        <f>tblData[[#This Row],[Quantity]]*tblData[[#This Row],[Price]]</f>
        <v>99.96</v>
      </c>
      <c r="K1802">
        <f>YEAR(tblData[[#This Row],[Date]])</f>
        <v>2021</v>
      </c>
      <c r="L1802">
        <f>MONTH(tblData[[#This Row],[Date]])</f>
        <v>1</v>
      </c>
      <c r="M1802" t="str">
        <f>CHOOSE(tblData[[#This Row],[MonthNo]],"Jan","Feb","Mar","Apr","Mei","Jun","Jul","Agu","Sep","Okt","Nov","Des")</f>
        <v>Jan</v>
      </c>
      <c r="N1802" t="str">
        <f>INDEX(tblCustomers[CustomerState],MATCH(tblData[[#This Row],[CustomerID]],tblCustomers[CustomerID],0))</f>
        <v>Georgia</v>
      </c>
      <c r="O1802" t="str">
        <f>IF(COUNTIF(tblData[CustomerID],tblData[[#This Row],[CustomerID]])&gt;1,"Repeat","One-time")</f>
        <v>Repeat</v>
      </c>
    </row>
    <row r="1803" spans="1:15">
      <c r="A1803">
        <v>1802</v>
      </c>
      <c r="B1803" s="1">
        <v>44220</v>
      </c>
      <c r="C1803">
        <v>300</v>
      </c>
      <c r="D1803" t="s">
        <v>10815</v>
      </c>
      <c r="E1803">
        <v>2</v>
      </c>
      <c r="F1803" t="str">
        <f>INDEX(tblProduct[ProdName],MATCH(tblData[[#This Row],[ProdNumber]],tblProduct[ProdNumber],0))</f>
        <v>Understanding Automation</v>
      </c>
      <c r="G1803">
        <f>INDEX(tblProduct[Price],MATCH(tblData[[#This Row],[ProdNumber]],tblProduct[ProdNumber],0))</f>
        <v>44.95</v>
      </c>
      <c r="H1803">
        <f>INDEX(tblProduct[Category],MATCH(tblData[[#This Row],[ProdNumber]],tblProduct[ProdNumber],0))</f>
        <v>7</v>
      </c>
      <c r="I1803" t="str">
        <f>INDEX(tblCategory[CategoryName],MATCH(tblData[[#This Row],[CategoryID]],tblCategory[CategoryID],0))</f>
        <v>Training Videos</v>
      </c>
      <c r="J1803">
        <f>tblData[[#This Row],[Quantity]]*tblData[[#This Row],[Price]]</f>
        <v>89.9</v>
      </c>
      <c r="K1803">
        <f>YEAR(tblData[[#This Row],[Date]])</f>
        <v>2021</v>
      </c>
      <c r="L1803">
        <f>MONTH(tblData[[#This Row],[Date]])</f>
        <v>1</v>
      </c>
      <c r="M1803" t="str">
        <f>CHOOSE(tblData[[#This Row],[MonthNo]],"Jan","Feb","Mar","Apr","Mei","Jun","Jul","Agu","Sep","Okt","Nov","Des")</f>
        <v>Jan</v>
      </c>
      <c r="N1803" t="str">
        <f>INDEX(tblCustomers[CustomerState],MATCH(tblData[[#This Row],[CustomerID]],tblCustomers[CustomerID],0))</f>
        <v>Michigan</v>
      </c>
      <c r="O1803" t="str">
        <f>IF(COUNTIF(tblData[CustomerID],tblData[[#This Row],[CustomerID]])&gt;1,"Repeat","One-time")</f>
        <v>Repeat</v>
      </c>
    </row>
    <row r="1804" spans="1:15">
      <c r="A1804">
        <v>1803</v>
      </c>
      <c r="B1804" s="1">
        <v>44220</v>
      </c>
      <c r="C1804">
        <v>1955</v>
      </c>
      <c r="D1804" t="s">
        <v>10873</v>
      </c>
      <c r="E1804">
        <v>2</v>
      </c>
      <c r="F1804" t="str">
        <f>INDEX(tblProduct[ProdName],MATCH(tblData[[#This Row],[ProdNumber]],tblProduct[ProdNumber],0))</f>
        <v>BYOD-300</v>
      </c>
      <c r="G1804">
        <f>INDEX(tblProduct[Price],MATCH(tblData[[#This Row],[ProdNumber]],tblProduct[ProdNumber],0))</f>
        <v>89</v>
      </c>
      <c r="H1804">
        <f>INDEX(tblProduct[Category],MATCH(tblData[[#This Row],[ProdNumber]],tblProduct[ProdNumber],0))</f>
        <v>2</v>
      </c>
      <c r="I1804" t="str">
        <f>INDEX(tblCategory[CategoryName],MATCH(tblData[[#This Row],[CategoryID]],tblCategory[CategoryID],0))</f>
        <v>Drone Kits</v>
      </c>
      <c r="J1804">
        <f>tblData[[#This Row],[Quantity]]*tblData[[#This Row],[Price]]</f>
        <v>178</v>
      </c>
      <c r="K1804">
        <f>YEAR(tblData[[#This Row],[Date]])</f>
        <v>2021</v>
      </c>
      <c r="L1804">
        <f>MONTH(tblData[[#This Row],[Date]])</f>
        <v>1</v>
      </c>
      <c r="M1804" t="str">
        <f>CHOOSE(tblData[[#This Row],[MonthNo]],"Jan","Feb","Mar","Apr","Mei","Jun","Jul","Agu","Sep","Okt","Nov","Des")</f>
        <v>Jan</v>
      </c>
      <c r="N1804" t="str">
        <f>INDEX(tblCustomers[CustomerState],MATCH(tblData[[#This Row],[CustomerID]],tblCustomers[CustomerID],0))</f>
        <v>Texas</v>
      </c>
      <c r="O1804" t="str">
        <f>IF(COUNTIF(tblData[CustomerID],tblData[[#This Row],[CustomerID]])&gt;1,"Repeat","One-time")</f>
        <v>One-time</v>
      </c>
    </row>
    <row r="1805" spans="1:15">
      <c r="A1805">
        <v>1804</v>
      </c>
      <c r="B1805" s="1">
        <v>44220</v>
      </c>
      <c r="C1805">
        <v>312</v>
      </c>
      <c r="D1805" t="s">
        <v>10857</v>
      </c>
      <c r="E1805">
        <v>4</v>
      </c>
      <c r="F1805" t="str">
        <f>INDEX(tblProduct[ProdName],MATCH(tblData[[#This Row],[ProdNumber]],tblProduct[ProdNumber],0))</f>
        <v>DTI-84 Drone</v>
      </c>
      <c r="G1805">
        <f>INDEX(tblProduct[Price],MATCH(tblData[[#This Row],[ProdNumber]],tblProduct[ProdNumber],0))</f>
        <v>455</v>
      </c>
      <c r="H1805">
        <f>INDEX(tblProduct[Category],MATCH(tblData[[#This Row],[ProdNumber]],tblProduct[ProdNumber],0))</f>
        <v>3</v>
      </c>
      <c r="I1805" t="str">
        <f>INDEX(tblCategory[CategoryName],MATCH(tblData[[#This Row],[CategoryID]],tblCategory[CategoryID],0))</f>
        <v>Drones</v>
      </c>
      <c r="J1805">
        <f>tblData[[#This Row],[Quantity]]*tblData[[#This Row],[Price]]</f>
        <v>1820</v>
      </c>
      <c r="K1805">
        <f>YEAR(tblData[[#This Row],[Date]])</f>
        <v>2021</v>
      </c>
      <c r="L1805">
        <f>MONTH(tblData[[#This Row],[Date]])</f>
        <v>1</v>
      </c>
      <c r="M1805" t="str">
        <f>CHOOSE(tblData[[#This Row],[MonthNo]],"Jan","Feb","Mar","Apr","Mei","Jun","Jul","Agu","Sep","Okt","Nov","Des")</f>
        <v>Jan</v>
      </c>
      <c r="N1805" t="str">
        <f>INDEX(tblCustomers[CustomerState],MATCH(tblData[[#This Row],[CustomerID]],tblCustomers[CustomerID],0))</f>
        <v>Arizona</v>
      </c>
      <c r="O1805" t="str">
        <f>IF(COUNTIF(tblData[CustomerID],tblData[[#This Row],[CustomerID]])&gt;1,"Repeat","One-time")</f>
        <v>Repeat</v>
      </c>
    </row>
    <row r="1806" spans="1:15">
      <c r="A1806">
        <v>1805</v>
      </c>
      <c r="B1806" s="1">
        <v>44220</v>
      </c>
      <c r="C1806">
        <v>766</v>
      </c>
      <c r="D1806" t="s">
        <v>10842</v>
      </c>
      <c r="E1806">
        <v>4</v>
      </c>
      <c r="F1806" t="str">
        <f>INDEX(tblProduct[ProdName],MATCH(tblData[[#This Row],[ProdNumber]],tblProduct[ProdNumber],0))</f>
        <v>Understanding Raspberry PI</v>
      </c>
      <c r="G1806">
        <f>INDEX(tblProduct[Price],MATCH(tblData[[#This Row],[ProdNumber]],tblProduct[ProdNumber],0))</f>
        <v>28.99</v>
      </c>
      <c r="H1806">
        <f>INDEX(tblProduct[Category],MATCH(tblData[[#This Row],[ProdNumber]],tblProduct[ProdNumber],0))</f>
        <v>7</v>
      </c>
      <c r="I1806" t="str">
        <f>INDEX(tblCategory[CategoryName],MATCH(tblData[[#This Row],[CategoryID]],tblCategory[CategoryID],0))</f>
        <v>Training Videos</v>
      </c>
      <c r="J1806">
        <f>tblData[[#This Row],[Quantity]]*tblData[[#This Row],[Price]]</f>
        <v>115.96</v>
      </c>
      <c r="K1806">
        <f>YEAR(tblData[[#This Row],[Date]])</f>
        <v>2021</v>
      </c>
      <c r="L1806">
        <f>MONTH(tblData[[#This Row],[Date]])</f>
        <v>1</v>
      </c>
      <c r="M1806" t="str">
        <f>CHOOSE(tblData[[#This Row],[MonthNo]],"Jan","Feb","Mar","Apr","Mei","Jun","Jul","Agu","Sep","Okt","Nov","Des")</f>
        <v>Jan</v>
      </c>
      <c r="N1806" t="str">
        <f>INDEX(tblCustomers[CustomerState],MATCH(tblData[[#This Row],[CustomerID]],tblCustomers[CustomerID],0))</f>
        <v>New Jersey</v>
      </c>
      <c r="O1806" t="str">
        <f>IF(COUNTIF(tblData[CustomerID],tblData[[#This Row],[CustomerID]])&gt;1,"Repeat","One-time")</f>
        <v>Repeat</v>
      </c>
    </row>
    <row r="1807" spans="1:15">
      <c r="A1807">
        <v>1806</v>
      </c>
      <c r="B1807" s="1">
        <v>44220</v>
      </c>
      <c r="C1807">
        <v>502</v>
      </c>
      <c r="D1807" t="s">
        <v>10823</v>
      </c>
      <c r="E1807">
        <v>2</v>
      </c>
      <c r="F1807" t="str">
        <f>INDEX(tblProduct[ProdName],MATCH(tblData[[#This Row],[ProdNumber]],tblProduct[ProdNumber],0))</f>
        <v>DA-SA702 Drone</v>
      </c>
      <c r="G1807">
        <f>INDEX(tblProduct[Price],MATCH(tblData[[#This Row],[ProdNumber]],tblProduct[ProdNumber],0))</f>
        <v>399</v>
      </c>
      <c r="H1807">
        <f>INDEX(tblProduct[Category],MATCH(tblData[[#This Row],[ProdNumber]],tblProduct[ProdNumber],0))</f>
        <v>3</v>
      </c>
      <c r="I1807" t="str">
        <f>INDEX(tblCategory[CategoryName],MATCH(tblData[[#This Row],[CategoryID]],tblCategory[CategoryID],0))</f>
        <v>Drones</v>
      </c>
      <c r="J1807">
        <f>tblData[[#This Row],[Quantity]]*tblData[[#This Row],[Price]]</f>
        <v>798</v>
      </c>
      <c r="K1807">
        <f>YEAR(tblData[[#This Row],[Date]])</f>
        <v>2021</v>
      </c>
      <c r="L1807">
        <f>MONTH(tblData[[#This Row],[Date]])</f>
        <v>1</v>
      </c>
      <c r="M1807" t="str">
        <f>CHOOSE(tblData[[#This Row],[MonthNo]],"Jan","Feb","Mar","Apr","Mei","Jun","Jul","Agu","Sep","Okt","Nov","Des")</f>
        <v>Jan</v>
      </c>
      <c r="N1807" t="str">
        <f>INDEX(tblCustomers[CustomerState],MATCH(tblData[[#This Row],[CustomerID]],tblCustomers[CustomerID],0))</f>
        <v>Texas</v>
      </c>
      <c r="O1807" t="str">
        <f>IF(COUNTIF(tblData[CustomerID],tblData[[#This Row],[CustomerID]])&gt;1,"Repeat","One-time")</f>
        <v>Repeat</v>
      </c>
    </row>
    <row r="1808" spans="1:15">
      <c r="A1808">
        <v>1807</v>
      </c>
      <c r="B1808" s="1">
        <v>44220</v>
      </c>
      <c r="C1808">
        <v>499</v>
      </c>
      <c r="D1808" t="s">
        <v>10825</v>
      </c>
      <c r="E1808">
        <v>5</v>
      </c>
      <c r="F1808" t="str">
        <f>INDEX(tblProduct[ProdName],MATCH(tblData[[#This Row],[ProdNumber]],tblProduct[ProdNumber],0))</f>
        <v>DC-304 Drone</v>
      </c>
      <c r="G1808">
        <f>INDEX(tblProduct[Price],MATCH(tblData[[#This Row],[ProdNumber]],tblProduct[ProdNumber],0))</f>
        <v>395</v>
      </c>
      <c r="H1808">
        <f>INDEX(tblProduct[Category],MATCH(tblData[[#This Row],[ProdNumber]],tblProduct[ProdNumber],0))</f>
        <v>3</v>
      </c>
      <c r="I1808" t="str">
        <f>INDEX(tblCategory[CategoryName],MATCH(tblData[[#This Row],[CategoryID]],tblCategory[CategoryID],0))</f>
        <v>Drones</v>
      </c>
      <c r="J1808">
        <f>tblData[[#This Row],[Quantity]]*tblData[[#This Row],[Price]]</f>
        <v>1975</v>
      </c>
      <c r="K1808">
        <f>YEAR(tblData[[#This Row],[Date]])</f>
        <v>2021</v>
      </c>
      <c r="L1808">
        <f>MONTH(tblData[[#This Row],[Date]])</f>
        <v>1</v>
      </c>
      <c r="M1808" t="str">
        <f>CHOOSE(tblData[[#This Row],[MonthNo]],"Jan","Feb","Mar","Apr","Mei","Jun","Jul","Agu","Sep","Okt","Nov","Des")</f>
        <v>Jan</v>
      </c>
      <c r="N1808" t="str">
        <f>INDEX(tblCustomers[CustomerState],MATCH(tblData[[#This Row],[CustomerID]],tblCustomers[CustomerID],0))</f>
        <v>Florida</v>
      </c>
      <c r="O1808" t="str">
        <f>IF(COUNTIF(tblData[CustomerID],tblData[[#This Row],[CustomerID]])&gt;1,"Repeat","One-time")</f>
        <v>Repeat</v>
      </c>
    </row>
    <row r="1809" spans="1:15">
      <c r="A1809">
        <v>1808</v>
      </c>
      <c r="B1809" s="1">
        <v>44220</v>
      </c>
      <c r="C1809">
        <v>346</v>
      </c>
      <c r="D1809" t="s">
        <v>10820</v>
      </c>
      <c r="E1809">
        <v>4</v>
      </c>
      <c r="F1809" t="str">
        <f>INDEX(tblProduct[ProdName],MATCH(tblData[[#This Row],[ProdNumber]],tblProduct[ProdNumber],0))</f>
        <v>BYOR-3000</v>
      </c>
      <c r="G1809">
        <f>INDEX(tblProduct[Price],MATCH(tblData[[#This Row],[ProdNumber]],tblProduct[ProdNumber],0))</f>
        <v>214</v>
      </c>
      <c r="H1809">
        <f>INDEX(tblProduct[Category],MATCH(tblData[[#This Row],[ProdNumber]],tblProduct[ProdNumber],0))</f>
        <v>5</v>
      </c>
      <c r="I1809" t="str">
        <f>INDEX(tblCategory[CategoryName],MATCH(tblData[[#This Row],[CategoryID]],tblCategory[CategoryID],0))</f>
        <v>Robot Kits</v>
      </c>
      <c r="J1809">
        <f>tblData[[#This Row],[Quantity]]*tblData[[#This Row],[Price]]</f>
        <v>856</v>
      </c>
      <c r="K1809">
        <f>YEAR(tblData[[#This Row],[Date]])</f>
        <v>2021</v>
      </c>
      <c r="L1809">
        <f>MONTH(tblData[[#This Row],[Date]])</f>
        <v>1</v>
      </c>
      <c r="M1809" t="str">
        <f>CHOOSE(tblData[[#This Row],[MonthNo]],"Jan","Feb","Mar","Apr","Mei","Jun","Jul","Agu","Sep","Okt","Nov","Des")</f>
        <v>Jan</v>
      </c>
      <c r="N1809" t="str">
        <f>INDEX(tblCustomers[CustomerState],MATCH(tblData[[#This Row],[CustomerID]],tblCustomers[CustomerID],0))</f>
        <v>California</v>
      </c>
      <c r="O1809" t="str">
        <f>IF(COUNTIF(tblData[CustomerID],tblData[[#This Row],[CustomerID]])&gt;1,"Repeat","One-time")</f>
        <v>One-time</v>
      </c>
    </row>
    <row r="1810" spans="1:15">
      <c r="A1810">
        <v>1809</v>
      </c>
      <c r="B1810" s="1">
        <v>44220</v>
      </c>
      <c r="C1810">
        <v>535</v>
      </c>
      <c r="D1810" t="s">
        <v>10849</v>
      </c>
      <c r="E1810">
        <v>5</v>
      </c>
      <c r="F1810" t="str">
        <f>INDEX(tblProduct[ProdName],MATCH(tblData[[#This Row],[ProdNumber]],tblProduct[ProdNumber],0))</f>
        <v>BYOD-200</v>
      </c>
      <c r="G1810">
        <f>INDEX(tblProduct[Price],MATCH(tblData[[#This Row],[ProdNumber]],tblProduct[ProdNumber],0))</f>
        <v>58.95</v>
      </c>
      <c r="H1810">
        <f>INDEX(tblProduct[Category],MATCH(tblData[[#This Row],[ProdNumber]],tblProduct[ProdNumber],0))</f>
        <v>2</v>
      </c>
      <c r="I1810" t="str">
        <f>INDEX(tblCategory[CategoryName],MATCH(tblData[[#This Row],[CategoryID]],tblCategory[CategoryID],0))</f>
        <v>Drone Kits</v>
      </c>
      <c r="J1810">
        <f>tblData[[#This Row],[Quantity]]*tblData[[#This Row],[Price]]</f>
        <v>294.75</v>
      </c>
      <c r="K1810">
        <f>YEAR(tblData[[#This Row],[Date]])</f>
        <v>2021</v>
      </c>
      <c r="L1810">
        <f>MONTH(tblData[[#This Row],[Date]])</f>
        <v>1</v>
      </c>
      <c r="M1810" t="str">
        <f>CHOOSE(tblData[[#This Row],[MonthNo]],"Jan","Feb","Mar","Apr","Mei","Jun","Jul","Agu","Sep","Okt","Nov","Des")</f>
        <v>Jan</v>
      </c>
      <c r="N1810" t="str">
        <f>INDEX(tblCustomers[CustomerState],MATCH(tblData[[#This Row],[CustomerID]],tblCustomers[CustomerID],0))</f>
        <v>New York</v>
      </c>
      <c r="O1810" t="str">
        <f>IF(COUNTIF(tblData[CustomerID],tblData[[#This Row],[CustomerID]])&gt;1,"Repeat","One-time")</f>
        <v>Repeat</v>
      </c>
    </row>
    <row r="1811" spans="1:15">
      <c r="A1811">
        <v>1810</v>
      </c>
      <c r="B1811" s="1">
        <v>44220</v>
      </c>
      <c r="C1811">
        <v>607</v>
      </c>
      <c r="D1811" t="s">
        <v>10840</v>
      </c>
      <c r="E1811">
        <v>4</v>
      </c>
      <c r="F1811" t="str">
        <f>INDEX(tblProduct[ProdName],MATCH(tblData[[#This Row],[ProdNumber]],tblProduct[ProdNumber],0))</f>
        <v>Photograph Drones</v>
      </c>
      <c r="G1811">
        <f>INDEX(tblProduct[Price],MATCH(tblData[[#This Row],[ProdNumber]],tblProduct[ProdNumber],0))</f>
        <v>14.99</v>
      </c>
      <c r="H1811">
        <f>INDEX(tblProduct[Category],MATCH(tblData[[#This Row],[ProdNumber]],tblProduct[ProdNumber],0))</f>
        <v>4</v>
      </c>
      <c r="I1811" t="str">
        <f>INDEX(tblCategory[CategoryName],MATCH(tblData[[#This Row],[CategoryID]],tblCategory[CategoryID],0))</f>
        <v>eBooks</v>
      </c>
      <c r="J1811">
        <f>tblData[[#This Row],[Quantity]]*tblData[[#This Row],[Price]]</f>
        <v>59.96</v>
      </c>
      <c r="K1811">
        <f>YEAR(tblData[[#This Row],[Date]])</f>
        <v>2021</v>
      </c>
      <c r="L1811">
        <f>MONTH(tblData[[#This Row],[Date]])</f>
        <v>1</v>
      </c>
      <c r="M1811" t="str">
        <f>CHOOSE(tblData[[#This Row],[MonthNo]],"Jan","Feb","Mar","Apr","Mei","Jun","Jul","Agu","Sep","Okt","Nov","Des")</f>
        <v>Jan</v>
      </c>
      <c r="N1811" t="str">
        <f>INDEX(tblCustomers[CustomerState],MATCH(tblData[[#This Row],[CustomerID]],tblCustomers[CustomerID],0))</f>
        <v>South Carolina</v>
      </c>
      <c r="O1811" t="str">
        <f>IF(COUNTIF(tblData[CustomerID],tblData[[#This Row],[CustomerID]])&gt;1,"Repeat","One-time")</f>
        <v>Repeat</v>
      </c>
    </row>
    <row r="1812" spans="1:15">
      <c r="A1812">
        <v>1811</v>
      </c>
      <c r="B1812" s="1">
        <v>44220</v>
      </c>
      <c r="C1812">
        <v>537</v>
      </c>
      <c r="D1812" t="s">
        <v>10873</v>
      </c>
      <c r="E1812">
        <v>2</v>
      </c>
      <c r="F1812" t="str">
        <f>INDEX(tblProduct[ProdName],MATCH(tblData[[#This Row],[ProdNumber]],tblProduct[ProdNumber],0))</f>
        <v>BYOD-300</v>
      </c>
      <c r="G1812">
        <f>INDEX(tblProduct[Price],MATCH(tblData[[#This Row],[ProdNumber]],tblProduct[ProdNumber],0))</f>
        <v>89</v>
      </c>
      <c r="H1812">
        <f>INDEX(tblProduct[Category],MATCH(tblData[[#This Row],[ProdNumber]],tblProduct[ProdNumber],0))</f>
        <v>2</v>
      </c>
      <c r="I1812" t="str">
        <f>INDEX(tblCategory[CategoryName],MATCH(tblData[[#This Row],[CategoryID]],tblCategory[CategoryID],0))</f>
        <v>Drone Kits</v>
      </c>
      <c r="J1812">
        <f>tblData[[#This Row],[Quantity]]*tblData[[#This Row],[Price]]</f>
        <v>178</v>
      </c>
      <c r="K1812">
        <f>YEAR(tblData[[#This Row],[Date]])</f>
        <v>2021</v>
      </c>
      <c r="L1812">
        <f>MONTH(tblData[[#This Row],[Date]])</f>
        <v>1</v>
      </c>
      <c r="M1812" t="str">
        <f>CHOOSE(tblData[[#This Row],[MonthNo]],"Jan","Feb","Mar","Apr","Mei","Jun","Jul","Agu","Sep","Okt","Nov","Des")</f>
        <v>Jan</v>
      </c>
      <c r="N1812" t="str">
        <f>INDEX(tblCustomers[CustomerState],MATCH(tblData[[#This Row],[CustomerID]],tblCustomers[CustomerID],0))</f>
        <v>Texas</v>
      </c>
      <c r="O1812" t="str">
        <f>IF(COUNTIF(tblData[CustomerID],tblData[[#This Row],[CustomerID]])&gt;1,"Repeat","One-time")</f>
        <v>One-time</v>
      </c>
    </row>
    <row r="1813" spans="1:15">
      <c r="A1813">
        <v>1812</v>
      </c>
      <c r="B1813" s="1">
        <v>44220</v>
      </c>
      <c r="C1813">
        <v>656</v>
      </c>
      <c r="D1813" t="s">
        <v>10834</v>
      </c>
      <c r="E1813">
        <v>5</v>
      </c>
      <c r="F1813" t="str">
        <f>INDEX(tblProduct[ProdName],MATCH(tblData[[#This Row],[ProdNumber]],tblProduct[ProdNumber],0))</f>
        <v>Articulated Robots</v>
      </c>
      <c r="G1813">
        <f>INDEX(tblProduct[Price],MATCH(tblData[[#This Row],[ProdNumber]],tblProduct[ProdNumber],0))</f>
        <v>23.99</v>
      </c>
      <c r="H1813">
        <f>INDEX(tblProduct[Category],MATCH(tblData[[#This Row],[ProdNumber]],tblProduct[ProdNumber],0))</f>
        <v>4</v>
      </c>
      <c r="I1813" t="str">
        <f>INDEX(tblCategory[CategoryName],MATCH(tblData[[#This Row],[CategoryID]],tblCategory[CategoryID],0))</f>
        <v>eBooks</v>
      </c>
      <c r="J1813">
        <f>tblData[[#This Row],[Quantity]]*tblData[[#This Row],[Price]]</f>
        <v>119.94999999999999</v>
      </c>
      <c r="K1813">
        <f>YEAR(tblData[[#This Row],[Date]])</f>
        <v>2021</v>
      </c>
      <c r="L1813">
        <f>MONTH(tblData[[#This Row],[Date]])</f>
        <v>1</v>
      </c>
      <c r="M1813" t="str">
        <f>CHOOSE(tblData[[#This Row],[MonthNo]],"Jan","Feb","Mar","Apr","Mei","Jun","Jul","Agu","Sep","Okt","Nov","Des")</f>
        <v>Jan</v>
      </c>
      <c r="N1813" t="str">
        <f>INDEX(tblCustomers[CustomerState],MATCH(tblData[[#This Row],[CustomerID]],tblCustomers[CustomerID],0))</f>
        <v>Illinois</v>
      </c>
      <c r="O1813" t="str">
        <f>IF(COUNTIF(tblData[CustomerID],tblData[[#This Row],[CustomerID]])&gt;1,"Repeat","One-time")</f>
        <v>Repeat</v>
      </c>
    </row>
    <row r="1814" spans="1:15">
      <c r="A1814">
        <v>1813</v>
      </c>
      <c r="B1814" s="1">
        <v>44220</v>
      </c>
      <c r="C1814">
        <v>1760</v>
      </c>
      <c r="D1814" t="s">
        <v>10848</v>
      </c>
      <c r="E1814">
        <v>2</v>
      </c>
      <c r="F1814" t="str">
        <f>INDEX(tblProduct[ProdName],MATCH(tblData[[#This Row],[ProdNumber]],tblProduct[ProdNumber],0))</f>
        <v>Panda Robot Blueprint</v>
      </c>
      <c r="G1814">
        <f>INDEX(tblProduct[Price],MATCH(tblData[[#This Row],[ProdNumber]],tblProduct[ProdNumber],0))</f>
        <v>7.99</v>
      </c>
      <c r="H1814">
        <f>INDEX(tblProduct[Category],MATCH(tblData[[#This Row],[ProdNumber]],tblProduct[ProdNumber],0))</f>
        <v>1</v>
      </c>
      <c r="I1814" t="str">
        <f>INDEX(tblCategory[CategoryName],MATCH(tblData[[#This Row],[CategoryID]],tblCategory[CategoryID],0))</f>
        <v>Blueprints</v>
      </c>
      <c r="J1814">
        <f>tblData[[#This Row],[Quantity]]*tblData[[#This Row],[Price]]</f>
        <v>15.98</v>
      </c>
      <c r="K1814">
        <f>YEAR(tblData[[#This Row],[Date]])</f>
        <v>2021</v>
      </c>
      <c r="L1814">
        <f>MONTH(tblData[[#This Row],[Date]])</f>
        <v>1</v>
      </c>
      <c r="M1814" t="str">
        <f>CHOOSE(tblData[[#This Row],[MonthNo]],"Jan","Feb","Mar","Apr","Mei","Jun","Jul","Agu","Sep","Okt","Nov","Des")</f>
        <v>Jan</v>
      </c>
      <c r="N1814" t="str">
        <f>INDEX(tblCustomers[CustomerState],MATCH(tblData[[#This Row],[CustomerID]],tblCustomers[CustomerID],0))</f>
        <v>Hawaii</v>
      </c>
      <c r="O1814" t="str">
        <f>IF(COUNTIF(tblData[CustomerID],tblData[[#This Row],[CustomerID]])&gt;1,"Repeat","One-time")</f>
        <v>Repeat</v>
      </c>
    </row>
    <row r="1815" spans="1:15">
      <c r="A1815">
        <v>1814</v>
      </c>
      <c r="B1815" s="1">
        <v>44220</v>
      </c>
      <c r="C1815">
        <v>1054</v>
      </c>
      <c r="D1815" t="s">
        <v>10859</v>
      </c>
      <c r="E1815">
        <v>2</v>
      </c>
      <c r="F1815" t="str">
        <f>INDEX(tblProduct[ProdName],MATCH(tblData[[#This Row],[ProdNumber]],tblProduct[ProdNumber],0))</f>
        <v>Cloud Computing</v>
      </c>
      <c r="G1815">
        <f>INDEX(tblProduct[Price],MATCH(tblData[[#This Row],[ProdNumber]],tblProduct[ProdNumber],0))</f>
        <v>29.99</v>
      </c>
      <c r="H1815">
        <f>INDEX(tblProduct[Category],MATCH(tblData[[#This Row],[ProdNumber]],tblProduct[ProdNumber],0))</f>
        <v>7</v>
      </c>
      <c r="I1815" t="str">
        <f>INDEX(tblCategory[CategoryName],MATCH(tblData[[#This Row],[CategoryID]],tblCategory[CategoryID],0))</f>
        <v>Training Videos</v>
      </c>
      <c r="J1815">
        <f>tblData[[#This Row],[Quantity]]*tblData[[#This Row],[Price]]</f>
        <v>59.98</v>
      </c>
      <c r="K1815">
        <f>YEAR(tblData[[#This Row],[Date]])</f>
        <v>2021</v>
      </c>
      <c r="L1815">
        <f>MONTH(tblData[[#This Row],[Date]])</f>
        <v>1</v>
      </c>
      <c r="M1815" t="str">
        <f>CHOOSE(tblData[[#This Row],[MonthNo]],"Jan","Feb","Mar","Apr","Mei","Jun","Jul","Agu","Sep","Okt","Nov","Des")</f>
        <v>Jan</v>
      </c>
      <c r="N1815" t="str">
        <f>INDEX(tblCustomers[CustomerState],MATCH(tblData[[#This Row],[CustomerID]],tblCustomers[CustomerID],0))</f>
        <v>Florida</v>
      </c>
      <c r="O1815" t="str">
        <f>IF(COUNTIF(tblData[CustomerID],tblData[[#This Row],[CustomerID]])&gt;1,"Repeat","One-time")</f>
        <v>Repeat</v>
      </c>
    </row>
    <row r="1816" spans="1:15">
      <c r="A1816">
        <v>1815</v>
      </c>
      <c r="B1816" s="1">
        <v>44221</v>
      </c>
      <c r="C1816">
        <v>1360</v>
      </c>
      <c r="D1816" t="s">
        <v>10829</v>
      </c>
      <c r="E1816">
        <v>1</v>
      </c>
      <c r="F1816" t="str">
        <f>INDEX(tblProduct[ProdName],MATCH(tblData[[#This Row],[ProdNumber]],tblProduct[ProdNumber],0))</f>
        <v>Single Rotor Drones</v>
      </c>
      <c r="G1816">
        <f>INDEX(tblProduct[Price],MATCH(tblData[[#This Row],[ProdNumber]],tblProduct[ProdNumber],0))</f>
        <v>14.99</v>
      </c>
      <c r="H1816">
        <f>INDEX(tblProduct[Category],MATCH(tblData[[#This Row],[ProdNumber]],tblProduct[ProdNumber],0))</f>
        <v>4</v>
      </c>
      <c r="I1816" t="str">
        <f>INDEX(tblCategory[CategoryName],MATCH(tblData[[#This Row],[CategoryID]],tblCategory[CategoryID],0))</f>
        <v>eBooks</v>
      </c>
      <c r="J1816">
        <f>tblData[[#This Row],[Quantity]]*tblData[[#This Row],[Price]]</f>
        <v>14.99</v>
      </c>
      <c r="K1816">
        <f>YEAR(tblData[[#This Row],[Date]])</f>
        <v>2021</v>
      </c>
      <c r="L1816">
        <f>MONTH(tblData[[#This Row],[Date]])</f>
        <v>1</v>
      </c>
      <c r="M1816" t="str">
        <f>CHOOSE(tblData[[#This Row],[MonthNo]],"Jan","Feb","Mar","Apr","Mei","Jun","Jul","Agu","Sep","Okt","Nov","Des")</f>
        <v>Jan</v>
      </c>
      <c r="N1816" t="str">
        <f>INDEX(tblCustomers[CustomerState],MATCH(tblData[[#This Row],[CustomerID]],tblCustomers[CustomerID],0))</f>
        <v>Alabama</v>
      </c>
      <c r="O1816" t="str">
        <f>IF(COUNTIF(tblData[CustomerID],tblData[[#This Row],[CustomerID]])&gt;1,"Repeat","One-time")</f>
        <v>Repeat</v>
      </c>
    </row>
    <row r="1817" spans="1:15">
      <c r="A1817">
        <v>1816</v>
      </c>
      <c r="B1817" s="1">
        <v>44221</v>
      </c>
      <c r="C1817">
        <v>426</v>
      </c>
      <c r="D1817" t="s">
        <v>10818</v>
      </c>
      <c r="E1817">
        <v>6</v>
      </c>
      <c r="F1817" t="str">
        <f>INDEX(tblProduct[ProdName],MATCH(tblData[[#This Row],[ProdNumber]],tblProduct[ProdNumber],0))</f>
        <v>Fixed Wing Drones</v>
      </c>
      <c r="G1817">
        <f>INDEX(tblProduct[Price],MATCH(tblData[[#This Row],[ProdNumber]],tblProduct[ProdNumber],0))</f>
        <v>15.5</v>
      </c>
      <c r="H1817">
        <f>INDEX(tblProduct[Category],MATCH(tblData[[#This Row],[ProdNumber]],tblProduct[ProdNumber],0))</f>
        <v>4</v>
      </c>
      <c r="I1817" t="str">
        <f>INDEX(tblCategory[CategoryName],MATCH(tblData[[#This Row],[CategoryID]],tblCategory[CategoryID],0))</f>
        <v>eBooks</v>
      </c>
      <c r="J1817">
        <f>tblData[[#This Row],[Quantity]]*tblData[[#This Row],[Price]]</f>
        <v>93</v>
      </c>
      <c r="K1817">
        <f>YEAR(tblData[[#This Row],[Date]])</f>
        <v>2021</v>
      </c>
      <c r="L1817">
        <f>MONTH(tblData[[#This Row],[Date]])</f>
        <v>1</v>
      </c>
      <c r="M1817" t="str">
        <f>CHOOSE(tblData[[#This Row],[MonthNo]],"Jan","Feb","Mar","Apr","Mei","Jun","Jul","Agu","Sep","Okt","Nov","Des")</f>
        <v>Jan</v>
      </c>
      <c r="N1817" t="str">
        <f>INDEX(tblCustomers[CustomerState],MATCH(tblData[[#This Row],[CustomerID]],tblCustomers[CustomerID],0))</f>
        <v>Oklahoma</v>
      </c>
      <c r="O1817" t="str">
        <f>IF(COUNTIF(tblData[CustomerID],tblData[[#This Row],[CustomerID]])&gt;1,"Repeat","One-time")</f>
        <v>Repeat</v>
      </c>
    </row>
    <row r="1818" spans="1:15">
      <c r="A1818">
        <v>1817</v>
      </c>
      <c r="B1818" s="1">
        <v>44221</v>
      </c>
      <c r="C1818">
        <v>950</v>
      </c>
      <c r="D1818" t="s">
        <v>10843</v>
      </c>
      <c r="E1818">
        <v>2</v>
      </c>
      <c r="F1818" t="str">
        <f>INDEX(tblProduct[ProdName],MATCH(tblData[[#This Row],[ProdNumber]],tblProduct[ProdNumber],0))</f>
        <v>BYOD-500</v>
      </c>
      <c r="G1818">
        <f>INDEX(tblProduct[Price],MATCH(tblData[[#This Row],[ProdNumber]],tblProduct[ProdNumber],0))</f>
        <v>167</v>
      </c>
      <c r="H1818">
        <f>INDEX(tblProduct[Category],MATCH(tblData[[#This Row],[ProdNumber]],tblProduct[ProdNumber],0))</f>
        <v>2</v>
      </c>
      <c r="I1818" t="str">
        <f>INDEX(tblCategory[CategoryName],MATCH(tblData[[#This Row],[CategoryID]],tblCategory[CategoryID],0))</f>
        <v>Drone Kits</v>
      </c>
      <c r="J1818">
        <f>tblData[[#This Row],[Quantity]]*tblData[[#This Row],[Price]]</f>
        <v>334</v>
      </c>
      <c r="K1818">
        <f>YEAR(tblData[[#This Row],[Date]])</f>
        <v>2021</v>
      </c>
      <c r="L1818">
        <f>MONTH(tblData[[#This Row],[Date]])</f>
        <v>1</v>
      </c>
      <c r="M1818" t="str">
        <f>CHOOSE(tblData[[#This Row],[MonthNo]],"Jan","Feb","Mar","Apr","Mei","Jun","Jul","Agu","Sep","Okt","Nov","Des")</f>
        <v>Jan</v>
      </c>
      <c r="N1818" t="str">
        <f>INDEX(tblCustomers[CustomerState],MATCH(tblData[[#This Row],[CustomerID]],tblCustomers[CustomerID],0))</f>
        <v>Ohio</v>
      </c>
      <c r="O1818" t="str">
        <f>IF(COUNTIF(tblData[CustomerID],tblData[[#This Row],[CustomerID]])&gt;1,"Repeat","One-time")</f>
        <v>Repeat</v>
      </c>
    </row>
    <row r="1819" spans="1:15">
      <c r="A1819">
        <v>1818</v>
      </c>
      <c r="B1819" s="1">
        <v>44221</v>
      </c>
      <c r="C1819">
        <v>1258</v>
      </c>
      <c r="D1819" t="s">
        <v>10821</v>
      </c>
      <c r="E1819">
        <v>2</v>
      </c>
      <c r="F1819" t="str">
        <f>INDEX(tblProduct[ProdName],MATCH(tblData[[#This Row],[ProdNumber]],tblProduct[ProdNumber],0))</f>
        <v>BYOD-350</v>
      </c>
      <c r="G1819">
        <f>INDEX(tblProduct[Price],MATCH(tblData[[#This Row],[ProdNumber]],tblProduct[ProdNumber],0))</f>
        <v>89.95</v>
      </c>
      <c r="H1819">
        <f>INDEX(tblProduct[Category],MATCH(tblData[[#This Row],[ProdNumber]],tblProduct[ProdNumber],0))</f>
        <v>2</v>
      </c>
      <c r="I1819" t="str">
        <f>INDEX(tblCategory[CategoryName],MATCH(tblData[[#This Row],[CategoryID]],tblCategory[CategoryID],0))</f>
        <v>Drone Kits</v>
      </c>
      <c r="J1819">
        <f>tblData[[#This Row],[Quantity]]*tblData[[#This Row],[Price]]</f>
        <v>179.9</v>
      </c>
      <c r="K1819">
        <f>YEAR(tblData[[#This Row],[Date]])</f>
        <v>2021</v>
      </c>
      <c r="L1819">
        <f>MONTH(tblData[[#This Row],[Date]])</f>
        <v>1</v>
      </c>
      <c r="M1819" t="str">
        <f>CHOOSE(tblData[[#This Row],[MonthNo]],"Jan","Feb","Mar","Apr","Mei","Jun","Jul","Agu","Sep","Okt","Nov","Des")</f>
        <v>Jan</v>
      </c>
      <c r="N1819" t="str">
        <f>INDEX(tblCustomers[CustomerState],MATCH(tblData[[#This Row],[CustomerID]],tblCustomers[CustomerID],0))</f>
        <v>California</v>
      </c>
      <c r="O1819" t="str">
        <f>IF(COUNTIF(tblData[CustomerID],tblData[[#This Row],[CustomerID]])&gt;1,"Repeat","One-time")</f>
        <v>Repeat</v>
      </c>
    </row>
    <row r="1820" spans="1:15">
      <c r="A1820">
        <v>1819</v>
      </c>
      <c r="B1820" s="1">
        <v>44221</v>
      </c>
      <c r="C1820">
        <v>2029</v>
      </c>
      <c r="D1820" t="s">
        <v>10851</v>
      </c>
      <c r="E1820">
        <v>3</v>
      </c>
      <c r="F1820" t="str">
        <f>INDEX(tblProduct[ProdName],MATCH(tblData[[#This Row],[ProdNumber]],tblProduct[ProdNumber],0))</f>
        <v>QuadroCopter Blueprint</v>
      </c>
      <c r="G1820">
        <f>INDEX(tblProduct[Price],MATCH(tblData[[#This Row],[ProdNumber]],tblProduct[ProdNumber],0))</f>
        <v>10.99</v>
      </c>
      <c r="H1820">
        <f>INDEX(tblProduct[Category],MATCH(tblData[[#This Row],[ProdNumber]],tblProduct[ProdNumber],0))</f>
        <v>1</v>
      </c>
      <c r="I1820" t="str">
        <f>INDEX(tblCategory[CategoryName],MATCH(tblData[[#This Row],[CategoryID]],tblCategory[CategoryID],0))</f>
        <v>Blueprints</v>
      </c>
      <c r="J1820">
        <f>tblData[[#This Row],[Quantity]]*tblData[[#This Row],[Price]]</f>
        <v>32.97</v>
      </c>
      <c r="K1820">
        <f>YEAR(tblData[[#This Row],[Date]])</f>
        <v>2021</v>
      </c>
      <c r="L1820">
        <f>MONTH(tblData[[#This Row],[Date]])</f>
        <v>1</v>
      </c>
      <c r="M1820" t="str">
        <f>CHOOSE(tblData[[#This Row],[MonthNo]],"Jan","Feb","Mar","Apr","Mei","Jun","Jul","Agu","Sep","Okt","Nov","Des")</f>
        <v>Jan</v>
      </c>
      <c r="N1820" t="str">
        <f>INDEX(tblCustomers[CustomerState],MATCH(tblData[[#This Row],[CustomerID]],tblCustomers[CustomerID],0))</f>
        <v>California</v>
      </c>
      <c r="O1820" t="str">
        <f>IF(COUNTIF(tblData[CustomerID],tblData[[#This Row],[CustomerID]])&gt;1,"Repeat","One-time")</f>
        <v>One-time</v>
      </c>
    </row>
    <row r="1821" spans="1:15">
      <c r="A1821">
        <v>1820</v>
      </c>
      <c r="B1821" s="1">
        <v>44222</v>
      </c>
      <c r="C1821">
        <v>854</v>
      </c>
      <c r="D1821" t="s">
        <v>10868</v>
      </c>
      <c r="E1821">
        <v>2</v>
      </c>
      <c r="F1821" t="str">
        <f>INDEX(tblProduct[ProdName],MATCH(tblData[[#This Row],[ProdNumber]],tblProduct[ProdNumber],0))</f>
        <v>Drone Building Essentials</v>
      </c>
      <c r="G1821">
        <f>INDEX(tblProduct[Price],MATCH(tblData[[#This Row],[ProdNumber]],tblProduct[ProdNumber],0))</f>
        <v>13.99</v>
      </c>
      <c r="H1821">
        <f>INDEX(tblProduct[Category],MATCH(tblData[[#This Row],[ProdNumber]],tblProduct[ProdNumber],0))</f>
        <v>4</v>
      </c>
      <c r="I1821" t="str">
        <f>INDEX(tblCategory[CategoryName],MATCH(tblData[[#This Row],[CategoryID]],tblCategory[CategoryID],0))</f>
        <v>eBooks</v>
      </c>
      <c r="J1821">
        <f>tblData[[#This Row],[Quantity]]*tblData[[#This Row],[Price]]</f>
        <v>27.98</v>
      </c>
      <c r="K1821">
        <f>YEAR(tblData[[#This Row],[Date]])</f>
        <v>2021</v>
      </c>
      <c r="L1821">
        <f>MONTH(tblData[[#This Row],[Date]])</f>
        <v>1</v>
      </c>
      <c r="M1821" t="str">
        <f>CHOOSE(tblData[[#This Row],[MonthNo]],"Jan","Feb","Mar","Apr","Mei","Jun","Jul","Agu","Sep","Okt","Nov","Des")</f>
        <v>Jan</v>
      </c>
      <c r="N1821" t="str">
        <f>INDEX(tblCustomers[CustomerState],MATCH(tblData[[#This Row],[CustomerID]],tblCustomers[CustomerID],0))</f>
        <v>Washington</v>
      </c>
      <c r="O1821" t="str">
        <f>IF(COUNTIF(tblData[CustomerID],tblData[[#This Row],[CustomerID]])&gt;1,"Repeat","One-time")</f>
        <v>Repeat</v>
      </c>
    </row>
    <row r="1822" spans="1:15">
      <c r="A1822">
        <v>1821</v>
      </c>
      <c r="B1822" s="1">
        <v>44222</v>
      </c>
      <c r="C1822">
        <v>291</v>
      </c>
      <c r="D1822" t="s">
        <v>10842</v>
      </c>
      <c r="E1822">
        <v>3</v>
      </c>
      <c r="F1822" t="str">
        <f>INDEX(tblProduct[ProdName],MATCH(tblData[[#This Row],[ProdNumber]],tblProduct[ProdNumber],0))</f>
        <v>Understanding Raspberry PI</v>
      </c>
      <c r="G1822">
        <f>INDEX(tblProduct[Price],MATCH(tblData[[#This Row],[ProdNumber]],tblProduct[ProdNumber],0))</f>
        <v>28.99</v>
      </c>
      <c r="H1822">
        <f>INDEX(tblProduct[Category],MATCH(tblData[[#This Row],[ProdNumber]],tblProduct[ProdNumber],0))</f>
        <v>7</v>
      </c>
      <c r="I1822" t="str">
        <f>INDEX(tblCategory[CategoryName],MATCH(tblData[[#This Row],[CategoryID]],tblCategory[CategoryID],0))</f>
        <v>Training Videos</v>
      </c>
      <c r="J1822">
        <f>tblData[[#This Row],[Quantity]]*tblData[[#This Row],[Price]]</f>
        <v>86.97</v>
      </c>
      <c r="K1822">
        <f>YEAR(tblData[[#This Row],[Date]])</f>
        <v>2021</v>
      </c>
      <c r="L1822">
        <f>MONTH(tblData[[#This Row],[Date]])</f>
        <v>1</v>
      </c>
      <c r="M1822" t="str">
        <f>CHOOSE(tblData[[#This Row],[MonthNo]],"Jan","Feb","Mar","Apr","Mei","Jun","Jul","Agu","Sep","Okt","Nov","Des")</f>
        <v>Jan</v>
      </c>
      <c r="N1822" t="str">
        <f>INDEX(tblCustomers[CustomerState],MATCH(tblData[[#This Row],[CustomerID]],tblCustomers[CustomerID],0))</f>
        <v>Virginia</v>
      </c>
      <c r="O1822" t="str">
        <f>IF(COUNTIF(tblData[CustomerID],tblData[[#This Row],[CustomerID]])&gt;1,"Repeat","One-time")</f>
        <v>Repeat</v>
      </c>
    </row>
    <row r="1823" spans="1:15">
      <c r="A1823">
        <v>1822</v>
      </c>
      <c r="B1823" s="1">
        <v>44222</v>
      </c>
      <c r="C1823">
        <v>1349</v>
      </c>
      <c r="D1823" t="s">
        <v>10865</v>
      </c>
      <c r="E1823">
        <v>3</v>
      </c>
      <c r="F1823" t="str">
        <f>INDEX(tblProduct[ProdName],MATCH(tblData[[#This Row],[ProdNumber]],tblProduct[ProdNumber],0))</f>
        <v>Robotic Essentials</v>
      </c>
      <c r="G1823">
        <f>INDEX(tblProduct[Price],MATCH(tblData[[#This Row],[ProdNumber]],tblProduct[ProdNumber],0))</f>
        <v>34.99</v>
      </c>
      <c r="H1823">
        <f>INDEX(tblProduct[Category],MATCH(tblData[[#This Row],[ProdNumber]],tblProduct[ProdNumber],0))</f>
        <v>7</v>
      </c>
      <c r="I1823" t="str">
        <f>INDEX(tblCategory[CategoryName],MATCH(tblData[[#This Row],[CategoryID]],tblCategory[CategoryID],0))</f>
        <v>Training Videos</v>
      </c>
      <c r="J1823">
        <f>tblData[[#This Row],[Quantity]]*tblData[[#This Row],[Price]]</f>
        <v>104.97</v>
      </c>
      <c r="K1823">
        <f>YEAR(tblData[[#This Row],[Date]])</f>
        <v>2021</v>
      </c>
      <c r="L1823">
        <f>MONTH(tblData[[#This Row],[Date]])</f>
        <v>1</v>
      </c>
      <c r="M1823" t="str">
        <f>CHOOSE(tblData[[#This Row],[MonthNo]],"Jan","Feb","Mar","Apr","Mei","Jun","Jul","Agu","Sep","Okt","Nov","Des")</f>
        <v>Jan</v>
      </c>
      <c r="N1823" t="str">
        <f>INDEX(tblCustomers[CustomerState],MATCH(tblData[[#This Row],[CustomerID]],tblCustomers[CustomerID],0))</f>
        <v>Missouri</v>
      </c>
      <c r="O1823" t="str">
        <f>IF(COUNTIF(tblData[CustomerID],tblData[[#This Row],[CustomerID]])&gt;1,"Repeat","One-time")</f>
        <v>Repeat</v>
      </c>
    </row>
    <row r="1824" spans="1:15">
      <c r="A1824">
        <v>1823</v>
      </c>
      <c r="B1824" s="1">
        <v>44222</v>
      </c>
      <c r="C1824">
        <v>60</v>
      </c>
      <c r="D1824" t="s">
        <v>10814</v>
      </c>
      <c r="E1824">
        <v>3</v>
      </c>
      <c r="F1824" t="str">
        <f>INDEX(tblProduct[ProdName],MATCH(tblData[[#This Row],[ProdNumber]],tblProduct[ProdNumber],0))</f>
        <v>BYOR-2640S</v>
      </c>
      <c r="G1824">
        <f>INDEX(tblProduct[Price],MATCH(tblData[[#This Row],[ProdNumber]],tblProduct[ProdNumber],0))</f>
        <v>189</v>
      </c>
      <c r="H1824">
        <f>INDEX(tblProduct[Category],MATCH(tblData[[#This Row],[ProdNumber]],tblProduct[ProdNumber],0))</f>
        <v>5</v>
      </c>
      <c r="I1824" t="str">
        <f>INDEX(tblCategory[CategoryName],MATCH(tblData[[#This Row],[CategoryID]],tblCategory[CategoryID],0))</f>
        <v>Robot Kits</v>
      </c>
      <c r="J1824">
        <f>tblData[[#This Row],[Quantity]]*tblData[[#This Row],[Price]]</f>
        <v>567</v>
      </c>
      <c r="K1824">
        <f>YEAR(tblData[[#This Row],[Date]])</f>
        <v>2021</v>
      </c>
      <c r="L1824">
        <f>MONTH(tblData[[#This Row],[Date]])</f>
        <v>1</v>
      </c>
      <c r="M1824" t="str">
        <f>CHOOSE(tblData[[#This Row],[MonthNo]],"Jan","Feb","Mar","Apr","Mei","Jun","Jul","Agu","Sep","Okt","Nov","Des")</f>
        <v>Jan</v>
      </c>
      <c r="N1824" t="str">
        <f>INDEX(tblCustomers[CustomerState],MATCH(tblData[[#This Row],[CustomerID]],tblCustomers[CustomerID],0))</f>
        <v>Michigan</v>
      </c>
      <c r="O1824" t="str">
        <f>IF(COUNTIF(tblData[CustomerID],tblData[[#This Row],[CustomerID]])&gt;1,"Repeat","One-time")</f>
        <v>Repeat</v>
      </c>
    </row>
    <row r="1825" spans="1:15">
      <c r="A1825">
        <v>1824</v>
      </c>
      <c r="B1825" s="1">
        <v>44222</v>
      </c>
      <c r="C1825">
        <v>1426</v>
      </c>
      <c r="D1825" t="s">
        <v>10854</v>
      </c>
      <c r="E1825">
        <v>2</v>
      </c>
      <c r="F1825" t="str">
        <f>INDEX(tblProduct[ProdName],MATCH(tblData[[#This Row],[ProdNumber]],tblProduct[ProdNumber],0))</f>
        <v>BYOD-400S</v>
      </c>
      <c r="G1825">
        <f>INDEX(tblProduct[Price],MATCH(tblData[[#This Row],[ProdNumber]],tblProduct[ProdNumber],0))</f>
        <v>129.94999999999999</v>
      </c>
      <c r="H1825">
        <f>INDEX(tblProduct[Category],MATCH(tblData[[#This Row],[ProdNumber]],tblProduct[ProdNumber],0))</f>
        <v>2</v>
      </c>
      <c r="I1825" t="str">
        <f>INDEX(tblCategory[CategoryName],MATCH(tblData[[#This Row],[CategoryID]],tblCategory[CategoryID],0))</f>
        <v>Drone Kits</v>
      </c>
      <c r="J1825">
        <f>tblData[[#This Row],[Quantity]]*tblData[[#This Row],[Price]]</f>
        <v>259.89999999999998</v>
      </c>
      <c r="K1825">
        <f>YEAR(tblData[[#This Row],[Date]])</f>
        <v>2021</v>
      </c>
      <c r="L1825">
        <f>MONTH(tblData[[#This Row],[Date]])</f>
        <v>1</v>
      </c>
      <c r="M1825" t="str">
        <f>CHOOSE(tblData[[#This Row],[MonthNo]],"Jan","Feb","Mar","Apr","Mei","Jun","Jul","Agu","Sep","Okt","Nov","Des")</f>
        <v>Jan</v>
      </c>
      <c r="N1825" t="str">
        <f>INDEX(tblCustomers[CustomerState],MATCH(tblData[[#This Row],[CustomerID]],tblCustomers[CustomerID],0))</f>
        <v>Louisiana</v>
      </c>
      <c r="O1825" t="str">
        <f>IF(COUNTIF(tblData[CustomerID],tblData[[#This Row],[CustomerID]])&gt;1,"Repeat","One-time")</f>
        <v>Repeat</v>
      </c>
    </row>
    <row r="1826" spans="1:15">
      <c r="A1826">
        <v>1825</v>
      </c>
      <c r="B1826" s="1">
        <v>44223</v>
      </c>
      <c r="C1826">
        <v>1462</v>
      </c>
      <c r="D1826" t="s">
        <v>10854</v>
      </c>
      <c r="E1826">
        <v>3</v>
      </c>
      <c r="F1826" t="str">
        <f>INDEX(tblProduct[ProdName],MATCH(tblData[[#This Row],[ProdNumber]],tblProduct[ProdNumber],0))</f>
        <v>BYOD-400S</v>
      </c>
      <c r="G1826">
        <f>INDEX(tblProduct[Price],MATCH(tblData[[#This Row],[ProdNumber]],tblProduct[ProdNumber],0))</f>
        <v>129.94999999999999</v>
      </c>
      <c r="H1826">
        <f>INDEX(tblProduct[Category],MATCH(tblData[[#This Row],[ProdNumber]],tblProduct[ProdNumber],0))</f>
        <v>2</v>
      </c>
      <c r="I1826" t="str">
        <f>INDEX(tblCategory[CategoryName],MATCH(tblData[[#This Row],[CategoryID]],tblCategory[CategoryID],0))</f>
        <v>Drone Kits</v>
      </c>
      <c r="J1826">
        <f>tblData[[#This Row],[Quantity]]*tblData[[#This Row],[Price]]</f>
        <v>389.84999999999997</v>
      </c>
      <c r="K1826">
        <f>YEAR(tblData[[#This Row],[Date]])</f>
        <v>2021</v>
      </c>
      <c r="L1826">
        <f>MONTH(tblData[[#This Row],[Date]])</f>
        <v>1</v>
      </c>
      <c r="M1826" t="str">
        <f>CHOOSE(tblData[[#This Row],[MonthNo]],"Jan","Feb","Mar","Apr","Mei","Jun","Jul","Agu","Sep","Okt","Nov","Des")</f>
        <v>Jan</v>
      </c>
      <c r="N1826" t="str">
        <f>INDEX(tblCustomers[CustomerState],MATCH(tblData[[#This Row],[CustomerID]],tblCustomers[CustomerID],0))</f>
        <v>Kentucky</v>
      </c>
      <c r="O1826" t="str">
        <f>IF(COUNTIF(tblData[CustomerID],tblData[[#This Row],[CustomerID]])&gt;1,"Repeat","One-time")</f>
        <v>Repeat</v>
      </c>
    </row>
    <row r="1827" spans="1:15">
      <c r="A1827">
        <v>1826</v>
      </c>
      <c r="B1827" s="1">
        <v>44223</v>
      </c>
      <c r="C1827">
        <v>1483</v>
      </c>
      <c r="D1827" t="s">
        <v>10873</v>
      </c>
      <c r="E1827">
        <v>2</v>
      </c>
      <c r="F1827" t="str">
        <f>INDEX(tblProduct[ProdName],MATCH(tblData[[#This Row],[ProdNumber]],tblProduct[ProdNumber],0))</f>
        <v>BYOD-300</v>
      </c>
      <c r="G1827">
        <f>INDEX(tblProduct[Price],MATCH(tblData[[#This Row],[ProdNumber]],tblProduct[ProdNumber],0))</f>
        <v>89</v>
      </c>
      <c r="H1827">
        <f>INDEX(tblProduct[Category],MATCH(tblData[[#This Row],[ProdNumber]],tblProduct[ProdNumber],0))</f>
        <v>2</v>
      </c>
      <c r="I1827" t="str">
        <f>INDEX(tblCategory[CategoryName],MATCH(tblData[[#This Row],[CategoryID]],tblCategory[CategoryID],0))</f>
        <v>Drone Kits</v>
      </c>
      <c r="J1827">
        <f>tblData[[#This Row],[Quantity]]*tblData[[#This Row],[Price]]</f>
        <v>178</v>
      </c>
      <c r="K1827">
        <f>YEAR(tblData[[#This Row],[Date]])</f>
        <v>2021</v>
      </c>
      <c r="L1827">
        <f>MONTH(tblData[[#This Row],[Date]])</f>
        <v>1</v>
      </c>
      <c r="M1827" t="str">
        <f>CHOOSE(tblData[[#This Row],[MonthNo]],"Jan","Feb","Mar","Apr","Mei","Jun","Jul","Agu","Sep","Okt","Nov","Des")</f>
        <v>Jan</v>
      </c>
      <c r="N1827" t="str">
        <f>INDEX(tblCustomers[CustomerState],MATCH(tblData[[#This Row],[CustomerID]],tblCustomers[CustomerID],0))</f>
        <v>California</v>
      </c>
      <c r="O1827" t="str">
        <f>IF(COUNTIF(tblData[CustomerID],tblData[[#This Row],[CustomerID]])&gt;1,"Repeat","One-time")</f>
        <v>One-time</v>
      </c>
    </row>
    <row r="1828" spans="1:15">
      <c r="A1828">
        <v>1827</v>
      </c>
      <c r="B1828" s="1">
        <v>44223</v>
      </c>
      <c r="C1828">
        <v>1537</v>
      </c>
      <c r="D1828" t="s">
        <v>10856</v>
      </c>
      <c r="E1828">
        <v>4</v>
      </c>
      <c r="F1828" t="str">
        <f>INDEX(tblProduct[ProdName],MATCH(tblData[[#This Row],[ProdNumber]],tblProduct[ProdNumber],0))</f>
        <v>RLK-9920 Robot</v>
      </c>
      <c r="G1828">
        <f>INDEX(tblProduct[Price],MATCH(tblData[[#This Row],[ProdNumber]],tblProduct[ProdNumber],0))</f>
        <v>699</v>
      </c>
      <c r="H1828">
        <f>INDEX(tblProduct[Category],MATCH(tblData[[#This Row],[ProdNumber]],tblProduct[ProdNumber],0))</f>
        <v>6</v>
      </c>
      <c r="I1828" t="str">
        <f>INDEX(tblCategory[CategoryName],MATCH(tblData[[#This Row],[CategoryID]],tblCategory[CategoryID],0))</f>
        <v>Robots</v>
      </c>
      <c r="J1828">
        <f>tblData[[#This Row],[Quantity]]*tblData[[#This Row],[Price]]</f>
        <v>2796</v>
      </c>
      <c r="K1828">
        <f>YEAR(tblData[[#This Row],[Date]])</f>
        <v>2021</v>
      </c>
      <c r="L1828">
        <f>MONTH(tblData[[#This Row],[Date]])</f>
        <v>1</v>
      </c>
      <c r="M1828" t="str">
        <f>CHOOSE(tblData[[#This Row],[MonthNo]],"Jan","Feb","Mar","Apr","Mei","Jun","Jul","Agu","Sep","Okt","Nov","Des")</f>
        <v>Jan</v>
      </c>
      <c r="N1828" t="str">
        <f>INDEX(tblCustomers[CustomerState],MATCH(tblData[[#This Row],[CustomerID]],tblCustomers[CustomerID],0))</f>
        <v>Texas</v>
      </c>
      <c r="O1828" t="str">
        <f>IF(COUNTIF(tblData[CustomerID],tblData[[#This Row],[CustomerID]])&gt;1,"Repeat","One-time")</f>
        <v>One-time</v>
      </c>
    </row>
    <row r="1829" spans="1:15">
      <c r="A1829">
        <v>1828</v>
      </c>
      <c r="B1829" s="1">
        <v>44223</v>
      </c>
      <c r="C1829">
        <v>1241</v>
      </c>
      <c r="D1829" t="s">
        <v>10839</v>
      </c>
      <c r="E1829">
        <v>5</v>
      </c>
      <c r="F1829" t="str">
        <f>INDEX(tblProduct[ProdName],MATCH(tblData[[#This Row],[ProdNumber]],tblProduct[ProdNumber],0))</f>
        <v>RXW-9807 Robot</v>
      </c>
      <c r="G1829">
        <f>INDEX(tblProduct[Price],MATCH(tblData[[#This Row],[ProdNumber]],tblProduct[ProdNumber],0))</f>
        <v>599</v>
      </c>
      <c r="H1829">
        <f>INDEX(tblProduct[Category],MATCH(tblData[[#This Row],[ProdNumber]],tblProduct[ProdNumber],0))</f>
        <v>6</v>
      </c>
      <c r="I1829" t="str">
        <f>INDEX(tblCategory[CategoryName],MATCH(tblData[[#This Row],[CategoryID]],tblCategory[CategoryID],0))</f>
        <v>Robots</v>
      </c>
      <c r="J1829">
        <f>tblData[[#This Row],[Quantity]]*tblData[[#This Row],[Price]]</f>
        <v>2995</v>
      </c>
      <c r="K1829">
        <f>YEAR(tblData[[#This Row],[Date]])</f>
        <v>2021</v>
      </c>
      <c r="L1829">
        <f>MONTH(tblData[[#This Row],[Date]])</f>
        <v>1</v>
      </c>
      <c r="M1829" t="str">
        <f>CHOOSE(tblData[[#This Row],[MonthNo]],"Jan","Feb","Mar","Apr","Mei","Jun","Jul","Agu","Sep","Okt","Nov","Des")</f>
        <v>Jan</v>
      </c>
      <c r="N1829" t="str">
        <f>INDEX(tblCustomers[CustomerState],MATCH(tblData[[#This Row],[CustomerID]],tblCustomers[CustomerID],0))</f>
        <v>Texas</v>
      </c>
      <c r="O1829" t="str">
        <f>IF(COUNTIF(tblData[CustomerID],tblData[[#This Row],[CustomerID]])&gt;1,"Repeat","One-time")</f>
        <v>Repeat</v>
      </c>
    </row>
    <row r="1830" spans="1:15">
      <c r="A1830">
        <v>1829</v>
      </c>
      <c r="B1830" s="1">
        <v>44224</v>
      </c>
      <c r="C1830">
        <v>1885</v>
      </c>
      <c r="D1830" t="s">
        <v>10815</v>
      </c>
      <c r="E1830">
        <v>4</v>
      </c>
      <c r="F1830" t="str">
        <f>INDEX(tblProduct[ProdName],MATCH(tblData[[#This Row],[ProdNumber]],tblProduct[ProdNumber],0))</f>
        <v>Understanding Automation</v>
      </c>
      <c r="G1830">
        <f>INDEX(tblProduct[Price],MATCH(tblData[[#This Row],[ProdNumber]],tblProduct[ProdNumber],0))</f>
        <v>44.95</v>
      </c>
      <c r="H1830">
        <f>INDEX(tblProduct[Category],MATCH(tblData[[#This Row],[ProdNumber]],tblProduct[ProdNumber],0))</f>
        <v>7</v>
      </c>
      <c r="I1830" t="str">
        <f>INDEX(tblCategory[CategoryName],MATCH(tblData[[#This Row],[CategoryID]],tblCategory[CategoryID],0))</f>
        <v>Training Videos</v>
      </c>
      <c r="J1830">
        <f>tblData[[#This Row],[Quantity]]*tblData[[#This Row],[Price]]</f>
        <v>179.8</v>
      </c>
      <c r="K1830">
        <f>YEAR(tblData[[#This Row],[Date]])</f>
        <v>2021</v>
      </c>
      <c r="L1830">
        <f>MONTH(tblData[[#This Row],[Date]])</f>
        <v>1</v>
      </c>
      <c r="M1830" t="str">
        <f>CHOOSE(tblData[[#This Row],[MonthNo]],"Jan","Feb","Mar","Apr","Mei","Jun","Jul","Agu","Sep","Okt","Nov","Des")</f>
        <v>Jan</v>
      </c>
      <c r="N1830" t="str">
        <f>INDEX(tblCustomers[CustomerState],MATCH(tblData[[#This Row],[CustomerID]],tblCustomers[CustomerID],0))</f>
        <v>Ohio</v>
      </c>
      <c r="O1830" t="str">
        <f>IF(COUNTIF(tblData[CustomerID],tblData[[#This Row],[CustomerID]])&gt;1,"Repeat","One-time")</f>
        <v>Repeat</v>
      </c>
    </row>
    <row r="1831" spans="1:15">
      <c r="A1831">
        <v>1830</v>
      </c>
      <c r="B1831" s="1">
        <v>44224</v>
      </c>
      <c r="C1831">
        <v>1321</v>
      </c>
      <c r="D1831" t="s">
        <v>10810</v>
      </c>
      <c r="E1831">
        <v>4</v>
      </c>
      <c r="F1831" t="str">
        <f>INDEX(tblProduct[ProdName],MATCH(tblData[[#This Row],[ProdNumber]],tblProduct[ProdNumber],0))</f>
        <v>Drone Video Techniques</v>
      </c>
      <c r="G1831">
        <f>INDEX(tblProduct[Price],MATCH(tblData[[#This Row],[ProdNumber]],tblProduct[ProdNumber],0))</f>
        <v>37.99</v>
      </c>
      <c r="H1831">
        <f>INDEX(tblProduct[Category],MATCH(tblData[[#This Row],[ProdNumber]],tblProduct[ProdNumber],0))</f>
        <v>7</v>
      </c>
      <c r="I1831" t="str">
        <f>INDEX(tblCategory[CategoryName],MATCH(tblData[[#This Row],[CategoryID]],tblCategory[CategoryID],0))</f>
        <v>Training Videos</v>
      </c>
      <c r="J1831">
        <f>tblData[[#This Row],[Quantity]]*tblData[[#This Row],[Price]]</f>
        <v>151.96</v>
      </c>
      <c r="K1831">
        <f>YEAR(tblData[[#This Row],[Date]])</f>
        <v>2021</v>
      </c>
      <c r="L1831">
        <f>MONTH(tblData[[#This Row],[Date]])</f>
        <v>1</v>
      </c>
      <c r="M1831" t="str">
        <f>CHOOSE(tblData[[#This Row],[MonthNo]],"Jan","Feb","Mar","Apr","Mei","Jun","Jul","Agu","Sep","Okt","Nov","Des")</f>
        <v>Jan</v>
      </c>
      <c r="N1831" t="str">
        <f>INDEX(tblCustomers[CustomerState],MATCH(tblData[[#This Row],[CustomerID]],tblCustomers[CustomerID],0))</f>
        <v>California</v>
      </c>
      <c r="O1831" t="str">
        <f>IF(COUNTIF(tblData[CustomerID],tblData[[#This Row],[CustomerID]])&gt;1,"Repeat","One-time")</f>
        <v>One-time</v>
      </c>
    </row>
    <row r="1832" spans="1:15">
      <c r="A1832">
        <v>1831</v>
      </c>
      <c r="B1832" s="1">
        <v>44225</v>
      </c>
      <c r="C1832">
        <v>1578</v>
      </c>
      <c r="D1832" t="s">
        <v>10857</v>
      </c>
      <c r="E1832">
        <v>3</v>
      </c>
      <c r="F1832" t="str">
        <f>INDEX(tblProduct[ProdName],MATCH(tblData[[#This Row],[ProdNumber]],tblProduct[ProdNumber],0))</f>
        <v>DTI-84 Drone</v>
      </c>
      <c r="G1832">
        <f>INDEX(tblProduct[Price],MATCH(tblData[[#This Row],[ProdNumber]],tblProduct[ProdNumber],0))</f>
        <v>455</v>
      </c>
      <c r="H1832">
        <f>INDEX(tblProduct[Category],MATCH(tblData[[#This Row],[ProdNumber]],tblProduct[ProdNumber],0))</f>
        <v>3</v>
      </c>
      <c r="I1832" t="str">
        <f>INDEX(tblCategory[CategoryName],MATCH(tblData[[#This Row],[CategoryID]],tblCategory[CategoryID],0))</f>
        <v>Drones</v>
      </c>
      <c r="J1832">
        <f>tblData[[#This Row],[Quantity]]*tblData[[#This Row],[Price]]</f>
        <v>1365</v>
      </c>
      <c r="K1832">
        <f>YEAR(tblData[[#This Row],[Date]])</f>
        <v>2021</v>
      </c>
      <c r="L1832">
        <f>MONTH(tblData[[#This Row],[Date]])</f>
        <v>1</v>
      </c>
      <c r="M1832" t="str">
        <f>CHOOSE(tblData[[#This Row],[MonthNo]],"Jan","Feb","Mar","Apr","Mei","Jun","Jul","Agu","Sep","Okt","Nov","Des")</f>
        <v>Jan</v>
      </c>
      <c r="N1832" t="str">
        <f>INDEX(tblCustomers[CustomerState],MATCH(tblData[[#This Row],[CustomerID]],tblCustomers[CustomerID],0))</f>
        <v>Ohio</v>
      </c>
      <c r="O1832" t="str">
        <f>IF(COUNTIF(tblData[CustomerID],tblData[[#This Row],[CustomerID]])&gt;1,"Repeat","One-time")</f>
        <v>Repeat</v>
      </c>
    </row>
    <row r="1833" spans="1:15">
      <c r="A1833">
        <v>1832</v>
      </c>
      <c r="B1833" s="1">
        <v>44225</v>
      </c>
      <c r="C1833">
        <v>1525</v>
      </c>
      <c r="D1833" t="s">
        <v>10866</v>
      </c>
      <c r="E1833">
        <v>3</v>
      </c>
      <c r="F1833" t="str">
        <f>INDEX(tblProduct[ProdName],MATCH(tblData[[#This Row],[ProdNumber]],tblProduct[ProdNumber],0))</f>
        <v>BYOR-4005</v>
      </c>
      <c r="G1833">
        <f>INDEX(tblProduct[Price],MATCH(tblData[[#This Row],[ProdNumber]],tblProduct[ProdNumber],0))</f>
        <v>245</v>
      </c>
      <c r="H1833">
        <f>INDEX(tblProduct[Category],MATCH(tblData[[#This Row],[ProdNumber]],tblProduct[ProdNumber],0))</f>
        <v>5</v>
      </c>
      <c r="I1833" t="str">
        <f>INDEX(tblCategory[CategoryName],MATCH(tblData[[#This Row],[CategoryID]],tblCategory[CategoryID],0))</f>
        <v>Robot Kits</v>
      </c>
      <c r="J1833">
        <f>tblData[[#This Row],[Quantity]]*tblData[[#This Row],[Price]]</f>
        <v>735</v>
      </c>
      <c r="K1833">
        <f>YEAR(tblData[[#This Row],[Date]])</f>
        <v>2021</v>
      </c>
      <c r="L1833">
        <f>MONTH(tblData[[#This Row],[Date]])</f>
        <v>1</v>
      </c>
      <c r="M1833" t="str">
        <f>CHOOSE(tblData[[#This Row],[MonthNo]],"Jan","Feb","Mar","Apr","Mei","Jun","Jul","Agu","Sep","Okt","Nov","Des")</f>
        <v>Jan</v>
      </c>
      <c r="N1833" t="str">
        <f>INDEX(tblCustomers[CustomerState],MATCH(tblData[[#This Row],[CustomerID]],tblCustomers[CustomerID],0))</f>
        <v>New York</v>
      </c>
      <c r="O1833" t="str">
        <f>IF(COUNTIF(tblData[CustomerID],tblData[[#This Row],[CustomerID]])&gt;1,"Repeat","One-time")</f>
        <v>Repeat</v>
      </c>
    </row>
    <row r="1834" spans="1:15">
      <c r="A1834">
        <v>1833</v>
      </c>
      <c r="B1834" s="1">
        <v>44225</v>
      </c>
      <c r="C1834">
        <v>827</v>
      </c>
      <c r="D1834" t="s">
        <v>10851</v>
      </c>
      <c r="E1834">
        <v>2</v>
      </c>
      <c r="F1834" t="str">
        <f>INDEX(tblProduct[ProdName],MATCH(tblData[[#This Row],[ProdNumber]],tblProduct[ProdNumber],0))</f>
        <v>QuadroCopter Blueprint</v>
      </c>
      <c r="G1834">
        <f>INDEX(tblProduct[Price],MATCH(tblData[[#This Row],[ProdNumber]],tblProduct[ProdNumber],0))</f>
        <v>10.99</v>
      </c>
      <c r="H1834">
        <f>INDEX(tblProduct[Category],MATCH(tblData[[#This Row],[ProdNumber]],tblProduct[ProdNumber],0))</f>
        <v>1</v>
      </c>
      <c r="I1834" t="str">
        <f>INDEX(tblCategory[CategoryName],MATCH(tblData[[#This Row],[CategoryID]],tblCategory[CategoryID],0))</f>
        <v>Blueprints</v>
      </c>
      <c r="J1834">
        <f>tblData[[#This Row],[Quantity]]*tblData[[#This Row],[Price]]</f>
        <v>21.98</v>
      </c>
      <c r="K1834">
        <f>YEAR(tblData[[#This Row],[Date]])</f>
        <v>2021</v>
      </c>
      <c r="L1834">
        <f>MONTH(tblData[[#This Row],[Date]])</f>
        <v>1</v>
      </c>
      <c r="M1834" t="str">
        <f>CHOOSE(tblData[[#This Row],[MonthNo]],"Jan","Feb","Mar","Apr","Mei","Jun","Jul","Agu","Sep","Okt","Nov","Des")</f>
        <v>Jan</v>
      </c>
      <c r="N1834" t="str">
        <f>INDEX(tblCustomers[CustomerState],MATCH(tblData[[#This Row],[CustomerID]],tblCustomers[CustomerID],0))</f>
        <v>Alabama</v>
      </c>
      <c r="O1834" t="str">
        <f>IF(COUNTIF(tblData[CustomerID],tblData[[#This Row],[CustomerID]])&gt;1,"Repeat","One-time")</f>
        <v>Repeat</v>
      </c>
    </row>
    <row r="1835" spans="1:15">
      <c r="A1835">
        <v>1834</v>
      </c>
      <c r="B1835" s="1">
        <v>44225</v>
      </c>
      <c r="C1835">
        <v>1697</v>
      </c>
      <c r="D1835" t="s">
        <v>10824</v>
      </c>
      <c r="E1835">
        <v>6</v>
      </c>
      <c r="F1835" t="str">
        <f>INDEX(tblProduct[ProdName],MATCH(tblData[[#This Row],[ProdNumber]],tblProduct[ProdNumber],0))</f>
        <v>BYOD-550</v>
      </c>
      <c r="G1835">
        <f>INDEX(tblProduct[Price],MATCH(tblData[[#This Row],[ProdNumber]],tblProduct[ProdNumber],0))</f>
        <v>179</v>
      </c>
      <c r="H1835">
        <f>INDEX(tblProduct[Category],MATCH(tblData[[#This Row],[ProdNumber]],tblProduct[ProdNumber],0))</f>
        <v>2</v>
      </c>
      <c r="I1835" t="str">
        <f>INDEX(tblCategory[CategoryName],MATCH(tblData[[#This Row],[CategoryID]],tblCategory[CategoryID],0))</f>
        <v>Drone Kits</v>
      </c>
      <c r="J1835">
        <f>tblData[[#This Row],[Quantity]]*tblData[[#This Row],[Price]]</f>
        <v>1074</v>
      </c>
      <c r="K1835">
        <f>YEAR(tblData[[#This Row],[Date]])</f>
        <v>2021</v>
      </c>
      <c r="L1835">
        <f>MONTH(tblData[[#This Row],[Date]])</f>
        <v>1</v>
      </c>
      <c r="M1835" t="str">
        <f>CHOOSE(tblData[[#This Row],[MonthNo]],"Jan","Feb","Mar","Apr","Mei","Jun","Jul","Agu","Sep","Okt","Nov","Des")</f>
        <v>Jan</v>
      </c>
      <c r="N1835" t="str">
        <f>INDEX(tblCustomers[CustomerState],MATCH(tblData[[#This Row],[CustomerID]],tblCustomers[CustomerID],0))</f>
        <v>Iowa</v>
      </c>
      <c r="O1835" t="str">
        <f>IF(COUNTIF(tblData[CustomerID],tblData[[#This Row],[CustomerID]])&gt;1,"Repeat","One-time")</f>
        <v>Repeat</v>
      </c>
    </row>
    <row r="1836" spans="1:15">
      <c r="A1836">
        <v>1835</v>
      </c>
      <c r="B1836" s="1">
        <v>44225</v>
      </c>
      <c r="C1836">
        <v>1791</v>
      </c>
      <c r="D1836" t="s">
        <v>10825</v>
      </c>
      <c r="E1836">
        <v>4</v>
      </c>
      <c r="F1836" t="str">
        <f>INDEX(tblProduct[ProdName],MATCH(tblData[[#This Row],[ProdNumber]],tblProduct[ProdNumber],0))</f>
        <v>DC-304 Drone</v>
      </c>
      <c r="G1836">
        <f>INDEX(tblProduct[Price],MATCH(tblData[[#This Row],[ProdNumber]],tblProduct[ProdNumber],0))</f>
        <v>395</v>
      </c>
      <c r="H1836">
        <f>INDEX(tblProduct[Category],MATCH(tblData[[#This Row],[ProdNumber]],tblProduct[ProdNumber],0))</f>
        <v>3</v>
      </c>
      <c r="I1836" t="str">
        <f>INDEX(tblCategory[CategoryName],MATCH(tblData[[#This Row],[CategoryID]],tblCategory[CategoryID],0))</f>
        <v>Drones</v>
      </c>
      <c r="J1836">
        <f>tblData[[#This Row],[Quantity]]*tblData[[#This Row],[Price]]</f>
        <v>1580</v>
      </c>
      <c r="K1836">
        <f>YEAR(tblData[[#This Row],[Date]])</f>
        <v>2021</v>
      </c>
      <c r="L1836">
        <f>MONTH(tblData[[#This Row],[Date]])</f>
        <v>1</v>
      </c>
      <c r="M1836" t="str">
        <f>CHOOSE(tblData[[#This Row],[MonthNo]],"Jan","Feb","Mar","Apr","Mei","Jun","Jul","Agu","Sep","Okt","Nov","Des")</f>
        <v>Jan</v>
      </c>
      <c r="N1836" t="str">
        <f>INDEX(tblCustomers[CustomerState],MATCH(tblData[[#This Row],[CustomerID]],tblCustomers[CustomerID],0))</f>
        <v>California</v>
      </c>
      <c r="O1836" t="str">
        <f>IF(COUNTIF(tblData[CustomerID],tblData[[#This Row],[CustomerID]])&gt;1,"Repeat","One-time")</f>
        <v>Repeat</v>
      </c>
    </row>
    <row r="1837" spans="1:15">
      <c r="A1837">
        <v>1836</v>
      </c>
      <c r="B1837" s="1">
        <v>44225</v>
      </c>
      <c r="C1837">
        <v>1135</v>
      </c>
      <c r="D1837" t="s">
        <v>10834</v>
      </c>
      <c r="E1837">
        <v>2</v>
      </c>
      <c r="F1837" t="str">
        <f>INDEX(tblProduct[ProdName],MATCH(tblData[[#This Row],[ProdNumber]],tblProduct[ProdNumber],0))</f>
        <v>Articulated Robots</v>
      </c>
      <c r="G1837">
        <f>INDEX(tblProduct[Price],MATCH(tblData[[#This Row],[ProdNumber]],tblProduct[ProdNumber],0))</f>
        <v>23.99</v>
      </c>
      <c r="H1837">
        <f>INDEX(tblProduct[Category],MATCH(tblData[[#This Row],[ProdNumber]],tblProduct[ProdNumber],0))</f>
        <v>4</v>
      </c>
      <c r="I1837" t="str">
        <f>INDEX(tblCategory[CategoryName],MATCH(tblData[[#This Row],[CategoryID]],tblCategory[CategoryID],0))</f>
        <v>eBooks</v>
      </c>
      <c r="J1837">
        <f>tblData[[#This Row],[Quantity]]*tblData[[#This Row],[Price]]</f>
        <v>47.98</v>
      </c>
      <c r="K1837">
        <f>YEAR(tblData[[#This Row],[Date]])</f>
        <v>2021</v>
      </c>
      <c r="L1837">
        <f>MONTH(tblData[[#This Row],[Date]])</f>
        <v>1</v>
      </c>
      <c r="M1837" t="str">
        <f>CHOOSE(tblData[[#This Row],[MonthNo]],"Jan","Feb","Mar","Apr","Mei","Jun","Jul","Agu","Sep","Okt","Nov","Des")</f>
        <v>Jan</v>
      </c>
      <c r="N1837" t="str">
        <f>INDEX(tblCustomers[CustomerState],MATCH(tblData[[#This Row],[CustomerID]],tblCustomers[CustomerID],0))</f>
        <v>Kentucky</v>
      </c>
      <c r="O1837" t="str">
        <f>IF(COUNTIF(tblData[CustomerID],tblData[[#This Row],[CustomerID]])&gt;1,"Repeat","One-time")</f>
        <v>Repeat</v>
      </c>
    </row>
    <row r="1838" spans="1:15">
      <c r="A1838">
        <v>1837</v>
      </c>
      <c r="B1838" s="1">
        <v>44225</v>
      </c>
      <c r="C1838">
        <v>446</v>
      </c>
      <c r="D1838" t="s">
        <v>10862</v>
      </c>
      <c r="E1838">
        <v>5</v>
      </c>
      <c r="F1838" t="str">
        <f>INDEX(tblProduct[ProdName],MATCH(tblData[[#This Row],[ProdNumber]],tblProduct[ProdNumber],0))</f>
        <v>All Eyes Drone Blueprint</v>
      </c>
      <c r="G1838">
        <f>INDEX(tblProduct[Price],MATCH(tblData[[#This Row],[ProdNumber]],tblProduct[ProdNumber],0))</f>
        <v>9.99</v>
      </c>
      <c r="H1838">
        <f>INDEX(tblProduct[Category],MATCH(tblData[[#This Row],[ProdNumber]],tblProduct[ProdNumber],0))</f>
        <v>1</v>
      </c>
      <c r="I1838" t="str">
        <f>INDEX(tblCategory[CategoryName],MATCH(tblData[[#This Row],[CategoryID]],tblCategory[CategoryID],0))</f>
        <v>Blueprints</v>
      </c>
      <c r="J1838">
        <f>tblData[[#This Row],[Quantity]]*tblData[[#This Row],[Price]]</f>
        <v>49.95</v>
      </c>
      <c r="K1838">
        <f>YEAR(tblData[[#This Row],[Date]])</f>
        <v>2021</v>
      </c>
      <c r="L1838">
        <f>MONTH(tblData[[#This Row],[Date]])</f>
        <v>1</v>
      </c>
      <c r="M1838" t="str">
        <f>CHOOSE(tblData[[#This Row],[MonthNo]],"Jan","Feb","Mar","Apr","Mei","Jun","Jul","Agu","Sep","Okt","Nov","Des")</f>
        <v>Jan</v>
      </c>
      <c r="N1838" t="str">
        <f>INDEX(tblCustomers[CustomerState],MATCH(tblData[[#This Row],[CustomerID]],tblCustomers[CustomerID],0))</f>
        <v>Ohio</v>
      </c>
      <c r="O1838" t="str">
        <f>IF(COUNTIF(tblData[CustomerID],tblData[[#This Row],[CustomerID]])&gt;1,"Repeat","One-time")</f>
        <v>Repeat</v>
      </c>
    </row>
    <row r="1839" spans="1:15">
      <c r="A1839">
        <v>1838</v>
      </c>
      <c r="B1839" s="1">
        <v>44225</v>
      </c>
      <c r="C1839">
        <v>576</v>
      </c>
      <c r="D1839" t="s">
        <v>10834</v>
      </c>
      <c r="E1839">
        <v>6</v>
      </c>
      <c r="F1839" t="str">
        <f>INDEX(tblProduct[ProdName],MATCH(tblData[[#This Row],[ProdNumber]],tblProduct[ProdNumber],0))</f>
        <v>Articulated Robots</v>
      </c>
      <c r="G1839">
        <f>INDEX(tblProduct[Price],MATCH(tblData[[#This Row],[ProdNumber]],tblProduct[ProdNumber],0))</f>
        <v>23.99</v>
      </c>
      <c r="H1839">
        <f>INDEX(tblProduct[Category],MATCH(tblData[[#This Row],[ProdNumber]],tblProduct[ProdNumber],0))</f>
        <v>4</v>
      </c>
      <c r="I1839" t="str">
        <f>INDEX(tblCategory[CategoryName],MATCH(tblData[[#This Row],[CategoryID]],tblCategory[CategoryID],0))</f>
        <v>eBooks</v>
      </c>
      <c r="J1839">
        <f>tblData[[#This Row],[Quantity]]*tblData[[#This Row],[Price]]</f>
        <v>143.94</v>
      </c>
      <c r="K1839">
        <f>YEAR(tblData[[#This Row],[Date]])</f>
        <v>2021</v>
      </c>
      <c r="L1839">
        <f>MONTH(tblData[[#This Row],[Date]])</f>
        <v>1</v>
      </c>
      <c r="M1839" t="str">
        <f>CHOOSE(tblData[[#This Row],[MonthNo]],"Jan","Feb","Mar","Apr","Mei","Jun","Jul","Agu","Sep","Okt","Nov","Des")</f>
        <v>Jan</v>
      </c>
      <c r="N1839" t="str">
        <f>INDEX(tblCustomers[CustomerState],MATCH(tblData[[#This Row],[CustomerID]],tblCustomers[CustomerID],0))</f>
        <v>Florida</v>
      </c>
      <c r="O1839" t="str">
        <f>IF(COUNTIF(tblData[CustomerID],tblData[[#This Row],[CustomerID]])&gt;1,"Repeat","One-time")</f>
        <v>Repeat</v>
      </c>
    </row>
    <row r="1840" spans="1:15">
      <c r="A1840">
        <v>1839</v>
      </c>
      <c r="B1840" s="1">
        <v>44226</v>
      </c>
      <c r="C1840">
        <v>385</v>
      </c>
      <c r="D1840" t="s">
        <v>10824</v>
      </c>
      <c r="E1840">
        <v>2</v>
      </c>
      <c r="F1840" t="str">
        <f>INDEX(tblProduct[ProdName],MATCH(tblData[[#This Row],[ProdNumber]],tblProduct[ProdNumber],0))</f>
        <v>BYOD-550</v>
      </c>
      <c r="G1840">
        <f>INDEX(tblProduct[Price],MATCH(tblData[[#This Row],[ProdNumber]],tblProduct[ProdNumber],0))</f>
        <v>179</v>
      </c>
      <c r="H1840">
        <f>INDEX(tblProduct[Category],MATCH(tblData[[#This Row],[ProdNumber]],tblProduct[ProdNumber],0))</f>
        <v>2</v>
      </c>
      <c r="I1840" t="str">
        <f>INDEX(tblCategory[CategoryName],MATCH(tblData[[#This Row],[CategoryID]],tblCategory[CategoryID],0))</f>
        <v>Drone Kits</v>
      </c>
      <c r="J1840">
        <f>tblData[[#This Row],[Quantity]]*tblData[[#This Row],[Price]]</f>
        <v>358</v>
      </c>
      <c r="K1840">
        <f>YEAR(tblData[[#This Row],[Date]])</f>
        <v>2021</v>
      </c>
      <c r="L1840">
        <f>MONTH(tblData[[#This Row],[Date]])</f>
        <v>1</v>
      </c>
      <c r="M1840" t="str">
        <f>CHOOSE(tblData[[#This Row],[MonthNo]],"Jan","Feb","Mar","Apr","Mei","Jun","Jul","Agu","Sep","Okt","Nov","Des")</f>
        <v>Jan</v>
      </c>
      <c r="N1840" t="str">
        <f>INDEX(tblCustomers[CustomerState],MATCH(tblData[[#This Row],[CustomerID]],tblCustomers[CustomerID],0))</f>
        <v>West Virginia</v>
      </c>
      <c r="O1840" t="str">
        <f>IF(COUNTIF(tblData[CustomerID],tblData[[#This Row],[CustomerID]])&gt;1,"Repeat","One-time")</f>
        <v>Repeat</v>
      </c>
    </row>
    <row r="1841" spans="1:15">
      <c r="A1841">
        <v>1840</v>
      </c>
      <c r="B1841" s="1">
        <v>44226</v>
      </c>
      <c r="C1841">
        <v>1360</v>
      </c>
      <c r="D1841" t="s">
        <v>10812</v>
      </c>
      <c r="E1841">
        <v>6</v>
      </c>
      <c r="F1841" t="str">
        <f>INDEX(tblProduct[ProdName],MATCH(tblData[[#This Row],[ProdNumber]],tblProduct[ProdNumber],0))</f>
        <v>SCARA Robots</v>
      </c>
      <c r="G1841">
        <f>INDEX(tblProduct[Price],MATCH(tblData[[#This Row],[ProdNumber]],tblProduct[ProdNumber],0))</f>
        <v>19.5</v>
      </c>
      <c r="H1841">
        <f>INDEX(tblProduct[Category],MATCH(tblData[[#This Row],[ProdNumber]],tblProduct[ProdNumber],0))</f>
        <v>4</v>
      </c>
      <c r="I1841" t="str">
        <f>INDEX(tblCategory[CategoryName],MATCH(tblData[[#This Row],[CategoryID]],tblCategory[CategoryID],0))</f>
        <v>eBooks</v>
      </c>
      <c r="J1841">
        <f>tblData[[#This Row],[Quantity]]*tblData[[#This Row],[Price]]</f>
        <v>117</v>
      </c>
      <c r="K1841">
        <f>YEAR(tblData[[#This Row],[Date]])</f>
        <v>2021</v>
      </c>
      <c r="L1841">
        <f>MONTH(tblData[[#This Row],[Date]])</f>
        <v>1</v>
      </c>
      <c r="M1841" t="str">
        <f>CHOOSE(tblData[[#This Row],[MonthNo]],"Jan","Feb","Mar","Apr","Mei","Jun","Jul","Agu","Sep","Okt","Nov","Des")</f>
        <v>Jan</v>
      </c>
      <c r="N1841" t="str">
        <f>INDEX(tblCustomers[CustomerState],MATCH(tblData[[#This Row],[CustomerID]],tblCustomers[CustomerID],0))</f>
        <v>Alabama</v>
      </c>
      <c r="O1841" t="str">
        <f>IF(COUNTIF(tblData[CustomerID],tblData[[#This Row],[CustomerID]])&gt;1,"Repeat","One-time")</f>
        <v>Repeat</v>
      </c>
    </row>
    <row r="1842" spans="1:15">
      <c r="A1842">
        <v>1841</v>
      </c>
      <c r="B1842" s="1">
        <v>44226</v>
      </c>
      <c r="C1842">
        <v>504</v>
      </c>
      <c r="D1842" t="s">
        <v>10849</v>
      </c>
      <c r="E1842">
        <v>4</v>
      </c>
      <c r="F1842" t="str">
        <f>INDEX(tblProduct[ProdName],MATCH(tblData[[#This Row],[ProdNumber]],tblProduct[ProdNumber],0))</f>
        <v>BYOD-200</v>
      </c>
      <c r="G1842">
        <f>INDEX(tblProduct[Price],MATCH(tblData[[#This Row],[ProdNumber]],tblProduct[ProdNumber],0))</f>
        <v>58.95</v>
      </c>
      <c r="H1842">
        <f>INDEX(tblProduct[Category],MATCH(tblData[[#This Row],[ProdNumber]],tblProduct[ProdNumber],0))</f>
        <v>2</v>
      </c>
      <c r="I1842" t="str">
        <f>INDEX(tblCategory[CategoryName],MATCH(tblData[[#This Row],[CategoryID]],tblCategory[CategoryID],0))</f>
        <v>Drone Kits</v>
      </c>
      <c r="J1842">
        <f>tblData[[#This Row],[Quantity]]*tblData[[#This Row],[Price]]</f>
        <v>235.8</v>
      </c>
      <c r="K1842">
        <f>YEAR(tblData[[#This Row],[Date]])</f>
        <v>2021</v>
      </c>
      <c r="L1842">
        <f>MONTH(tblData[[#This Row],[Date]])</f>
        <v>1</v>
      </c>
      <c r="M1842" t="str">
        <f>CHOOSE(tblData[[#This Row],[MonthNo]],"Jan","Feb","Mar","Apr","Mei","Jun","Jul","Agu","Sep","Okt","Nov","Des")</f>
        <v>Jan</v>
      </c>
      <c r="N1842" t="str">
        <f>INDEX(tblCustomers[CustomerState],MATCH(tblData[[#This Row],[CustomerID]],tblCustomers[CustomerID],0))</f>
        <v>Washington</v>
      </c>
      <c r="O1842" t="str">
        <f>IF(COUNTIF(tblData[CustomerID],tblData[[#This Row],[CustomerID]])&gt;1,"Repeat","One-time")</f>
        <v>Repeat</v>
      </c>
    </row>
    <row r="1843" spans="1:15">
      <c r="A1843">
        <v>1842</v>
      </c>
      <c r="B1843" s="1">
        <v>44226</v>
      </c>
      <c r="C1843">
        <v>347</v>
      </c>
      <c r="D1843" t="s">
        <v>10868</v>
      </c>
      <c r="E1843">
        <v>4</v>
      </c>
      <c r="F1843" t="str">
        <f>INDEX(tblProduct[ProdName],MATCH(tblData[[#This Row],[ProdNumber]],tblProduct[ProdNumber],0))</f>
        <v>Drone Building Essentials</v>
      </c>
      <c r="G1843">
        <f>INDEX(tblProduct[Price],MATCH(tblData[[#This Row],[ProdNumber]],tblProduct[ProdNumber],0))</f>
        <v>13.99</v>
      </c>
      <c r="H1843">
        <f>INDEX(tblProduct[Category],MATCH(tblData[[#This Row],[ProdNumber]],tblProduct[ProdNumber],0))</f>
        <v>4</v>
      </c>
      <c r="I1843" t="str">
        <f>INDEX(tblCategory[CategoryName],MATCH(tblData[[#This Row],[CategoryID]],tblCategory[CategoryID],0))</f>
        <v>eBooks</v>
      </c>
      <c r="J1843">
        <f>tblData[[#This Row],[Quantity]]*tblData[[#This Row],[Price]]</f>
        <v>55.96</v>
      </c>
      <c r="K1843">
        <f>YEAR(tblData[[#This Row],[Date]])</f>
        <v>2021</v>
      </c>
      <c r="L1843">
        <f>MONTH(tblData[[#This Row],[Date]])</f>
        <v>1</v>
      </c>
      <c r="M1843" t="str">
        <f>CHOOSE(tblData[[#This Row],[MonthNo]],"Jan","Feb","Mar","Apr","Mei","Jun","Jul","Agu","Sep","Okt","Nov","Des")</f>
        <v>Jan</v>
      </c>
      <c r="N1843" t="str">
        <f>INDEX(tblCustomers[CustomerState],MATCH(tblData[[#This Row],[CustomerID]],tblCustomers[CustomerID],0))</f>
        <v>California</v>
      </c>
      <c r="O1843" t="str">
        <f>IF(COUNTIF(tblData[CustomerID],tblData[[#This Row],[CustomerID]])&gt;1,"Repeat","One-time")</f>
        <v>Repeat</v>
      </c>
    </row>
    <row r="1844" spans="1:15">
      <c r="A1844">
        <v>1843</v>
      </c>
      <c r="B1844" s="1">
        <v>44226</v>
      </c>
      <c r="C1844">
        <v>1728</v>
      </c>
      <c r="D1844" t="s">
        <v>10837</v>
      </c>
      <c r="E1844">
        <v>2</v>
      </c>
      <c r="F1844" t="str">
        <f>INDEX(tblProduct[ProdName],MATCH(tblData[[#This Row],[ProdNumber]],tblProduct[ProdNumber],0))</f>
        <v>BYOR-1000</v>
      </c>
      <c r="G1844">
        <f>INDEX(tblProduct[Price],MATCH(tblData[[#This Row],[ProdNumber]],tblProduct[ProdNumber],0))</f>
        <v>189</v>
      </c>
      <c r="H1844">
        <f>INDEX(tblProduct[Category],MATCH(tblData[[#This Row],[ProdNumber]],tblProduct[ProdNumber],0))</f>
        <v>5</v>
      </c>
      <c r="I1844" t="str">
        <f>INDEX(tblCategory[CategoryName],MATCH(tblData[[#This Row],[CategoryID]],tblCategory[CategoryID],0))</f>
        <v>Robot Kits</v>
      </c>
      <c r="J1844">
        <f>tblData[[#This Row],[Quantity]]*tblData[[#This Row],[Price]]</f>
        <v>378</v>
      </c>
      <c r="K1844">
        <f>YEAR(tblData[[#This Row],[Date]])</f>
        <v>2021</v>
      </c>
      <c r="L1844">
        <f>MONTH(tblData[[#This Row],[Date]])</f>
        <v>1</v>
      </c>
      <c r="M1844" t="str">
        <f>CHOOSE(tblData[[#This Row],[MonthNo]],"Jan","Feb","Mar","Apr","Mei","Jun","Jul","Agu","Sep","Okt","Nov","Des")</f>
        <v>Jan</v>
      </c>
      <c r="N1844" t="str">
        <f>INDEX(tblCustomers[CustomerState],MATCH(tblData[[#This Row],[CustomerID]],tblCustomers[CustomerID],0))</f>
        <v>Illinois</v>
      </c>
      <c r="O1844" t="str">
        <f>IF(COUNTIF(tblData[CustomerID],tblData[[#This Row],[CustomerID]])&gt;1,"Repeat","One-time")</f>
        <v>Repeat</v>
      </c>
    </row>
    <row r="1845" spans="1:15">
      <c r="A1845">
        <v>1844</v>
      </c>
      <c r="B1845" s="1">
        <v>44227</v>
      </c>
      <c r="C1845">
        <v>284</v>
      </c>
      <c r="D1845" t="s">
        <v>10865</v>
      </c>
      <c r="E1845">
        <v>6</v>
      </c>
      <c r="F1845" t="str">
        <f>INDEX(tblProduct[ProdName],MATCH(tblData[[#This Row],[ProdNumber]],tblProduct[ProdNumber],0))</f>
        <v>Robotic Essentials</v>
      </c>
      <c r="G1845">
        <f>INDEX(tblProduct[Price],MATCH(tblData[[#This Row],[ProdNumber]],tblProduct[ProdNumber],0))</f>
        <v>34.99</v>
      </c>
      <c r="H1845">
        <f>INDEX(tblProduct[Category],MATCH(tblData[[#This Row],[ProdNumber]],tblProduct[ProdNumber],0))</f>
        <v>7</v>
      </c>
      <c r="I1845" t="str">
        <f>INDEX(tblCategory[CategoryName],MATCH(tblData[[#This Row],[CategoryID]],tblCategory[CategoryID],0))</f>
        <v>Training Videos</v>
      </c>
      <c r="J1845">
        <f>tblData[[#This Row],[Quantity]]*tblData[[#This Row],[Price]]</f>
        <v>209.94</v>
      </c>
      <c r="K1845">
        <f>YEAR(tblData[[#This Row],[Date]])</f>
        <v>2021</v>
      </c>
      <c r="L1845">
        <f>MONTH(tblData[[#This Row],[Date]])</f>
        <v>1</v>
      </c>
      <c r="M1845" t="str">
        <f>CHOOSE(tblData[[#This Row],[MonthNo]],"Jan","Feb","Mar","Apr","Mei","Jun","Jul","Agu","Sep","Okt","Nov","Des")</f>
        <v>Jan</v>
      </c>
      <c r="N1845" t="str">
        <f>INDEX(tblCustomers[CustomerState],MATCH(tblData[[#This Row],[CustomerID]],tblCustomers[CustomerID],0))</f>
        <v>Texas</v>
      </c>
      <c r="O1845" t="str">
        <f>IF(COUNTIF(tblData[CustomerID],tblData[[#This Row],[CustomerID]])&gt;1,"Repeat","One-time")</f>
        <v>One-time</v>
      </c>
    </row>
    <row r="1846" spans="1:15">
      <c r="A1846">
        <v>1845</v>
      </c>
      <c r="B1846" s="1">
        <v>44227</v>
      </c>
      <c r="C1846">
        <v>1585</v>
      </c>
      <c r="D1846" t="s">
        <v>10850</v>
      </c>
      <c r="E1846">
        <v>4</v>
      </c>
      <c r="F1846" t="str">
        <f>INDEX(tblProduct[ProdName],MATCH(tblData[[#This Row],[ProdNumber]],tblProduct[ProdNumber],0))</f>
        <v>Building Your Own Drone</v>
      </c>
      <c r="G1846">
        <f>INDEX(tblProduct[Price],MATCH(tblData[[#This Row],[ProdNumber]],tblProduct[ProdNumber],0))</f>
        <v>24.99</v>
      </c>
      <c r="H1846">
        <f>INDEX(tblProduct[Category],MATCH(tblData[[#This Row],[ProdNumber]],tblProduct[ProdNumber],0))</f>
        <v>4</v>
      </c>
      <c r="I1846" t="str">
        <f>INDEX(tblCategory[CategoryName],MATCH(tblData[[#This Row],[CategoryID]],tblCategory[CategoryID],0))</f>
        <v>eBooks</v>
      </c>
      <c r="J1846">
        <f>tblData[[#This Row],[Quantity]]*tblData[[#This Row],[Price]]</f>
        <v>99.96</v>
      </c>
      <c r="K1846">
        <f>YEAR(tblData[[#This Row],[Date]])</f>
        <v>2021</v>
      </c>
      <c r="L1846">
        <f>MONTH(tblData[[#This Row],[Date]])</f>
        <v>1</v>
      </c>
      <c r="M1846" t="str">
        <f>CHOOSE(tblData[[#This Row],[MonthNo]],"Jan","Feb","Mar","Apr","Mei","Jun","Jul","Agu","Sep","Okt","Nov","Des")</f>
        <v>Jan</v>
      </c>
      <c r="N1846" t="str">
        <f>INDEX(tblCustomers[CustomerState],MATCH(tblData[[#This Row],[CustomerID]],tblCustomers[CustomerID],0))</f>
        <v>Texas</v>
      </c>
      <c r="O1846" t="str">
        <f>IF(COUNTIF(tblData[CustomerID],tblData[[#This Row],[CustomerID]])&gt;1,"Repeat","One-time")</f>
        <v>Repeat</v>
      </c>
    </row>
    <row r="1847" spans="1:15">
      <c r="A1847">
        <v>1846</v>
      </c>
      <c r="B1847" s="1">
        <v>44227</v>
      </c>
      <c r="C1847">
        <v>617</v>
      </c>
      <c r="D1847" t="s">
        <v>10829</v>
      </c>
      <c r="E1847">
        <v>3</v>
      </c>
      <c r="F1847" t="str">
        <f>INDEX(tblProduct[ProdName],MATCH(tblData[[#This Row],[ProdNumber]],tblProduct[ProdNumber],0))</f>
        <v>Single Rotor Drones</v>
      </c>
      <c r="G1847">
        <f>INDEX(tblProduct[Price],MATCH(tblData[[#This Row],[ProdNumber]],tblProduct[ProdNumber],0))</f>
        <v>14.99</v>
      </c>
      <c r="H1847">
        <f>INDEX(tblProduct[Category],MATCH(tblData[[#This Row],[ProdNumber]],tblProduct[ProdNumber],0))</f>
        <v>4</v>
      </c>
      <c r="I1847" t="str">
        <f>INDEX(tblCategory[CategoryName],MATCH(tblData[[#This Row],[CategoryID]],tblCategory[CategoryID],0))</f>
        <v>eBooks</v>
      </c>
      <c r="J1847">
        <f>tblData[[#This Row],[Quantity]]*tblData[[#This Row],[Price]]</f>
        <v>44.97</v>
      </c>
      <c r="K1847">
        <f>YEAR(tblData[[#This Row],[Date]])</f>
        <v>2021</v>
      </c>
      <c r="L1847">
        <f>MONTH(tblData[[#This Row],[Date]])</f>
        <v>1</v>
      </c>
      <c r="M1847" t="str">
        <f>CHOOSE(tblData[[#This Row],[MonthNo]],"Jan","Feb","Mar","Apr","Mei","Jun","Jul","Agu","Sep","Okt","Nov","Des")</f>
        <v>Jan</v>
      </c>
      <c r="N1847" t="str">
        <f>INDEX(tblCustomers[CustomerState],MATCH(tblData[[#This Row],[CustomerID]],tblCustomers[CustomerID],0))</f>
        <v>Indiana</v>
      </c>
      <c r="O1847" t="str">
        <f>IF(COUNTIF(tblData[CustomerID],tblData[[#This Row],[CustomerID]])&gt;1,"Repeat","One-time")</f>
        <v>Repeat</v>
      </c>
    </row>
    <row r="1848" spans="1:15">
      <c r="A1848">
        <v>1847</v>
      </c>
      <c r="B1848" s="1">
        <v>44227</v>
      </c>
      <c r="C1848">
        <v>579</v>
      </c>
      <c r="D1848" t="s">
        <v>10832</v>
      </c>
      <c r="E1848">
        <v>4</v>
      </c>
      <c r="F1848" t="str">
        <f>INDEX(tblProduct[ProdName],MATCH(tblData[[#This Row],[ProdNumber]],tblProduct[ProdNumber],0))</f>
        <v>Cartesian Robots</v>
      </c>
      <c r="G1848">
        <f>INDEX(tblProduct[Price],MATCH(tblData[[#This Row],[ProdNumber]],tblProduct[ProdNumber],0))</f>
        <v>12.99</v>
      </c>
      <c r="H1848">
        <f>INDEX(tblProduct[Category],MATCH(tblData[[#This Row],[ProdNumber]],tblProduct[ProdNumber],0))</f>
        <v>4</v>
      </c>
      <c r="I1848" t="str">
        <f>INDEX(tblCategory[CategoryName],MATCH(tblData[[#This Row],[CategoryID]],tblCategory[CategoryID],0))</f>
        <v>eBooks</v>
      </c>
      <c r="J1848">
        <f>tblData[[#This Row],[Quantity]]*tblData[[#This Row],[Price]]</f>
        <v>51.96</v>
      </c>
      <c r="K1848">
        <f>YEAR(tblData[[#This Row],[Date]])</f>
        <v>2021</v>
      </c>
      <c r="L1848">
        <f>MONTH(tblData[[#This Row],[Date]])</f>
        <v>1</v>
      </c>
      <c r="M1848" t="str">
        <f>CHOOSE(tblData[[#This Row],[MonthNo]],"Jan","Feb","Mar","Apr","Mei","Jun","Jul","Agu","Sep","Okt","Nov","Des")</f>
        <v>Jan</v>
      </c>
      <c r="N1848" t="str">
        <f>INDEX(tblCustomers[CustomerState],MATCH(tblData[[#This Row],[CustomerID]],tblCustomers[CustomerID],0))</f>
        <v>Washington</v>
      </c>
      <c r="O1848" t="str">
        <f>IF(COUNTIF(tblData[CustomerID],tblData[[#This Row],[CustomerID]])&gt;1,"Repeat","One-time")</f>
        <v>Repeat</v>
      </c>
    </row>
    <row r="1849" spans="1:15">
      <c r="A1849">
        <v>1848</v>
      </c>
      <c r="B1849" s="1">
        <v>44227</v>
      </c>
      <c r="C1849">
        <v>1873</v>
      </c>
      <c r="D1849" t="s">
        <v>10810</v>
      </c>
      <c r="E1849">
        <v>4</v>
      </c>
      <c r="F1849" t="str">
        <f>INDEX(tblProduct[ProdName],MATCH(tblData[[#This Row],[ProdNumber]],tblProduct[ProdNumber],0))</f>
        <v>Drone Video Techniques</v>
      </c>
      <c r="G1849">
        <f>INDEX(tblProduct[Price],MATCH(tblData[[#This Row],[ProdNumber]],tblProduct[ProdNumber],0))</f>
        <v>37.99</v>
      </c>
      <c r="H1849">
        <f>INDEX(tblProduct[Category],MATCH(tblData[[#This Row],[ProdNumber]],tblProduct[ProdNumber],0))</f>
        <v>7</v>
      </c>
      <c r="I1849" t="str">
        <f>INDEX(tblCategory[CategoryName],MATCH(tblData[[#This Row],[CategoryID]],tblCategory[CategoryID],0))</f>
        <v>Training Videos</v>
      </c>
      <c r="J1849">
        <f>tblData[[#This Row],[Quantity]]*tblData[[#This Row],[Price]]</f>
        <v>151.96</v>
      </c>
      <c r="K1849">
        <f>YEAR(tblData[[#This Row],[Date]])</f>
        <v>2021</v>
      </c>
      <c r="L1849">
        <f>MONTH(tblData[[#This Row],[Date]])</f>
        <v>1</v>
      </c>
      <c r="M1849" t="str">
        <f>CHOOSE(tblData[[#This Row],[MonthNo]],"Jan","Feb","Mar","Apr","Mei","Jun","Jul","Agu","Sep","Okt","Nov","Des")</f>
        <v>Jan</v>
      </c>
      <c r="N1849" t="str">
        <f>INDEX(tblCustomers[CustomerState],MATCH(tblData[[#This Row],[CustomerID]],tblCustomers[CustomerID],0))</f>
        <v>Massachusetts</v>
      </c>
      <c r="O1849" t="str">
        <f>IF(COUNTIF(tblData[CustomerID],tblData[[#This Row],[CustomerID]])&gt;1,"Repeat","One-time")</f>
        <v>Repeat</v>
      </c>
    </row>
    <row r="1850" spans="1:15">
      <c r="A1850">
        <v>1849</v>
      </c>
      <c r="B1850" s="1">
        <v>44227</v>
      </c>
      <c r="C1850">
        <v>1791</v>
      </c>
      <c r="D1850" t="s">
        <v>10844</v>
      </c>
      <c r="E1850">
        <v>5</v>
      </c>
      <c r="F1850" t="str">
        <f>INDEX(tblProduct[ProdName],MATCH(tblData[[#This Row],[ProdNumber]],tblProduct[ProdNumber],0))</f>
        <v>Industrial 3D Printing</v>
      </c>
      <c r="G1850">
        <f>INDEX(tblProduct[Price],MATCH(tblData[[#This Row],[ProdNumber]],tblProduct[ProdNumber],0))</f>
        <v>49</v>
      </c>
      <c r="H1850">
        <f>INDEX(tblProduct[Category],MATCH(tblData[[#This Row],[ProdNumber]],tblProduct[ProdNumber],0))</f>
        <v>7</v>
      </c>
      <c r="I1850" t="str">
        <f>INDEX(tblCategory[CategoryName],MATCH(tblData[[#This Row],[CategoryID]],tblCategory[CategoryID],0))</f>
        <v>Training Videos</v>
      </c>
      <c r="J1850">
        <f>tblData[[#This Row],[Quantity]]*tblData[[#This Row],[Price]]</f>
        <v>245</v>
      </c>
      <c r="K1850">
        <f>YEAR(tblData[[#This Row],[Date]])</f>
        <v>2021</v>
      </c>
      <c r="L1850">
        <f>MONTH(tblData[[#This Row],[Date]])</f>
        <v>1</v>
      </c>
      <c r="M1850" t="str">
        <f>CHOOSE(tblData[[#This Row],[MonthNo]],"Jan","Feb","Mar","Apr","Mei","Jun","Jul","Agu","Sep","Okt","Nov","Des")</f>
        <v>Jan</v>
      </c>
      <c r="N1850" t="str">
        <f>INDEX(tblCustomers[CustomerState],MATCH(tblData[[#This Row],[CustomerID]],tblCustomers[CustomerID],0))</f>
        <v>California</v>
      </c>
      <c r="O1850" t="str">
        <f>IF(COUNTIF(tblData[CustomerID],tblData[[#This Row],[CustomerID]])&gt;1,"Repeat","One-time")</f>
        <v>Repeat</v>
      </c>
    </row>
    <row r="1851" spans="1:15">
      <c r="A1851">
        <v>1850</v>
      </c>
      <c r="B1851" s="1">
        <v>44227</v>
      </c>
      <c r="C1851">
        <v>1215</v>
      </c>
      <c r="D1851" t="s">
        <v>10832</v>
      </c>
      <c r="E1851">
        <v>1</v>
      </c>
      <c r="F1851" t="str">
        <f>INDEX(tblProduct[ProdName],MATCH(tblData[[#This Row],[ProdNumber]],tblProduct[ProdNumber],0))</f>
        <v>Cartesian Robots</v>
      </c>
      <c r="G1851">
        <f>INDEX(tblProduct[Price],MATCH(tblData[[#This Row],[ProdNumber]],tblProduct[ProdNumber],0))</f>
        <v>12.99</v>
      </c>
      <c r="H1851">
        <f>INDEX(tblProduct[Category],MATCH(tblData[[#This Row],[ProdNumber]],tblProduct[ProdNumber],0))</f>
        <v>4</v>
      </c>
      <c r="I1851" t="str">
        <f>INDEX(tblCategory[CategoryName],MATCH(tblData[[#This Row],[CategoryID]],tblCategory[CategoryID],0))</f>
        <v>eBooks</v>
      </c>
      <c r="J1851">
        <f>tblData[[#This Row],[Quantity]]*tblData[[#This Row],[Price]]</f>
        <v>12.99</v>
      </c>
      <c r="K1851">
        <f>YEAR(tblData[[#This Row],[Date]])</f>
        <v>2021</v>
      </c>
      <c r="L1851">
        <f>MONTH(tblData[[#This Row],[Date]])</f>
        <v>1</v>
      </c>
      <c r="M1851" t="str">
        <f>CHOOSE(tblData[[#This Row],[MonthNo]],"Jan","Feb","Mar","Apr","Mei","Jun","Jul","Agu","Sep","Okt","Nov","Des")</f>
        <v>Jan</v>
      </c>
      <c r="N1851" t="str">
        <f>INDEX(tblCustomers[CustomerState],MATCH(tblData[[#This Row],[CustomerID]],tblCustomers[CustomerID],0))</f>
        <v>Virginia</v>
      </c>
      <c r="O1851" t="str">
        <f>IF(COUNTIF(tblData[CustomerID],tblData[[#This Row],[CustomerID]])&gt;1,"Repeat","One-time")</f>
        <v>One-time</v>
      </c>
    </row>
    <row r="1852" spans="1:15">
      <c r="A1852">
        <v>1851</v>
      </c>
      <c r="B1852" s="1">
        <v>44228</v>
      </c>
      <c r="C1852">
        <v>1349</v>
      </c>
      <c r="D1852" t="s">
        <v>10837</v>
      </c>
      <c r="E1852">
        <v>3</v>
      </c>
      <c r="F1852" t="str">
        <f>INDEX(tblProduct[ProdName],MATCH(tblData[[#This Row],[ProdNumber]],tblProduct[ProdNumber],0))</f>
        <v>BYOR-1000</v>
      </c>
      <c r="G1852">
        <f>INDEX(tblProduct[Price],MATCH(tblData[[#This Row],[ProdNumber]],tblProduct[ProdNumber],0))</f>
        <v>189</v>
      </c>
      <c r="H1852">
        <f>INDEX(tblProduct[Category],MATCH(tblData[[#This Row],[ProdNumber]],tblProduct[ProdNumber],0))</f>
        <v>5</v>
      </c>
      <c r="I1852" t="str">
        <f>INDEX(tblCategory[CategoryName],MATCH(tblData[[#This Row],[CategoryID]],tblCategory[CategoryID],0))</f>
        <v>Robot Kits</v>
      </c>
      <c r="J1852">
        <f>tblData[[#This Row],[Quantity]]*tblData[[#This Row],[Price]]</f>
        <v>567</v>
      </c>
      <c r="K1852">
        <f>YEAR(tblData[[#This Row],[Date]])</f>
        <v>2021</v>
      </c>
      <c r="L1852">
        <f>MONTH(tblData[[#This Row],[Date]])</f>
        <v>2</v>
      </c>
      <c r="M1852" t="str">
        <f>CHOOSE(tblData[[#This Row],[MonthNo]],"Jan","Feb","Mar","Apr","Mei","Jun","Jul","Agu","Sep","Okt","Nov","Des")</f>
        <v>Feb</v>
      </c>
      <c r="N1852" t="str">
        <f>INDEX(tblCustomers[CustomerState],MATCH(tblData[[#This Row],[CustomerID]],tblCustomers[CustomerID],0))</f>
        <v>Missouri</v>
      </c>
      <c r="O1852" t="str">
        <f>IF(COUNTIF(tblData[CustomerID],tblData[[#This Row],[CustomerID]])&gt;1,"Repeat","One-time")</f>
        <v>Repeat</v>
      </c>
    </row>
    <row r="1853" spans="1:15">
      <c r="A1853">
        <v>1852</v>
      </c>
      <c r="B1853" s="1">
        <v>44228</v>
      </c>
      <c r="C1853">
        <v>1747</v>
      </c>
      <c r="D1853" t="s">
        <v>10849</v>
      </c>
      <c r="E1853">
        <v>3</v>
      </c>
      <c r="F1853" t="str">
        <f>INDEX(tblProduct[ProdName],MATCH(tblData[[#This Row],[ProdNumber]],tblProduct[ProdNumber],0))</f>
        <v>BYOD-200</v>
      </c>
      <c r="G1853">
        <f>INDEX(tblProduct[Price],MATCH(tblData[[#This Row],[ProdNumber]],tblProduct[ProdNumber],0))</f>
        <v>58.95</v>
      </c>
      <c r="H1853">
        <f>INDEX(tblProduct[Category],MATCH(tblData[[#This Row],[ProdNumber]],tblProduct[ProdNumber],0))</f>
        <v>2</v>
      </c>
      <c r="I1853" t="str">
        <f>INDEX(tblCategory[CategoryName],MATCH(tblData[[#This Row],[CategoryID]],tblCategory[CategoryID],0))</f>
        <v>Drone Kits</v>
      </c>
      <c r="J1853">
        <f>tblData[[#This Row],[Quantity]]*tblData[[#This Row],[Price]]</f>
        <v>176.85000000000002</v>
      </c>
      <c r="K1853">
        <f>YEAR(tblData[[#This Row],[Date]])</f>
        <v>2021</v>
      </c>
      <c r="L1853">
        <f>MONTH(tblData[[#This Row],[Date]])</f>
        <v>2</v>
      </c>
      <c r="M1853" t="str">
        <f>CHOOSE(tblData[[#This Row],[MonthNo]],"Jan","Feb","Mar","Apr","Mei","Jun","Jul","Agu","Sep","Okt","Nov","Des")</f>
        <v>Feb</v>
      </c>
      <c r="N1853" t="str">
        <f>INDEX(tblCustomers[CustomerState],MATCH(tblData[[#This Row],[CustomerID]],tblCustomers[CustomerID],0))</f>
        <v>Pennsylvania</v>
      </c>
      <c r="O1853" t="str">
        <f>IF(COUNTIF(tblData[CustomerID],tblData[[#This Row],[CustomerID]])&gt;1,"Repeat","One-time")</f>
        <v>Repeat</v>
      </c>
    </row>
    <row r="1854" spans="1:15">
      <c r="A1854">
        <v>1853</v>
      </c>
      <c r="B1854" s="1">
        <v>44228</v>
      </c>
      <c r="C1854">
        <v>358</v>
      </c>
      <c r="D1854" t="s">
        <v>10873</v>
      </c>
      <c r="E1854">
        <v>3</v>
      </c>
      <c r="F1854" t="str">
        <f>INDEX(tblProduct[ProdName],MATCH(tblData[[#This Row],[ProdNumber]],tblProduct[ProdNumber],0))</f>
        <v>BYOD-300</v>
      </c>
      <c r="G1854">
        <f>INDEX(tblProduct[Price],MATCH(tblData[[#This Row],[ProdNumber]],tblProduct[ProdNumber],0))</f>
        <v>89</v>
      </c>
      <c r="H1854">
        <f>INDEX(tblProduct[Category],MATCH(tblData[[#This Row],[ProdNumber]],tblProduct[ProdNumber],0))</f>
        <v>2</v>
      </c>
      <c r="I1854" t="str">
        <f>INDEX(tblCategory[CategoryName],MATCH(tblData[[#This Row],[CategoryID]],tblCategory[CategoryID],0))</f>
        <v>Drone Kits</v>
      </c>
      <c r="J1854">
        <f>tblData[[#This Row],[Quantity]]*tblData[[#This Row],[Price]]</f>
        <v>267</v>
      </c>
      <c r="K1854">
        <f>YEAR(tblData[[#This Row],[Date]])</f>
        <v>2021</v>
      </c>
      <c r="L1854">
        <f>MONTH(tblData[[#This Row],[Date]])</f>
        <v>2</v>
      </c>
      <c r="M1854" t="str">
        <f>CHOOSE(tblData[[#This Row],[MonthNo]],"Jan","Feb","Mar","Apr","Mei","Jun","Jul","Agu","Sep","Okt","Nov","Des")</f>
        <v>Feb</v>
      </c>
      <c r="N1854" t="str">
        <f>INDEX(tblCustomers[CustomerState],MATCH(tblData[[#This Row],[CustomerID]],tblCustomers[CustomerID],0))</f>
        <v>Ohio</v>
      </c>
      <c r="O1854" t="str">
        <f>IF(COUNTIF(tblData[CustomerID],tblData[[#This Row],[CustomerID]])&gt;1,"Repeat","One-time")</f>
        <v>Repeat</v>
      </c>
    </row>
    <row r="1855" spans="1:15">
      <c r="A1855">
        <v>1854</v>
      </c>
      <c r="B1855" s="1">
        <v>44228</v>
      </c>
      <c r="C1855">
        <v>86</v>
      </c>
      <c r="D1855" t="s">
        <v>10872</v>
      </c>
      <c r="E1855">
        <v>4</v>
      </c>
      <c r="F1855" t="str">
        <f>INDEX(tblProduct[ProdName],MATCH(tblData[[#This Row],[ProdNumber]],tblProduct[ProdNumber],0))</f>
        <v>Hexacopter Drone Blueprint</v>
      </c>
      <c r="G1855">
        <f>INDEX(tblProduct[Price],MATCH(tblData[[#This Row],[ProdNumber]],tblProduct[ProdNumber],0))</f>
        <v>8.99</v>
      </c>
      <c r="H1855">
        <f>INDEX(tblProduct[Category],MATCH(tblData[[#This Row],[ProdNumber]],tblProduct[ProdNumber],0))</f>
        <v>1</v>
      </c>
      <c r="I1855" t="str">
        <f>INDEX(tblCategory[CategoryName],MATCH(tblData[[#This Row],[CategoryID]],tblCategory[CategoryID],0))</f>
        <v>Blueprints</v>
      </c>
      <c r="J1855">
        <f>tblData[[#This Row],[Quantity]]*tblData[[#This Row],[Price]]</f>
        <v>35.96</v>
      </c>
      <c r="K1855">
        <f>YEAR(tblData[[#This Row],[Date]])</f>
        <v>2021</v>
      </c>
      <c r="L1855">
        <f>MONTH(tblData[[#This Row],[Date]])</f>
        <v>2</v>
      </c>
      <c r="M1855" t="str">
        <f>CHOOSE(tblData[[#This Row],[MonthNo]],"Jan","Feb","Mar","Apr","Mei","Jun","Jul","Agu","Sep","Okt","Nov","Des")</f>
        <v>Feb</v>
      </c>
      <c r="N1855" t="str">
        <f>INDEX(tblCustomers[CustomerState],MATCH(tblData[[#This Row],[CustomerID]],tblCustomers[CustomerID],0))</f>
        <v>Virginia</v>
      </c>
      <c r="O1855" t="str">
        <f>IF(COUNTIF(tblData[CustomerID],tblData[[#This Row],[CustomerID]])&gt;1,"Repeat","One-time")</f>
        <v>One-time</v>
      </c>
    </row>
    <row r="1856" spans="1:15">
      <c r="A1856">
        <v>1855</v>
      </c>
      <c r="B1856" s="1">
        <v>44229</v>
      </c>
      <c r="C1856">
        <v>1590</v>
      </c>
      <c r="D1856" t="s">
        <v>10876</v>
      </c>
      <c r="E1856">
        <v>3</v>
      </c>
      <c r="F1856" t="str">
        <f>INDEX(tblProduct[ProdName],MATCH(tblData[[#This Row],[ProdNumber]],tblProduct[ProdNumber],0))</f>
        <v>Delta Robots</v>
      </c>
      <c r="G1856">
        <f>INDEX(tblProduct[Price],MATCH(tblData[[#This Row],[ProdNumber]],tblProduct[ProdNumber],0))</f>
        <v>16.989999999999998</v>
      </c>
      <c r="H1856">
        <f>INDEX(tblProduct[Category],MATCH(tblData[[#This Row],[ProdNumber]],tblProduct[ProdNumber],0))</f>
        <v>4</v>
      </c>
      <c r="I1856" t="str">
        <f>INDEX(tblCategory[CategoryName],MATCH(tblData[[#This Row],[CategoryID]],tblCategory[CategoryID],0))</f>
        <v>eBooks</v>
      </c>
      <c r="J1856">
        <f>tblData[[#This Row],[Quantity]]*tblData[[#This Row],[Price]]</f>
        <v>50.97</v>
      </c>
      <c r="K1856">
        <f>YEAR(tblData[[#This Row],[Date]])</f>
        <v>2021</v>
      </c>
      <c r="L1856">
        <f>MONTH(tblData[[#This Row],[Date]])</f>
        <v>2</v>
      </c>
      <c r="M1856" t="str">
        <f>CHOOSE(tblData[[#This Row],[MonthNo]],"Jan","Feb","Mar","Apr","Mei","Jun","Jul","Agu","Sep","Okt","Nov","Des")</f>
        <v>Feb</v>
      </c>
      <c r="N1856" t="str">
        <f>INDEX(tblCustomers[CustomerState],MATCH(tblData[[#This Row],[CustomerID]],tblCustomers[CustomerID],0))</f>
        <v>Iowa</v>
      </c>
      <c r="O1856" t="str">
        <f>IF(COUNTIF(tblData[CustomerID],tblData[[#This Row],[CustomerID]])&gt;1,"Repeat","One-time")</f>
        <v>One-time</v>
      </c>
    </row>
    <row r="1857" spans="1:15">
      <c r="A1857">
        <v>1856</v>
      </c>
      <c r="B1857" s="1">
        <v>44229</v>
      </c>
      <c r="C1857">
        <v>767</v>
      </c>
      <c r="D1857" t="s">
        <v>10874</v>
      </c>
      <c r="E1857">
        <v>2</v>
      </c>
      <c r="F1857" t="str">
        <f>INDEX(tblProduct[ProdName],MATCH(tblData[[#This Row],[ProdNumber]],tblProduct[ProdNumber],0))</f>
        <v>Cat Robot Blueprint</v>
      </c>
      <c r="G1857">
        <f>INDEX(tblProduct[Price],MATCH(tblData[[#This Row],[ProdNumber]],tblProduct[ProdNumber],0))</f>
        <v>4.99</v>
      </c>
      <c r="H1857">
        <f>INDEX(tblProduct[Category],MATCH(tblData[[#This Row],[ProdNumber]],tblProduct[ProdNumber],0))</f>
        <v>1</v>
      </c>
      <c r="I1857" t="str">
        <f>INDEX(tblCategory[CategoryName],MATCH(tblData[[#This Row],[CategoryID]],tblCategory[CategoryID],0))</f>
        <v>Blueprints</v>
      </c>
      <c r="J1857">
        <f>tblData[[#This Row],[Quantity]]*tblData[[#This Row],[Price]]</f>
        <v>9.98</v>
      </c>
      <c r="K1857">
        <f>YEAR(tblData[[#This Row],[Date]])</f>
        <v>2021</v>
      </c>
      <c r="L1857">
        <f>MONTH(tblData[[#This Row],[Date]])</f>
        <v>2</v>
      </c>
      <c r="M1857" t="str">
        <f>CHOOSE(tblData[[#This Row],[MonthNo]],"Jan","Feb","Mar","Apr","Mei","Jun","Jul","Agu","Sep","Okt","Nov","Des")</f>
        <v>Feb</v>
      </c>
      <c r="N1857" t="str">
        <f>INDEX(tblCustomers[CustomerState],MATCH(tblData[[#This Row],[CustomerID]],tblCustomers[CustomerID],0))</f>
        <v>Texas</v>
      </c>
      <c r="O1857" t="str">
        <f>IF(COUNTIF(tblData[CustomerID],tblData[[#This Row],[CustomerID]])&gt;1,"Repeat","One-time")</f>
        <v>One-time</v>
      </c>
    </row>
    <row r="1858" spans="1:15">
      <c r="A1858">
        <v>1857</v>
      </c>
      <c r="B1858" s="1">
        <v>44229</v>
      </c>
      <c r="C1858">
        <v>1671</v>
      </c>
      <c r="D1858" t="s">
        <v>10838</v>
      </c>
      <c r="E1858">
        <v>5</v>
      </c>
      <c r="F1858" t="str">
        <f>INDEX(tblProduct[ProdName],MATCH(tblData[[#This Row],[ProdNumber]],tblProduct[ProdNumber],0))</f>
        <v>GPS Drones</v>
      </c>
      <c r="G1858">
        <f>INDEX(tblProduct[Price],MATCH(tblData[[#This Row],[ProdNumber]],tblProduct[ProdNumber],0))</f>
        <v>19.989999999999998</v>
      </c>
      <c r="H1858">
        <f>INDEX(tblProduct[Category],MATCH(tblData[[#This Row],[ProdNumber]],tblProduct[ProdNumber],0))</f>
        <v>4</v>
      </c>
      <c r="I1858" t="str">
        <f>INDEX(tblCategory[CategoryName],MATCH(tblData[[#This Row],[CategoryID]],tblCategory[CategoryID],0))</f>
        <v>eBooks</v>
      </c>
      <c r="J1858">
        <f>tblData[[#This Row],[Quantity]]*tblData[[#This Row],[Price]]</f>
        <v>99.949999999999989</v>
      </c>
      <c r="K1858">
        <f>YEAR(tblData[[#This Row],[Date]])</f>
        <v>2021</v>
      </c>
      <c r="L1858">
        <f>MONTH(tblData[[#This Row],[Date]])</f>
        <v>2</v>
      </c>
      <c r="M1858" t="str">
        <f>CHOOSE(tblData[[#This Row],[MonthNo]],"Jan","Feb","Mar","Apr","Mei","Jun","Jul","Agu","Sep","Okt","Nov","Des")</f>
        <v>Feb</v>
      </c>
      <c r="N1858" t="str">
        <f>INDEX(tblCustomers[CustomerState],MATCH(tblData[[#This Row],[CustomerID]],tblCustomers[CustomerID],0))</f>
        <v>Texas</v>
      </c>
      <c r="O1858" t="str">
        <f>IF(COUNTIF(tblData[CustomerID],tblData[[#This Row],[CustomerID]])&gt;1,"Repeat","One-time")</f>
        <v>One-time</v>
      </c>
    </row>
    <row r="1859" spans="1:15">
      <c r="A1859">
        <v>1858</v>
      </c>
      <c r="B1859" s="1">
        <v>44229</v>
      </c>
      <c r="C1859">
        <v>1543</v>
      </c>
      <c r="D1859" t="s">
        <v>10811</v>
      </c>
      <c r="E1859">
        <v>5</v>
      </c>
      <c r="F1859" t="str">
        <f>INDEX(tblProduct[ProdName],MATCH(tblData[[#This Row],[ProdNumber]],tblProduct[ProdNumber],0))</f>
        <v>BYOD-220</v>
      </c>
      <c r="G1859">
        <f>INDEX(tblProduct[Price],MATCH(tblData[[#This Row],[ProdNumber]],tblProduct[ProdNumber],0))</f>
        <v>69</v>
      </c>
      <c r="H1859">
        <f>INDEX(tblProduct[Category],MATCH(tblData[[#This Row],[ProdNumber]],tblProduct[ProdNumber],0))</f>
        <v>2</v>
      </c>
      <c r="I1859" t="str">
        <f>INDEX(tblCategory[CategoryName],MATCH(tblData[[#This Row],[CategoryID]],tblCategory[CategoryID],0))</f>
        <v>Drone Kits</v>
      </c>
      <c r="J1859">
        <f>tblData[[#This Row],[Quantity]]*tblData[[#This Row],[Price]]</f>
        <v>345</v>
      </c>
      <c r="K1859">
        <f>YEAR(tblData[[#This Row],[Date]])</f>
        <v>2021</v>
      </c>
      <c r="L1859">
        <f>MONTH(tblData[[#This Row],[Date]])</f>
        <v>2</v>
      </c>
      <c r="M1859" t="str">
        <f>CHOOSE(tblData[[#This Row],[MonthNo]],"Jan","Feb","Mar","Apr","Mei","Jun","Jul","Agu","Sep","Okt","Nov","Des")</f>
        <v>Feb</v>
      </c>
      <c r="N1859" t="str">
        <f>INDEX(tblCustomers[CustomerState],MATCH(tblData[[#This Row],[CustomerID]],tblCustomers[CustomerID],0))</f>
        <v>Texas</v>
      </c>
      <c r="O1859" t="str">
        <f>IF(COUNTIF(tblData[CustomerID],tblData[[#This Row],[CustomerID]])&gt;1,"Repeat","One-time")</f>
        <v>One-time</v>
      </c>
    </row>
    <row r="1860" spans="1:15">
      <c r="A1860">
        <v>1859</v>
      </c>
      <c r="B1860" s="1">
        <v>44230</v>
      </c>
      <c r="C1860">
        <v>1551</v>
      </c>
      <c r="D1860" t="s">
        <v>10870</v>
      </c>
      <c r="E1860">
        <v>2</v>
      </c>
      <c r="F1860" t="str">
        <f>INDEX(tblProduct[ProdName],MATCH(tblData[[#This Row],[ProdNumber]],tblProduct[ProdNumber],0))</f>
        <v>Understanding Arduino</v>
      </c>
      <c r="G1860">
        <f>INDEX(tblProduct[Price],MATCH(tblData[[#This Row],[ProdNumber]],tblProduct[ProdNumber],0))</f>
        <v>17.5</v>
      </c>
      <c r="H1860">
        <f>INDEX(tblProduct[Category],MATCH(tblData[[#This Row],[ProdNumber]],tblProduct[ProdNumber],0))</f>
        <v>4</v>
      </c>
      <c r="I1860" t="str">
        <f>INDEX(tblCategory[CategoryName],MATCH(tblData[[#This Row],[CategoryID]],tblCategory[CategoryID],0))</f>
        <v>eBooks</v>
      </c>
      <c r="J1860">
        <f>tblData[[#This Row],[Quantity]]*tblData[[#This Row],[Price]]</f>
        <v>35</v>
      </c>
      <c r="K1860">
        <f>YEAR(tblData[[#This Row],[Date]])</f>
        <v>2021</v>
      </c>
      <c r="L1860">
        <f>MONTH(tblData[[#This Row],[Date]])</f>
        <v>2</v>
      </c>
      <c r="M1860" t="str">
        <f>CHOOSE(tblData[[#This Row],[MonthNo]],"Jan","Feb","Mar","Apr","Mei","Jun","Jul","Agu","Sep","Okt","Nov","Des")</f>
        <v>Feb</v>
      </c>
      <c r="N1860" t="str">
        <f>INDEX(tblCustomers[CustomerState],MATCH(tblData[[#This Row],[CustomerID]],tblCustomers[CustomerID],0))</f>
        <v>Maryland</v>
      </c>
      <c r="O1860" t="str">
        <f>IF(COUNTIF(tblData[CustomerID],tblData[[#This Row],[CustomerID]])&gt;1,"Repeat","One-time")</f>
        <v>Repeat</v>
      </c>
    </row>
    <row r="1861" spans="1:15">
      <c r="A1861">
        <v>1860</v>
      </c>
      <c r="B1861" s="1">
        <v>44230</v>
      </c>
      <c r="C1861">
        <v>613</v>
      </c>
      <c r="D1861" t="s">
        <v>10850</v>
      </c>
      <c r="E1861">
        <v>4</v>
      </c>
      <c r="F1861" t="str">
        <f>INDEX(tblProduct[ProdName],MATCH(tblData[[#This Row],[ProdNumber]],tblProduct[ProdNumber],0))</f>
        <v>Building Your Own Drone</v>
      </c>
      <c r="G1861">
        <f>INDEX(tblProduct[Price],MATCH(tblData[[#This Row],[ProdNumber]],tblProduct[ProdNumber],0))</f>
        <v>24.99</v>
      </c>
      <c r="H1861">
        <f>INDEX(tblProduct[Category],MATCH(tblData[[#This Row],[ProdNumber]],tblProduct[ProdNumber],0))</f>
        <v>4</v>
      </c>
      <c r="I1861" t="str">
        <f>INDEX(tblCategory[CategoryName],MATCH(tblData[[#This Row],[CategoryID]],tblCategory[CategoryID],0))</f>
        <v>eBooks</v>
      </c>
      <c r="J1861">
        <f>tblData[[#This Row],[Quantity]]*tblData[[#This Row],[Price]]</f>
        <v>99.96</v>
      </c>
      <c r="K1861">
        <f>YEAR(tblData[[#This Row],[Date]])</f>
        <v>2021</v>
      </c>
      <c r="L1861">
        <f>MONTH(tblData[[#This Row],[Date]])</f>
        <v>2</v>
      </c>
      <c r="M1861" t="str">
        <f>CHOOSE(tblData[[#This Row],[MonthNo]],"Jan","Feb","Mar","Apr","Mei","Jun","Jul","Agu","Sep","Okt","Nov","Des")</f>
        <v>Feb</v>
      </c>
      <c r="N1861" t="str">
        <f>INDEX(tblCustomers[CustomerState],MATCH(tblData[[#This Row],[CustomerID]],tblCustomers[CustomerID],0))</f>
        <v>California</v>
      </c>
      <c r="O1861" t="str">
        <f>IF(COUNTIF(tblData[CustomerID],tblData[[#This Row],[CustomerID]])&gt;1,"Repeat","One-time")</f>
        <v>Repeat</v>
      </c>
    </row>
    <row r="1862" spans="1:15">
      <c r="A1862">
        <v>1861</v>
      </c>
      <c r="B1862" s="1">
        <v>44231</v>
      </c>
      <c r="C1862">
        <v>967</v>
      </c>
      <c r="D1862" t="s">
        <v>10866</v>
      </c>
      <c r="E1862">
        <v>3</v>
      </c>
      <c r="F1862" t="str">
        <f>INDEX(tblProduct[ProdName],MATCH(tblData[[#This Row],[ProdNumber]],tblProduct[ProdNumber],0))</f>
        <v>BYOR-4005</v>
      </c>
      <c r="G1862">
        <f>INDEX(tblProduct[Price],MATCH(tblData[[#This Row],[ProdNumber]],tblProduct[ProdNumber],0))</f>
        <v>245</v>
      </c>
      <c r="H1862">
        <f>INDEX(tblProduct[Category],MATCH(tblData[[#This Row],[ProdNumber]],tblProduct[ProdNumber],0))</f>
        <v>5</v>
      </c>
      <c r="I1862" t="str">
        <f>INDEX(tblCategory[CategoryName],MATCH(tblData[[#This Row],[CategoryID]],tblCategory[CategoryID],0))</f>
        <v>Robot Kits</v>
      </c>
      <c r="J1862">
        <f>tblData[[#This Row],[Quantity]]*tblData[[#This Row],[Price]]</f>
        <v>735</v>
      </c>
      <c r="K1862">
        <f>YEAR(tblData[[#This Row],[Date]])</f>
        <v>2021</v>
      </c>
      <c r="L1862">
        <f>MONTH(tblData[[#This Row],[Date]])</f>
        <v>2</v>
      </c>
      <c r="M1862" t="str">
        <f>CHOOSE(tblData[[#This Row],[MonthNo]],"Jan","Feb","Mar","Apr","Mei","Jun","Jul","Agu","Sep","Okt","Nov","Des")</f>
        <v>Feb</v>
      </c>
      <c r="N1862" t="str">
        <f>INDEX(tblCustomers[CustomerState],MATCH(tblData[[#This Row],[CustomerID]],tblCustomers[CustomerID],0))</f>
        <v>Indiana</v>
      </c>
      <c r="O1862" t="str">
        <f>IF(COUNTIF(tblData[CustomerID],tblData[[#This Row],[CustomerID]])&gt;1,"Repeat","One-time")</f>
        <v>Repeat</v>
      </c>
    </row>
    <row r="1863" spans="1:15">
      <c r="A1863">
        <v>1862</v>
      </c>
      <c r="B1863" s="1">
        <v>44231</v>
      </c>
      <c r="C1863">
        <v>683</v>
      </c>
      <c r="D1863" t="s">
        <v>10841</v>
      </c>
      <c r="E1863">
        <v>4</v>
      </c>
      <c r="F1863" t="str">
        <f>INDEX(tblProduct[ProdName],MATCH(tblData[[#This Row],[ProdNumber]],tblProduct[ProdNumber],0))</f>
        <v>RQTE-554 Robot</v>
      </c>
      <c r="G1863">
        <f>INDEX(tblProduct[Price],MATCH(tblData[[#This Row],[ProdNumber]],tblProduct[ProdNumber],0))</f>
        <v>684</v>
      </c>
      <c r="H1863">
        <f>INDEX(tblProduct[Category],MATCH(tblData[[#This Row],[ProdNumber]],tblProduct[ProdNumber],0))</f>
        <v>6</v>
      </c>
      <c r="I1863" t="str">
        <f>INDEX(tblCategory[CategoryName],MATCH(tblData[[#This Row],[CategoryID]],tblCategory[CategoryID],0))</f>
        <v>Robots</v>
      </c>
      <c r="J1863">
        <f>tblData[[#This Row],[Quantity]]*tblData[[#This Row],[Price]]</f>
        <v>2736</v>
      </c>
      <c r="K1863">
        <f>YEAR(tblData[[#This Row],[Date]])</f>
        <v>2021</v>
      </c>
      <c r="L1863">
        <f>MONTH(tblData[[#This Row],[Date]])</f>
        <v>2</v>
      </c>
      <c r="M1863" t="str">
        <f>CHOOSE(tblData[[#This Row],[MonthNo]],"Jan","Feb","Mar","Apr","Mei","Jun","Jul","Agu","Sep","Okt","Nov","Des")</f>
        <v>Feb</v>
      </c>
      <c r="N1863" t="str">
        <f>INDEX(tblCustomers[CustomerState],MATCH(tblData[[#This Row],[CustomerID]],tblCustomers[CustomerID],0))</f>
        <v>Texas</v>
      </c>
      <c r="O1863" t="str">
        <f>IF(COUNTIF(tblData[CustomerID],tblData[[#This Row],[CustomerID]])&gt;1,"Repeat","One-time")</f>
        <v>Repeat</v>
      </c>
    </row>
    <row r="1864" spans="1:15">
      <c r="A1864">
        <v>1863</v>
      </c>
      <c r="B1864" s="1">
        <v>44231</v>
      </c>
      <c r="C1864">
        <v>265</v>
      </c>
      <c r="D1864" t="s">
        <v>10861</v>
      </c>
      <c r="E1864">
        <v>5</v>
      </c>
      <c r="F1864" t="str">
        <f>INDEX(tblProduct[ProdName],MATCH(tblData[[#This Row],[ProdNumber]],tblProduct[ProdNumber],0))</f>
        <v>RCB-889 Robot</v>
      </c>
      <c r="G1864">
        <f>INDEX(tblProduct[Price],MATCH(tblData[[#This Row],[ProdNumber]],tblProduct[ProdNumber],0))</f>
        <v>549</v>
      </c>
      <c r="H1864">
        <f>INDEX(tblProduct[Category],MATCH(tblData[[#This Row],[ProdNumber]],tblProduct[ProdNumber],0))</f>
        <v>6</v>
      </c>
      <c r="I1864" t="str">
        <f>INDEX(tblCategory[CategoryName],MATCH(tblData[[#This Row],[CategoryID]],tblCategory[CategoryID],0))</f>
        <v>Robots</v>
      </c>
      <c r="J1864">
        <f>tblData[[#This Row],[Quantity]]*tblData[[#This Row],[Price]]</f>
        <v>2745</v>
      </c>
      <c r="K1864">
        <f>YEAR(tblData[[#This Row],[Date]])</f>
        <v>2021</v>
      </c>
      <c r="L1864">
        <f>MONTH(tblData[[#This Row],[Date]])</f>
        <v>2</v>
      </c>
      <c r="M1864" t="str">
        <f>CHOOSE(tblData[[#This Row],[MonthNo]],"Jan","Feb","Mar","Apr","Mei","Jun","Jul","Agu","Sep","Okt","Nov","Des")</f>
        <v>Feb</v>
      </c>
      <c r="N1864" t="str">
        <f>INDEX(tblCustomers[CustomerState],MATCH(tblData[[#This Row],[CustomerID]],tblCustomers[CustomerID],0))</f>
        <v>Texas</v>
      </c>
      <c r="O1864" t="str">
        <f>IF(COUNTIF(tblData[CustomerID],tblData[[#This Row],[CustomerID]])&gt;1,"Repeat","One-time")</f>
        <v>Repeat</v>
      </c>
    </row>
    <row r="1865" spans="1:15">
      <c r="A1865">
        <v>1864</v>
      </c>
      <c r="B1865" s="1">
        <v>44232</v>
      </c>
      <c r="C1865">
        <v>1617</v>
      </c>
      <c r="D1865" t="s">
        <v>10869</v>
      </c>
      <c r="E1865">
        <v>3</v>
      </c>
      <c r="F1865" t="str">
        <f>INDEX(tblProduct[ProdName],MATCH(tblData[[#This Row],[ProdNumber]],tblProduct[ProdNumber],0))</f>
        <v>Bsquare Robot Blueprint</v>
      </c>
      <c r="G1865">
        <f>INDEX(tblProduct[Price],MATCH(tblData[[#This Row],[ProdNumber]],tblProduct[ProdNumber],0))</f>
        <v>8.99</v>
      </c>
      <c r="H1865">
        <f>INDEX(tblProduct[Category],MATCH(tblData[[#This Row],[ProdNumber]],tblProduct[ProdNumber],0))</f>
        <v>1</v>
      </c>
      <c r="I1865" t="str">
        <f>INDEX(tblCategory[CategoryName],MATCH(tblData[[#This Row],[CategoryID]],tblCategory[CategoryID],0))</f>
        <v>Blueprints</v>
      </c>
      <c r="J1865">
        <f>tblData[[#This Row],[Quantity]]*tblData[[#This Row],[Price]]</f>
        <v>26.97</v>
      </c>
      <c r="K1865">
        <f>YEAR(tblData[[#This Row],[Date]])</f>
        <v>2021</v>
      </c>
      <c r="L1865">
        <f>MONTH(tblData[[#This Row],[Date]])</f>
        <v>2</v>
      </c>
      <c r="M1865" t="str">
        <f>CHOOSE(tblData[[#This Row],[MonthNo]],"Jan","Feb","Mar","Apr","Mei","Jun","Jul","Agu","Sep","Okt","Nov","Des")</f>
        <v>Feb</v>
      </c>
      <c r="N1865" t="str">
        <f>INDEX(tblCustomers[CustomerState],MATCH(tblData[[#This Row],[CustomerID]],tblCustomers[CustomerID],0))</f>
        <v>Massachusetts</v>
      </c>
      <c r="O1865" t="str">
        <f>IF(COUNTIF(tblData[CustomerID],tblData[[#This Row],[CustomerID]])&gt;1,"Repeat","One-time")</f>
        <v>Repeat</v>
      </c>
    </row>
    <row r="1866" spans="1:15">
      <c r="A1866">
        <v>1865</v>
      </c>
      <c r="B1866" s="1">
        <v>44232</v>
      </c>
      <c r="C1866">
        <v>1663</v>
      </c>
      <c r="D1866" t="s">
        <v>10825</v>
      </c>
      <c r="E1866">
        <v>6</v>
      </c>
      <c r="F1866" t="str">
        <f>INDEX(tblProduct[ProdName],MATCH(tblData[[#This Row],[ProdNumber]],tblProduct[ProdNumber],0))</f>
        <v>DC-304 Drone</v>
      </c>
      <c r="G1866">
        <f>INDEX(tblProduct[Price],MATCH(tblData[[#This Row],[ProdNumber]],tblProduct[ProdNumber],0))</f>
        <v>395</v>
      </c>
      <c r="H1866">
        <f>INDEX(tblProduct[Category],MATCH(tblData[[#This Row],[ProdNumber]],tblProduct[ProdNumber],0))</f>
        <v>3</v>
      </c>
      <c r="I1866" t="str">
        <f>INDEX(tblCategory[CategoryName],MATCH(tblData[[#This Row],[CategoryID]],tblCategory[CategoryID],0))</f>
        <v>Drones</v>
      </c>
      <c r="J1866">
        <f>tblData[[#This Row],[Quantity]]*tblData[[#This Row],[Price]]</f>
        <v>2370</v>
      </c>
      <c r="K1866">
        <f>YEAR(tblData[[#This Row],[Date]])</f>
        <v>2021</v>
      </c>
      <c r="L1866">
        <f>MONTH(tblData[[#This Row],[Date]])</f>
        <v>2</v>
      </c>
      <c r="M1866" t="str">
        <f>CHOOSE(tblData[[#This Row],[MonthNo]],"Jan","Feb","Mar","Apr","Mei","Jun","Jul","Agu","Sep","Okt","Nov","Des")</f>
        <v>Feb</v>
      </c>
      <c r="N1866" t="str">
        <f>INDEX(tblCustomers[CustomerState],MATCH(tblData[[#This Row],[CustomerID]],tblCustomers[CustomerID],0))</f>
        <v>Arizona</v>
      </c>
      <c r="O1866" t="str">
        <f>IF(COUNTIF(tblData[CustomerID],tblData[[#This Row],[CustomerID]])&gt;1,"Repeat","One-time")</f>
        <v>Repeat</v>
      </c>
    </row>
    <row r="1867" spans="1:15">
      <c r="A1867">
        <v>1866</v>
      </c>
      <c r="B1867" s="1">
        <v>44232</v>
      </c>
      <c r="C1867">
        <v>387</v>
      </c>
      <c r="D1867" t="s">
        <v>10843</v>
      </c>
      <c r="E1867">
        <v>5</v>
      </c>
      <c r="F1867" t="str">
        <f>INDEX(tblProduct[ProdName],MATCH(tblData[[#This Row],[ProdNumber]],tblProduct[ProdNumber],0))</f>
        <v>BYOD-500</v>
      </c>
      <c r="G1867">
        <f>INDEX(tblProduct[Price],MATCH(tblData[[#This Row],[ProdNumber]],tblProduct[ProdNumber],0))</f>
        <v>167</v>
      </c>
      <c r="H1867">
        <f>INDEX(tblProduct[Category],MATCH(tblData[[#This Row],[ProdNumber]],tblProduct[ProdNumber],0))</f>
        <v>2</v>
      </c>
      <c r="I1867" t="str">
        <f>INDEX(tblCategory[CategoryName],MATCH(tblData[[#This Row],[CategoryID]],tblCategory[CategoryID],0))</f>
        <v>Drone Kits</v>
      </c>
      <c r="J1867">
        <f>tblData[[#This Row],[Quantity]]*tblData[[#This Row],[Price]]</f>
        <v>835</v>
      </c>
      <c r="K1867">
        <f>YEAR(tblData[[#This Row],[Date]])</f>
        <v>2021</v>
      </c>
      <c r="L1867">
        <f>MONTH(tblData[[#This Row],[Date]])</f>
        <v>2</v>
      </c>
      <c r="M1867" t="str">
        <f>CHOOSE(tblData[[#This Row],[MonthNo]],"Jan","Feb","Mar","Apr","Mei","Jun","Jul","Agu","Sep","Okt","Nov","Des")</f>
        <v>Feb</v>
      </c>
      <c r="N1867" t="str">
        <f>INDEX(tblCustomers[CustomerState],MATCH(tblData[[#This Row],[CustomerID]],tblCustomers[CustomerID],0))</f>
        <v>California</v>
      </c>
      <c r="O1867" t="str">
        <f>IF(COUNTIF(tblData[CustomerID],tblData[[#This Row],[CustomerID]])&gt;1,"Repeat","One-time")</f>
        <v>Repeat</v>
      </c>
    </row>
    <row r="1868" spans="1:15">
      <c r="A1868">
        <v>1867</v>
      </c>
      <c r="B1868" s="1">
        <v>44232</v>
      </c>
      <c r="C1868">
        <v>398</v>
      </c>
      <c r="D1868" t="s">
        <v>10825</v>
      </c>
      <c r="E1868">
        <v>4</v>
      </c>
      <c r="F1868" t="str">
        <f>INDEX(tblProduct[ProdName],MATCH(tblData[[#This Row],[ProdNumber]],tblProduct[ProdNumber],0))</f>
        <v>DC-304 Drone</v>
      </c>
      <c r="G1868">
        <f>INDEX(tblProduct[Price],MATCH(tblData[[#This Row],[ProdNumber]],tblProduct[ProdNumber],0))</f>
        <v>395</v>
      </c>
      <c r="H1868">
        <f>INDEX(tblProduct[Category],MATCH(tblData[[#This Row],[ProdNumber]],tblProduct[ProdNumber],0))</f>
        <v>3</v>
      </c>
      <c r="I1868" t="str">
        <f>INDEX(tblCategory[CategoryName],MATCH(tblData[[#This Row],[CategoryID]],tblCategory[CategoryID],0))</f>
        <v>Drones</v>
      </c>
      <c r="J1868">
        <f>tblData[[#This Row],[Quantity]]*tblData[[#This Row],[Price]]</f>
        <v>1580</v>
      </c>
      <c r="K1868">
        <f>YEAR(tblData[[#This Row],[Date]])</f>
        <v>2021</v>
      </c>
      <c r="L1868">
        <f>MONTH(tblData[[#This Row],[Date]])</f>
        <v>2</v>
      </c>
      <c r="M1868" t="str">
        <f>CHOOSE(tblData[[#This Row],[MonthNo]],"Jan","Feb","Mar","Apr","Mei","Jun","Jul","Agu","Sep","Okt","Nov","Des")</f>
        <v>Feb</v>
      </c>
      <c r="N1868" t="str">
        <f>INDEX(tblCustomers[CustomerState],MATCH(tblData[[#This Row],[CustomerID]],tblCustomers[CustomerID],0))</f>
        <v>California</v>
      </c>
      <c r="O1868" t="str">
        <f>IF(COUNTIF(tblData[CustomerID],tblData[[#This Row],[CustomerID]])&gt;1,"Repeat","One-time")</f>
        <v>Repeat</v>
      </c>
    </row>
    <row r="1869" spans="1:15">
      <c r="A1869">
        <v>1868</v>
      </c>
      <c r="B1869" s="1">
        <v>44233</v>
      </c>
      <c r="C1869">
        <v>601</v>
      </c>
      <c r="D1869" t="s">
        <v>10876</v>
      </c>
      <c r="E1869">
        <v>2</v>
      </c>
      <c r="F1869" t="str">
        <f>INDEX(tblProduct[ProdName],MATCH(tblData[[#This Row],[ProdNumber]],tblProduct[ProdNumber],0))</f>
        <v>Delta Robots</v>
      </c>
      <c r="G1869">
        <f>INDEX(tblProduct[Price],MATCH(tblData[[#This Row],[ProdNumber]],tblProduct[ProdNumber],0))</f>
        <v>16.989999999999998</v>
      </c>
      <c r="H1869">
        <f>INDEX(tblProduct[Category],MATCH(tblData[[#This Row],[ProdNumber]],tblProduct[ProdNumber],0))</f>
        <v>4</v>
      </c>
      <c r="I1869" t="str">
        <f>INDEX(tblCategory[CategoryName],MATCH(tblData[[#This Row],[CategoryID]],tblCategory[CategoryID],0))</f>
        <v>eBooks</v>
      </c>
      <c r="J1869">
        <f>tblData[[#This Row],[Quantity]]*tblData[[#This Row],[Price]]</f>
        <v>33.979999999999997</v>
      </c>
      <c r="K1869">
        <f>YEAR(tblData[[#This Row],[Date]])</f>
        <v>2021</v>
      </c>
      <c r="L1869">
        <f>MONTH(tblData[[#This Row],[Date]])</f>
        <v>2</v>
      </c>
      <c r="M1869" t="str">
        <f>CHOOSE(tblData[[#This Row],[MonthNo]],"Jan","Feb","Mar","Apr","Mei","Jun","Jul","Agu","Sep","Okt","Nov","Des")</f>
        <v>Feb</v>
      </c>
      <c r="N1869" t="str">
        <f>INDEX(tblCustomers[CustomerState],MATCH(tblData[[#This Row],[CustomerID]],tblCustomers[CustomerID],0))</f>
        <v>Ohio</v>
      </c>
      <c r="O1869" t="str">
        <f>IF(COUNTIF(tblData[CustomerID],tblData[[#This Row],[CustomerID]])&gt;1,"Repeat","One-time")</f>
        <v>Repeat</v>
      </c>
    </row>
    <row r="1870" spans="1:15">
      <c r="A1870">
        <v>1869</v>
      </c>
      <c r="B1870" s="1">
        <v>44233</v>
      </c>
      <c r="C1870">
        <v>2024</v>
      </c>
      <c r="D1870" t="s">
        <v>10843</v>
      </c>
      <c r="E1870">
        <v>3</v>
      </c>
      <c r="F1870" t="str">
        <f>INDEX(tblProduct[ProdName],MATCH(tblData[[#This Row],[ProdNumber]],tblProduct[ProdNumber],0))</f>
        <v>BYOD-500</v>
      </c>
      <c r="G1870">
        <f>INDEX(tblProduct[Price],MATCH(tblData[[#This Row],[ProdNumber]],tblProduct[ProdNumber],0))</f>
        <v>167</v>
      </c>
      <c r="H1870">
        <f>INDEX(tblProduct[Category],MATCH(tblData[[#This Row],[ProdNumber]],tblProduct[ProdNumber],0))</f>
        <v>2</v>
      </c>
      <c r="I1870" t="str">
        <f>INDEX(tblCategory[CategoryName],MATCH(tblData[[#This Row],[CategoryID]],tblCategory[CategoryID],0))</f>
        <v>Drone Kits</v>
      </c>
      <c r="J1870">
        <f>tblData[[#This Row],[Quantity]]*tblData[[#This Row],[Price]]</f>
        <v>501</v>
      </c>
      <c r="K1870">
        <f>YEAR(tblData[[#This Row],[Date]])</f>
        <v>2021</v>
      </c>
      <c r="L1870">
        <f>MONTH(tblData[[#This Row],[Date]])</f>
        <v>2</v>
      </c>
      <c r="M1870" t="str">
        <f>CHOOSE(tblData[[#This Row],[MonthNo]],"Jan","Feb","Mar","Apr","Mei","Jun","Jul","Agu","Sep","Okt","Nov","Des")</f>
        <v>Feb</v>
      </c>
      <c r="N1870" t="str">
        <f>INDEX(tblCustomers[CustomerState],MATCH(tblData[[#This Row],[CustomerID]],tblCustomers[CustomerID],0))</f>
        <v>Ohio</v>
      </c>
      <c r="O1870" t="str">
        <f>IF(COUNTIF(tblData[CustomerID],tblData[[#This Row],[CustomerID]])&gt;1,"Repeat","One-time")</f>
        <v>Repeat</v>
      </c>
    </row>
    <row r="1871" spans="1:15">
      <c r="A1871">
        <v>1870</v>
      </c>
      <c r="B1871" s="1">
        <v>44233</v>
      </c>
      <c r="C1871">
        <v>127</v>
      </c>
      <c r="D1871" t="s">
        <v>10860</v>
      </c>
      <c r="E1871">
        <v>3</v>
      </c>
      <c r="F1871" t="str">
        <f>INDEX(tblProduct[ProdName],MATCH(tblData[[#This Row],[ProdNumber]],tblProduct[ProdNumber],0))</f>
        <v>Multi Rotor Drones</v>
      </c>
      <c r="G1871">
        <f>INDEX(tblProduct[Price],MATCH(tblData[[#This Row],[ProdNumber]],tblProduct[ProdNumber],0))</f>
        <v>24.95</v>
      </c>
      <c r="H1871">
        <f>INDEX(tblProduct[Category],MATCH(tblData[[#This Row],[ProdNumber]],tblProduct[ProdNumber],0))</f>
        <v>4</v>
      </c>
      <c r="I1871" t="str">
        <f>INDEX(tblCategory[CategoryName],MATCH(tblData[[#This Row],[CategoryID]],tblCategory[CategoryID],0))</f>
        <v>eBooks</v>
      </c>
      <c r="J1871">
        <f>tblData[[#This Row],[Quantity]]*tblData[[#This Row],[Price]]</f>
        <v>74.849999999999994</v>
      </c>
      <c r="K1871">
        <f>YEAR(tblData[[#This Row],[Date]])</f>
        <v>2021</v>
      </c>
      <c r="L1871">
        <f>MONTH(tblData[[#This Row],[Date]])</f>
        <v>2</v>
      </c>
      <c r="M1871" t="str">
        <f>CHOOSE(tblData[[#This Row],[MonthNo]],"Jan","Feb","Mar","Apr","Mei","Jun","Jul","Agu","Sep","Okt","Nov","Des")</f>
        <v>Feb</v>
      </c>
      <c r="N1871" t="str">
        <f>INDEX(tblCustomers[CustomerState],MATCH(tblData[[#This Row],[CustomerID]],tblCustomers[CustomerID],0))</f>
        <v>New York</v>
      </c>
      <c r="O1871" t="str">
        <f>IF(COUNTIF(tblData[CustomerID],tblData[[#This Row],[CustomerID]])&gt;1,"Repeat","One-time")</f>
        <v>Repeat</v>
      </c>
    </row>
    <row r="1872" spans="1:15">
      <c r="A1872">
        <v>1871</v>
      </c>
      <c r="B1872" s="1">
        <v>44233</v>
      </c>
      <c r="C1872">
        <v>170</v>
      </c>
      <c r="D1872" t="s">
        <v>10834</v>
      </c>
      <c r="E1872">
        <v>2</v>
      </c>
      <c r="F1872" t="str">
        <f>INDEX(tblProduct[ProdName],MATCH(tblData[[#This Row],[ProdNumber]],tblProduct[ProdNumber],0))</f>
        <v>Articulated Robots</v>
      </c>
      <c r="G1872">
        <f>INDEX(tblProduct[Price],MATCH(tblData[[#This Row],[ProdNumber]],tblProduct[ProdNumber],0))</f>
        <v>23.99</v>
      </c>
      <c r="H1872">
        <f>INDEX(tblProduct[Category],MATCH(tblData[[#This Row],[ProdNumber]],tblProduct[ProdNumber],0))</f>
        <v>4</v>
      </c>
      <c r="I1872" t="str">
        <f>INDEX(tblCategory[CategoryName],MATCH(tblData[[#This Row],[CategoryID]],tblCategory[CategoryID],0))</f>
        <v>eBooks</v>
      </c>
      <c r="J1872">
        <f>tblData[[#This Row],[Quantity]]*tblData[[#This Row],[Price]]</f>
        <v>47.98</v>
      </c>
      <c r="K1872">
        <f>YEAR(tblData[[#This Row],[Date]])</f>
        <v>2021</v>
      </c>
      <c r="L1872">
        <f>MONTH(tblData[[#This Row],[Date]])</f>
        <v>2</v>
      </c>
      <c r="M1872" t="str">
        <f>CHOOSE(tblData[[#This Row],[MonthNo]],"Jan","Feb","Mar","Apr","Mei","Jun","Jul","Agu","Sep","Okt","Nov","Des")</f>
        <v>Feb</v>
      </c>
      <c r="N1872" t="str">
        <f>INDEX(tblCustomers[CustomerState],MATCH(tblData[[#This Row],[CustomerID]],tblCustomers[CustomerID],0))</f>
        <v>Maryland</v>
      </c>
      <c r="O1872" t="str">
        <f>IF(COUNTIF(tblData[CustomerID],tblData[[#This Row],[CustomerID]])&gt;1,"Repeat","One-time")</f>
        <v>Repeat</v>
      </c>
    </row>
    <row r="1873" spans="1:15">
      <c r="A1873">
        <v>1872</v>
      </c>
      <c r="B1873" s="1">
        <v>44233</v>
      </c>
      <c r="C1873">
        <v>361</v>
      </c>
      <c r="D1873" t="s">
        <v>10859</v>
      </c>
      <c r="E1873">
        <v>2</v>
      </c>
      <c r="F1873" t="str">
        <f>INDEX(tblProduct[ProdName],MATCH(tblData[[#This Row],[ProdNumber]],tblProduct[ProdNumber],0))</f>
        <v>Cloud Computing</v>
      </c>
      <c r="G1873">
        <f>INDEX(tblProduct[Price],MATCH(tblData[[#This Row],[ProdNumber]],tblProduct[ProdNumber],0))</f>
        <v>29.99</v>
      </c>
      <c r="H1873">
        <f>INDEX(tblProduct[Category],MATCH(tblData[[#This Row],[ProdNumber]],tblProduct[ProdNumber],0))</f>
        <v>7</v>
      </c>
      <c r="I1873" t="str">
        <f>INDEX(tblCategory[CategoryName],MATCH(tblData[[#This Row],[CategoryID]],tblCategory[CategoryID],0))</f>
        <v>Training Videos</v>
      </c>
      <c r="J1873">
        <f>tblData[[#This Row],[Quantity]]*tblData[[#This Row],[Price]]</f>
        <v>59.98</v>
      </c>
      <c r="K1873">
        <f>YEAR(tblData[[#This Row],[Date]])</f>
        <v>2021</v>
      </c>
      <c r="L1873">
        <f>MONTH(tblData[[#This Row],[Date]])</f>
        <v>2</v>
      </c>
      <c r="M1873" t="str">
        <f>CHOOSE(tblData[[#This Row],[MonthNo]],"Jan","Feb","Mar","Apr","Mei","Jun","Jul","Agu","Sep","Okt","Nov","Des")</f>
        <v>Feb</v>
      </c>
      <c r="N1873" t="str">
        <f>INDEX(tblCustomers[CustomerState],MATCH(tblData[[#This Row],[CustomerID]],tblCustomers[CustomerID],0))</f>
        <v>Minnesota</v>
      </c>
      <c r="O1873" t="str">
        <f>IF(COUNTIF(tblData[CustomerID],tblData[[#This Row],[CustomerID]])&gt;1,"Repeat","One-time")</f>
        <v>Repeat</v>
      </c>
    </row>
    <row r="1874" spans="1:15">
      <c r="A1874">
        <v>1873</v>
      </c>
      <c r="B1874" s="1">
        <v>44233</v>
      </c>
      <c r="C1874">
        <v>1317</v>
      </c>
      <c r="D1874" t="s">
        <v>10822</v>
      </c>
      <c r="E1874">
        <v>4</v>
      </c>
      <c r="F1874" t="str">
        <f>INDEX(tblProduct[ProdName],MATCH(tblData[[#This Row],[ProdNumber]],tblProduct[ProdNumber],0))</f>
        <v>MICR-23K Robot</v>
      </c>
      <c r="G1874">
        <f>INDEX(tblProduct[Price],MATCH(tblData[[#This Row],[ProdNumber]],tblProduct[ProdNumber],0))</f>
        <v>899</v>
      </c>
      <c r="H1874">
        <f>INDEX(tblProduct[Category],MATCH(tblData[[#This Row],[ProdNumber]],tblProduct[ProdNumber],0))</f>
        <v>6</v>
      </c>
      <c r="I1874" t="str">
        <f>INDEX(tblCategory[CategoryName],MATCH(tblData[[#This Row],[CategoryID]],tblCategory[CategoryID],0))</f>
        <v>Robots</v>
      </c>
      <c r="J1874">
        <f>tblData[[#This Row],[Quantity]]*tblData[[#This Row],[Price]]</f>
        <v>3596</v>
      </c>
      <c r="K1874">
        <f>YEAR(tblData[[#This Row],[Date]])</f>
        <v>2021</v>
      </c>
      <c r="L1874">
        <f>MONTH(tblData[[#This Row],[Date]])</f>
        <v>2</v>
      </c>
      <c r="M1874" t="str">
        <f>CHOOSE(tblData[[#This Row],[MonthNo]],"Jan","Feb","Mar","Apr","Mei","Jun","Jul","Agu","Sep","Okt","Nov","Des")</f>
        <v>Feb</v>
      </c>
      <c r="N1874" t="str">
        <f>INDEX(tblCustomers[CustomerState],MATCH(tblData[[#This Row],[CustomerID]],tblCustomers[CustomerID],0))</f>
        <v>District of Columbia</v>
      </c>
      <c r="O1874" t="str">
        <f>IF(COUNTIF(tblData[CustomerID],tblData[[#This Row],[CustomerID]])&gt;1,"Repeat","One-time")</f>
        <v>Repeat</v>
      </c>
    </row>
    <row r="1875" spans="1:15">
      <c r="A1875">
        <v>1874</v>
      </c>
      <c r="B1875" s="1">
        <v>44234</v>
      </c>
      <c r="C1875">
        <v>1993</v>
      </c>
      <c r="D1875" t="s">
        <v>10854</v>
      </c>
      <c r="E1875">
        <v>4</v>
      </c>
      <c r="F1875" t="str">
        <f>INDEX(tblProduct[ProdName],MATCH(tblData[[#This Row],[ProdNumber]],tblProduct[ProdNumber],0))</f>
        <v>BYOD-400S</v>
      </c>
      <c r="G1875">
        <f>INDEX(tblProduct[Price],MATCH(tblData[[#This Row],[ProdNumber]],tblProduct[ProdNumber],0))</f>
        <v>129.94999999999999</v>
      </c>
      <c r="H1875">
        <f>INDEX(tblProduct[Category],MATCH(tblData[[#This Row],[ProdNumber]],tblProduct[ProdNumber],0))</f>
        <v>2</v>
      </c>
      <c r="I1875" t="str">
        <f>INDEX(tblCategory[CategoryName],MATCH(tblData[[#This Row],[CategoryID]],tblCategory[CategoryID],0))</f>
        <v>Drone Kits</v>
      </c>
      <c r="J1875">
        <f>tblData[[#This Row],[Quantity]]*tblData[[#This Row],[Price]]</f>
        <v>519.79999999999995</v>
      </c>
      <c r="K1875">
        <f>YEAR(tblData[[#This Row],[Date]])</f>
        <v>2021</v>
      </c>
      <c r="L1875">
        <f>MONTH(tblData[[#This Row],[Date]])</f>
        <v>2</v>
      </c>
      <c r="M1875" t="str">
        <f>CHOOSE(tblData[[#This Row],[MonthNo]],"Jan","Feb","Mar","Apr","Mei","Jun","Jul","Agu","Sep","Okt","Nov","Des")</f>
        <v>Feb</v>
      </c>
      <c r="N1875" t="str">
        <f>INDEX(tblCustomers[CustomerState],MATCH(tblData[[#This Row],[CustomerID]],tblCustomers[CustomerID],0))</f>
        <v>Idaho</v>
      </c>
      <c r="O1875" t="str">
        <f>IF(COUNTIF(tblData[CustomerID],tblData[[#This Row],[CustomerID]])&gt;1,"Repeat","One-time")</f>
        <v>Repeat</v>
      </c>
    </row>
    <row r="1876" spans="1:15">
      <c r="A1876">
        <v>1875</v>
      </c>
      <c r="B1876" s="1">
        <v>44234</v>
      </c>
      <c r="C1876">
        <v>782</v>
      </c>
      <c r="D1876" t="s">
        <v>10812</v>
      </c>
      <c r="E1876">
        <v>3</v>
      </c>
      <c r="F1876" t="str">
        <f>INDEX(tblProduct[ProdName],MATCH(tblData[[#This Row],[ProdNumber]],tblProduct[ProdNumber],0))</f>
        <v>SCARA Robots</v>
      </c>
      <c r="G1876">
        <f>INDEX(tblProduct[Price],MATCH(tblData[[#This Row],[ProdNumber]],tblProduct[ProdNumber],0))</f>
        <v>19.5</v>
      </c>
      <c r="H1876">
        <f>INDEX(tblProduct[Category],MATCH(tblData[[#This Row],[ProdNumber]],tblProduct[ProdNumber],0))</f>
        <v>4</v>
      </c>
      <c r="I1876" t="str">
        <f>INDEX(tblCategory[CategoryName],MATCH(tblData[[#This Row],[CategoryID]],tblCategory[CategoryID],0))</f>
        <v>eBooks</v>
      </c>
      <c r="J1876">
        <f>tblData[[#This Row],[Quantity]]*tblData[[#This Row],[Price]]</f>
        <v>58.5</v>
      </c>
      <c r="K1876">
        <f>YEAR(tblData[[#This Row],[Date]])</f>
        <v>2021</v>
      </c>
      <c r="L1876">
        <f>MONTH(tblData[[#This Row],[Date]])</f>
        <v>2</v>
      </c>
      <c r="M1876" t="str">
        <f>CHOOSE(tblData[[#This Row],[MonthNo]],"Jan","Feb","Mar","Apr","Mei","Jun","Jul","Agu","Sep","Okt","Nov","Des")</f>
        <v>Feb</v>
      </c>
      <c r="N1876" t="str">
        <f>INDEX(tblCustomers[CustomerState],MATCH(tblData[[#This Row],[CustomerID]],tblCustomers[CustomerID],0))</f>
        <v>Texas</v>
      </c>
      <c r="O1876" t="str">
        <f>IF(COUNTIF(tblData[CustomerID],tblData[[#This Row],[CustomerID]])&gt;1,"Repeat","One-time")</f>
        <v>Repeat</v>
      </c>
    </row>
    <row r="1877" spans="1:15">
      <c r="A1877">
        <v>1876</v>
      </c>
      <c r="B1877" s="1">
        <v>44234</v>
      </c>
      <c r="C1877">
        <v>987</v>
      </c>
      <c r="D1877" t="s">
        <v>10853</v>
      </c>
      <c r="E1877">
        <v>3</v>
      </c>
      <c r="F1877" t="str">
        <f>INDEX(tblProduct[ProdName],MATCH(tblData[[#This Row],[ProdNumber]],tblProduct[ProdNumber],0))</f>
        <v>BYOR-1500</v>
      </c>
      <c r="G1877">
        <f>INDEX(tblProduct[Price],MATCH(tblData[[#This Row],[ProdNumber]],tblProduct[ProdNumber],0))</f>
        <v>189</v>
      </c>
      <c r="H1877">
        <f>INDEX(tblProduct[Category],MATCH(tblData[[#This Row],[ProdNumber]],tblProduct[ProdNumber],0))</f>
        <v>5</v>
      </c>
      <c r="I1877" t="str">
        <f>INDEX(tblCategory[CategoryName],MATCH(tblData[[#This Row],[CategoryID]],tblCategory[CategoryID],0))</f>
        <v>Robot Kits</v>
      </c>
      <c r="J1877">
        <f>tblData[[#This Row],[Quantity]]*tblData[[#This Row],[Price]]</f>
        <v>567</v>
      </c>
      <c r="K1877">
        <f>YEAR(tblData[[#This Row],[Date]])</f>
        <v>2021</v>
      </c>
      <c r="L1877">
        <f>MONTH(tblData[[#This Row],[Date]])</f>
        <v>2</v>
      </c>
      <c r="M1877" t="str">
        <f>CHOOSE(tblData[[#This Row],[MonthNo]],"Jan","Feb","Mar","Apr","Mei","Jun","Jul","Agu","Sep","Okt","Nov","Des")</f>
        <v>Feb</v>
      </c>
      <c r="N1877" t="str">
        <f>INDEX(tblCustomers[CustomerState],MATCH(tblData[[#This Row],[CustomerID]],tblCustomers[CustomerID],0))</f>
        <v>Colorado</v>
      </c>
      <c r="O1877" t="str">
        <f>IF(COUNTIF(tblData[CustomerID],tblData[[#This Row],[CustomerID]])&gt;1,"Repeat","One-time")</f>
        <v>Repeat</v>
      </c>
    </row>
    <row r="1878" spans="1:15">
      <c r="A1878">
        <v>1877</v>
      </c>
      <c r="B1878" s="1">
        <v>44234</v>
      </c>
      <c r="C1878">
        <v>66</v>
      </c>
      <c r="D1878" t="s">
        <v>10852</v>
      </c>
      <c r="E1878">
        <v>2</v>
      </c>
      <c r="F1878" t="str">
        <f>INDEX(tblProduct[ProdName],MATCH(tblData[[#This Row],[ProdNumber]],tblProduct[ProdNumber],0))</f>
        <v>Understanding Artificial Intelligence</v>
      </c>
      <c r="G1878">
        <f>INDEX(tblProduct[Price],MATCH(tblData[[#This Row],[ProdNumber]],tblProduct[ProdNumber],0))</f>
        <v>19.5</v>
      </c>
      <c r="H1878">
        <f>INDEX(tblProduct[Category],MATCH(tblData[[#This Row],[ProdNumber]],tblProduct[ProdNumber],0))</f>
        <v>4</v>
      </c>
      <c r="I1878" t="str">
        <f>INDEX(tblCategory[CategoryName],MATCH(tblData[[#This Row],[CategoryID]],tblCategory[CategoryID],0))</f>
        <v>eBooks</v>
      </c>
      <c r="J1878">
        <f>tblData[[#This Row],[Quantity]]*tblData[[#This Row],[Price]]</f>
        <v>39</v>
      </c>
      <c r="K1878">
        <f>YEAR(tblData[[#This Row],[Date]])</f>
        <v>2021</v>
      </c>
      <c r="L1878">
        <f>MONTH(tblData[[#This Row],[Date]])</f>
        <v>2</v>
      </c>
      <c r="M1878" t="str">
        <f>CHOOSE(tblData[[#This Row],[MonthNo]],"Jan","Feb","Mar","Apr","Mei","Jun","Jul","Agu","Sep","Okt","Nov","Des")</f>
        <v>Feb</v>
      </c>
      <c r="N1878" t="str">
        <f>INDEX(tblCustomers[CustomerState],MATCH(tblData[[#This Row],[CustomerID]],tblCustomers[CustomerID],0))</f>
        <v>California</v>
      </c>
      <c r="O1878" t="str">
        <f>IF(COUNTIF(tblData[CustomerID],tblData[[#This Row],[CustomerID]])&gt;1,"Repeat","One-time")</f>
        <v>Repeat</v>
      </c>
    </row>
    <row r="1879" spans="1:15">
      <c r="A1879">
        <v>1878</v>
      </c>
      <c r="B1879" s="1">
        <v>44235</v>
      </c>
      <c r="C1879">
        <v>1740</v>
      </c>
      <c r="D1879" t="s">
        <v>10839</v>
      </c>
      <c r="E1879">
        <v>5</v>
      </c>
      <c r="F1879" t="str">
        <f>INDEX(tblProduct[ProdName],MATCH(tblData[[#This Row],[ProdNumber]],tblProduct[ProdNumber],0))</f>
        <v>RXW-9807 Robot</v>
      </c>
      <c r="G1879">
        <f>INDEX(tblProduct[Price],MATCH(tblData[[#This Row],[ProdNumber]],tblProduct[ProdNumber],0))</f>
        <v>599</v>
      </c>
      <c r="H1879">
        <f>INDEX(tblProduct[Category],MATCH(tblData[[#This Row],[ProdNumber]],tblProduct[ProdNumber],0))</f>
        <v>6</v>
      </c>
      <c r="I1879" t="str">
        <f>INDEX(tblCategory[CategoryName],MATCH(tblData[[#This Row],[CategoryID]],tblCategory[CategoryID],0))</f>
        <v>Robots</v>
      </c>
      <c r="J1879">
        <f>tblData[[#This Row],[Quantity]]*tblData[[#This Row],[Price]]</f>
        <v>2995</v>
      </c>
      <c r="K1879">
        <f>YEAR(tblData[[#This Row],[Date]])</f>
        <v>2021</v>
      </c>
      <c r="L1879">
        <f>MONTH(tblData[[#This Row],[Date]])</f>
        <v>2</v>
      </c>
      <c r="M1879" t="str">
        <f>CHOOSE(tblData[[#This Row],[MonthNo]],"Jan","Feb","Mar","Apr","Mei","Jun","Jul","Agu","Sep","Okt","Nov","Des")</f>
        <v>Feb</v>
      </c>
      <c r="N1879" t="str">
        <f>INDEX(tblCustomers[CustomerState],MATCH(tblData[[#This Row],[CustomerID]],tblCustomers[CustomerID],0))</f>
        <v>California</v>
      </c>
      <c r="O1879" t="str">
        <f>IF(COUNTIF(tblData[CustomerID],tblData[[#This Row],[CustomerID]])&gt;1,"Repeat","One-time")</f>
        <v>Repeat</v>
      </c>
    </row>
    <row r="1880" spans="1:15">
      <c r="A1880">
        <v>1879</v>
      </c>
      <c r="B1880" s="1">
        <v>44235</v>
      </c>
      <c r="C1880">
        <v>1180</v>
      </c>
      <c r="D1880" t="s">
        <v>10860</v>
      </c>
      <c r="E1880">
        <v>5</v>
      </c>
      <c r="F1880" t="str">
        <f>INDEX(tblProduct[ProdName],MATCH(tblData[[#This Row],[ProdNumber]],tblProduct[ProdNumber],0))</f>
        <v>Multi Rotor Drones</v>
      </c>
      <c r="G1880">
        <f>INDEX(tblProduct[Price],MATCH(tblData[[#This Row],[ProdNumber]],tblProduct[ProdNumber],0))</f>
        <v>24.95</v>
      </c>
      <c r="H1880">
        <f>INDEX(tblProduct[Category],MATCH(tblData[[#This Row],[ProdNumber]],tblProduct[ProdNumber],0))</f>
        <v>4</v>
      </c>
      <c r="I1880" t="str">
        <f>INDEX(tblCategory[CategoryName],MATCH(tblData[[#This Row],[CategoryID]],tblCategory[CategoryID],0))</f>
        <v>eBooks</v>
      </c>
      <c r="J1880">
        <f>tblData[[#This Row],[Quantity]]*tblData[[#This Row],[Price]]</f>
        <v>124.75</v>
      </c>
      <c r="K1880">
        <f>YEAR(tblData[[#This Row],[Date]])</f>
        <v>2021</v>
      </c>
      <c r="L1880">
        <f>MONTH(tblData[[#This Row],[Date]])</f>
        <v>2</v>
      </c>
      <c r="M1880" t="str">
        <f>CHOOSE(tblData[[#This Row],[MonthNo]],"Jan","Feb","Mar","Apr","Mei","Jun","Jul","Agu","Sep","Okt","Nov","Des")</f>
        <v>Feb</v>
      </c>
      <c r="N1880" t="str">
        <f>INDEX(tblCustomers[CustomerState],MATCH(tblData[[#This Row],[CustomerID]],tblCustomers[CustomerID],0))</f>
        <v>Texas</v>
      </c>
      <c r="O1880" t="str">
        <f>IF(COUNTIF(tblData[CustomerID],tblData[[#This Row],[CustomerID]])&gt;1,"Repeat","One-time")</f>
        <v>Repeat</v>
      </c>
    </row>
    <row r="1881" spans="1:15">
      <c r="A1881">
        <v>1880</v>
      </c>
      <c r="B1881" s="1">
        <v>44235</v>
      </c>
      <c r="C1881">
        <v>1907</v>
      </c>
      <c r="D1881" t="s">
        <v>10813</v>
      </c>
      <c r="E1881">
        <v>3</v>
      </c>
      <c r="F1881" t="str">
        <f>INDEX(tblProduct[ProdName],MATCH(tblData[[#This Row],[ProdNumber]],tblProduct[ProdNumber],0))</f>
        <v>Spherical Robots</v>
      </c>
      <c r="G1881">
        <f>INDEX(tblProduct[Price],MATCH(tblData[[#This Row],[ProdNumber]],tblProduct[ProdNumber],0))</f>
        <v>16.75</v>
      </c>
      <c r="H1881">
        <f>INDEX(tblProduct[Category],MATCH(tblData[[#This Row],[ProdNumber]],tblProduct[ProdNumber],0))</f>
        <v>4</v>
      </c>
      <c r="I1881" t="str">
        <f>INDEX(tblCategory[CategoryName],MATCH(tblData[[#This Row],[CategoryID]],tblCategory[CategoryID],0))</f>
        <v>eBooks</v>
      </c>
      <c r="J1881">
        <f>tblData[[#This Row],[Quantity]]*tblData[[#This Row],[Price]]</f>
        <v>50.25</v>
      </c>
      <c r="K1881">
        <f>YEAR(tblData[[#This Row],[Date]])</f>
        <v>2021</v>
      </c>
      <c r="L1881">
        <f>MONTH(tblData[[#This Row],[Date]])</f>
        <v>2</v>
      </c>
      <c r="M1881" t="str">
        <f>CHOOSE(tblData[[#This Row],[MonthNo]],"Jan","Feb","Mar","Apr","Mei","Jun","Jul","Agu","Sep","Okt","Nov","Des")</f>
        <v>Feb</v>
      </c>
      <c r="N1881" t="str">
        <f>INDEX(tblCustomers[CustomerState],MATCH(tblData[[#This Row],[CustomerID]],tblCustomers[CustomerID],0))</f>
        <v>Utah</v>
      </c>
      <c r="O1881" t="str">
        <f>IF(COUNTIF(tblData[CustomerID],tblData[[#This Row],[CustomerID]])&gt;1,"Repeat","One-time")</f>
        <v>Repeat</v>
      </c>
    </row>
    <row r="1882" spans="1:15">
      <c r="A1882">
        <v>1881</v>
      </c>
      <c r="B1882" s="1">
        <v>44235</v>
      </c>
      <c r="C1882">
        <v>1698</v>
      </c>
      <c r="D1882" t="s">
        <v>10811</v>
      </c>
      <c r="E1882">
        <v>1</v>
      </c>
      <c r="F1882" t="str">
        <f>INDEX(tblProduct[ProdName],MATCH(tblData[[#This Row],[ProdNumber]],tblProduct[ProdNumber],0))</f>
        <v>BYOD-220</v>
      </c>
      <c r="G1882">
        <f>INDEX(tblProduct[Price],MATCH(tblData[[#This Row],[ProdNumber]],tblProduct[ProdNumber],0))</f>
        <v>69</v>
      </c>
      <c r="H1882">
        <f>INDEX(tblProduct[Category],MATCH(tblData[[#This Row],[ProdNumber]],tblProduct[ProdNumber],0))</f>
        <v>2</v>
      </c>
      <c r="I1882" t="str">
        <f>INDEX(tblCategory[CategoryName],MATCH(tblData[[#This Row],[CategoryID]],tblCategory[CategoryID],0))</f>
        <v>Drone Kits</v>
      </c>
      <c r="J1882">
        <f>tblData[[#This Row],[Quantity]]*tblData[[#This Row],[Price]]</f>
        <v>69</v>
      </c>
      <c r="K1882">
        <f>YEAR(tblData[[#This Row],[Date]])</f>
        <v>2021</v>
      </c>
      <c r="L1882">
        <f>MONTH(tblData[[#This Row],[Date]])</f>
        <v>2</v>
      </c>
      <c r="M1882" t="str">
        <f>CHOOSE(tblData[[#This Row],[MonthNo]],"Jan","Feb","Mar","Apr","Mei","Jun","Jul","Agu","Sep","Okt","Nov","Des")</f>
        <v>Feb</v>
      </c>
      <c r="N1882" t="str">
        <f>INDEX(tblCustomers[CustomerState],MATCH(tblData[[#This Row],[CustomerID]],tblCustomers[CustomerID],0))</f>
        <v>Kentucky</v>
      </c>
      <c r="O1882" t="str">
        <f>IF(COUNTIF(tblData[CustomerID],tblData[[#This Row],[CustomerID]])&gt;1,"Repeat","One-time")</f>
        <v>Repeat</v>
      </c>
    </row>
    <row r="1883" spans="1:15">
      <c r="A1883">
        <v>1882</v>
      </c>
      <c r="B1883" s="1">
        <v>44235</v>
      </c>
      <c r="C1883">
        <v>724</v>
      </c>
      <c r="D1883" t="s">
        <v>10874</v>
      </c>
      <c r="E1883">
        <v>5</v>
      </c>
      <c r="F1883" t="str">
        <f>INDEX(tblProduct[ProdName],MATCH(tblData[[#This Row],[ProdNumber]],tblProduct[ProdNumber],0))</f>
        <v>Cat Robot Blueprint</v>
      </c>
      <c r="G1883">
        <f>INDEX(tblProduct[Price],MATCH(tblData[[#This Row],[ProdNumber]],tblProduct[ProdNumber],0))</f>
        <v>4.99</v>
      </c>
      <c r="H1883">
        <f>INDEX(tblProduct[Category],MATCH(tblData[[#This Row],[ProdNumber]],tblProduct[ProdNumber],0))</f>
        <v>1</v>
      </c>
      <c r="I1883" t="str">
        <f>INDEX(tblCategory[CategoryName],MATCH(tblData[[#This Row],[CategoryID]],tblCategory[CategoryID],0))</f>
        <v>Blueprints</v>
      </c>
      <c r="J1883">
        <f>tblData[[#This Row],[Quantity]]*tblData[[#This Row],[Price]]</f>
        <v>24.950000000000003</v>
      </c>
      <c r="K1883">
        <f>YEAR(tblData[[#This Row],[Date]])</f>
        <v>2021</v>
      </c>
      <c r="L1883">
        <f>MONTH(tblData[[#This Row],[Date]])</f>
        <v>2</v>
      </c>
      <c r="M1883" t="str">
        <f>CHOOSE(tblData[[#This Row],[MonthNo]],"Jan","Feb","Mar","Apr","Mei","Jun","Jul","Agu","Sep","Okt","Nov","Des")</f>
        <v>Feb</v>
      </c>
      <c r="N1883" t="str">
        <f>INDEX(tblCustomers[CustomerState],MATCH(tblData[[#This Row],[CustomerID]],tblCustomers[CustomerID],0))</f>
        <v>Pennsylvania</v>
      </c>
      <c r="O1883" t="str">
        <f>IF(COUNTIF(tblData[CustomerID],tblData[[#This Row],[CustomerID]])&gt;1,"Repeat","One-time")</f>
        <v>Repeat</v>
      </c>
    </row>
    <row r="1884" spans="1:15">
      <c r="A1884">
        <v>1883</v>
      </c>
      <c r="B1884" s="1">
        <v>44235</v>
      </c>
      <c r="C1884">
        <v>556</v>
      </c>
      <c r="D1884" t="s">
        <v>10863</v>
      </c>
      <c r="E1884">
        <v>3</v>
      </c>
      <c r="F1884" t="str">
        <f>INDEX(tblProduct[ProdName],MATCH(tblData[[#This Row],[ProdNumber]],tblProduct[ProdNumber],0))</f>
        <v>BYOD-400</v>
      </c>
      <c r="G1884">
        <f>INDEX(tblProduct[Price],MATCH(tblData[[#This Row],[ProdNumber]],tblProduct[ProdNumber],0))</f>
        <v>119</v>
      </c>
      <c r="H1884">
        <f>INDEX(tblProduct[Category],MATCH(tblData[[#This Row],[ProdNumber]],tblProduct[ProdNumber],0))</f>
        <v>2</v>
      </c>
      <c r="I1884" t="str">
        <f>INDEX(tblCategory[CategoryName],MATCH(tblData[[#This Row],[CategoryID]],tblCategory[CategoryID],0))</f>
        <v>Drone Kits</v>
      </c>
      <c r="J1884">
        <f>tblData[[#This Row],[Quantity]]*tblData[[#This Row],[Price]]</f>
        <v>357</v>
      </c>
      <c r="K1884">
        <f>YEAR(tblData[[#This Row],[Date]])</f>
        <v>2021</v>
      </c>
      <c r="L1884">
        <f>MONTH(tblData[[#This Row],[Date]])</f>
        <v>2</v>
      </c>
      <c r="M1884" t="str">
        <f>CHOOSE(tblData[[#This Row],[MonthNo]],"Jan","Feb","Mar","Apr","Mei","Jun","Jul","Agu","Sep","Okt","Nov","Des")</f>
        <v>Feb</v>
      </c>
      <c r="N1884" t="str">
        <f>INDEX(tblCustomers[CustomerState],MATCH(tblData[[#This Row],[CustomerID]],tblCustomers[CustomerID],0))</f>
        <v>Colorado</v>
      </c>
      <c r="O1884" t="str">
        <f>IF(COUNTIF(tblData[CustomerID],tblData[[#This Row],[CustomerID]])&gt;1,"Repeat","One-time")</f>
        <v>One-time</v>
      </c>
    </row>
    <row r="1885" spans="1:15">
      <c r="A1885">
        <v>1884</v>
      </c>
      <c r="B1885" s="1">
        <v>44235</v>
      </c>
      <c r="C1885">
        <v>955</v>
      </c>
      <c r="D1885" t="s">
        <v>10830</v>
      </c>
      <c r="E1885">
        <v>3</v>
      </c>
      <c r="F1885" t="str">
        <f>INDEX(tblProduct[ProdName],MATCH(tblData[[#This Row],[ProdNumber]],tblProduct[ProdNumber],0))</f>
        <v>Understanding 3D Printing</v>
      </c>
      <c r="G1885">
        <f>INDEX(tblProduct[Price],MATCH(tblData[[#This Row],[ProdNumber]],tblProduct[ProdNumber],0))</f>
        <v>42.99</v>
      </c>
      <c r="H1885">
        <f>INDEX(tblProduct[Category],MATCH(tblData[[#This Row],[ProdNumber]],tblProduct[ProdNumber],0))</f>
        <v>7</v>
      </c>
      <c r="I1885" t="str">
        <f>INDEX(tblCategory[CategoryName],MATCH(tblData[[#This Row],[CategoryID]],tblCategory[CategoryID],0))</f>
        <v>Training Videos</v>
      </c>
      <c r="J1885">
        <f>tblData[[#This Row],[Quantity]]*tblData[[#This Row],[Price]]</f>
        <v>128.97</v>
      </c>
      <c r="K1885">
        <f>YEAR(tblData[[#This Row],[Date]])</f>
        <v>2021</v>
      </c>
      <c r="L1885">
        <f>MONTH(tblData[[#This Row],[Date]])</f>
        <v>2</v>
      </c>
      <c r="M1885" t="str">
        <f>CHOOSE(tblData[[#This Row],[MonthNo]],"Jan","Feb","Mar","Apr","Mei","Jun","Jul","Agu","Sep","Okt","Nov","Des")</f>
        <v>Feb</v>
      </c>
      <c r="N1885" t="str">
        <f>INDEX(tblCustomers[CustomerState],MATCH(tblData[[#This Row],[CustomerID]],tblCustomers[CustomerID],0))</f>
        <v>New York</v>
      </c>
      <c r="O1885" t="str">
        <f>IF(COUNTIF(tblData[CustomerID],tblData[[#This Row],[CustomerID]])&gt;1,"Repeat","One-time")</f>
        <v>Repeat</v>
      </c>
    </row>
    <row r="1886" spans="1:15">
      <c r="A1886">
        <v>1885</v>
      </c>
      <c r="B1886" s="1">
        <v>44235</v>
      </c>
      <c r="C1886">
        <v>706</v>
      </c>
      <c r="D1886" t="s">
        <v>10828</v>
      </c>
      <c r="E1886">
        <v>3</v>
      </c>
      <c r="F1886" t="str">
        <f>INDEX(tblProduct[ProdName],MATCH(tblData[[#This Row],[ProdNumber]],tblProduct[ProdNumber],0))</f>
        <v>Helicopter Drones</v>
      </c>
      <c r="G1886">
        <f>INDEX(tblProduct[Price],MATCH(tblData[[#This Row],[ProdNumber]],tblProduct[ProdNumber],0))</f>
        <v>20.95</v>
      </c>
      <c r="H1886">
        <f>INDEX(tblProduct[Category],MATCH(tblData[[#This Row],[ProdNumber]],tblProduct[ProdNumber],0))</f>
        <v>4</v>
      </c>
      <c r="I1886" t="str">
        <f>INDEX(tblCategory[CategoryName],MATCH(tblData[[#This Row],[CategoryID]],tblCategory[CategoryID],0))</f>
        <v>eBooks</v>
      </c>
      <c r="J1886">
        <f>tblData[[#This Row],[Quantity]]*tblData[[#This Row],[Price]]</f>
        <v>62.849999999999994</v>
      </c>
      <c r="K1886">
        <f>YEAR(tblData[[#This Row],[Date]])</f>
        <v>2021</v>
      </c>
      <c r="L1886">
        <f>MONTH(tblData[[#This Row],[Date]])</f>
        <v>2</v>
      </c>
      <c r="M1886" t="str">
        <f>CHOOSE(tblData[[#This Row],[MonthNo]],"Jan","Feb","Mar","Apr","Mei","Jun","Jul","Agu","Sep","Okt","Nov","Des")</f>
        <v>Feb</v>
      </c>
      <c r="N1886" t="str">
        <f>INDEX(tblCustomers[CustomerState],MATCH(tblData[[#This Row],[CustomerID]],tblCustomers[CustomerID],0))</f>
        <v>Texas</v>
      </c>
      <c r="O1886" t="str">
        <f>IF(COUNTIF(tblData[CustomerID],tblData[[#This Row],[CustomerID]])&gt;1,"Repeat","One-time")</f>
        <v>Repeat</v>
      </c>
    </row>
    <row r="1887" spans="1:15">
      <c r="A1887">
        <v>1886</v>
      </c>
      <c r="B1887" s="1">
        <v>44236</v>
      </c>
      <c r="C1887">
        <v>10</v>
      </c>
      <c r="D1887" t="s">
        <v>10824</v>
      </c>
      <c r="E1887">
        <v>3</v>
      </c>
      <c r="F1887" t="str">
        <f>INDEX(tblProduct[ProdName],MATCH(tblData[[#This Row],[ProdNumber]],tblProduct[ProdNumber],0))</f>
        <v>BYOD-550</v>
      </c>
      <c r="G1887">
        <f>INDEX(tblProduct[Price],MATCH(tblData[[#This Row],[ProdNumber]],tblProduct[ProdNumber],0))</f>
        <v>179</v>
      </c>
      <c r="H1887">
        <f>INDEX(tblProduct[Category],MATCH(tblData[[#This Row],[ProdNumber]],tblProduct[ProdNumber],0))</f>
        <v>2</v>
      </c>
      <c r="I1887" t="str">
        <f>INDEX(tblCategory[CategoryName],MATCH(tblData[[#This Row],[CategoryID]],tblCategory[CategoryID],0))</f>
        <v>Drone Kits</v>
      </c>
      <c r="J1887">
        <f>tblData[[#This Row],[Quantity]]*tblData[[#This Row],[Price]]</f>
        <v>537</v>
      </c>
      <c r="K1887">
        <f>YEAR(tblData[[#This Row],[Date]])</f>
        <v>2021</v>
      </c>
      <c r="L1887">
        <f>MONTH(tblData[[#This Row],[Date]])</f>
        <v>2</v>
      </c>
      <c r="M1887" t="str">
        <f>CHOOSE(tblData[[#This Row],[MonthNo]],"Jan","Feb","Mar","Apr","Mei","Jun","Jul","Agu","Sep","Okt","Nov","Des")</f>
        <v>Feb</v>
      </c>
      <c r="N1887" t="str">
        <f>INDEX(tblCustomers[CustomerState],MATCH(tblData[[#This Row],[CustomerID]],tblCustomers[CustomerID],0))</f>
        <v>New York</v>
      </c>
      <c r="O1887" t="str">
        <f>IF(COUNTIF(tblData[CustomerID],tblData[[#This Row],[CustomerID]])&gt;1,"Repeat","One-time")</f>
        <v>Repeat</v>
      </c>
    </row>
    <row r="1888" spans="1:15">
      <c r="A1888">
        <v>1887</v>
      </c>
      <c r="B1888" s="1">
        <v>44236</v>
      </c>
      <c r="C1888">
        <v>908</v>
      </c>
      <c r="D1888" t="s">
        <v>10811</v>
      </c>
      <c r="E1888">
        <v>2</v>
      </c>
      <c r="F1888" t="str">
        <f>INDEX(tblProduct[ProdName],MATCH(tblData[[#This Row],[ProdNumber]],tblProduct[ProdNumber],0))</f>
        <v>BYOD-220</v>
      </c>
      <c r="G1888">
        <f>INDEX(tblProduct[Price],MATCH(tblData[[#This Row],[ProdNumber]],tblProduct[ProdNumber],0))</f>
        <v>69</v>
      </c>
      <c r="H1888">
        <f>INDEX(tblProduct[Category],MATCH(tblData[[#This Row],[ProdNumber]],tblProduct[ProdNumber],0))</f>
        <v>2</v>
      </c>
      <c r="I1888" t="str">
        <f>INDEX(tblCategory[CategoryName],MATCH(tblData[[#This Row],[CategoryID]],tblCategory[CategoryID],0))</f>
        <v>Drone Kits</v>
      </c>
      <c r="J1888">
        <f>tblData[[#This Row],[Quantity]]*tblData[[#This Row],[Price]]</f>
        <v>138</v>
      </c>
      <c r="K1888">
        <f>YEAR(tblData[[#This Row],[Date]])</f>
        <v>2021</v>
      </c>
      <c r="L1888">
        <f>MONTH(tblData[[#This Row],[Date]])</f>
        <v>2</v>
      </c>
      <c r="M1888" t="str">
        <f>CHOOSE(tblData[[#This Row],[MonthNo]],"Jan","Feb","Mar","Apr","Mei","Jun","Jul","Agu","Sep","Okt","Nov","Des")</f>
        <v>Feb</v>
      </c>
      <c r="N1888" t="str">
        <f>INDEX(tblCustomers[CustomerState],MATCH(tblData[[#This Row],[CustomerID]],tblCustomers[CustomerID],0))</f>
        <v>California</v>
      </c>
      <c r="O1888" t="str">
        <f>IF(COUNTIF(tblData[CustomerID],tblData[[#This Row],[CustomerID]])&gt;1,"Repeat","One-time")</f>
        <v>Repeat</v>
      </c>
    </row>
    <row r="1889" spans="1:15">
      <c r="A1889">
        <v>1888</v>
      </c>
      <c r="B1889" s="1">
        <v>44236</v>
      </c>
      <c r="C1889">
        <v>1376</v>
      </c>
      <c r="D1889" t="s">
        <v>10832</v>
      </c>
      <c r="E1889">
        <v>5</v>
      </c>
      <c r="F1889" t="str">
        <f>INDEX(tblProduct[ProdName],MATCH(tblData[[#This Row],[ProdNumber]],tblProduct[ProdNumber],0))</f>
        <v>Cartesian Robots</v>
      </c>
      <c r="G1889">
        <f>INDEX(tblProduct[Price],MATCH(tblData[[#This Row],[ProdNumber]],tblProduct[ProdNumber],0))</f>
        <v>12.99</v>
      </c>
      <c r="H1889">
        <f>INDEX(tblProduct[Category],MATCH(tblData[[#This Row],[ProdNumber]],tblProduct[ProdNumber],0))</f>
        <v>4</v>
      </c>
      <c r="I1889" t="str">
        <f>INDEX(tblCategory[CategoryName],MATCH(tblData[[#This Row],[CategoryID]],tblCategory[CategoryID],0))</f>
        <v>eBooks</v>
      </c>
      <c r="J1889">
        <f>tblData[[#This Row],[Quantity]]*tblData[[#This Row],[Price]]</f>
        <v>64.95</v>
      </c>
      <c r="K1889">
        <f>YEAR(tblData[[#This Row],[Date]])</f>
        <v>2021</v>
      </c>
      <c r="L1889">
        <f>MONTH(tblData[[#This Row],[Date]])</f>
        <v>2</v>
      </c>
      <c r="M1889" t="str">
        <f>CHOOSE(tblData[[#This Row],[MonthNo]],"Jan","Feb","Mar","Apr","Mei","Jun","Jul","Agu","Sep","Okt","Nov","Des")</f>
        <v>Feb</v>
      </c>
      <c r="N1889" t="str">
        <f>INDEX(tblCustomers[CustomerState],MATCH(tblData[[#This Row],[CustomerID]],tblCustomers[CustomerID],0))</f>
        <v>North Carolina</v>
      </c>
      <c r="O1889" t="str">
        <f>IF(COUNTIF(tblData[CustomerID],tblData[[#This Row],[CustomerID]])&gt;1,"Repeat","One-time")</f>
        <v>One-time</v>
      </c>
    </row>
    <row r="1890" spans="1:15">
      <c r="A1890">
        <v>1889</v>
      </c>
      <c r="B1890" s="1">
        <v>44236</v>
      </c>
      <c r="C1890">
        <v>1894</v>
      </c>
      <c r="D1890" t="s">
        <v>10859</v>
      </c>
      <c r="E1890">
        <v>3</v>
      </c>
      <c r="F1890" t="str">
        <f>INDEX(tblProduct[ProdName],MATCH(tblData[[#This Row],[ProdNumber]],tblProduct[ProdNumber],0))</f>
        <v>Cloud Computing</v>
      </c>
      <c r="G1890">
        <f>INDEX(tblProduct[Price],MATCH(tblData[[#This Row],[ProdNumber]],tblProduct[ProdNumber],0))</f>
        <v>29.99</v>
      </c>
      <c r="H1890">
        <f>INDEX(tblProduct[Category],MATCH(tblData[[#This Row],[ProdNumber]],tblProduct[ProdNumber],0))</f>
        <v>7</v>
      </c>
      <c r="I1890" t="str">
        <f>INDEX(tblCategory[CategoryName],MATCH(tblData[[#This Row],[CategoryID]],tblCategory[CategoryID],0))</f>
        <v>Training Videos</v>
      </c>
      <c r="J1890">
        <f>tblData[[#This Row],[Quantity]]*tblData[[#This Row],[Price]]</f>
        <v>89.97</v>
      </c>
      <c r="K1890">
        <f>YEAR(tblData[[#This Row],[Date]])</f>
        <v>2021</v>
      </c>
      <c r="L1890">
        <f>MONTH(tblData[[#This Row],[Date]])</f>
        <v>2</v>
      </c>
      <c r="M1890" t="str">
        <f>CHOOSE(tblData[[#This Row],[MonthNo]],"Jan","Feb","Mar","Apr","Mei","Jun","Jul","Agu","Sep","Okt","Nov","Des")</f>
        <v>Feb</v>
      </c>
      <c r="N1890" t="str">
        <f>INDEX(tblCustomers[CustomerState],MATCH(tblData[[#This Row],[CustomerID]],tblCustomers[CustomerID],0))</f>
        <v>Arizona</v>
      </c>
      <c r="O1890" t="str">
        <f>IF(COUNTIF(tblData[CustomerID],tblData[[#This Row],[CustomerID]])&gt;1,"Repeat","One-time")</f>
        <v>Repeat</v>
      </c>
    </row>
    <row r="1891" spans="1:15">
      <c r="A1891">
        <v>1890</v>
      </c>
      <c r="B1891" s="1">
        <v>44237</v>
      </c>
      <c r="C1891">
        <v>81</v>
      </c>
      <c r="D1891" t="s">
        <v>10828</v>
      </c>
      <c r="E1891">
        <v>3</v>
      </c>
      <c r="F1891" t="str">
        <f>INDEX(tblProduct[ProdName],MATCH(tblData[[#This Row],[ProdNumber]],tblProduct[ProdNumber],0))</f>
        <v>Helicopter Drones</v>
      </c>
      <c r="G1891">
        <f>INDEX(tblProduct[Price],MATCH(tblData[[#This Row],[ProdNumber]],tblProduct[ProdNumber],0))</f>
        <v>20.95</v>
      </c>
      <c r="H1891">
        <f>INDEX(tblProduct[Category],MATCH(tblData[[#This Row],[ProdNumber]],tblProduct[ProdNumber],0))</f>
        <v>4</v>
      </c>
      <c r="I1891" t="str">
        <f>INDEX(tblCategory[CategoryName],MATCH(tblData[[#This Row],[CategoryID]],tblCategory[CategoryID],0))</f>
        <v>eBooks</v>
      </c>
      <c r="J1891">
        <f>tblData[[#This Row],[Quantity]]*tblData[[#This Row],[Price]]</f>
        <v>62.849999999999994</v>
      </c>
      <c r="K1891">
        <f>YEAR(tblData[[#This Row],[Date]])</f>
        <v>2021</v>
      </c>
      <c r="L1891">
        <f>MONTH(tblData[[#This Row],[Date]])</f>
        <v>2</v>
      </c>
      <c r="M1891" t="str">
        <f>CHOOSE(tblData[[#This Row],[MonthNo]],"Jan","Feb","Mar","Apr","Mei","Jun","Jul","Agu","Sep","Okt","Nov","Des")</f>
        <v>Feb</v>
      </c>
      <c r="N1891" t="str">
        <f>INDEX(tblCustomers[CustomerState],MATCH(tblData[[#This Row],[CustomerID]],tblCustomers[CustomerID],0))</f>
        <v>Florida</v>
      </c>
      <c r="O1891" t="str">
        <f>IF(COUNTIF(tblData[CustomerID],tblData[[#This Row],[CustomerID]])&gt;1,"Repeat","One-time")</f>
        <v>Repeat</v>
      </c>
    </row>
    <row r="1892" spans="1:15">
      <c r="A1892">
        <v>1891</v>
      </c>
      <c r="B1892" s="1">
        <v>44237</v>
      </c>
      <c r="C1892">
        <v>1777</v>
      </c>
      <c r="D1892" t="s">
        <v>10808</v>
      </c>
      <c r="E1892">
        <v>5</v>
      </c>
      <c r="F1892" t="str">
        <f>INDEX(tblProduct[ProdName],MATCH(tblData[[#This Row],[ProdNumber]],tblProduct[ProdNumber],0))</f>
        <v>Polar Robots</v>
      </c>
      <c r="G1892">
        <f>INDEX(tblProduct[Price],MATCH(tblData[[#This Row],[ProdNumber]],tblProduct[ProdNumber],0))</f>
        <v>23.99</v>
      </c>
      <c r="H1892">
        <f>INDEX(tblProduct[Category],MATCH(tblData[[#This Row],[ProdNumber]],tblProduct[ProdNumber],0))</f>
        <v>4</v>
      </c>
      <c r="I1892" t="str">
        <f>INDEX(tblCategory[CategoryName],MATCH(tblData[[#This Row],[CategoryID]],tblCategory[CategoryID],0))</f>
        <v>eBooks</v>
      </c>
      <c r="J1892">
        <f>tblData[[#This Row],[Quantity]]*tblData[[#This Row],[Price]]</f>
        <v>119.94999999999999</v>
      </c>
      <c r="K1892">
        <f>YEAR(tblData[[#This Row],[Date]])</f>
        <v>2021</v>
      </c>
      <c r="L1892">
        <f>MONTH(tblData[[#This Row],[Date]])</f>
        <v>2</v>
      </c>
      <c r="M1892" t="str">
        <f>CHOOSE(tblData[[#This Row],[MonthNo]],"Jan","Feb","Mar","Apr","Mei","Jun","Jul","Agu","Sep","Okt","Nov","Des")</f>
        <v>Feb</v>
      </c>
      <c r="N1892" t="str">
        <f>INDEX(tblCustomers[CustomerState],MATCH(tblData[[#This Row],[CustomerID]],tblCustomers[CustomerID],0))</f>
        <v>Oregon</v>
      </c>
      <c r="O1892" t="str">
        <f>IF(COUNTIF(tblData[CustomerID],tblData[[#This Row],[CustomerID]])&gt;1,"Repeat","One-time")</f>
        <v>Repeat</v>
      </c>
    </row>
    <row r="1893" spans="1:15">
      <c r="A1893">
        <v>1892</v>
      </c>
      <c r="B1893" s="1">
        <v>44237</v>
      </c>
      <c r="C1893">
        <v>1496</v>
      </c>
      <c r="D1893" t="s">
        <v>10812</v>
      </c>
      <c r="E1893">
        <v>3</v>
      </c>
      <c r="F1893" t="str">
        <f>INDEX(tblProduct[ProdName],MATCH(tblData[[#This Row],[ProdNumber]],tblProduct[ProdNumber],0))</f>
        <v>SCARA Robots</v>
      </c>
      <c r="G1893">
        <f>INDEX(tblProduct[Price],MATCH(tblData[[#This Row],[ProdNumber]],tblProduct[ProdNumber],0))</f>
        <v>19.5</v>
      </c>
      <c r="H1893">
        <f>INDEX(tblProduct[Category],MATCH(tblData[[#This Row],[ProdNumber]],tblProduct[ProdNumber],0))</f>
        <v>4</v>
      </c>
      <c r="I1893" t="str">
        <f>INDEX(tblCategory[CategoryName],MATCH(tblData[[#This Row],[CategoryID]],tblCategory[CategoryID],0))</f>
        <v>eBooks</v>
      </c>
      <c r="J1893">
        <f>tblData[[#This Row],[Quantity]]*tblData[[#This Row],[Price]]</f>
        <v>58.5</v>
      </c>
      <c r="K1893">
        <f>YEAR(tblData[[#This Row],[Date]])</f>
        <v>2021</v>
      </c>
      <c r="L1893">
        <f>MONTH(tblData[[#This Row],[Date]])</f>
        <v>2</v>
      </c>
      <c r="M1893" t="str">
        <f>CHOOSE(tblData[[#This Row],[MonthNo]],"Jan","Feb","Mar","Apr","Mei","Jun","Jul","Agu","Sep","Okt","Nov","Des")</f>
        <v>Feb</v>
      </c>
      <c r="N1893" t="str">
        <f>INDEX(tblCustomers[CustomerState],MATCH(tblData[[#This Row],[CustomerID]],tblCustomers[CustomerID],0))</f>
        <v>California</v>
      </c>
      <c r="O1893" t="str">
        <f>IF(COUNTIF(tblData[CustomerID],tblData[[#This Row],[CustomerID]])&gt;1,"Repeat","One-time")</f>
        <v>Repeat</v>
      </c>
    </row>
    <row r="1894" spans="1:15">
      <c r="A1894">
        <v>1893</v>
      </c>
      <c r="B1894" s="1">
        <v>44237</v>
      </c>
      <c r="C1894">
        <v>710</v>
      </c>
      <c r="D1894" t="s">
        <v>10839</v>
      </c>
      <c r="E1894">
        <v>2</v>
      </c>
      <c r="F1894" t="str">
        <f>INDEX(tblProduct[ProdName],MATCH(tblData[[#This Row],[ProdNumber]],tblProduct[ProdNumber],0))</f>
        <v>RXW-9807 Robot</v>
      </c>
      <c r="G1894">
        <f>INDEX(tblProduct[Price],MATCH(tblData[[#This Row],[ProdNumber]],tblProduct[ProdNumber],0))</f>
        <v>599</v>
      </c>
      <c r="H1894">
        <f>INDEX(tblProduct[Category],MATCH(tblData[[#This Row],[ProdNumber]],tblProduct[ProdNumber],0))</f>
        <v>6</v>
      </c>
      <c r="I1894" t="str">
        <f>INDEX(tblCategory[CategoryName],MATCH(tblData[[#This Row],[CategoryID]],tblCategory[CategoryID],0))</f>
        <v>Robots</v>
      </c>
      <c r="J1894">
        <f>tblData[[#This Row],[Quantity]]*tblData[[#This Row],[Price]]</f>
        <v>1198</v>
      </c>
      <c r="K1894">
        <f>YEAR(tblData[[#This Row],[Date]])</f>
        <v>2021</v>
      </c>
      <c r="L1894">
        <f>MONTH(tblData[[#This Row],[Date]])</f>
        <v>2</v>
      </c>
      <c r="M1894" t="str">
        <f>CHOOSE(tblData[[#This Row],[MonthNo]],"Jan","Feb","Mar","Apr","Mei","Jun","Jul","Agu","Sep","Okt","Nov","Des")</f>
        <v>Feb</v>
      </c>
      <c r="N1894" t="str">
        <f>INDEX(tblCustomers[CustomerState],MATCH(tblData[[#This Row],[CustomerID]],tblCustomers[CustomerID],0))</f>
        <v>Oklahoma</v>
      </c>
      <c r="O1894" t="str">
        <f>IF(COUNTIF(tblData[CustomerID],tblData[[#This Row],[CustomerID]])&gt;1,"Repeat","One-time")</f>
        <v>Repeat</v>
      </c>
    </row>
    <row r="1895" spans="1:15">
      <c r="A1895">
        <v>1894</v>
      </c>
      <c r="B1895" s="1">
        <v>44238</v>
      </c>
      <c r="C1895">
        <v>67</v>
      </c>
      <c r="D1895" t="s">
        <v>10819</v>
      </c>
      <c r="E1895">
        <v>3</v>
      </c>
      <c r="F1895" t="str">
        <f>INDEX(tblProduct[ProdName],MATCH(tblData[[#This Row],[ProdNumber]],tblProduct[ProdNumber],0))</f>
        <v>Ladybug Robot Blueprint</v>
      </c>
      <c r="G1895">
        <f>INDEX(tblProduct[Price],MATCH(tblData[[#This Row],[ProdNumber]],tblProduct[ProdNumber],0))</f>
        <v>12</v>
      </c>
      <c r="H1895">
        <f>INDEX(tblProduct[Category],MATCH(tblData[[#This Row],[ProdNumber]],tblProduct[ProdNumber],0))</f>
        <v>1</v>
      </c>
      <c r="I1895" t="str">
        <f>INDEX(tblCategory[CategoryName],MATCH(tblData[[#This Row],[CategoryID]],tblCategory[CategoryID],0))</f>
        <v>Blueprints</v>
      </c>
      <c r="J1895">
        <f>tblData[[#This Row],[Quantity]]*tblData[[#This Row],[Price]]</f>
        <v>36</v>
      </c>
      <c r="K1895">
        <f>YEAR(tblData[[#This Row],[Date]])</f>
        <v>2021</v>
      </c>
      <c r="L1895">
        <f>MONTH(tblData[[#This Row],[Date]])</f>
        <v>2</v>
      </c>
      <c r="M1895" t="str">
        <f>CHOOSE(tblData[[#This Row],[MonthNo]],"Jan","Feb","Mar","Apr","Mei","Jun","Jul","Agu","Sep","Okt","Nov","Des")</f>
        <v>Feb</v>
      </c>
      <c r="N1895" t="str">
        <f>INDEX(tblCustomers[CustomerState],MATCH(tblData[[#This Row],[CustomerID]],tblCustomers[CustomerID],0))</f>
        <v>Texas</v>
      </c>
      <c r="O1895" t="str">
        <f>IF(COUNTIF(tblData[CustomerID],tblData[[#This Row],[CustomerID]])&gt;1,"Repeat","One-time")</f>
        <v>Repeat</v>
      </c>
    </row>
    <row r="1896" spans="1:15">
      <c r="A1896">
        <v>1895</v>
      </c>
      <c r="B1896" s="1">
        <v>44238</v>
      </c>
      <c r="C1896">
        <v>1406</v>
      </c>
      <c r="D1896" t="s">
        <v>10862</v>
      </c>
      <c r="E1896">
        <v>3</v>
      </c>
      <c r="F1896" t="str">
        <f>INDEX(tblProduct[ProdName],MATCH(tblData[[#This Row],[ProdNumber]],tblProduct[ProdNumber],0))</f>
        <v>All Eyes Drone Blueprint</v>
      </c>
      <c r="G1896">
        <f>INDEX(tblProduct[Price],MATCH(tblData[[#This Row],[ProdNumber]],tblProduct[ProdNumber],0))</f>
        <v>9.99</v>
      </c>
      <c r="H1896">
        <f>INDEX(tblProduct[Category],MATCH(tblData[[#This Row],[ProdNumber]],tblProduct[ProdNumber],0))</f>
        <v>1</v>
      </c>
      <c r="I1896" t="str">
        <f>INDEX(tblCategory[CategoryName],MATCH(tblData[[#This Row],[CategoryID]],tblCategory[CategoryID],0))</f>
        <v>Blueprints</v>
      </c>
      <c r="J1896">
        <f>tblData[[#This Row],[Quantity]]*tblData[[#This Row],[Price]]</f>
        <v>29.97</v>
      </c>
      <c r="K1896">
        <f>YEAR(tblData[[#This Row],[Date]])</f>
        <v>2021</v>
      </c>
      <c r="L1896">
        <f>MONTH(tblData[[#This Row],[Date]])</f>
        <v>2</v>
      </c>
      <c r="M1896" t="str">
        <f>CHOOSE(tblData[[#This Row],[MonthNo]],"Jan","Feb","Mar","Apr","Mei","Jun","Jul","Agu","Sep","Okt","Nov","Des")</f>
        <v>Feb</v>
      </c>
      <c r="N1896" t="str">
        <f>INDEX(tblCustomers[CustomerState],MATCH(tblData[[#This Row],[CustomerID]],tblCustomers[CustomerID],0))</f>
        <v>North Carolina</v>
      </c>
      <c r="O1896" t="str">
        <f>IF(COUNTIF(tblData[CustomerID],tblData[[#This Row],[CustomerID]])&gt;1,"Repeat","One-time")</f>
        <v>Repeat</v>
      </c>
    </row>
    <row r="1897" spans="1:15">
      <c r="A1897">
        <v>1896</v>
      </c>
      <c r="B1897" s="1">
        <v>44238</v>
      </c>
      <c r="C1897">
        <v>1161</v>
      </c>
      <c r="D1897" t="s">
        <v>10817</v>
      </c>
      <c r="E1897">
        <v>3</v>
      </c>
      <c r="F1897" t="str">
        <f>INDEX(tblProduct[ProdName],MATCH(tblData[[#This Row],[ProdNumber]],tblProduct[ProdNumber],0))</f>
        <v>BYOD-100</v>
      </c>
      <c r="G1897">
        <f>INDEX(tblProduct[Price],MATCH(tblData[[#This Row],[ProdNumber]],tblProduct[ProdNumber],0))</f>
        <v>54</v>
      </c>
      <c r="H1897">
        <f>INDEX(tblProduct[Category],MATCH(tblData[[#This Row],[ProdNumber]],tblProduct[ProdNumber],0))</f>
        <v>2</v>
      </c>
      <c r="I1897" t="str">
        <f>INDEX(tblCategory[CategoryName],MATCH(tblData[[#This Row],[CategoryID]],tblCategory[CategoryID],0))</f>
        <v>Drone Kits</v>
      </c>
      <c r="J1897">
        <f>tblData[[#This Row],[Quantity]]*tblData[[#This Row],[Price]]</f>
        <v>162</v>
      </c>
      <c r="K1897">
        <f>YEAR(tblData[[#This Row],[Date]])</f>
        <v>2021</v>
      </c>
      <c r="L1897">
        <f>MONTH(tblData[[#This Row],[Date]])</f>
        <v>2</v>
      </c>
      <c r="M1897" t="str">
        <f>CHOOSE(tblData[[#This Row],[MonthNo]],"Jan","Feb","Mar","Apr","Mei","Jun","Jul","Agu","Sep","Okt","Nov","Des")</f>
        <v>Feb</v>
      </c>
      <c r="N1897" t="str">
        <f>INDEX(tblCustomers[CustomerState],MATCH(tblData[[#This Row],[CustomerID]],tblCustomers[CustomerID],0))</f>
        <v>Florida</v>
      </c>
      <c r="O1897" t="str">
        <f>IF(COUNTIF(tblData[CustomerID],tblData[[#This Row],[CustomerID]])&gt;1,"Repeat","One-time")</f>
        <v>Repeat</v>
      </c>
    </row>
    <row r="1898" spans="1:15">
      <c r="A1898">
        <v>1897</v>
      </c>
      <c r="B1898" s="1">
        <v>44238</v>
      </c>
      <c r="C1898">
        <v>620</v>
      </c>
      <c r="D1898" t="s">
        <v>10828</v>
      </c>
      <c r="E1898">
        <v>2</v>
      </c>
      <c r="F1898" t="str">
        <f>INDEX(tblProduct[ProdName],MATCH(tblData[[#This Row],[ProdNumber]],tblProduct[ProdNumber],0))</f>
        <v>Helicopter Drones</v>
      </c>
      <c r="G1898">
        <f>INDEX(tblProduct[Price],MATCH(tblData[[#This Row],[ProdNumber]],tblProduct[ProdNumber],0))</f>
        <v>20.95</v>
      </c>
      <c r="H1898">
        <f>INDEX(tblProduct[Category],MATCH(tblData[[#This Row],[ProdNumber]],tblProduct[ProdNumber],0))</f>
        <v>4</v>
      </c>
      <c r="I1898" t="str">
        <f>INDEX(tblCategory[CategoryName],MATCH(tblData[[#This Row],[CategoryID]],tblCategory[CategoryID],0))</f>
        <v>eBooks</v>
      </c>
      <c r="J1898">
        <f>tblData[[#This Row],[Quantity]]*tblData[[#This Row],[Price]]</f>
        <v>41.9</v>
      </c>
      <c r="K1898">
        <f>YEAR(tblData[[#This Row],[Date]])</f>
        <v>2021</v>
      </c>
      <c r="L1898">
        <f>MONTH(tblData[[#This Row],[Date]])</f>
        <v>2</v>
      </c>
      <c r="M1898" t="str">
        <f>CHOOSE(tblData[[#This Row],[MonthNo]],"Jan","Feb","Mar","Apr","Mei","Jun","Jul","Agu","Sep","Okt","Nov","Des")</f>
        <v>Feb</v>
      </c>
      <c r="N1898" t="str">
        <f>INDEX(tblCustomers[CustomerState],MATCH(tblData[[#This Row],[CustomerID]],tblCustomers[CustomerID],0))</f>
        <v>Connecticut</v>
      </c>
      <c r="O1898" t="str">
        <f>IF(COUNTIF(tblData[CustomerID],tblData[[#This Row],[CustomerID]])&gt;1,"Repeat","One-time")</f>
        <v>Repeat</v>
      </c>
    </row>
    <row r="1899" spans="1:15">
      <c r="A1899">
        <v>1898</v>
      </c>
      <c r="B1899" s="1">
        <v>44239</v>
      </c>
      <c r="C1899">
        <v>2079</v>
      </c>
      <c r="D1899" t="s">
        <v>10845</v>
      </c>
      <c r="E1899">
        <v>5</v>
      </c>
      <c r="F1899" t="str">
        <f>INDEX(tblProduct[ProdName],MATCH(tblData[[#This Row],[ProdNumber]],tblProduct[ProdNumber],0))</f>
        <v>Sleepy Eye Blueprint</v>
      </c>
      <c r="G1899">
        <f>INDEX(tblProduct[Price],MATCH(tblData[[#This Row],[ProdNumber]],tblProduct[ProdNumber],0))</f>
        <v>11.99</v>
      </c>
      <c r="H1899">
        <f>INDEX(tblProduct[Category],MATCH(tblData[[#This Row],[ProdNumber]],tblProduct[ProdNumber],0))</f>
        <v>1</v>
      </c>
      <c r="I1899" t="str">
        <f>INDEX(tblCategory[CategoryName],MATCH(tblData[[#This Row],[CategoryID]],tblCategory[CategoryID],0))</f>
        <v>Blueprints</v>
      </c>
      <c r="J1899">
        <f>tblData[[#This Row],[Quantity]]*tblData[[#This Row],[Price]]</f>
        <v>59.95</v>
      </c>
      <c r="K1899">
        <f>YEAR(tblData[[#This Row],[Date]])</f>
        <v>2021</v>
      </c>
      <c r="L1899">
        <f>MONTH(tblData[[#This Row],[Date]])</f>
        <v>2</v>
      </c>
      <c r="M1899" t="str">
        <f>CHOOSE(tblData[[#This Row],[MonthNo]],"Jan","Feb","Mar","Apr","Mei","Jun","Jul","Agu","Sep","Okt","Nov","Des")</f>
        <v>Feb</v>
      </c>
      <c r="N1899" t="str">
        <f>INDEX(tblCustomers[CustomerState],MATCH(tblData[[#This Row],[CustomerID]],tblCustomers[CustomerID],0))</f>
        <v>Tennessee</v>
      </c>
      <c r="O1899" t="str">
        <f>IF(COUNTIF(tblData[CustomerID],tblData[[#This Row],[CustomerID]])&gt;1,"Repeat","One-time")</f>
        <v>Repeat</v>
      </c>
    </row>
    <row r="1900" spans="1:15">
      <c r="A1900">
        <v>1899</v>
      </c>
      <c r="B1900" s="1">
        <v>44239</v>
      </c>
      <c r="C1900">
        <v>1243</v>
      </c>
      <c r="D1900" t="s">
        <v>10815</v>
      </c>
      <c r="E1900">
        <v>5</v>
      </c>
      <c r="F1900" t="str">
        <f>INDEX(tblProduct[ProdName],MATCH(tblData[[#This Row],[ProdNumber]],tblProduct[ProdNumber],0))</f>
        <v>Understanding Automation</v>
      </c>
      <c r="G1900">
        <f>INDEX(tblProduct[Price],MATCH(tblData[[#This Row],[ProdNumber]],tblProduct[ProdNumber],0))</f>
        <v>44.95</v>
      </c>
      <c r="H1900">
        <f>INDEX(tblProduct[Category],MATCH(tblData[[#This Row],[ProdNumber]],tblProduct[ProdNumber],0))</f>
        <v>7</v>
      </c>
      <c r="I1900" t="str">
        <f>INDEX(tblCategory[CategoryName],MATCH(tblData[[#This Row],[CategoryID]],tblCategory[CategoryID],0))</f>
        <v>Training Videos</v>
      </c>
      <c r="J1900">
        <f>tblData[[#This Row],[Quantity]]*tblData[[#This Row],[Price]]</f>
        <v>224.75</v>
      </c>
      <c r="K1900">
        <f>YEAR(tblData[[#This Row],[Date]])</f>
        <v>2021</v>
      </c>
      <c r="L1900">
        <f>MONTH(tblData[[#This Row],[Date]])</f>
        <v>2</v>
      </c>
      <c r="M1900" t="str">
        <f>CHOOSE(tblData[[#This Row],[MonthNo]],"Jan","Feb","Mar","Apr","Mei","Jun","Jul","Agu","Sep","Okt","Nov","Des")</f>
        <v>Feb</v>
      </c>
      <c r="N1900" t="str">
        <f>INDEX(tblCustomers[CustomerState],MATCH(tblData[[#This Row],[CustomerID]],tblCustomers[CustomerID],0))</f>
        <v>Florida</v>
      </c>
      <c r="O1900" t="str">
        <f>IF(COUNTIF(tblData[CustomerID],tblData[[#This Row],[CustomerID]])&gt;1,"Repeat","One-time")</f>
        <v>Repeat</v>
      </c>
    </row>
    <row r="1901" spans="1:15">
      <c r="A1901">
        <v>1900</v>
      </c>
      <c r="B1901" s="1">
        <v>44239</v>
      </c>
      <c r="C1901">
        <v>1616</v>
      </c>
      <c r="D1901" t="s">
        <v>10838</v>
      </c>
      <c r="E1901">
        <v>2</v>
      </c>
      <c r="F1901" t="str">
        <f>INDEX(tblProduct[ProdName],MATCH(tblData[[#This Row],[ProdNumber]],tblProduct[ProdNumber],0))</f>
        <v>GPS Drones</v>
      </c>
      <c r="G1901">
        <f>INDEX(tblProduct[Price],MATCH(tblData[[#This Row],[ProdNumber]],tblProduct[ProdNumber],0))</f>
        <v>19.989999999999998</v>
      </c>
      <c r="H1901">
        <f>INDEX(tblProduct[Category],MATCH(tblData[[#This Row],[ProdNumber]],tblProduct[ProdNumber],0))</f>
        <v>4</v>
      </c>
      <c r="I1901" t="str">
        <f>INDEX(tblCategory[CategoryName],MATCH(tblData[[#This Row],[CategoryID]],tblCategory[CategoryID],0))</f>
        <v>eBooks</v>
      </c>
      <c r="J1901">
        <f>tblData[[#This Row],[Quantity]]*tblData[[#This Row],[Price]]</f>
        <v>39.979999999999997</v>
      </c>
      <c r="K1901">
        <f>YEAR(tblData[[#This Row],[Date]])</f>
        <v>2021</v>
      </c>
      <c r="L1901">
        <f>MONTH(tblData[[#This Row],[Date]])</f>
        <v>2</v>
      </c>
      <c r="M1901" t="str">
        <f>CHOOSE(tblData[[#This Row],[MonthNo]],"Jan","Feb","Mar","Apr","Mei","Jun","Jul","Agu","Sep","Okt","Nov","Des")</f>
        <v>Feb</v>
      </c>
      <c r="N1901" t="str">
        <f>INDEX(tblCustomers[CustomerState],MATCH(tblData[[#This Row],[CustomerID]],tblCustomers[CustomerID],0))</f>
        <v>Arkansas</v>
      </c>
      <c r="O1901" t="str">
        <f>IF(COUNTIF(tblData[CustomerID],tblData[[#This Row],[CustomerID]])&gt;1,"Repeat","One-time")</f>
        <v>One-time</v>
      </c>
    </row>
    <row r="1902" spans="1:15">
      <c r="A1902">
        <v>1901</v>
      </c>
      <c r="B1902" s="1">
        <v>44239</v>
      </c>
      <c r="C1902">
        <v>628</v>
      </c>
      <c r="D1902" t="s">
        <v>10812</v>
      </c>
      <c r="E1902">
        <v>5</v>
      </c>
      <c r="F1902" t="str">
        <f>INDEX(tblProduct[ProdName],MATCH(tblData[[#This Row],[ProdNumber]],tblProduct[ProdNumber],0))</f>
        <v>SCARA Robots</v>
      </c>
      <c r="G1902">
        <f>INDEX(tblProduct[Price],MATCH(tblData[[#This Row],[ProdNumber]],tblProduct[ProdNumber],0))</f>
        <v>19.5</v>
      </c>
      <c r="H1902">
        <f>INDEX(tblProduct[Category],MATCH(tblData[[#This Row],[ProdNumber]],tblProduct[ProdNumber],0))</f>
        <v>4</v>
      </c>
      <c r="I1902" t="str">
        <f>INDEX(tblCategory[CategoryName],MATCH(tblData[[#This Row],[CategoryID]],tblCategory[CategoryID],0))</f>
        <v>eBooks</v>
      </c>
      <c r="J1902">
        <f>tblData[[#This Row],[Quantity]]*tblData[[#This Row],[Price]]</f>
        <v>97.5</v>
      </c>
      <c r="K1902">
        <f>YEAR(tblData[[#This Row],[Date]])</f>
        <v>2021</v>
      </c>
      <c r="L1902">
        <f>MONTH(tblData[[#This Row],[Date]])</f>
        <v>2</v>
      </c>
      <c r="M1902" t="str">
        <f>CHOOSE(tblData[[#This Row],[MonthNo]],"Jan","Feb","Mar","Apr","Mei","Jun","Jul","Agu","Sep","Okt","Nov","Des")</f>
        <v>Feb</v>
      </c>
      <c r="N1902" t="str">
        <f>INDEX(tblCustomers[CustomerState],MATCH(tblData[[#This Row],[CustomerID]],tblCustomers[CustomerID],0))</f>
        <v>Iowa</v>
      </c>
      <c r="O1902" t="str">
        <f>IF(COUNTIF(tblData[CustomerID],tblData[[#This Row],[CustomerID]])&gt;1,"Repeat","One-time")</f>
        <v>Repeat</v>
      </c>
    </row>
    <row r="1903" spans="1:15">
      <c r="A1903">
        <v>1902</v>
      </c>
      <c r="B1903" s="1">
        <v>44239</v>
      </c>
      <c r="C1903">
        <v>1981</v>
      </c>
      <c r="D1903" t="s">
        <v>10839</v>
      </c>
      <c r="E1903">
        <v>6</v>
      </c>
      <c r="F1903" t="str">
        <f>INDEX(tblProduct[ProdName],MATCH(tblData[[#This Row],[ProdNumber]],tblProduct[ProdNumber],0))</f>
        <v>RXW-9807 Robot</v>
      </c>
      <c r="G1903">
        <f>INDEX(tblProduct[Price],MATCH(tblData[[#This Row],[ProdNumber]],tblProduct[ProdNumber],0))</f>
        <v>599</v>
      </c>
      <c r="H1903">
        <f>INDEX(tblProduct[Category],MATCH(tblData[[#This Row],[ProdNumber]],tblProduct[ProdNumber],0))</f>
        <v>6</v>
      </c>
      <c r="I1903" t="str">
        <f>INDEX(tblCategory[CategoryName],MATCH(tblData[[#This Row],[CategoryID]],tblCategory[CategoryID],0))</f>
        <v>Robots</v>
      </c>
      <c r="J1903">
        <f>tblData[[#This Row],[Quantity]]*tblData[[#This Row],[Price]]</f>
        <v>3594</v>
      </c>
      <c r="K1903">
        <f>YEAR(tblData[[#This Row],[Date]])</f>
        <v>2021</v>
      </c>
      <c r="L1903">
        <f>MONTH(tblData[[#This Row],[Date]])</f>
        <v>2</v>
      </c>
      <c r="M1903" t="str">
        <f>CHOOSE(tblData[[#This Row],[MonthNo]],"Jan","Feb","Mar","Apr","Mei","Jun","Jul","Agu","Sep","Okt","Nov","Des")</f>
        <v>Feb</v>
      </c>
      <c r="N1903" t="str">
        <f>INDEX(tblCustomers[CustomerState],MATCH(tblData[[#This Row],[CustomerID]],tblCustomers[CustomerID],0))</f>
        <v>Texas</v>
      </c>
      <c r="O1903" t="str">
        <f>IF(COUNTIF(tblData[CustomerID],tblData[[#This Row],[CustomerID]])&gt;1,"Repeat","One-time")</f>
        <v>Repeat</v>
      </c>
    </row>
    <row r="1904" spans="1:15">
      <c r="A1904">
        <v>1903</v>
      </c>
      <c r="B1904" s="1">
        <v>44239</v>
      </c>
      <c r="C1904">
        <v>1928</v>
      </c>
      <c r="D1904" t="s">
        <v>10874</v>
      </c>
      <c r="E1904">
        <v>2</v>
      </c>
      <c r="F1904" t="str">
        <f>INDEX(tblProduct[ProdName],MATCH(tblData[[#This Row],[ProdNumber]],tblProduct[ProdNumber],0))</f>
        <v>Cat Robot Blueprint</v>
      </c>
      <c r="G1904">
        <f>INDEX(tblProduct[Price],MATCH(tblData[[#This Row],[ProdNumber]],tblProduct[ProdNumber],0))</f>
        <v>4.99</v>
      </c>
      <c r="H1904">
        <f>INDEX(tblProduct[Category],MATCH(tblData[[#This Row],[ProdNumber]],tblProduct[ProdNumber],0))</f>
        <v>1</v>
      </c>
      <c r="I1904" t="str">
        <f>INDEX(tblCategory[CategoryName],MATCH(tblData[[#This Row],[CategoryID]],tblCategory[CategoryID],0))</f>
        <v>Blueprints</v>
      </c>
      <c r="J1904">
        <f>tblData[[#This Row],[Quantity]]*tblData[[#This Row],[Price]]</f>
        <v>9.98</v>
      </c>
      <c r="K1904">
        <f>YEAR(tblData[[#This Row],[Date]])</f>
        <v>2021</v>
      </c>
      <c r="L1904">
        <f>MONTH(tblData[[#This Row],[Date]])</f>
        <v>2</v>
      </c>
      <c r="M1904" t="str">
        <f>CHOOSE(tblData[[#This Row],[MonthNo]],"Jan","Feb","Mar","Apr","Mei","Jun","Jul","Agu","Sep","Okt","Nov","Des")</f>
        <v>Feb</v>
      </c>
      <c r="N1904" t="str">
        <f>INDEX(tblCustomers[CustomerState],MATCH(tblData[[#This Row],[CustomerID]],tblCustomers[CustomerID],0))</f>
        <v>Colorado</v>
      </c>
      <c r="O1904" t="str">
        <f>IF(COUNTIF(tblData[CustomerID],tblData[[#This Row],[CustomerID]])&gt;1,"Repeat","One-time")</f>
        <v>Repeat</v>
      </c>
    </row>
    <row r="1905" spans="1:15">
      <c r="A1905">
        <v>1904</v>
      </c>
      <c r="B1905" s="1">
        <v>44240</v>
      </c>
      <c r="C1905">
        <v>1830</v>
      </c>
      <c r="D1905" t="s">
        <v>10852</v>
      </c>
      <c r="E1905">
        <v>4</v>
      </c>
      <c r="F1905" t="str">
        <f>INDEX(tblProduct[ProdName],MATCH(tblData[[#This Row],[ProdNumber]],tblProduct[ProdNumber],0))</f>
        <v>Understanding Artificial Intelligence</v>
      </c>
      <c r="G1905">
        <f>INDEX(tblProduct[Price],MATCH(tblData[[#This Row],[ProdNumber]],tblProduct[ProdNumber],0))</f>
        <v>19.5</v>
      </c>
      <c r="H1905">
        <f>INDEX(tblProduct[Category],MATCH(tblData[[#This Row],[ProdNumber]],tblProduct[ProdNumber],0))</f>
        <v>4</v>
      </c>
      <c r="I1905" t="str">
        <f>INDEX(tblCategory[CategoryName],MATCH(tblData[[#This Row],[CategoryID]],tblCategory[CategoryID],0))</f>
        <v>eBooks</v>
      </c>
      <c r="J1905">
        <f>tblData[[#This Row],[Quantity]]*tblData[[#This Row],[Price]]</f>
        <v>78</v>
      </c>
      <c r="K1905">
        <f>YEAR(tblData[[#This Row],[Date]])</f>
        <v>2021</v>
      </c>
      <c r="L1905">
        <f>MONTH(tblData[[#This Row],[Date]])</f>
        <v>2</v>
      </c>
      <c r="M1905" t="str">
        <f>CHOOSE(tblData[[#This Row],[MonthNo]],"Jan","Feb","Mar","Apr","Mei","Jun","Jul","Agu","Sep","Okt","Nov","Des")</f>
        <v>Feb</v>
      </c>
      <c r="N1905" t="str">
        <f>INDEX(tblCustomers[CustomerState],MATCH(tblData[[#This Row],[CustomerID]],tblCustomers[CustomerID],0))</f>
        <v>California</v>
      </c>
      <c r="O1905" t="str">
        <f>IF(COUNTIF(tblData[CustomerID],tblData[[#This Row],[CustomerID]])&gt;1,"Repeat","One-time")</f>
        <v>Repeat</v>
      </c>
    </row>
    <row r="1906" spans="1:15">
      <c r="A1906">
        <v>1905</v>
      </c>
      <c r="B1906" s="1">
        <v>44240</v>
      </c>
      <c r="C1906">
        <v>1194</v>
      </c>
      <c r="D1906" t="s">
        <v>10808</v>
      </c>
      <c r="E1906">
        <v>4</v>
      </c>
      <c r="F1906" t="str">
        <f>INDEX(tblProduct[ProdName],MATCH(tblData[[#This Row],[ProdNumber]],tblProduct[ProdNumber],0))</f>
        <v>Polar Robots</v>
      </c>
      <c r="G1906">
        <f>INDEX(tblProduct[Price],MATCH(tblData[[#This Row],[ProdNumber]],tblProduct[ProdNumber],0))</f>
        <v>23.99</v>
      </c>
      <c r="H1906">
        <f>INDEX(tblProduct[Category],MATCH(tblData[[#This Row],[ProdNumber]],tblProduct[ProdNumber],0))</f>
        <v>4</v>
      </c>
      <c r="I1906" t="str">
        <f>INDEX(tblCategory[CategoryName],MATCH(tblData[[#This Row],[CategoryID]],tblCategory[CategoryID],0))</f>
        <v>eBooks</v>
      </c>
      <c r="J1906">
        <f>tblData[[#This Row],[Quantity]]*tblData[[#This Row],[Price]]</f>
        <v>95.96</v>
      </c>
      <c r="K1906">
        <f>YEAR(tblData[[#This Row],[Date]])</f>
        <v>2021</v>
      </c>
      <c r="L1906">
        <f>MONTH(tblData[[#This Row],[Date]])</f>
        <v>2</v>
      </c>
      <c r="M1906" t="str">
        <f>CHOOSE(tblData[[#This Row],[MonthNo]],"Jan","Feb","Mar","Apr","Mei","Jun","Jul","Agu","Sep","Okt","Nov","Des")</f>
        <v>Feb</v>
      </c>
      <c r="N1906" t="str">
        <f>INDEX(tblCustomers[CustomerState],MATCH(tblData[[#This Row],[CustomerID]],tblCustomers[CustomerID],0))</f>
        <v>Virginia</v>
      </c>
      <c r="O1906" t="str">
        <f>IF(COUNTIF(tblData[CustomerID],tblData[[#This Row],[CustomerID]])&gt;1,"Repeat","One-time")</f>
        <v>Repeat</v>
      </c>
    </row>
    <row r="1907" spans="1:15">
      <c r="A1907">
        <v>1906</v>
      </c>
      <c r="B1907" s="1">
        <v>44240</v>
      </c>
      <c r="C1907">
        <v>852</v>
      </c>
      <c r="D1907" t="s">
        <v>10835</v>
      </c>
      <c r="E1907">
        <v>3</v>
      </c>
      <c r="F1907" t="str">
        <f>INDEX(tblProduct[ProdName],MATCH(tblData[[#This Row],[ProdNumber]],tblProduct[ProdNumber],0))</f>
        <v>Building Your First Robot</v>
      </c>
      <c r="G1907">
        <f>INDEX(tblProduct[Price],MATCH(tblData[[#This Row],[ProdNumber]],tblProduct[ProdNumber],0))</f>
        <v>24.95</v>
      </c>
      <c r="H1907">
        <f>INDEX(tblProduct[Category],MATCH(tblData[[#This Row],[ProdNumber]],tblProduct[ProdNumber],0))</f>
        <v>4</v>
      </c>
      <c r="I1907" t="str">
        <f>INDEX(tblCategory[CategoryName],MATCH(tblData[[#This Row],[CategoryID]],tblCategory[CategoryID],0))</f>
        <v>eBooks</v>
      </c>
      <c r="J1907">
        <f>tblData[[#This Row],[Quantity]]*tblData[[#This Row],[Price]]</f>
        <v>74.849999999999994</v>
      </c>
      <c r="K1907">
        <f>YEAR(tblData[[#This Row],[Date]])</f>
        <v>2021</v>
      </c>
      <c r="L1907">
        <f>MONTH(tblData[[#This Row],[Date]])</f>
        <v>2</v>
      </c>
      <c r="M1907" t="str">
        <f>CHOOSE(tblData[[#This Row],[MonthNo]],"Jan","Feb","Mar","Apr","Mei","Jun","Jul","Agu","Sep","Okt","Nov","Des")</f>
        <v>Feb</v>
      </c>
      <c r="N1907" t="str">
        <f>INDEX(tblCustomers[CustomerState],MATCH(tblData[[#This Row],[CustomerID]],tblCustomers[CustomerID],0))</f>
        <v>Colorado</v>
      </c>
      <c r="O1907" t="str">
        <f>IF(COUNTIF(tblData[CustomerID],tblData[[#This Row],[CustomerID]])&gt;1,"Repeat","One-time")</f>
        <v>Repeat</v>
      </c>
    </row>
    <row r="1908" spans="1:15">
      <c r="A1908">
        <v>1907</v>
      </c>
      <c r="B1908" s="1">
        <v>44240</v>
      </c>
      <c r="C1908">
        <v>35</v>
      </c>
      <c r="D1908" t="s">
        <v>10846</v>
      </c>
      <c r="E1908">
        <v>3</v>
      </c>
      <c r="F1908" t="str">
        <f>INDEX(tblProduct[ProdName],MATCH(tblData[[#This Row],[ProdNumber]],tblProduct[ProdNumber],0))</f>
        <v>Delivery Drones</v>
      </c>
      <c r="G1908">
        <f>INDEX(tblProduct[Price],MATCH(tblData[[#This Row],[ProdNumber]],tblProduct[ProdNumber],0))</f>
        <v>14.99</v>
      </c>
      <c r="H1908">
        <f>INDEX(tblProduct[Category],MATCH(tblData[[#This Row],[ProdNumber]],tblProduct[ProdNumber],0))</f>
        <v>4</v>
      </c>
      <c r="I1908" t="str">
        <f>INDEX(tblCategory[CategoryName],MATCH(tblData[[#This Row],[CategoryID]],tblCategory[CategoryID],0))</f>
        <v>eBooks</v>
      </c>
      <c r="J1908">
        <f>tblData[[#This Row],[Quantity]]*tblData[[#This Row],[Price]]</f>
        <v>44.97</v>
      </c>
      <c r="K1908">
        <f>YEAR(tblData[[#This Row],[Date]])</f>
        <v>2021</v>
      </c>
      <c r="L1908">
        <f>MONTH(tblData[[#This Row],[Date]])</f>
        <v>2</v>
      </c>
      <c r="M1908" t="str">
        <f>CHOOSE(tblData[[#This Row],[MonthNo]],"Jan","Feb","Mar","Apr","Mei","Jun","Jul","Agu","Sep","Okt","Nov","Des")</f>
        <v>Feb</v>
      </c>
      <c r="N1908" t="str">
        <f>INDEX(tblCustomers[CustomerState],MATCH(tblData[[#This Row],[CustomerID]],tblCustomers[CustomerID],0))</f>
        <v>Illinois</v>
      </c>
      <c r="O1908" t="str">
        <f>IF(COUNTIF(tblData[CustomerID],tblData[[#This Row],[CustomerID]])&gt;1,"Repeat","One-time")</f>
        <v>Repeat</v>
      </c>
    </row>
    <row r="1909" spans="1:15">
      <c r="A1909">
        <v>1908</v>
      </c>
      <c r="B1909" s="1">
        <v>44240</v>
      </c>
      <c r="C1909">
        <v>818</v>
      </c>
      <c r="D1909" t="s">
        <v>10819</v>
      </c>
      <c r="E1909">
        <v>6</v>
      </c>
      <c r="F1909" t="str">
        <f>INDEX(tblProduct[ProdName],MATCH(tblData[[#This Row],[ProdNumber]],tblProduct[ProdNumber],0))</f>
        <v>Ladybug Robot Blueprint</v>
      </c>
      <c r="G1909">
        <f>INDEX(tblProduct[Price],MATCH(tblData[[#This Row],[ProdNumber]],tblProduct[ProdNumber],0))</f>
        <v>12</v>
      </c>
      <c r="H1909">
        <f>INDEX(tblProduct[Category],MATCH(tblData[[#This Row],[ProdNumber]],tblProduct[ProdNumber],0))</f>
        <v>1</v>
      </c>
      <c r="I1909" t="str">
        <f>INDEX(tblCategory[CategoryName],MATCH(tblData[[#This Row],[CategoryID]],tblCategory[CategoryID],0))</f>
        <v>Blueprints</v>
      </c>
      <c r="J1909">
        <f>tblData[[#This Row],[Quantity]]*tblData[[#This Row],[Price]]</f>
        <v>72</v>
      </c>
      <c r="K1909">
        <f>YEAR(tblData[[#This Row],[Date]])</f>
        <v>2021</v>
      </c>
      <c r="L1909">
        <f>MONTH(tblData[[#This Row],[Date]])</f>
        <v>2</v>
      </c>
      <c r="M1909" t="str">
        <f>CHOOSE(tblData[[#This Row],[MonthNo]],"Jan","Feb","Mar","Apr","Mei","Jun","Jul","Agu","Sep","Okt","Nov","Des")</f>
        <v>Feb</v>
      </c>
      <c r="N1909" t="str">
        <f>INDEX(tblCustomers[CustomerState],MATCH(tblData[[#This Row],[CustomerID]],tblCustomers[CustomerID],0))</f>
        <v>Washington</v>
      </c>
      <c r="O1909" t="str">
        <f>IF(COUNTIF(tblData[CustomerID],tblData[[#This Row],[CustomerID]])&gt;1,"Repeat","One-time")</f>
        <v>Repeat</v>
      </c>
    </row>
    <row r="1910" spans="1:15">
      <c r="A1910">
        <v>1909</v>
      </c>
      <c r="B1910" s="1">
        <v>44240</v>
      </c>
      <c r="C1910">
        <v>688</v>
      </c>
      <c r="D1910" t="s">
        <v>10853</v>
      </c>
      <c r="E1910">
        <v>2</v>
      </c>
      <c r="F1910" t="str">
        <f>INDEX(tblProduct[ProdName],MATCH(tblData[[#This Row],[ProdNumber]],tblProduct[ProdNumber],0))</f>
        <v>BYOR-1500</v>
      </c>
      <c r="G1910">
        <f>INDEX(tblProduct[Price],MATCH(tblData[[#This Row],[ProdNumber]],tblProduct[ProdNumber],0))</f>
        <v>189</v>
      </c>
      <c r="H1910">
        <f>INDEX(tblProduct[Category],MATCH(tblData[[#This Row],[ProdNumber]],tblProduct[ProdNumber],0))</f>
        <v>5</v>
      </c>
      <c r="I1910" t="str">
        <f>INDEX(tblCategory[CategoryName],MATCH(tblData[[#This Row],[CategoryID]],tblCategory[CategoryID],0))</f>
        <v>Robot Kits</v>
      </c>
      <c r="J1910">
        <f>tblData[[#This Row],[Quantity]]*tblData[[#This Row],[Price]]</f>
        <v>378</v>
      </c>
      <c r="K1910">
        <f>YEAR(tblData[[#This Row],[Date]])</f>
        <v>2021</v>
      </c>
      <c r="L1910">
        <f>MONTH(tblData[[#This Row],[Date]])</f>
        <v>2</v>
      </c>
      <c r="M1910" t="str">
        <f>CHOOSE(tblData[[#This Row],[MonthNo]],"Jan","Feb","Mar","Apr","Mei","Jun","Jul","Agu","Sep","Okt","Nov","Des")</f>
        <v>Feb</v>
      </c>
      <c r="N1910" t="str">
        <f>INDEX(tblCustomers[CustomerState],MATCH(tblData[[#This Row],[CustomerID]],tblCustomers[CustomerID],0))</f>
        <v>Pennsylvania</v>
      </c>
      <c r="O1910" t="str">
        <f>IF(COUNTIF(tblData[CustomerID],tblData[[#This Row],[CustomerID]])&gt;1,"Repeat","One-time")</f>
        <v>Repeat</v>
      </c>
    </row>
    <row r="1911" spans="1:15">
      <c r="A1911">
        <v>1910</v>
      </c>
      <c r="B1911" s="1">
        <v>44240</v>
      </c>
      <c r="C1911">
        <v>1307</v>
      </c>
      <c r="D1911" t="s">
        <v>10837</v>
      </c>
      <c r="E1911">
        <v>5</v>
      </c>
      <c r="F1911" t="str">
        <f>INDEX(tblProduct[ProdName],MATCH(tblData[[#This Row],[ProdNumber]],tblProduct[ProdNumber],0))</f>
        <v>BYOR-1000</v>
      </c>
      <c r="G1911">
        <f>INDEX(tblProduct[Price],MATCH(tblData[[#This Row],[ProdNumber]],tblProduct[ProdNumber],0))</f>
        <v>189</v>
      </c>
      <c r="H1911">
        <f>INDEX(tblProduct[Category],MATCH(tblData[[#This Row],[ProdNumber]],tblProduct[ProdNumber],0))</f>
        <v>5</v>
      </c>
      <c r="I1911" t="str">
        <f>INDEX(tblCategory[CategoryName],MATCH(tblData[[#This Row],[CategoryID]],tblCategory[CategoryID],0))</f>
        <v>Robot Kits</v>
      </c>
      <c r="J1911">
        <f>tblData[[#This Row],[Quantity]]*tblData[[#This Row],[Price]]</f>
        <v>945</v>
      </c>
      <c r="K1911">
        <f>YEAR(tblData[[#This Row],[Date]])</f>
        <v>2021</v>
      </c>
      <c r="L1911">
        <f>MONTH(tblData[[#This Row],[Date]])</f>
        <v>2</v>
      </c>
      <c r="M1911" t="str">
        <f>CHOOSE(tblData[[#This Row],[MonthNo]],"Jan","Feb","Mar","Apr","Mei","Jun","Jul","Agu","Sep","Okt","Nov","Des")</f>
        <v>Feb</v>
      </c>
      <c r="N1911" t="str">
        <f>INDEX(tblCustomers[CustomerState],MATCH(tblData[[#This Row],[CustomerID]],tblCustomers[CustomerID],0))</f>
        <v>California</v>
      </c>
      <c r="O1911" t="str">
        <f>IF(COUNTIF(tblData[CustomerID],tblData[[#This Row],[CustomerID]])&gt;1,"Repeat","One-time")</f>
        <v>Repeat</v>
      </c>
    </row>
    <row r="1912" spans="1:15">
      <c r="A1912">
        <v>1911</v>
      </c>
      <c r="B1912" s="1">
        <v>44240</v>
      </c>
      <c r="C1912">
        <v>737</v>
      </c>
      <c r="D1912" t="s">
        <v>10869</v>
      </c>
      <c r="E1912">
        <v>5</v>
      </c>
      <c r="F1912" t="str">
        <f>INDEX(tblProduct[ProdName],MATCH(tblData[[#This Row],[ProdNumber]],tblProduct[ProdNumber],0))</f>
        <v>Bsquare Robot Blueprint</v>
      </c>
      <c r="G1912">
        <f>INDEX(tblProduct[Price],MATCH(tblData[[#This Row],[ProdNumber]],tblProduct[ProdNumber],0))</f>
        <v>8.99</v>
      </c>
      <c r="H1912">
        <f>INDEX(tblProduct[Category],MATCH(tblData[[#This Row],[ProdNumber]],tblProduct[ProdNumber],0))</f>
        <v>1</v>
      </c>
      <c r="I1912" t="str">
        <f>INDEX(tblCategory[CategoryName],MATCH(tblData[[#This Row],[CategoryID]],tblCategory[CategoryID],0))</f>
        <v>Blueprints</v>
      </c>
      <c r="J1912">
        <f>tblData[[#This Row],[Quantity]]*tblData[[#This Row],[Price]]</f>
        <v>44.95</v>
      </c>
      <c r="K1912">
        <f>YEAR(tblData[[#This Row],[Date]])</f>
        <v>2021</v>
      </c>
      <c r="L1912">
        <f>MONTH(tblData[[#This Row],[Date]])</f>
        <v>2</v>
      </c>
      <c r="M1912" t="str">
        <f>CHOOSE(tblData[[#This Row],[MonthNo]],"Jan","Feb","Mar","Apr","Mei","Jun","Jul","Agu","Sep","Okt","Nov","Des")</f>
        <v>Feb</v>
      </c>
      <c r="N1912" t="str">
        <f>INDEX(tblCustomers[CustomerState],MATCH(tblData[[#This Row],[CustomerID]],tblCustomers[CustomerID],0))</f>
        <v>California</v>
      </c>
      <c r="O1912" t="str">
        <f>IF(COUNTIF(tblData[CustomerID],tblData[[#This Row],[CustomerID]])&gt;1,"Repeat","One-time")</f>
        <v>Repeat</v>
      </c>
    </row>
    <row r="1913" spans="1:15">
      <c r="A1913">
        <v>1912</v>
      </c>
      <c r="B1913" s="1">
        <v>44240</v>
      </c>
      <c r="C1913">
        <v>1247</v>
      </c>
      <c r="D1913" t="s">
        <v>10811</v>
      </c>
      <c r="E1913">
        <v>3</v>
      </c>
      <c r="F1913" t="str">
        <f>INDEX(tblProduct[ProdName],MATCH(tblData[[#This Row],[ProdNumber]],tblProduct[ProdNumber],0))</f>
        <v>BYOD-220</v>
      </c>
      <c r="G1913">
        <f>INDEX(tblProduct[Price],MATCH(tblData[[#This Row],[ProdNumber]],tblProduct[ProdNumber],0))</f>
        <v>69</v>
      </c>
      <c r="H1913">
        <f>INDEX(tblProduct[Category],MATCH(tblData[[#This Row],[ProdNumber]],tblProduct[ProdNumber],0))</f>
        <v>2</v>
      </c>
      <c r="I1913" t="str">
        <f>INDEX(tblCategory[CategoryName],MATCH(tblData[[#This Row],[CategoryID]],tblCategory[CategoryID],0))</f>
        <v>Drone Kits</v>
      </c>
      <c r="J1913">
        <f>tblData[[#This Row],[Quantity]]*tblData[[#This Row],[Price]]</f>
        <v>207</v>
      </c>
      <c r="K1913">
        <f>YEAR(tblData[[#This Row],[Date]])</f>
        <v>2021</v>
      </c>
      <c r="L1913">
        <f>MONTH(tblData[[#This Row],[Date]])</f>
        <v>2</v>
      </c>
      <c r="M1913" t="str">
        <f>CHOOSE(tblData[[#This Row],[MonthNo]],"Jan","Feb","Mar","Apr","Mei","Jun","Jul","Agu","Sep","Okt","Nov","Des")</f>
        <v>Feb</v>
      </c>
      <c r="N1913" t="str">
        <f>INDEX(tblCustomers[CustomerState],MATCH(tblData[[#This Row],[CustomerID]],tblCustomers[CustomerID],0))</f>
        <v>Arizona</v>
      </c>
      <c r="O1913" t="str">
        <f>IF(COUNTIF(tblData[CustomerID],tblData[[#This Row],[CustomerID]])&gt;1,"Repeat","One-time")</f>
        <v>Repeat</v>
      </c>
    </row>
    <row r="1914" spans="1:15">
      <c r="A1914">
        <v>1913</v>
      </c>
      <c r="B1914" s="1">
        <v>44241</v>
      </c>
      <c r="C1914">
        <v>1735</v>
      </c>
      <c r="D1914" t="s">
        <v>10845</v>
      </c>
      <c r="E1914">
        <v>3</v>
      </c>
      <c r="F1914" t="str">
        <f>INDEX(tblProduct[ProdName],MATCH(tblData[[#This Row],[ProdNumber]],tblProduct[ProdNumber],0))</f>
        <v>Sleepy Eye Blueprint</v>
      </c>
      <c r="G1914">
        <f>INDEX(tblProduct[Price],MATCH(tblData[[#This Row],[ProdNumber]],tblProduct[ProdNumber],0))</f>
        <v>11.99</v>
      </c>
      <c r="H1914">
        <f>INDEX(tblProduct[Category],MATCH(tblData[[#This Row],[ProdNumber]],tblProduct[ProdNumber],0))</f>
        <v>1</v>
      </c>
      <c r="I1914" t="str">
        <f>INDEX(tblCategory[CategoryName],MATCH(tblData[[#This Row],[CategoryID]],tblCategory[CategoryID],0))</f>
        <v>Blueprints</v>
      </c>
      <c r="J1914">
        <f>tblData[[#This Row],[Quantity]]*tblData[[#This Row],[Price]]</f>
        <v>35.97</v>
      </c>
      <c r="K1914">
        <f>YEAR(tblData[[#This Row],[Date]])</f>
        <v>2021</v>
      </c>
      <c r="L1914">
        <f>MONTH(tblData[[#This Row],[Date]])</f>
        <v>2</v>
      </c>
      <c r="M1914" t="str">
        <f>CHOOSE(tblData[[#This Row],[MonthNo]],"Jan","Feb","Mar","Apr","Mei","Jun","Jul","Agu","Sep","Okt","Nov","Des")</f>
        <v>Feb</v>
      </c>
      <c r="N1914" t="str">
        <f>INDEX(tblCustomers[CustomerState],MATCH(tblData[[#This Row],[CustomerID]],tblCustomers[CustomerID],0))</f>
        <v>Pennsylvania</v>
      </c>
      <c r="O1914" t="str">
        <f>IF(COUNTIF(tblData[CustomerID],tblData[[#This Row],[CustomerID]])&gt;1,"Repeat","One-time")</f>
        <v>One-time</v>
      </c>
    </row>
    <row r="1915" spans="1:15">
      <c r="A1915">
        <v>1914</v>
      </c>
      <c r="B1915" s="1">
        <v>44241</v>
      </c>
      <c r="C1915">
        <v>1489</v>
      </c>
      <c r="D1915" t="s">
        <v>10835</v>
      </c>
      <c r="E1915">
        <v>2</v>
      </c>
      <c r="F1915" t="str">
        <f>INDEX(tblProduct[ProdName],MATCH(tblData[[#This Row],[ProdNumber]],tblProduct[ProdNumber],0))</f>
        <v>Building Your First Robot</v>
      </c>
      <c r="G1915">
        <f>INDEX(tblProduct[Price],MATCH(tblData[[#This Row],[ProdNumber]],tblProduct[ProdNumber],0))</f>
        <v>24.95</v>
      </c>
      <c r="H1915">
        <f>INDEX(tblProduct[Category],MATCH(tblData[[#This Row],[ProdNumber]],tblProduct[ProdNumber],0))</f>
        <v>4</v>
      </c>
      <c r="I1915" t="str">
        <f>INDEX(tblCategory[CategoryName],MATCH(tblData[[#This Row],[CategoryID]],tblCategory[CategoryID],0))</f>
        <v>eBooks</v>
      </c>
      <c r="J1915">
        <f>tblData[[#This Row],[Quantity]]*tblData[[#This Row],[Price]]</f>
        <v>49.9</v>
      </c>
      <c r="K1915">
        <f>YEAR(tblData[[#This Row],[Date]])</f>
        <v>2021</v>
      </c>
      <c r="L1915">
        <f>MONTH(tblData[[#This Row],[Date]])</f>
        <v>2</v>
      </c>
      <c r="M1915" t="str">
        <f>CHOOSE(tblData[[#This Row],[MonthNo]],"Jan","Feb","Mar","Apr","Mei","Jun","Jul","Agu","Sep","Okt","Nov","Des")</f>
        <v>Feb</v>
      </c>
      <c r="N1915" t="str">
        <f>INDEX(tblCustomers[CustomerState],MATCH(tblData[[#This Row],[CustomerID]],tblCustomers[CustomerID],0))</f>
        <v>Pennsylvania</v>
      </c>
      <c r="O1915" t="str">
        <f>IF(COUNTIF(tblData[CustomerID],tblData[[#This Row],[CustomerID]])&gt;1,"Repeat","One-time")</f>
        <v>Repeat</v>
      </c>
    </row>
    <row r="1916" spans="1:15">
      <c r="A1916">
        <v>1915</v>
      </c>
      <c r="B1916" s="1">
        <v>44241</v>
      </c>
      <c r="C1916">
        <v>399</v>
      </c>
      <c r="D1916" t="s">
        <v>10866</v>
      </c>
      <c r="E1916">
        <v>5</v>
      </c>
      <c r="F1916" t="str">
        <f>INDEX(tblProduct[ProdName],MATCH(tblData[[#This Row],[ProdNumber]],tblProduct[ProdNumber],0))</f>
        <v>BYOR-4005</v>
      </c>
      <c r="G1916">
        <f>INDEX(tblProduct[Price],MATCH(tblData[[#This Row],[ProdNumber]],tblProduct[ProdNumber],0))</f>
        <v>245</v>
      </c>
      <c r="H1916">
        <f>INDEX(tblProduct[Category],MATCH(tblData[[#This Row],[ProdNumber]],tblProduct[ProdNumber],0))</f>
        <v>5</v>
      </c>
      <c r="I1916" t="str">
        <f>INDEX(tblCategory[CategoryName],MATCH(tblData[[#This Row],[CategoryID]],tblCategory[CategoryID],0))</f>
        <v>Robot Kits</v>
      </c>
      <c r="J1916">
        <f>tblData[[#This Row],[Quantity]]*tblData[[#This Row],[Price]]</f>
        <v>1225</v>
      </c>
      <c r="K1916">
        <f>YEAR(tblData[[#This Row],[Date]])</f>
        <v>2021</v>
      </c>
      <c r="L1916">
        <f>MONTH(tblData[[#This Row],[Date]])</f>
        <v>2</v>
      </c>
      <c r="M1916" t="str">
        <f>CHOOSE(tblData[[#This Row],[MonthNo]],"Jan","Feb","Mar","Apr","Mei","Jun","Jul","Agu","Sep","Okt","Nov","Des")</f>
        <v>Feb</v>
      </c>
      <c r="N1916" t="str">
        <f>INDEX(tblCustomers[CustomerState],MATCH(tblData[[#This Row],[CustomerID]],tblCustomers[CustomerID],0))</f>
        <v>Connecticut</v>
      </c>
      <c r="O1916" t="str">
        <f>IF(COUNTIF(tblData[CustomerID],tblData[[#This Row],[CustomerID]])&gt;1,"Repeat","One-time")</f>
        <v>Repeat</v>
      </c>
    </row>
    <row r="1917" spans="1:15">
      <c r="A1917">
        <v>1916</v>
      </c>
      <c r="B1917" s="1">
        <v>44241</v>
      </c>
      <c r="C1917">
        <v>892</v>
      </c>
      <c r="D1917" t="s">
        <v>10816</v>
      </c>
      <c r="E1917">
        <v>4</v>
      </c>
      <c r="F1917" t="str">
        <f>INDEX(tblProduct[ProdName],MATCH(tblData[[#This Row],[ProdNumber]],tblProduct[ProdNumber],0))</f>
        <v>DTE-QFN20 Drone</v>
      </c>
      <c r="G1917">
        <f>INDEX(tblProduct[Price],MATCH(tblData[[#This Row],[ProdNumber]],tblProduct[ProdNumber],0))</f>
        <v>250</v>
      </c>
      <c r="H1917">
        <f>INDEX(tblProduct[Category],MATCH(tblData[[#This Row],[ProdNumber]],tblProduct[ProdNumber],0))</f>
        <v>3</v>
      </c>
      <c r="I1917" t="str">
        <f>INDEX(tblCategory[CategoryName],MATCH(tblData[[#This Row],[CategoryID]],tblCategory[CategoryID],0))</f>
        <v>Drones</v>
      </c>
      <c r="J1917">
        <f>tblData[[#This Row],[Quantity]]*tblData[[#This Row],[Price]]</f>
        <v>1000</v>
      </c>
      <c r="K1917">
        <f>YEAR(tblData[[#This Row],[Date]])</f>
        <v>2021</v>
      </c>
      <c r="L1917">
        <f>MONTH(tblData[[#This Row],[Date]])</f>
        <v>2</v>
      </c>
      <c r="M1917" t="str">
        <f>CHOOSE(tblData[[#This Row],[MonthNo]],"Jan","Feb","Mar","Apr","Mei","Jun","Jul","Agu","Sep","Okt","Nov","Des")</f>
        <v>Feb</v>
      </c>
      <c r="N1917" t="str">
        <f>INDEX(tblCustomers[CustomerState],MATCH(tblData[[#This Row],[CustomerID]],tblCustomers[CustomerID],0))</f>
        <v>Ohio</v>
      </c>
      <c r="O1917" t="str">
        <f>IF(COUNTIF(tblData[CustomerID],tblData[[#This Row],[CustomerID]])&gt;1,"Repeat","One-time")</f>
        <v>Repeat</v>
      </c>
    </row>
    <row r="1918" spans="1:15">
      <c r="A1918">
        <v>1917</v>
      </c>
      <c r="B1918" s="1">
        <v>44241</v>
      </c>
      <c r="C1918">
        <v>1303</v>
      </c>
      <c r="D1918" t="s">
        <v>10825</v>
      </c>
      <c r="E1918">
        <v>2</v>
      </c>
      <c r="F1918" t="str">
        <f>INDEX(tblProduct[ProdName],MATCH(tblData[[#This Row],[ProdNumber]],tblProduct[ProdNumber],0))</f>
        <v>DC-304 Drone</v>
      </c>
      <c r="G1918">
        <f>INDEX(tblProduct[Price],MATCH(tblData[[#This Row],[ProdNumber]],tblProduct[ProdNumber],0))</f>
        <v>395</v>
      </c>
      <c r="H1918">
        <f>INDEX(tblProduct[Category],MATCH(tblData[[#This Row],[ProdNumber]],tblProduct[ProdNumber],0))</f>
        <v>3</v>
      </c>
      <c r="I1918" t="str">
        <f>INDEX(tblCategory[CategoryName],MATCH(tblData[[#This Row],[CategoryID]],tblCategory[CategoryID],0))</f>
        <v>Drones</v>
      </c>
      <c r="J1918">
        <f>tblData[[#This Row],[Quantity]]*tblData[[#This Row],[Price]]</f>
        <v>790</v>
      </c>
      <c r="K1918">
        <f>YEAR(tblData[[#This Row],[Date]])</f>
        <v>2021</v>
      </c>
      <c r="L1918">
        <f>MONTH(tblData[[#This Row],[Date]])</f>
        <v>2</v>
      </c>
      <c r="M1918" t="str">
        <f>CHOOSE(tblData[[#This Row],[MonthNo]],"Jan","Feb","Mar","Apr","Mei","Jun","Jul","Agu","Sep","Okt","Nov","Des")</f>
        <v>Feb</v>
      </c>
      <c r="N1918" t="str">
        <f>INDEX(tblCustomers[CustomerState],MATCH(tblData[[#This Row],[CustomerID]],tblCustomers[CustomerID],0))</f>
        <v>Maryland</v>
      </c>
      <c r="O1918" t="str">
        <f>IF(COUNTIF(tblData[CustomerID],tblData[[#This Row],[CustomerID]])&gt;1,"Repeat","One-time")</f>
        <v>Repeat</v>
      </c>
    </row>
    <row r="1919" spans="1:15">
      <c r="A1919">
        <v>1918</v>
      </c>
      <c r="B1919" s="1">
        <v>44242</v>
      </c>
      <c r="C1919">
        <v>752</v>
      </c>
      <c r="D1919" t="s">
        <v>10817</v>
      </c>
      <c r="E1919">
        <v>5</v>
      </c>
      <c r="F1919" t="str">
        <f>INDEX(tblProduct[ProdName],MATCH(tblData[[#This Row],[ProdNumber]],tblProduct[ProdNumber],0))</f>
        <v>BYOD-100</v>
      </c>
      <c r="G1919">
        <f>INDEX(tblProduct[Price],MATCH(tblData[[#This Row],[ProdNumber]],tblProduct[ProdNumber],0))</f>
        <v>54</v>
      </c>
      <c r="H1919">
        <f>INDEX(tblProduct[Category],MATCH(tblData[[#This Row],[ProdNumber]],tblProduct[ProdNumber],0))</f>
        <v>2</v>
      </c>
      <c r="I1919" t="str">
        <f>INDEX(tblCategory[CategoryName],MATCH(tblData[[#This Row],[CategoryID]],tblCategory[CategoryID],0))</f>
        <v>Drone Kits</v>
      </c>
      <c r="J1919">
        <f>tblData[[#This Row],[Quantity]]*tblData[[#This Row],[Price]]</f>
        <v>270</v>
      </c>
      <c r="K1919">
        <f>YEAR(tblData[[#This Row],[Date]])</f>
        <v>2021</v>
      </c>
      <c r="L1919">
        <f>MONTH(tblData[[#This Row],[Date]])</f>
        <v>2</v>
      </c>
      <c r="M1919" t="str">
        <f>CHOOSE(tblData[[#This Row],[MonthNo]],"Jan","Feb","Mar","Apr","Mei","Jun","Jul","Agu","Sep","Okt","Nov","Des")</f>
        <v>Feb</v>
      </c>
      <c r="N1919" t="str">
        <f>INDEX(tblCustomers[CustomerState],MATCH(tblData[[#This Row],[CustomerID]],tblCustomers[CustomerID],0))</f>
        <v>Arizona</v>
      </c>
      <c r="O1919" t="str">
        <f>IF(COUNTIF(tblData[CustomerID],tblData[[#This Row],[CustomerID]])&gt;1,"Repeat","One-time")</f>
        <v>One-time</v>
      </c>
    </row>
    <row r="1920" spans="1:15">
      <c r="A1920">
        <v>1919</v>
      </c>
      <c r="B1920" s="1">
        <v>44242</v>
      </c>
      <c r="C1920">
        <v>379</v>
      </c>
      <c r="D1920" t="s">
        <v>10865</v>
      </c>
      <c r="E1920">
        <v>4</v>
      </c>
      <c r="F1920" t="str">
        <f>INDEX(tblProduct[ProdName],MATCH(tblData[[#This Row],[ProdNumber]],tblProduct[ProdNumber],0))</f>
        <v>Robotic Essentials</v>
      </c>
      <c r="G1920">
        <f>INDEX(tblProduct[Price],MATCH(tblData[[#This Row],[ProdNumber]],tblProduct[ProdNumber],0))</f>
        <v>34.99</v>
      </c>
      <c r="H1920">
        <f>INDEX(tblProduct[Category],MATCH(tblData[[#This Row],[ProdNumber]],tblProduct[ProdNumber],0))</f>
        <v>7</v>
      </c>
      <c r="I1920" t="str">
        <f>INDEX(tblCategory[CategoryName],MATCH(tblData[[#This Row],[CategoryID]],tblCategory[CategoryID],0))</f>
        <v>Training Videos</v>
      </c>
      <c r="J1920">
        <f>tblData[[#This Row],[Quantity]]*tblData[[#This Row],[Price]]</f>
        <v>139.96</v>
      </c>
      <c r="K1920">
        <f>YEAR(tblData[[#This Row],[Date]])</f>
        <v>2021</v>
      </c>
      <c r="L1920">
        <f>MONTH(tblData[[#This Row],[Date]])</f>
        <v>2</v>
      </c>
      <c r="M1920" t="str">
        <f>CHOOSE(tblData[[#This Row],[MonthNo]],"Jan","Feb","Mar","Apr","Mei","Jun","Jul","Agu","Sep","Okt","Nov","Des")</f>
        <v>Feb</v>
      </c>
      <c r="N1920" t="str">
        <f>INDEX(tblCustomers[CustomerState],MATCH(tblData[[#This Row],[CustomerID]],tblCustomers[CustomerID],0))</f>
        <v>Michigan</v>
      </c>
      <c r="O1920" t="str">
        <f>IF(COUNTIF(tblData[CustomerID],tblData[[#This Row],[CustomerID]])&gt;1,"Repeat","One-time")</f>
        <v>Repeat</v>
      </c>
    </row>
    <row r="1921" spans="1:15">
      <c r="A1921">
        <v>1920</v>
      </c>
      <c r="B1921" s="1">
        <v>44242</v>
      </c>
      <c r="C1921">
        <v>1277</v>
      </c>
      <c r="D1921" t="s">
        <v>10832</v>
      </c>
      <c r="E1921">
        <v>3</v>
      </c>
      <c r="F1921" t="str">
        <f>INDEX(tblProduct[ProdName],MATCH(tblData[[#This Row],[ProdNumber]],tblProduct[ProdNumber],0))</f>
        <v>Cartesian Robots</v>
      </c>
      <c r="G1921">
        <f>INDEX(tblProduct[Price],MATCH(tblData[[#This Row],[ProdNumber]],tblProduct[ProdNumber],0))</f>
        <v>12.99</v>
      </c>
      <c r="H1921">
        <f>INDEX(tblProduct[Category],MATCH(tblData[[#This Row],[ProdNumber]],tblProduct[ProdNumber],0))</f>
        <v>4</v>
      </c>
      <c r="I1921" t="str">
        <f>INDEX(tblCategory[CategoryName],MATCH(tblData[[#This Row],[CategoryID]],tblCategory[CategoryID],0))</f>
        <v>eBooks</v>
      </c>
      <c r="J1921">
        <f>tblData[[#This Row],[Quantity]]*tblData[[#This Row],[Price]]</f>
        <v>38.97</v>
      </c>
      <c r="K1921">
        <f>YEAR(tblData[[#This Row],[Date]])</f>
        <v>2021</v>
      </c>
      <c r="L1921">
        <f>MONTH(tblData[[#This Row],[Date]])</f>
        <v>2</v>
      </c>
      <c r="M1921" t="str">
        <f>CHOOSE(tblData[[#This Row],[MonthNo]],"Jan","Feb","Mar","Apr","Mei","Jun","Jul","Agu","Sep","Okt","Nov","Des")</f>
        <v>Feb</v>
      </c>
      <c r="N1921" t="str">
        <f>INDEX(tblCustomers[CustomerState],MATCH(tblData[[#This Row],[CustomerID]],tblCustomers[CustomerID],0))</f>
        <v>California</v>
      </c>
      <c r="O1921" t="str">
        <f>IF(COUNTIF(tblData[CustomerID],tblData[[#This Row],[CustomerID]])&gt;1,"Repeat","One-time")</f>
        <v>Repeat</v>
      </c>
    </row>
    <row r="1922" spans="1:15">
      <c r="A1922">
        <v>1921</v>
      </c>
      <c r="B1922" s="1">
        <v>44242</v>
      </c>
      <c r="C1922">
        <v>1987</v>
      </c>
      <c r="D1922" t="s">
        <v>10843</v>
      </c>
      <c r="E1922">
        <v>3</v>
      </c>
      <c r="F1922" t="str">
        <f>INDEX(tblProduct[ProdName],MATCH(tblData[[#This Row],[ProdNumber]],tblProduct[ProdNumber],0))</f>
        <v>BYOD-500</v>
      </c>
      <c r="G1922">
        <f>INDEX(tblProduct[Price],MATCH(tblData[[#This Row],[ProdNumber]],tblProduct[ProdNumber],0))</f>
        <v>167</v>
      </c>
      <c r="H1922">
        <f>INDEX(tblProduct[Category],MATCH(tblData[[#This Row],[ProdNumber]],tblProduct[ProdNumber],0))</f>
        <v>2</v>
      </c>
      <c r="I1922" t="str">
        <f>INDEX(tblCategory[CategoryName],MATCH(tblData[[#This Row],[CategoryID]],tblCategory[CategoryID],0))</f>
        <v>Drone Kits</v>
      </c>
      <c r="J1922">
        <f>tblData[[#This Row],[Quantity]]*tblData[[#This Row],[Price]]</f>
        <v>501</v>
      </c>
      <c r="K1922">
        <f>YEAR(tblData[[#This Row],[Date]])</f>
        <v>2021</v>
      </c>
      <c r="L1922">
        <f>MONTH(tblData[[#This Row],[Date]])</f>
        <v>2</v>
      </c>
      <c r="M1922" t="str">
        <f>CHOOSE(tblData[[#This Row],[MonthNo]],"Jan","Feb","Mar","Apr","Mei","Jun","Jul","Agu","Sep","Okt","Nov","Des")</f>
        <v>Feb</v>
      </c>
      <c r="N1922" t="str">
        <f>INDEX(tblCustomers[CustomerState],MATCH(tblData[[#This Row],[CustomerID]],tblCustomers[CustomerID],0))</f>
        <v>North Carolina</v>
      </c>
      <c r="O1922" t="str">
        <f>IF(COUNTIF(tblData[CustomerID],tblData[[#This Row],[CustomerID]])&gt;1,"Repeat","One-time")</f>
        <v>One-time</v>
      </c>
    </row>
    <row r="1923" spans="1:15">
      <c r="A1923">
        <v>1922</v>
      </c>
      <c r="B1923" s="1">
        <v>44242</v>
      </c>
      <c r="C1923">
        <v>45</v>
      </c>
      <c r="D1923" t="s">
        <v>10822</v>
      </c>
      <c r="E1923">
        <v>1</v>
      </c>
      <c r="F1923" t="str">
        <f>INDEX(tblProduct[ProdName],MATCH(tblData[[#This Row],[ProdNumber]],tblProduct[ProdNumber],0))</f>
        <v>MICR-23K Robot</v>
      </c>
      <c r="G1923">
        <f>INDEX(tblProduct[Price],MATCH(tblData[[#This Row],[ProdNumber]],tblProduct[ProdNumber],0))</f>
        <v>899</v>
      </c>
      <c r="H1923">
        <f>INDEX(tblProduct[Category],MATCH(tblData[[#This Row],[ProdNumber]],tblProduct[ProdNumber],0))</f>
        <v>6</v>
      </c>
      <c r="I1923" t="str">
        <f>INDEX(tblCategory[CategoryName],MATCH(tblData[[#This Row],[CategoryID]],tblCategory[CategoryID],0))</f>
        <v>Robots</v>
      </c>
      <c r="J1923">
        <f>tblData[[#This Row],[Quantity]]*tblData[[#This Row],[Price]]</f>
        <v>899</v>
      </c>
      <c r="K1923">
        <f>YEAR(tblData[[#This Row],[Date]])</f>
        <v>2021</v>
      </c>
      <c r="L1923">
        <f>MONTH(tblData[[#This Row],[Date]])</f>
        <v>2</v>
      </c>
      <c r="M1923" t="str">
        <f>CHOOSE(tblData[[#This Row],[MonthNo]],"Jan","Feb","Mar","Apr","Mei","Jun","Jul","Agu","Sep","Okt","Nov","Des")</f>
        <v>Feb</v>
      </c>
      <c r="N1923" t="str">
        <f>INDEX(tblCustomers[CustomerState],MATCH(tblData[[#This Row],[CustomerID]],tblCustomers[CustomerID],0))</f>
        <v>Arizona</v>
      </c>
      <c r="O1923" t="str">
        <f>IF(COUNTIF(tblData[CustomerID],tblData[[#This Row],[CustomerID]])&gt;1,"Repeat","One-time")</f>
        <v>Repeat</v>
      </c>
    </row>
    <row r="1924" spans="1:15">
      <c r="A1924">
        <v>1923</v>
      </c>
      <c r="B1924" s="1">
        <v>44242</v>
      </c>
      <c r="C1924">
        <v>1315</v>
      </c>
      <c r="D1924" t="s">
        <v>10858</v>
      </c>
      <c r="E1924">
        <v>3</v>
      </c>
      <c r="F1924" t="str">
        <f>INDEX(tblProduct[ProdName],MATCH(tblData[[#This Row],[ProdNumber]],tblProduct[ProdNumber],0))</f>
        <v>Virtual Reality Basics</v>
      </c>
      <c r="G1924">
        <f>INDEX(tblProduct[Price],MATCH(tblData[[#This Row],[ProdNumber]],tblProduct[ProdNumber],0))</f>
        <v>29.99</v>
      </c>
      <c r="H1924">
        <f>INDEX(tblProduct[Category],MATCH(tblData[[#This Row],[ProdNumber]],tblProduct[ProdNumber],0))</f>
        <v>7</v>
      </c>
      <c r="I1924" t="str">
        <f>INDEX(tblCategory[CategoryName],MATCH(tblData[[#This Row],[CategoryID]],tblCategory[CategoryID],0))</f>
        <v>Training Videos</v>
      </c>
      <c r="J1924">
        <f>tblData[[#This Row],[Quantity]]*tblData[[#This Row],[Price]]</f>
        <v>89.97</v>
      </c>
      <c r="K1924">
        <f>YEAR(tblData[[#This Row],[Date]])</f>
        <v>2021</v>
      </c>
      <c r="L1924">
        <f>MONTH(tblData[[#This Row],[Date]])</f>
        <v>2</v>
      </c>
      <c r="M1924" t="str">
        <f>CHOOSE(tblData[[#This Row],[MonthNo]],"Jan","Feb","Mar","Apr","Mei","Jun","Jul","Agu","Sep","Okt","Nov","Des")</f>
        <v>Feb</v>
      </c>
      <c r="N1924" t="str">
        <f>INDEX(tblCustomers[CustomerState],MATCH(tblData[[#This Row],[CustomerID]],tblCustomers[CustomerID],0))</f>
        <v>California</v>
      </c>
      <c r="O1924" t="str">
        <f>IF(COUNTIF(tblData[CustomerID],tblData[[#This Row],[CustomerID]])&gt;1,"Repeat","One-time")</f>
        <v>Repeat</v>
      </c>
    </row>
    <row r="1925" spans="1:15">
      <c r="A1925">
        <v>1924</v>
      </c>
      <c r="B1925" s="1">
        <v>44242</v>
      </c>
      <c r="C1925">
        <v>1549</v>
      </c>
      <c r="D1925" t="s">
        <v>10812</v>
      </c>
      <c r="E1925">
        <v>3</v>
      </c>
      <c r="F1925" t="str">
        <f>INDEX(tblProduct[ProdName],MATCH(tblData[[#This Row],[ProdNumber]],tblProduct[ProdNumber],0))</f>
        <v>SCARA Robots</v>
      </c>
      <c r="G1925">
        <f>INDEX(tblProduct[Price],MATCH(tblData[[#This Row],[ProdNumber]],tblProduct[ProdNumber],0))</f>
        <v>19.5</v>
      </c>
      <c r="H1925">
        <f>INDEX(tblProduct[Category],MATCH(tblData[[#This Row],[ProdNumber]],tblProduct[ProdNumber],0))</f>
        <v>4</v>
      </c>
      <c r="I1925" t="str">
        <f>INDEX(tblCategory[CategoryName],MATCH(tblData[[#This Row],[CategoryID]],tblCategory[CategoryID],0))</f>
        <v>eBooks</v>
      </c>
      <c r="J1925">
        <f>tblData[[#This Row],[Quantity]]*tblData[[#This Row],[Price]]</f>
        <v>58.5</v>
      </c>
      <c r="K1925">
        <f>YEAR(tblData[[#This Row],[Date]])</f>
        <v>2021</v>
      </c>
      <c r="L1925">
        <f>MONTH(tblData[[#This Row],[Date]])</f>
        <v>2</v>
      </c>
      <c r="M1925" t="str">
        <f>CHOOSE(tblData[[#This Row],[MonthNo]],"Jan","Feb","Mar","Apr","Mei","Jun","Jul","Agu","Sep","Okt","Nov","Des")</f>
        <v>Feb</v>
      </c>
      <c r="N1925" t="str">
        <f>INDEX(tblCustomers[CustomerState],MATCH(tblData[[#This Row],[CustomerID]],tblCustomers[CustomerID],0))</f>
        <v>Texas</v>
      </c>
      <c r="O1925" t="str">
        <f>IF(COUNTIF(tblData[CustomerID],tblData[[#This Row],[CustomerID]])&gt;1,"Repeat","One-time")</f>
        <v>Repeat</v>
      </c>
    </row>
    <row r="1926" spans="1:15">
      <c r="A1926">
        <v>1925</v>
      </c>
      <c r="B1926" s="1">
        <v>44243</v>
      </c>
      <c r="C1926">
        <v>971</v>
      </c>
      <c r="D1926" t="s">
        <v>10873</v>
      </c>
      <c r="E1926">
        <v>4</v>
      </c>
      <c r="F1926" t="str">
        <f>INDEX(tblProduct[ProdName],MATCH(tblData[[#This Row],[ProdNumber]],tblProduct[ProdNumber],0))</f>
        <v>BYOD-300</v>
      </c>
      <c r="G1926">
        <f>INDEX(tblProduct[Price],MATCH(tblData[[#This Row],[ProdNumber]],tblProduct[ProdNumber],0))</f>
        <v>89</v>
      </c>
      <c r="H1926">
        <f>INDEX(tblProduct[Category],MATCH(tblData[[#This Row],[ProdNumber]],tblProduct[ProdNumber],0))</f>
        <v>2</v>
      </c>
      <c r="I1926" t="str">
        <f>INDEX(tblCategory[CategoryName],MATCH(tblData[[#This Row],[CategoryID]],tblCategory[CategoryID],0))</f>
        <v>Drone Kits</v>
      </c>
      <c r="J1926">
        <f>tblData[[#This Row],[Quantity]]*tblData[[#This Row],[Price]]</f>
        <v>356</v>
      </c>
      <c r="K1926">
        <f>YEAR(tblData[[#This Row],[Date]])</f>
        <v>2021</v>
      </c>
      <c r="L1926">
        <f>MONTH(tblData[[#This Row],[Date]])</f>
        <v>2</v>
      </c>
      <c r="M1926" t="str">
        <f>CHOOSE(tblData[[#This Row],[MonthNo]],"Jan","Feb","Mar","Apr","Mei","Jun","Jul","Agu","Sep","Okt","Nov","Des")</f>
        <v>Feb</v>
      </c>
      <c r="N1926" t="str">
        <f>INDEX(tblCustomers[CustomerState],MATCH(tblData[[#This Row],[CustomerID]],tblCustomers[CustomerID],0))</f>
        <v>Colorado</v>
      </c>
      <c r="O1926" t="str">
        <f>IF(COUNTIF(tblData[CustomerID],tblData[[#This Row],[CustomerID]])&gt;1,"Repeat","One-time")</f>
        <v>Repeat</v>
      </c>
    </row>
    <row r="1927" spans="1:15">
      <c r="A1927">
        <v>1926</v>
      </c>
      <c r="B1927" s="1">
        <v>44243</v>
      </c>
      <c r="C1927">
        <v>603</v>
      </c>
      <c r="D1927" t="s">
        <v>10819</v>
      </c>
      <c r="E1927">
        <v>3</v>
      </c>
      <c r="F1927" t="str">
        <f>INDEX(tblProduct[ProdName],MATCH(tblData[[#This Row],[ProdNumber]],tblProduct[ProdNumber],0))</f>
        <v>Ladybug Robot Blueprint</v>
      </c>
      <c r="G1927">
        <f>INDEX(tblProduct[Price],MATCH(tblData[[#This Row],[ProdNumber]],tblProduct[ProdNumber],0))</f>
        <v>12</v>
      </c>
      <c r="H1927">
        <f>INDEX(tblProduct[Category],MATCH(tblData[[#This Row],[ProdNumber]],tblProduct[ProdNumber],0))</f>
        <v>1</v>
      </c>
      <c r="I1927" t="str">
        <f>INDEX(tblCategory[CategoryName],MATCH(tblData[[#This Row],[CategoryID]],tblCategory[CategoryID],0))</f>
        <v>Blueprints</v>
      </c>
      <c r="J1927">
        <f>tblData[[#This Row],[Quantity]]*tblData[[#This Row],[Price]]</f>
        <v>36</v>
      </c>
      <c r="K1927">
        <f>YEAR(tblData[[#This Row],[Date]])</f>
        <v>2021</v>
      </c>
      <c r="L1927">
        <f>MONTH(tblData[[#This Row],[Date]])</f>
        <v>2</v>
      </c>
      <c r="M1927" t="str">
        <f>CHOOSE(tblData[[#This Row],[MonthNo]],"Jan","Feb","Mar","Apr","Mei","Jun","Jul","Agu","Sep","Okt","Nov","Des")</f>
        <v>Feb</v>
      </c>
      <c r="N1927" t="str">
        <f>INDEX(tblCustomers[CustomerState],MATCH(tblData[[#This Row],[CustomerID]],tblCustomers[CustomerID],0))</f>
        <v>Delaware</v>
      </c>
      <c r="O1927" t="str">
        <f>IF(COUNTIF(tblData[CustomerID],tblData[[#This Row],[CustomerID]])&gt;1,"Repeat","One-time")</f>
        <v>Repeat</v>
      </c>
    </row>
    <row r="1928" spans="1:15">
      <c r="A1928">
        <v>1927</v>
      </c>
      <c r="B1928" s="1">
        <v>44243</v>
      </c>
      <c r="C1928">
        <v>571</v>
      </c>
      <c r="D1928" t="s">
        <v>10864</v>
      </c>
      <c r="E1928">
        <v>2</v>
      </c>
      <c r="F1928" t="str">
        <f>INDEX(tblProduct[ProdName],MATCH(tblData[[#This Row],[ProdNumber]],tblProduct[ProdNumber],0))</f>
        <v>Understanding Drone Regulations</v>
      </c>
      <c r="G1928">
        <f>INDEX(tblProduct[Price],MATCH(tblData[[#This Row],[ProdNumber]],tblProduct[ProdNumber],0))</f>
        <v>27.5</v>
      </c>
      <c r="H1928">
        <f>INDEX(tblProduct[Category],MATCH(tblData[[#This Row],[ProdNumber]],tblProduct[ProdNumber],0))</f>
        <v>7</v>
      </c>
      <c r="I1928" t="str">
        <f>INDEX(tblCategory[CategoryName],MATCH(tblData[[#This Row],[CategoryID]],tblCategory[CategoryID],0))</f>
        <v>Training Videos</v>
      </c>
      <c r="J1928">
        <f>tblData[[#This Row],[Quantity]]*tblData[[#This Row],[Price]]</f>
        <v>55</v>
      </c>
      <c r="K1928">
        <f>YEAR(tblData[[#This Row],[Date]])</f>
        <v>2021</v>
      </c>
      <c r="L1928">
        <f>MONTH(tblData[[#This Row],[Date]])</f>
        <v>2</v>
      </c>
      <c r="M1928" t="str">
        <f>CHOOSE(tblData[[#This Row],[MonthNo]],"Jan","Feb","Mar","Apr","Mei","Jun","Jul","Agu","Sep","Okt","Nov","Des")</f>
        <v>Feb</v>
      </c>
      <c r="N1928" t="str">
        <f>INDEX(tblCustomers[CustomerState],MATCH(tblData[[#This Row],[CustomerID]],tblCustomers[CustomerID],0))</f>
        <v>Arkansas</v>
      </c>
      <c r="O1928" t="str">
        <f>IF(COUNTIF(tblData[CustomerID],tblData[[#This Row],[CustomerID]])&gt;1,"Repeat","One-time")</f>
        <v>Repeat</v>
      </c>
    </row>
    <row r="1929" spans="1:15">
      <c r="A1929">
        <v>1928</v>
      </c>
      <c r="B1929" s="1">
        <v>44243</v>
      </c>
      <c r="C1929">
        <v>263</v>
      </c>
      <c r="D1929" t="s">
        <v>10857</v>
      </c>
      <c r="E1929">
        <v>4</v>
      </c>
      <c r="F1929" t="str">
        <f>INDEX(tblProduct[ProdName],MATCH(tblData[[#This Row],[ProdNumber]],tblProduct[ProdNumber],0))</f>
        <v>DTI-84 Drone</v>
      </c>
      <c r="G1929">
        <f>INDEX(tblProduct[Price],MATCH(tblData[[#This Row],[ProdNumber]],tblProduct[ProdNumber],0))</f>
        <v>455</v>
      </c>
      <c r="H1929">
        <f>INDEX(tblProduct[Category],MATCH(tblData[[#This Row],[ProdNumber]],tblProduct[ProdNumber],0))</f>
        <v>3</v>
      </c>
      <c r="I1929" t="str">
        <f>INDEX(tblCategory[CategoryName],MATCH(tblData[[#This Row],[CategoryID]],tblCategory[CategoryID],0))</f>
        <v>Drones</v>
      </c>
      <c r="J1929">
        <f>tblData[[#This Row],[Quantity]]*tblData[[#This Row],[Price]]</f>
        <v>1820</v>
      </c>
      <c r="K1929">
        <f>YEAR(tblData[[#This Row],[Date]])</f>
        <v>2021</v>
      </c>
      <c r="L1929">
        <f>MONTH(tblData[[#This Row],[Date]])</f>
        <v>2</v>
      </c>
      <c r="M1929" t="str">
        <f>CHOOSE(tblData[[#This Row],[MonthNo]],"Jan","Feb","Mar","Apr","Mei","Jun","Jul","Agu","Sep","Okt","Nov","Des")</f>
        <v>Feb</v>
      </c>
      <c r="N1929" t="str">
        <f>INDEX(tblCustomers[CustomerState],MATCH(tblData[[#This Row],[CustomerID]],tblCustomers[CustomerID],0))</f>
        <v>Texas</v>
      </c>
      <c r="O1929" t="str">
        <f>IF(COUNTIF(tblData[CustomerID],tblData[[#This Row],[CustomerID]])&gt;1,"Repeat","One-time")</f>
        <v>Repeat</v>
      </c>
    </row>
    <row r="1930" spans="1:15">
      <c r="A1930">
        <v>1929</v>
      </c>
      <c r="B1930" s="1">
        <v>44243</v>
      </c>
      <c r="C1930">
        <v>1258</v>
      </c>
      <c r="D1930" t="s">
        <v>10810</v>
      </c>
      <c r="E1930">
        <v>2</v>
      </c>
      <c r="F1930" t="str">
        <f>INDEX(tblProduct[ProdName],MATCH(tblData[[#This Row],[ProdNumber]],tblProduct[ProdNumber],0))</f>
        <v>Drone Video Techniques</v>
      </c>
      <c r="G1930">
        <f>INDEX(tblProduct[Price],MATCH(tblData[[#This Row],[ProdNumber]],tblProduct[ProdNumber],0))</f>
        <v>37.99</v>
      </c>
      <c r="H1930">
        <f>INDEX(tblProduct[Category],MATCH(tblData[[#This Row],[ProdNumber]],tblProduct[ProdNumber],0))</f>
        <v>7</v>
      </c>
      <c r="I1930" t="str">
        <f>INDEX(tblCategory[CategoryName],MATCH(tblData[[#This Row],[CategoryID]],tblCategory[CategoryID],0))</f>
        <v>Training Videos</v>
      </c>
      <c r="J1930">
        <f>tblData[[#This Row],[Quantity]]*tblData[[#This Row],[Price]]</f>
        <v>75.98</v>
      </c>
      <c r="K1930">
        <f>YEAR(tblData[[#This Row],[Date]])</f>
        <v>2021</v>
      </c>
      <c r="L1930">
        <f>MONTH(tblData[[#This Row],[Date]])</f>
        <v>2</v>
      </c>
      <c r="M1930" t="str">
        <f>CHOOSE(tblData[[#This Row],[MonthNo]],"Jan","Feb","Mar","Apr","Mei","Jun","Jul","Agu","Sep","Okt","Nov","Des")</f>
        <v>Feb</v>
      </c>
      <c r="N1930" t="str">
        <f>INDEX(tblCustomers[CustomerState],MATCH(tblData[[#This Row],[CustomerID]],tblCustomers[CustomerID],0))</f>
        <v>California</v>
      </c>
      <c r="O1930" t="str">
        <f>IF(COUNTIF(tblData[CustomerID],tblData[[#This Row],[CustomerID]])&gt;1,"Repeat","One-time")</f>
        <v>Repeat</v>
      </c>
    </row>
    <row r="1931" spans="1:15">
      <c r="A1931">
        <v>1930</v>
      </c>
      <c r="B1931" s="1">
        <v>44243</v>
      </c>
      <c r="C1931">
        <v>1190</v>
      </c>
      <c r="D1931" t="s">
        <v>10843</v>
      </c>
      <c r="E1931">
        <v>3</v>
      </c>
      <c r="F1931" t="str">
        <f>INDEX(tblProduct[ProdName],MATCH(tblData[[#This Row],[ProdNumber]],tblProduct[ProdNumber],0))</f>
        <v>BYOD-500</v>
      </c>
      <c r="G1931">
        <f>INDEX(tblProduct[Price],MATCH(tblData[[#This Row],[ProdNumber]],tblProduct[ProdNumber],0))</f>
        <v>167</v>
      </c>
      <c r="H1931">
        <f>INDEX(tblProduct[Category],MATCH(tblData[[#This Row],[ProdNumber]],tblProduct[ProdNumber],0))</f>
        <v>2</v>
      </c>
      <c r="I1931" t="str">
        <f>INDEX(tblCategory[CategoryName],MATCH(tblData[[#This Row],[CategoryID]],tblCategory[CategoryID],0))</f>
        <v>Drone Kits</v>
      </c>
      <c r="J1931">
        <f>tblData[[#This Row],[Quantity]]*tblData[[#This Row],[Price]]</f>
        <v>501</v>
      </c>
      <c r="K1931">
        <f>YEAR(tblData[[#This Row],[Date]])</f>
        <v>2021</v>
      </c>
      <c r="L1931">
        <f>MONTH(tblData[[#This Row],[Date]])</f>
        <v>2</v>
      </c>
      <c r="M1931" t="str">
        <f>CHOOSE(tblData[[#This Row],[MonthNo]],"Jan","Feb","Mar","Apr","Mei","Jun","Jul","Agu","Sep","Okt","Nov","Des")</f>
        <v>Feb</v>
      </c>
      <c r="N1931" t="str">
        <f>INDEX(tblCustomers[CustomerState],MATCH(tblData[[#This Row],[CustomerID]],tblCustomers[CustomerID],0))</f>
        <v>Iowa</v>
      </c>
      <c r="O1931" t="str">
        <f>IF(COUNTIF(tblData[CustomerID],tblData[[#This Row],[CustomerID]])&gt;1,"Repeat","One-time")</f>
        <v>Repeat</v>
      </c>
    </row>
    <row r="1932" spans="1:15">
      <c r="A1932">
        <v>1931</v>
      </c>
      <c r="B1932" s="1">
        <v>44243</v>
      </c>
      <c r="C1932">
        <v>1472</v>
      </c>
      <c r="D1932" t="s">
        <v>10862</v>
      </c>
      <c r="E1932">
        <v>4</v>
      </c>
      <c r="F1932" t="str">
        <f>INDEX(tblProduct[ProdName],MATCH(tblData[[#This Row],[ProdNumber]],tblProduct[ProdNumber],0))</f>
        <v>All Eyes Drone Blueprint</v>
      </c>
      <c r="G1932">
        <f>INDEX(tblProduct[Price],MATCH(tblData[[#This Row],[ProdNumber]],tblProduct[ProdNumber],0))</f>
        <v>9.99</v>
      </c>
      <c r="H1932">
        <f>INDEX(tblProduct[Category],MATCH(tblData[[#This Row],[ProdNumber]],tblProduct[ProdNumber],0))</f>
        <v>1</v>
      </c>
      <c r="I1932" t="str">
        <f>INDEX(tblCategory[CategoryName],MATCH(tblData[[#This Row],[CategoryID]],tblCategory[CategoryID],0))</f>
        <v>Blueprints</v>
      </c>
      <c r="J1932">
        <f>tblData[[#This Row],[Quantity]]*tblData[[#This Row],[Price]]</f>
        <v>39.96</v>
      </c>
      <c r="K1932">
        <f>YEAR(tblData[[#This Row],[Date]])</f>
        <v>2021</v>
      </c>
      <c r="L1932">
        <f>MONTH(tblData[[#This Row],[Date]])</f>
        <v>2</v>
      </c>
      <c r="M1932" t="str">
        <f>CHOOSE(tblData[[#This Row],[MonthNo]],"Jan","Feb","Mar","Apr","Mei","Jun","Jul","Agu","Sep","Okt","Nov","Des")</f>
        <v>Feb</v>
      </c>
      <c r="N1932" t="str">
        <f>INDEX(tblCustomers[CustomerState],MATCH(tblData[[#This Row],[CustomerID]],tblCustomers[CustomerID],0))</f>
        <v>Florida</v>
      </c>
      <c r="O1932" t="str">
        <f>IF(COUNTIF(tblData[CustomerID],tblData[[#This Row],[CustomerID]])&gt;1,"Repeat","One-time")</f>
        <v>Repeat</v>
      </c>
    </row>
    <row r="1933" spans="1:15">
      <c r="A1933">
        <v>1932</v>
      </c>
      <c r="B1933" s="1">
        <v>44243</v>
      </c>
      <c r="C1933">
        <v>211</v>
      </c>
      <c r="D1933" t="s">
        <v>10868</v>
      </c>
      <c r="E1933">
        <v>4</v>
      </c>
      <c r="F1933" t="str">
        <f>INDEX(tblProduct[ProdName],MATCH(tblData[[#This Row],[ProdNumber]],tblProduct[ProdNumber],0))</f>
        <v>Drone Building Essentials</v>
      </c>
      <c r="G1933">
        <f>INDEX(tblProduct[Price],MATCH(tblData[[#This Row],[ProdNumber]],tblProduct[ProdNumber],0))</f>
        <v>13.99</v>
      </c>
      <c r="H1933">
        <f>INDEX(tblProduct[Category],MATCH(tblData[[#This Row],[ProdNumber]],tblProduct[ProdNumber],0))</f>
        <v>4</v>
      </c>
      <c r="I1933" t="str">
        <f>INDEX(tblCategory[CategoryName],MATCH(tblData[[#This Row],[CategoryID]],tblCategory[CategoryID],0))</f>
        <v>eBooks</v>
      </c>
      <c r="J1933">
        <f>tblData[[#This Row],[Quantity]]*tblData[[#This Row],[Price]]</f>
        <v>55.96</v>
      </c>
      <c r="K1933">
        <f>YEAR(tblData[[#This Row],[Date]])</f>
        <v>2021</v>
      </c>
      <c r="L1933">
        <f>MONTH(tblData[[#This Row],[Date]])</f>
        <v>2</v>
      </c>
      <c r="M1933" t="str">
        <f>CHOOSE(tblData[[#This Row],[MonthNo]],"Jan","Feb","Mar","Apr","Mei","Jun","Jul","Agu","Sep","Okt","Nov","Des")</f>
        <v>Feb</v>
      </c>
      <c r="N1933" t="str">
        <f>INDEX(tblCustomers[CustomerState],MATCH(tblData[[#This Row],[CustomerID]],tblCustomers[CustomerID],0))</f>
        <v>Illinois</v>
      </c>
      <c r="O1933" t="str">
        <f>IF(COUNTIF(tblData[CustomerID],tblData[[#This Row],[CustomerID]])&gt;1,"Repeat","One-time")</f>
        <v>Repeat</v>
      </c>
    </row>
    <row r="1934" spans="1:15">
      <c r="A1934">
        <v>1933</v>
      </c>
      <c r="B1934" s="1">
        <v>44244</v>
      </c>
      <c r="C1934">
        <v>1596</v>
      </c>
      <c r="D1934" t="s">
        <v>10856</v>
      </c>
      <c r="E1934">
        <v>3</v>
      </c>
      <c r="F1934" t="str">
        <f>INDEX(tblProduct[ProdName],MATCH(tblData[[#This Row],[ProdNumber]],tblProduct[ProdNumber],0))</f>
        <v>RLK-9920 Robot</v>
      </c>
      <c r="G1934">
        <f>INDEX(tblProduct[Price],MATCH(tblData[[#This Row],[ProdNumber]],tblProduct[ProdNumber],0))</f>
        <v>699</v>
      </c>
      <c r="H1934">
        <f>INDEX(tblProduct[Category],MATCH(tblData[[#This Row],[ProdNumber]],tblProduct[ProdNumber],0))</f>
        <v>6</v>
      </c>
      <c r="I1934" t="str">
        <f>INDEX(tblCategory[CategoryName],MATCH(tblData[[#This Row],[CategoryID]],tblCategory[CategoryID],0))</f>
        <v>Robots</v>
      </c>
      <c r="J1934">
        <f>tblData[[#This Row],[Quantity]]*tblData[[#This Row],[Price]]</f>
        <v>2097</v>
      </c>
      <c r="K1934">
        <f>YEAR(tblData[[#This Row],[Date]])</f>
        <v>2021</v>
      </c>
      <c r="L1934">
        <f>MONTH(tblData[[#This Row],[Date]])</f>
        <v>2</v>
      </c>
      <c r="M1934" t="str">
        <f>CHOOSE(tblData[[#This Row],[MonthNo]],"Jan","Feb","Mar","Apr","Mei","Jun","Jul","Agu","Sep","Okt","Nov","Des")</f>
        <v>Feb</v>
      </c>
      <c r="N1934" t="str">
        <f>INDEX(tblCustomers[CustomerState],MATCH(tblData[[#This Row],[CustomerID]],tblCustomers[CustomerID],0))</f>
        <v>District of Columbia</v>
      </c>
      <c r="O1934" t="str">
        <f>IF(COUNTIF(tblData[CustomerID],tblData[[#This Row],[CustomerID]])&gt;1,"Repeat","One-time")</f>
        <v>One-time</v>
      </c>
    </row>
    <row r="1935" spans="1:15">
      <c r="A1935">
        <v>1934</v>
      </c>
      <c r="B1935" s="1">
        <v>44244</v>
      </c>
      <c r="C1935">
        <v>180</v>
      </c>
      <c r="D1935" t="s">
        <v>10841</v>
      </c>
      <c r="E1935">
        <v>4</v>
      </c>
      <c r="F1935" t="str">
        <f>INDEX(tblProduct[ProdName],MATCH(tblData[[#This Row],[ProdNumber]],tblProduct[ProdNumber],0))</f>
        <v>RQTE-554 Robot</v>
      </c>
      <c r="G1935">
        <f>INDEX(tblProduct[Price],MATCH(tblData[[#This Row],[ProdNumber]],tblProduct[ProdNumber],0))</f>
        <v>684</v>
      </c>
      <c r="H1935">
        <f>INDEX(tblProduct[Category],MATCH(tblData[[#This Row],[ProdNumber]],tblProduct[ProdNumber],0))</f>
        <v>6</v>
      </c>
      <c r="I1935" t="str">
        <f>INDEX(tblCategory[CategoryName],MATCH(tblData[[#This Row],[CategoryID]],tblCategory[CategoryID],0))</f>
        <v>Robots</v>
      </c>
      <c r="J1935">
        <f>tblData[[#This Row],[Quantity]]*tblData[[#This Row],[Price]]</f>
        <v>2736</v>
      </c>
      <c r="K1935">
        <f>YEAR(tblData[[#This Row],[Date]])</f>
        <v>2021</v>
      </c>
      <c r="L1935">
        <f>MONTH(tblData[[#This Row],[Date]])</f>
        <v>2</v>
      </c>
      <c r="M1935" t="str">
        <f>CHOOSE(tblData[[#This Row],[MonthNo]],"Jan","Feb","Mar","Apr","Mei","Jun","Jul","Agu","Sep","Okt","Nov","Des")</f>
        <v>Feb</v>
      </c>
      <c r="N1935" t="str">
        <f>INDEX(tblCustomers[CustomerState],MATCH(tblData[[#This Row],[CustomerID]],tblCustomers[CustomerID],0))</f>
        <v>Texas</v>
      </c>
      <c r="O1935" t="str">
        <f>IF(COUNTIF(tblData[CustomerID],tblData[[#This Row],[CustomerID]])&gt;1,"Repeat","One-time")</f>
        <v>Repeat</v>
      </c>
    </row>
    <row r="1936" spans="1:15">
      <c r="A1936">
        <v>1935</v>
      </c>
      <c r="B1936" s="1">
        <v>44245</v>
      </c>
      <c r="C1936">
        <v>185</v>
      </c>
      <c r="D1936" t="s">
        <v>10838</v>
      </c>
      <c r="E1936">
        <v>4</v>
      </c>
      <c r="F1936" t="str">
        <f>INDEX(tblProduct[ProdName],MATCH(tblData[[#This Row],[ProdNumber]],tblProduct[ProdNumber],0))</f>
        <v>GPS Drones</v>
      </c>
      <c r="G1936">
        <f>INDEX(tblProduct[Price],MATCH(tblData[[#This Row],[ProdNumber]],tblProduct[ProdNumber],0))</f>
        <v>19.989999999999998</v>
      </c>
      <c r="H1936">
        <f>INDEX(tblProduct[Category],MATCH(tblData[[#This Row],[ProdNumber]],tblProduct[ProdNumber],0))</f>
        <v>4</v>
      </c>
      <c r="I1936" t="str">
        <f>INDEX(tblCategory[CategoryName],MATCH(tblData[[#This Row],[CategoryID]],tblCategory[CategoryID],0))</f>
        <v>eBooks</v>
      </c>
      <c r="J1936">
        <f>tblData[[#This Row],[Quantity]]*tblData[[#This Row],[Price]]</f>
        <v>79.959999999999994</v>
      </c>
      <c r="K1936">
        <f>YEAR(tblData[[#This Row],[Date]])</f>
        <v>2021</v>
      </c>
      <c r="L1936">
        <f>MONTH(tblData[[#This Row],[Date]])</f>
        <v>2</v>
      </c>
      <c r="M1936" t="str">
        <f>CHOOSE(tblData[[#This Row],[MonthNo]],"Jan","Feb","Mar","Apr","Mei","Jun","Jul","Agu","Sep","Okt","Nov","Des")</f>
        <v>Feb</v>
      </c>
      <c r="N1936" t="str">
        <f>INDEX(tblCustomers[CustomerState],MATCH(tblData[[#This Row],[CustomerID]],tblCustomers[CustomerID],0))</f>
        <v>California</v>
      </c>
      <c r="O1936" t="str">
        <f>IF(COUNTIF(tblData[CustomerID],tblData[[#This Row],[CustomerID]])&gt;1,"Repeat","One-time")</f>
        <v>Repeat</v>
      </c>
    </row>
    <row r="1937" spans="1:15">
      <c r="A1937">
        <v>1936</v>
      </c>
      <c r="B1937" s="1">
        <v>44245</v>
      </c>
      <c r="C1937">
        <v>628</v>
      </c>
      <c r="D1937" t="s">
        <v>10866</v>
      </c>
      <c r="E1937">
        <v>3</v>
      </c>
      <c r="F1937" t="str">
        <f>INDEX(tblProduct[ProdName],MATCH(tblData[[#This Row],[ProdNumber]],tblProduct[ProdNumber],0))</f>
        <v>BYOR-4005</v>
      </c>
      <c r="G1937">
        <f>INDEX(tblProduct[Price],MATCH(tblData[[#This Row],[ProdNumber]],tblProduct[ProdNumber],0))</f>
        <v>245</v>
      </c>
      <c r="H1937">
        <f>INDEX(tblProduct[Category],MATCH(tblData[[#This Row],[ProdNumber]],tblProduct[ProdNumber],0))</f>
        <v>5</v>
      </c>
      <c r="I1937" t="str">
        <f>INDEX(tblCategory[CategoryName],MATCH(tblData[[#This Row],[CategoryID]],tblCategory[CategoryID],0))</f>
        <v>Robot Kits</v>
      </c>
      <c r="J1937">
        <f>tblData[[#This Row],[Quantity]]*tblData[[#This Row],[Price]]</f>
        <v>735</v>
      </c>
      <c r="K1937">
        <f>YEAR(tblData[[#This Row],[Date]])</f>
        <v>2021</v>
      </c>
      <c r="L1937">
        <f>MONTH(tblData[[#This Row],[Date]])</f>
        <v>2</v>
      </c>
      <c r="M1937" t="str">
        <f>CHOOSE(tblData[[#This Row],[MonthNo]],"Jan","Feb","Mar","Apr","Mei","Jun","Jul","Agu","Sep","Okt","Nov","Des")</f>
        <v>Feb</v>
      </c>
      <c r="N1937" t="str">
        <f>INDEX(tblCustomers[CustomerState],MATCH(tblData[[#This Row],[CustomerID]],tblCustomers[CustomerID],0))</f>
        <v>Iowa</v>
      </c>
      <c r="O1937" t="str">
        <f>IF(COUNTIF(tblData[CustomerID],tblData[[#This Row],[CustomerID]])&gt;1,"Repeat","One-time")</f>
        <v>Repeat</v>
      </c>
    </row>
    <row r="1938" spans="1:15">
      <c r="A1938">
        <v>1937</v>
      </c>
      <c r="B1938" s="1">
        <v>44245</v>
      </c>
      <c r="C1938">
        <v>2012</v>
      </c>
      <c r="D1938" t="s">
        <v>10827</v>
      </c>
      <c r="E1938">
        <v>4</v>
      </c>
      <c r="F1938" t="str">
        <f>INDEX(tblProduct[ProdName],MATCH(tblData[[#This Row],[ProdNumber]],tblProduct[ProdNumber],0))</f>
        <v>AI for Educators</v>
      </c>
      <c r="G1938">
        <f>INDEX(tblProduct[Price],MATCH(tblData[[#This Row],[ProdNumber]],tblProduct[ProdNumber],0))</f>
        <v>49.95</v>
      </c>
      <c r="H1938">
        <f>INDEX(tblProduct[Category],MATCH(tblData[[#This Row],[ProdNumber]],tblProduct[ProdNumber],0))</f>
        <v>7</v>
      </c>
      <c r="I1938" t="str">
        <f>INDEX(tblCategory[CategoryName],MATCH(tblData[[#This Row],[CategoryID]],tblCategory[CategoryID],0))</f>
        <v>Training Videos</v>
      </c>
      <c r="J1938">
        <f>tblData[[#This Row],[Quantity]]*tblData[[#This Row],[Price]]</f>
        <v>199.8</v>
      </c>
      <c r="K1938">
        <f>YEAR(tblData[[#This Row],[Date]])</f>
        <v>2021</v>
      </c>
      <c r="L1938">
        <f>MONTH(tblData[[#This Row],[Date]])</f>
        <v>2</v>
      </c>
      <c r="M1938" t="str">
        <f>CHOOSE(tblData[[#This Row],[MonthNo]],"Jan","Feb","Mar","Apr","Mei","Jun","Jul","Agu","Sep","Okt","Nov","Des")</f>
        <v>Feb</v>
      </c>
      <c r="N1938" t="str">
        <f>INDEX(tblCustomers[CustomerState],MATCH(tblData[[#This Row],[CustomerID]],tblCustomers[CustomerID],0))</f>
        <v>California</v>
      </c>
      <c r="O1938" t="str">
        <f>IF(COUNTIF(tblData[CustomerID],tblData[[#This Row],[CustomerID]])&gt;1,"Repeat","One-time")</f>
        <v>Repeat</v>
      </c>
    </row>
    <row r="1939" spans="1:15">
      <c r="A1939">
        <v>1938</v>
      </c>
      <c r="B1939" s="1">
        <v>44245</v>
      </c>
      <c r="C1939">
        <v>1043</v>
      </c>
      <c r="D1939" t="s">
        <v>10855</v>
      </c>
      <c r="E1939">
        <v>2</v>
      </c>
      <c r="F1939" t="str">
        <f>INDEX(tblProduct[ProdName],MATCH(tblData[[#This Row],[ProdNumber]],tblProduct[ProdNumber],0))</f>
        <v>DTD-7000 Drone</v>
      </c>
      <c r="G1939">
        <f>INDEX(tblProduct[Price],MATCH(tblData[[#This Row],[ProdNumber]],tblProduct[ProdNumber],0))</f>
        <v>450</v>
      </c>
      <c r="H1939">
        <f>INDEX(tblProduct[Category],MATCH(tblData[[#This Row],[ProdNumber]],tblProduct[ProdNumber],0))</f>
        <v>3</v>
      </c>
      <c r="I1939" t="str">
        <f>INDEX(tblCategory[CategoryName],MATCH(tblData[[#This Row],[CategoryID]],tblCategory[CategoryID],0))</f>
        <v>Drones</v>
      </c>
      <c r="J1939">
        <f>tblData[[#This Row],[Quantity]]*tblData[[#This Row],[Price]]</f>
        <v>900</v>
      </c>
      <c r="K1939">
        <f>YEAR(tblData[[#This Row],[Date]])</f>
        <v>2021</v>
      </c>
      <c r="L1939">
        <f>MONTH(tblData[[#This Row],[Date]])</f>
        <v>2</v>
      </c>
      <c r="M1939" t="str">
        <f>CHOOSE(tblData[[#This Row],[MonthNo]],"Jan","Feb","Mar","Apr","Mei","Jun","Jul","Agu","Sep","Okt","Nov","Des")</f>
        <v>Feb</v>
      </c>
      <c r="N1939" t="str">
        <f>INDEX(tblCustomers[CustomerState],MATCH(tblData[[#This Row],[CustomerID]],tblCustomers[CustomerID],0))</f>
        <v>Nebraska</v>
      </c>
      <c r="O1939" t="str">
        <f>IF(COUNTIF(tblData[CustomerID],tblData[[#This Row],[CustomerID]])&gt;1,"Repeat","One-time")</f>
        <v>Repeat</v>
      </c>
    </row>
    <row r="1940" spans="1:15">
      <c r="A1940">
        <v>1939</v>
      </c>
      <c r="B1940" s="1">
        <v>44246</v>
      </c>
      <c r="C1940">
        <v>1956</v>
      </c>
      <c r="D1940" t="s">
        <v>10855</v>
      </c>
      <c r="E1940">
        <v>4</v>
      </c>
      <c r="F1940" t="str">
        <f>INDEX(tblProduct[ProdName],MATCH(tblData[[#This Row],[ProdNumber]],tblProduct[ProdNumber],0))</f>
        <v>DTD-7000 Drone</v>
      </c>
      <c r="G1940">
        <f>INDEX(tblProduct[Price],MATCH(tblData[[#This Row],[ProdNumber]],tblProduct[ProdNumber],0))</f>
        <v>450</v>
      </c>
      <c r="H1940">
        <f>INDEX(tblProduct[Category],MATCH(tblData[[#This Row],[ProdNumber]],tblProduct[ProdNumber],0))</f>
        <v>3</v>
      </c>
      <c r="I1940" t="str">
        <f>INDEX(tblCategory[CategoryName],MATCH(tblData[[#This Row],[CategoryID]],tblCategory[CategoryID],0))</f>
        <v>Drones</v>
      </c>
      <c r="J1940">
        <f>tblData[[#This Row],[Quantity]]*tblData[[#This Row],[Price]]</f>
        <v>1800</v>
      </c>
      <c r="K1940">
        <f>YEAR(tblData[[#This Row],[Date]])</f>
        <v>2021</v>
      </c>
      <c r="L1940">
        <f>MONTH(tblData[[#This Row],[Date]])</f>
        <v>2</v>
      </c>
      <c r="M1940" t="str">
        <f>CHOOSE(tblData[[#This Row],[MonthNo]],"Jan","Feb","Mar","Apr","Mei","Jun","Jul","Agu","Sep","Okt","Nov","Des")</f>
        <v>Feb</v>
      </c>
      <c r="N1940" t="str">
        <f>INDEX(tblCustomers[CustomerState],MATCH(tblData[[#This Row],[CustomerID]],tblCustomers[CustomerID],0))</f>
        <v>Florida</v>
      </c>
      <c r="O1940" t="str">
        <f>IF(COUNTIF(tblData[CustomerID],tblData[[#This Row],[CustomerID]])&gt;1,"Repeat","One-time")</f>
        <v>Repeat</v>
      </c>
    </row>
    <row r="1941" spans="1:15">
      <c r="A1941">
        <v>1940</v>
      </c>
      <c r="B1941" s="1">
        <v>44246</v>
      </c>
      <c r="C1941">
        <v>262</v>
      </c>
      <c r="D1941" t="s">
        <v>10841</v>
      </c>
      <c r="E1941">
        <v>3</v>
      </c>
      <c r="F1941" t="str">
        <f>INDEX(tblProduct[ProdName],MATCH(tblData[[#This Row],[ProdNumber]],tblProduct[ProdNumber],0))</f>
        <v>RQTE-554 Robot</v>
      </c>
      <c r="G1941">
        <f>INDEX(tblProduct[Price],MATCH(tblData[[#This Row],[ProdNumber]],tblProduct[ProdNumber],0))</f>
        <v>684</v>
      </c>
      <c r="H1941">
        <f>INDEX(tblProduct[Category],MATCH(tblData[[#This Row],[ProdNumber]],tblProduct[ProdNumber],0))</f>
        <v>6</v>
      </c>
      <c r="I1941" t="str">
        <f>INDEX(tblCategory[CategoryName],MATCH(tblData[[#This Row],[CategoryID]],tblCategory[CategoryID],0))</f>
        <v>Robots</v>
      </c>
      <c r="J1941">
        <f>tblData[[#This Row],[Quantity]]*tblData[[#This Row],[Price]]</f>
        <v>2052</v>
      </c>
      <c r="K1941">
        <f>YEAR(tblData[[#This Row],[Date]])</f>
        <v>2021</v>
      </c>
      <c r="L1941">
        <f>MONTH(tblData[[#This Row],[Date]])</f>
        <v>2</v>
      </c>
      <c r="M1941" t="str">
        <f>CHOOSE(tblData[[#This Row],[MonthNo]],"Jan","Feb","Mar","Apr","Mei","Jun","Jul","Agu","Sep","Okt","Nov","Des")</f>
        <v>Feb</v>
      </c>
      <c r="N1941" t="str">
        <f>INDEX(tblCustomers[CustomerState],MATCH(tblData[[#This Row],[CustomerID]],tblCustomers[CustomerID],0))</f>
        <v>Missouri</v>
      </c>
      <c r="O1941" t="str">
        <f>IF(COUNTIF(tblData[CustomerID],tblData[[#This Row],[CustomerID]])&gt;1,"Repeat","One-time")</f>
        <v>One-time</v>
      </c>
    </row>
    <row r="1942" spans="1:15">
      <c r="A1942">
        <v>1941</v>
      </c>
      <c r="B1942" s="1">
        <v>44247</v>
      </c>
      <c r="C1942">
        <v>1379</v>
      </c>
      <c r="D1942" t="s">
        <v>10841</v>
      </c>
      <c r="E1942">
        <v>4</v>
      </c>
      <c r="F1942" t="str">
        <f>INDEX(tblProduct[ProdName],MATCH(tblData[[#This Row],[ProdNumber]],tblProduct[ProdNumber],0))</f>
        <v>RQTE-554 Robot</v>
      </c>
      <c r="G1942">
        <f>INDEX(tblProduct[Price],MATCH(tblData[[#This Row],[ProdNumber]],tblProduct[ProdNumber],0))</f>
        <v>684</v>
      </c>
      <c r="H1942">
        <f>INDEX(tblProduct[Category],MATCH(tblData[[#This Row],[ProdNumber]],tblProduct[ProdNumber],0))</f>
        <v>6</v>
      </c>
      <c r="I1942" t="str">
        <f>INDEX(tblCategory[CategoryName],MATCH(tblData[[#This Row],[CategoryID]],tblCategory[CategoryID],0))</f>
        <v>Robots</v>
      </c>
      <c r="J1942">
        <f>tblData[[#This Row],[Quantity]]*tblData[[#This Row],[Price]]</f>
        <v>2736</v>
      </c>
      <c r="K1942">
        <f>YEAR(tblData[[#This Row],[Date]])</f>
        <v>2021</v>
      </c>
      <c r="L1942">
        <f>MONTH(tblData[[#This Row],[Date]])</f>
        <v>2</v>
      </c>
      <c r="M1942" t="str">
        <f>CHOOSE(tblData[[#This Row],[MonthNo]],"Jan","Feb","Mar","Apr","Mei","Jun","Jul","Agu","Sep","Okt","Nov","Des")</f>
        <v>Feb</v>
      </c>
      <c r="N1942" t="str">
        <f>INDEX(tblCustomers[CustomerState],MATCH(tblData[[#This Row],[CustomerID]],tblCustomers[CustomerID],0))</f>
        <v>Texas</v>
      </c>
      <c r="O1942" t="str">
        <f>IF(COUNTIF(tblData[CustomerID],tblData[[#This Row],[CustomerID]])&gt;1,"Repeat","One-time")</f>
        <v>One-time</v>
      </c>
    </row>
    <row r="1943" spans="1:15">
      <c r="A1943">
        <v>1942</v>
      </c>
      <c r="B1943" s="1">
        <v>44247</v>
      </c>
      <c r="C1943">
        <v>134</v>
      </c>
      <c r="D1943" t="s">
        <v>10871</v>
      </c>
      <c r="E1943">
        <v>5</v>
      </c>
      <c r="F1943" t="str">
        <f>INDEX(tblProduct[ProdName],MATCH(tblData[[#This Row],[ProdNumber]],tblProduct[ProdNumber],0))</f>
        <v>Aerial Security</v>
      </c>
      <c r="G1943">
        <f>INDEX(tblProduct[Price],MATCH(tblData[[#This Row],[ProdNumber]],tblProduct[ProdNumber],0))</f>
        <v>36.99</v>
      </c>
      <c r="H1943">
        <f>INDEX(tblProduct[Category],MATCH(tblData[[#This Row],[ProdNumber]],tblProduct[ProdNumber],0))</f>
        <v>7</v>
      </c>
      <c r="I1943" t="str">
        <f>INDEX(tblCategory[CategoryName],MATCH(tblData[[#This Row],[CategoryID]],tblCategory[CategoryID],0))</f>
        <v>Training Videos</v>
      </c>
      <c r="J1943">
        <f>tblData[[#This Row],[Quantity]]*tblData[[#This Row],[Price]]</f>
        <v>184.95000000000002</v>
      </c>
      <c r="K1943">
        <f>YEAR(tblData[[#This Row],[Date]])</f>
        <v>2021</v>
      </c>
      <c r="L1943">
        <f>MONTH(tblData[[#This Row],[Date]])</f>
        <v>2</v>
      </c>
      <c r="M1943" t="str">
        <f>CHOOSE(tblData[[#This Row],[MonthNo]],"Jan","Feb","Mar","Apr","Mei","Jun","Jul","Agu","Sep","Okt","Nov","Des")</f>
        <v>Feb</v>
      </c>
      <c r="N1943" t="str">
        <f>INDEX(tblCustomers[CustomerState],MATCH(tblData[[#This Row],[CustomerID]],tblCustomers[CustomerID],0))</f>
        <v>California</v>
      </c>
      <c r="O1943" t="str">
        <f>IF(COUNTIF(tblData[CustomerID],tblData[[#This Row],[CustomerID]])&gt;1,"Repeat","One-time")</f>
        <v>Repeat</v>
      </c>
    </row>
    <row r="1944" spans="1:15">
      <c r="A1944">
        <v>1943</v>
      </c>
      <c r="B1944" s="1">
        <v>44247</v>
      </c>
      <c r="C1944">
        <v>1201</v>
      </c>
      <c r="D1944" t="s">
        <v>10821</v>
      </c>
      <c r="E1944">
        <v>2</v>
      </c>
      <c r="F1944" t="str">
        <f>INDEX(tblProduct[ProdName],MATCH(tblData[[#This Row],[ProdNumber]],tblProduct[ProdNumber],0))</f>
        <v>BYOD-350</v>
      </c>
      <c r="G1944">
        <f>INDEX(tblProduct[Price],MATCH(tblData[[#This Row],[ProdNumber]],tblProduct[ProdNumber],0))</f>
        <v>89.95</v>
      </c>
      <c r="H1944">
        <f>INDEX(tblProduct[Category],MATCH(tblData[[#This Row],[ProdNumber]],tblProduct[ProdNumber],0))</f>
        <v>2</v>
      </c>
      <c r="I1944" t="str">
        <f>INDEX(tblCategory[CategoryName],MATCH(tblData[[#This Row],[CategoryID]],tblCategory[CategoryID],0))</f>
        <v>Drone Kits</v>
      </c>
      <c r="J1944">
        <f>tblData[[#This Row],[Quantity]]*tblData[[#This Row],[Price]]</f>
        <v>179.9</v>
      </c>
      <c r="K1944">
        <f>YEAR(tblData[[#This Row],[Date]])</f>
        <v>2021</v>
      </c>
      <c r="L1944">
        <f>MONTH(tblData[[#This Row],[Date]])</f>
        <v>2</v>
      </c>
      <c r="M1944" t="str">
        <f>CHOOSE(tblData[[#This Row],[MonthNo]],"Jan","Feb","Mar","Apr","Mei","Jun","Jul","Agu","Sep","Okt","Nov","Des")</f>
        <v>Feb</v>
      </c>
      <c r="N1944" t="str">
        <f>INDEX(tblCustomers[CustomerState],MATCH(tblData[[#This Row],[CustomerID]],tblCustomers[CustomerID],0))</f>
        <v>Texas</v>
      </c>
      <c r="O1944" t="str">
        <f>IF(COUNTIF(tblData[CustomerID],tblData[[#This Row],[CustomerID]])&gt;1,"Repeat","One-time")</f>
        <v>Repeat</v>
      </c>
    </row>
    <row r="1945" spans="1:15">
      <c r="A1945">
        <v>1944</v>
      </c>
      <c r="B1945" s="1">
        <v>44248</v>
      </c>
      <c r="C1945">
        <v>1674</v>
      </c>
      <c r="D1945" t="s">
        <v>10849</v>
      </c>
      <c r="E1945">
        <v>3</v>
      </c>
      <c r="F1945" t="str">
        <f>INDEX(tblProduct[ProdName],MATCH(tblData[[#This Row],[ProdNumber]],tblProduct[ProdNumber],0))</f>
        <v>BYOD-200</v>
      </c>
      <c r="G1945">
        <f>INDEX(tblProduct[Price],MATCH(tblData[[#This Row],[ProdNumber]],tblProduct[ProdNumber],0))</f>
        <v>58.95</v>
      </c>
      <c r="H1945">
        <f>INDEX(tblProduct[Category],MATCH(tblData[[#This Row],[ProdNumber]],tblProduct[ProdNumber],0))</f>
        <v>2</v>
      </c>
      <c r="I1945" t="str">
        <f>INDEX(tblCategory[CategoryName],MATCH(tblData[[#This Row],[CategoryID]],tblCategory[CategoryID],0))</f>
        <v>Drone Kits</v>
      </c>
      <c r="J1945">
        <f>tblData[[#This Row],[Quantity]]*tblData[[#This Row],[Price]]</f>
        <v>176.85000000000002</v>
      </c>
      <c r="K1945">
        <f>YEAR(tblData[[#This Row],[Date]])</f>
        <v>2021</v>
      </c>
      <c r="L1945">
        <f>MONTH(tblData[[#This Row],[Date]])</f>
        <v>2</v>
      </c>
      <c r="M1945" t="str">
        <f>CHOOSE(tblData[[#This Row],[MonthNo]],"Jan","Feb","Mar","Apr","Mei","Jun","Jul","Agu","Sep","Okt","Nov","Des")</f>
        <v>Feb</v>
      </c>
      <c r="N1945" t="str">
        <f>INDEX(tblCustomers[CustomerState],MATCH(tblData[[#This Row],[CustomerID]],tblCustomers[CustomerID],0))</f>
        <v>California</v>
      </c>
      <c r="O1945" t="str">
        <f>IF(COUNTIF(tblData[CustomerID],tblData[[#This Row],[CustomerID]])&gt;1,"Repeat","One-time")</f>
        <v>One-time</v>
      </c>
    </row>
    <row r="1946" spans="1:15">
      <c r="A1946">
        <v>1945</v>
      </c>
      <c r="B1946" s="1">
        <v>44248</v>
      </c>
      <c r="C1946">
        <v>936</v>
      </c>
      <c r="D1946" t="s">
        <v>10842</v>
      </c>
      <c r="E1946">
        <v>2</v>
      </c>
      <c r="F1946" t="str">
        <f>INDEX(tblProduct[ProdName],MATCH(tblData[[#This Row],[ProdNumber]],tblProduct[ProdNumber],0))</f>
        <v>Understanding Raspberry PI</v>
      </c>
      <c r="G1946">
        <f>INDEX(tblProduct[Price],MATCH(tblData[[#This Row],[ProdNumber]],tblProduct[ProdNumber],0))</f>
        <v>28.99</v>
      </c>
      <c r="H1946">
        <f>INDEX(tblProduct[Category],MATCH(tblData[[#This Row],[ProdNumber]],tblProduct[ProdNumber],0))</f>
        <v>7</v>
      </c>
      <c r="I1946" t="str">
        <f>INDEX(tblCategory[CategoryName],MATCH(tblData[[#This Row],[CategoryID]],tblCategory[CategoryID],0))</f>
        <v>Training Videos</v>
      </c>
      <c r="J1946">
        <f>tblData[[#This Row],[Quantity]]*tblData[[#This Row],[Price]]</f>
        <v>57.98</v>
      </c>
      <c r="K1946">
        <f>YEAR(tblData[[#This Row],[Date]])</f>
        <v>2021</v>
      </c>
      <c r="L1946">
        <f>MONTH(tblData[[#This Row],[Date]])</f>
        <v>2</v>
      </c>
      <c r="M1946" t="str">
        <f>CHOOSE(tblData[[#This Row],[MonthNo]],"Jan","Feb","Mar","Apr","Mei","Jun","Jul","Agu","Sep","Okt","Nov","Des")</f>
        <v>Feb</v>
      </c>
      <c r="N1946" t="str">
        <f>INDEX(tblCustomers[CustomerState],MATCH(tblData[[#This Row],[CustomerID]],tblCustomers[CustomerID],0))</f>
        <v>Texas</v>
      </c>
      <c r="O1946" t="str">
        <f>IF(COUNTIF(tblData[CustomerID],tblData[[#This Row],[CustomerID]])&gt;1,"Repeat","One-time")</f>
        <v>Repeat</v>
      </c>
    </row>
    <row r="1947" spans="1:15">
      <c r="A1947">
        <v>1946</v>
      </c>
      <c r="B1947" s="1">
        <v>44248</v>
      </c>
      <c r="C1947">
        <v>866</v>
      </c>
      <c r="D1947" t="s">
        <v>10808</v>
      </c>
      <c r="E1947">
        <v>5</v>
      </c>
      <c r="F1947" t="str">
        <f>INDEX(tblProduct[ProdName],MATCH(tblData[[#This Row],[ProdNumber]],tblProduct[ProdNumber],0))</f>
        <v>Polar Robots</v>
      </c>
      <c r="G1947">
        <f>INDEX(tblProduct[Price],MATCH(tblData[[#This Row],[ProdNumber]],tblProduct[ProdNumber],0))</f>
        <v>23.99</v>
      </c>
      <c r="H1947">
        <f>INDEX(tblProduct[Category],MATCH(tblData[[#This Row],[ProdNumber]],tblProduct[ProdNumber],0))</f>
        <v>4</v>
      </c>
      <c r="I1947" t="str">
        <f>INDEX(tblCategory[CategoryName],MATCH(tblData[[#This Row],[CategoryID]],tblCategory[CategoryID],0))</f>
        <v>eBooks</v>
      </c>
      <c r="J1947">
        <f>tblData[[#This Row],[Quantity]]*tblData[[#This Row],[Price]]</f>
        <v>119.94999999999999</v>
      </c>
      <c r="K1947">
        <f>YEAR(tblData[[#This Row],[Date]])</f>
        <v>2021</v>
      </c>
      <c r="L1947">
        <f>MONTH(tblData[[#This Row],[Date]])</f>
        <v>2</v>
      </c>
      <c r="M1947" t="str">
        <f>CHOOSE(tblData[[#This Row],[MonthNo]],"Jan","Feb","Mar","Apr","Mei","Jun","Jul","Agu","Sep","Okt","Nov","Des")</f>
        <v>Feb</v>
      </c>
      <c r="N1947" t="str">
        <f>INDEX(tblCustomers[CustomerState],MATCH(tblData[[#This Row],[CustomerID]],tblCustomers[CustomerID],0))</f>
        <v>Wisconsin</v>
      </c>
      <c r="O1947" t="str">
        <f>IF(COUNTIF(tblData[CustomerID],tblData[[#This Row],[CustomerID]])&gt;1,"Repeat","One-time")</f>
        <v>Repeat</v>
      </c>
    </row>
    <row r="1948" spans="1:15">
      <c r="A1948">
        <v>1947</v>
      </c>
      <c r="B1948" s="1">
        <v>44248</v>
      </c>
      <c r="C1948">
        <v>978</v>
      </c>
      <c r="D1948" t="s">
        <v>10827</v>
      </c>
      <c r="E1948">
        <v>3</v>
      </c>
      <c r="F1948" t="str">
        <f>INDEX(tblProduct[ProdName],MATCH(tblData[[#This Row],[ProdNumber]],tblProduct[ProdNumber],0))</f>
        <v>AI for Educators</v>
      </c>
      <c r="G1948">
        <f>INDEX(tblProduct[Price],MATCH(tblData[[#This Row],[ProdNumber]],tblProduct[ProdNumber],0))</f>
        <v>49.95</v>
      </c>
      <c r="H1948">
        <f>INDEX(tblProduct[Category],MATCH(tblData[[#This Row],[ProdNumber]],tblProduct[ProdNumber],0))</f>
        <v>7</v>
      </c>
      <c r="I1948" t="str">
        <f>INDEX(tblCategory[CategoryName],MATCH(tblData[[#This Row],[CategoryID]],tblCategory[CategoryID],0))</f>
        <v>Training Videos</v>
      </c>
      <c r="J1948">
        <f>tblData[[#This Row],[Quantity]]*tblData[[#This Row],[Price]]</f>
        <v>149.85000000000002</v>
      </c>
      <c r="K1948">
        <f>YEAR(tblData[[#This Row],[Date]])</f>
        <v>2021</v>
      </c>
      <c r="L1948">
        <f>MONTH(tblData[[#This Row],[Date]])</f>
        <v>2</v>
      </c>
      <c r="M1948" t="str">
        <f>CHOOSE(tblData[[#This Row],[MonthNo]],"Jan","Feb","Mar","Apr","Mei","Jun","Jul","Agu","Sep","Okt","Nov","Des")</f>
        <v>Feb</v>
      </c>
      <c r="N1948" t="str">
        <f>INDEX(tblCustomers[CustomerState],MATCH(tblData[[#This Row],[CustomerID]],tblCustomers[CustomerID],0))</f>
        <v>Arizona</v>
      </c>
      <c r="O1948" t="str">
        <f>IF(COUNTIF(tblData[CustomerID],tblData[[#This Row],[CustomerID]])&gt;1,"Repeat","One-time")</f>
        <v>Repeat</v>
      </c>
    </row>
    <row r="1949" spans="1:15">
      <c r="A1949">
        <v>1948</v>
      </c>
      <c r="B1949" s="1">
        <v>44249</v>
      </c>
      <c r="C1949">
        <v>1552</v>
      </c>
      <c r="D1949" t="s">
        <v>10850</v>
      </c>
      <c r="E1949">
        <v>3</v>
      </c>
      <c r="F1949" t="str">
        <f>INDEX(tblProduct[ProdName],MATCH(tblData[[#This Row],[ProdNumber]],tblProduct[ProdNumber],0))</f>
        <v>Building Your Own Drone</v>
      </c>
      <c r="G1949">
        <f>INDEX(tblProduct[Price],MATCH(tblData[[#This Row],[ProdNumber]],tblProduct[ProdNumber],0))</f>
        <v>24.99</v>
      </c>
      <c r="H1949">
        <f>INDEX(tblProduct[Category],MATCH(tblData[[#This Row],[ProdNumber]],tblProduct[ProdNumber],0))</f>
        <v>4</v>
      </c>
      <c r="I1949" t="str">
        <f>INDEX(tblCategory[CategoryName],MATCH(tblData[[#This Row],[CategoryID]],tblCategory[CategoryID],0))</f>
        <v>eBooks</v>
      </c>
      <c r="J1949">
        <f>tblData[[#This Row],[Quantity]]*tblData[[#This Row],[Price]]</f>
        <v>74.97</v>
      </c>
      <c r="K1949">
        <f>YEAR(tblData[[#This Row],[Date]])</f>
        <v>2021</v>
      </c>
      <c r="L1949">
        <f>MONTH(tblData[[#This Row],[Date]])</f>
        <v>2</v>
      </c>
      <c r="M1949" t="str">
        <f>CHOOSE(tblData[[#This Row],[MonthNo]],"Jan","Feb","Mar","Apr","Mei","Jun","Jul","Agu","Sep","Okt","Nov","Des")</f>
        <v>Feb</v>
      </c>
      <c r="N1949" t="str">
        <f>INDEX(tblCustomers[CustomerState],MATCH(tblData[[#This Row],[CustomerID]],tblCustomers[CustomerID],0))</f>
        <v>Oklahoma</v>
      </c>
      <c r="O1949" t="str">
        <f>IF(COUNTIF(tblData[CustomerID],tblData[[#This Row],[CustomerID]])&gt;1,"Repeat","One-time")</f>
        <v>Repeat</v>
      </c>
    </row>
    <row r="1950" spans="1:15">
      <c r="A1950">
        <v>1949</v>
      </c>
      <c r="B1950" s="1">
        <v>44249</v>
      </c>
      <c r="C1950">
        <v>179</v>
      </c>
      <c r="D1950" t="s">
        <v>10846</v>
      </c>
      <c r="E1950">
        <v>3</v>
      </c>
      <c r="F1950" t="str">
        <f>INDEX(tblProduct[ProdName],MATCH(tblData[[#This Row],[ProdNumber]],tblProduct[ProdNumber],0))</f>
        <v>Delivery Drones</v>
      </c>
      <c r="G1950">
        <f>INDEX(tblProduct[Price],MATCH(tblData[[#This Row],[ProdNumber]],tblProduct[ProdNumber],0))</f>
        <v>14.99</v>
      </c>
      <c r="H1950">
        <f>INDEX(tblProduct[Category],MATCH(tblData[[#This Row],[ProdNumber]],tblProduct[ProdNumber],0))</f>
        <v>4</v>
      </c>
      <c r="I1950" t="str">
        <f>INDEX(tblCategory[CategoryName],MATCH(tblData[[#This Row],[CategoryID]],tblCategory[CategoryID],0))</f>
        <v>eBooks</v>
      </c>
      <c r="J1950">
        <f>tblData[[#This Row],[Quantity]]*tblData[[#This Row],[Price]]</f>
        <v>44.97</v>
      </c>
      <c r="K1950">
        <f>YEAR(tblData[[#This Row],[Date]])</f>
        <v>2021</v>
      </c>
      <c r="L1950">
        <f>MONTH(tblData[[#This Row],[Date]])</f>
        <v>2</v>
      </c>
      <c r="M1950" t="str">
        <f>CHOOSE(tblData[[#This Row],[MonthNo]],"Jan","Feb","Mar","Apr","Mei","Jun","Jul","Agu","Sep","Okt","Nov","Des")</f>
        <v>Feb</v>
      </c>
      <c r="N1950" t="str">
        <f>INDEX(tblCustomers[CustomerState],MATCH(tblData[[#This Row],[CustomerID]],tblCustomers[CustomerID],0))</f>
        <v>Florida</v>
      </c>
      <c r="O1950" t="str">
        <f>IF(COUNTIF(tblData[CustomerID],tblData[[#This Row],[CustomerID]])&gt;1,"Repeat","One-time")</f>
        <v>Repeat</v>
      </c>
    </row>
    <row r="1951" spans="1:15">
      <c r="A1951">
        <v>1950</v>
      </c>
      <c r="B1951" s="1">
        <v>44249</v>
      </c>
      <c r="C1951">
        <v>1806</v>
      </c>
      <c r="D1951" t="s">
        <v>10813</v>
      </c>
      <c r="E1951">
        <v>1</v>
      </c>
      <c r="F1951" t="str">
        <f>INDEX(tblProduct[ProdName],MATCH(tblData[[#This Row],[ProdNumber]],tblProduct[ProdNumber],0))</f>
        <v>Spherical Robots</v>
      </c>
      <c r="G1951">
        <f>INDEX(tblProduct[Price],MATCH(tblData[[#This Row],[ProdNumber]],tblProduct[ProdNumber],0))</f>
        <v>16.75</v>
      </c>
      <c r="H1951">
        <f>INDEX(tblProduct[Category],MATCH(tblData[[#This Row],[ProdNumber]],tblProduct[ProdNumber],0))</f>
        <v>4</v>
      </c>
      <c r="I1951" t="str">
        <f>INDEX(tblCategory[CategoryName],MATCH(tblData[[#This Row],[CategoryID]],tblCategory[CategoryID],0))</f>
        <v>eBooks</v>
      </c>
      <c r="J1951">
        <f>tblData[[#This Row],[Quantity]]*tblData[[#This Row],[Price]]</f>
        <v>16.75</v>
      </c>
      <c r="K1951">
        <f>YEAR(tblData[[#This Row],[Date]])</f>
        <v>2021</v>
      </c>
      <c r="L1951">
        <f>MONTH(tblData[[#This Row],[Date]])</f>
        <v>2</v>
      </c>
      <c r="M1951" t="str">
        <f>CHOOSE(tblData[[#This Row],[MonthNo]],"Jan","Feb","Mar","Apr","Mei","Jun","Jul","Agu","Sep","Okt","Nov","Des")</f>
        <v>Feb</v>
      </c>
      <c r="N1951" t="str">
        <f>INDEX(tblCustomers[CustomerState],MATCH(tblData[[#This Row],[CustomerID]],tblCustomers[CustomerID],0))</f>
        <v>Texas</v>
      </c>
      <c r="O1951" t="str">
        <f>IF(COUNTIF(tblData[CustomerID],tblData[[#This Row],[CustomerID]])&gt;1,"Repeat","One-time")</f>
        <v>Repeat</v>
      </c>
    </row>
    <row r="1952" spans="1:15">
      <c r="A1952">
        <v>1951</v>
      </c>
      <c r="B1952" s="1">
        <v>44249</v>
      </c>
      <c r="C1952">
        <v>588</v>
      </c>
      <c r="D1952" t="s">
        <v>10852</v>
      </c>
      <c r="E1952">
        <v>4</v>
      </c>
      <c r="F1952" t="str">
        <f>INDEX(tblProduct[ProdName],MATCH(tblData[[#This Row],[ProdNumber]],tblProduct[ProdNumber],0))</f>
        <v>Understanding Artificial Intelligence</v>
      </c>
      <c r="G1952">
        <f>INDEX(tblProduct[Price],MATCH(tblData[[#This Row],[ProdNumber]],tblProduct[ProdNumber],0))</f>
        <v>19.5</v>
      </c>
      <c r="H1952">
        <f>INDEX(tblProduct[Category],MATCH(tblData[[#This Row],[ProdNumber]],tblProduct[ProdNumber],0))</f>
        <v>4</v>
      </c>
      <c r="I1952" t="str">
        <f>INDEX(tblCategory[CategoryName],MATCH(tblData[[#This Row],[CategoryID]],tblCategory[CategoryID],0))</f>
        <v>eBooks</v>
      </c>
      <c r="J1952">
        <f>tblData[[#This Row],[Quantity]]*tblData[[#This Row],[Price]]</f>
        <v>78</v>
      </c>
      <c r="K1952">
        <f>YEAR(tblData[[#This Row],[Date]])</f>
        <v>2021</v>
      </c>
      <c r="L1952">
        <f>MONTH(tblData[[#This Row],[Date]])</f>
        <v>2</v>
      </c>
      <c r="M1952" t="str">
        <f>CHOOSE(tblData[[#This Row],[MonthNo]],"Jan","Feb","Mar","Apr","Mei","Jun","Jul","Agu","Sep","Okt","Nov","Des")</f>
        <v>Feb</v>
      </c>
      <c r="N1952" t="str">
        <f>INDEX(tblCustomers[CustomerState],MATCH(tblData[[#This Row],[CustomerID]],tblCustomers[CustomerID],0))</f>
        <v>Louisiana</v>
      </c>
      <c r="O1952" t="str">
        <f>IF(COUNTIF(tblData[CustomerID],tblData[[#This Row],[CustomerID]])&gt;1,"Repeat","One-time")</f>
        <v>Repeat</v>
      </c>
    </row>
    <row r="1953" spans="1:15">
      <c r="A1953">
        <v>1952</v>
      </c>
      <c r="B1953" s="1">
        <v>44249</v>
      </c>
      <c r="C1953">
        <v>496</v>
      </c>
      <c r="D1953" t="s">
        <v>10818</v>
      </c>
      <c r="E1953">
        <v>2</v>
      </c>
      <c r="F1953" t="str">
        <f>INDEX(tblProduct[ProdName],MATCH(tblData[[#This Row],[ProdNumber]],tblProduct[ProdNumber],0))</f>
        <v>Fixed Wing Drones</v>
      </c>
      <c r="G1953">
        <f>INDEX(tblProduct[Price],MATCH(tblData[[#This Row],[ProdNumber]],tblProduct[ProdNumber],0))</f>
        <v>15.5</v>
      </c>
      <c r="H1953">
        <f>INDEX(tblProduct[Category],MATCH(tblData[[#This Row],[ProdNumber]],tblProduct[ProdNumber],0))</f>
        <v>4</v>
      </c>
      <c r="I1953" t="str">
        <f>INDEX(tblCategory[CategoryName],MATCH(tblData[[#This Row],[CategoryID]],tblCategory[CategoryID],0))</f>
        <v>eBooks</v>
      </c>
      <c r="J1953">
        <f>tblData[[#This Row],[Quantity]]*tblData[[#This Row],[Price]]</f>
        <v>31</v>
      </c>
      <c r="K1953">
        <f>YEAR(tblData[[#This Row],[Date]])</f>
        <v>2021</v>
      </c>
      <c r="L1953">
        <f>MONTH(tblData[[#This Row],[Date]])</f>
        <v>2</v>
      </c>
      <c r="M1953" t="str">
        <f>CHOOSE(tblData[[#This Row],[MonthNo]],"Jan","Feb","Mar","Apr","Mei","Jun","Jul","Agu","Sep","Okt","Nov","Des")</f>
        <v>Feb</v>
      </c>
      <c r="N1953" t="str">
        <f>INDEX(tblCustomers[CustomerState],MATCH(tblData[[#This Row],[CustomerID]],tblCustomers[CustomerID],0))</f>
        <v>Alaska</v>
      </c>
      <c r="O1953" t="str">
        <f>IF(COUNTIF(tblData[CustomerID],tblData[[#This Row],[CustomerID]])&gt;1,"Repeat","One-time")</f>
        <v>Repeat</v>
      </c>
    </row>
    <row r="1954" spans="1:15">
      <c r="A1954">
        <v>1953</v>
      </c>
      <c r="B1954" s="1">
        <v>44249</v>
      </c>
      <c r="C1954">
        <v>221</v>
      </c>
      <c r="D1954" t="s">
        <v>10822</v>
      </c>
      <c r="E1954">
        <v>3</v>
      </c>
      <c r="F1954" t="str">
        <f>INDEX(tblProduct[ProdName],MATCH(tblData[[#This Row],[ProdNumber]],tblProduct[ProdNumber],0))</f>
        <v>MICR-23K Robot</v>
      </c>
      <c r="G1954">
        <f>INDEX(tblProduct[Price],MATCH(tblData[[#This Row],[ProdNumber]],tblProduct[ProdNumber],0))</f>
        <v>899</v>
      </c>
      <c r="H1954">
        <f>INDEX(tblProduct[Category],MATCH(tblData[[#This Row],[ProdNumber]],tblProduct[ProdNumber],0))</f>
        <v>6</v>
      </c>
      <c r="I1954" t="str">
        <f>INDEX(tblCategory[CategoryName],MATCH(tblData[[#This Row],[CategoryID]],tblCategory[CategoryID],0))</f>
        <v>Robots</v>
      </c>
      <c r="J1954">
        <f>tblData[[#This Row],[Quantity]]*tblData[[#This Row],[Price]]</f>
        <v>2697</v>
      </c>
      <c r="K1954">
        <f>YEAR(tblData[[#This Row],[Date]])</f>
        <v>2021</v>
      </c>
      <c r="L1954">
        <f>MONTH(tblData[[#This Row],[Date]])</f>
        <v>2</v>
      </c>
      <c r="M1954" t="str">
        <f>CHOOSE(tblData[[#This Row],[MonthNo]],"Jan","Feb","Mar","Apr","Mei","Jun","Jul","Agu","Sep","Okt","Nov","Des")</f>
        <v>Feb</v>
      </c>
      <c r="N1954" t="str">
        <f>INDEX(tblCustomers[CustomerState],MATCH(tblData[[#This Row],[CustomerID]],tblCustomers[CustomerID],0))</f>
        <v>New Mexico</v>
      </c>
      <c r="O1954" t="str">
        <f>IF(COUNTIF(tblData[CustomerID],tblData[[#This Row],[CustomerID]])&gt;1,"Repeat","One-time")</f>
        <v>Repeat</v>
      </c>
    </row>
    <row r="1955" spans="1:15">
      <c r="A1955">
        <v>1954</v>
      </c>
      <c r="B1955" s="1">
        <v>44249</v>
      </c>
      <c r="C1955">
        <v>2062</v>
      </c>
      <c r="D1955" t="s">
        <v>10811</v>
      </c>
      <c r="E1955">
        <v>2</v>
      </c>
      <c r="F1955" t="str">
        <f>INDEX(tblProduct[ProdName],MATCH(tblData[[#This Row],[ProdNumber]],tblProduct[ProdNumber],0))</f>
        <v>BYOD-220</v>
      </c>
      <c r="G1955">
        <f>INDEX(tblProduct[Price],MATCH(tblData[[#This Row],[ProdNumber]],tblProduct[ProdNumber],0))</f>
        <v>69</v>
      </c>
      <c r="H1955">
        <f>INDEX(tblProduct[Category],MATCH(tblData[[#This Row],[ProdNumber]],tblProduct[ProdNumber],0))</f>
        <v>2</v>
      </c>
      <c r="I1955" t="str">
        <f>INDEX(tblCategory[CategoryName],MATCH(tblData[[#This Row],[CategoryID]],tblCategory[CategoryID],0))</f>
        <v>Drone Kits</v>
      </c>
      <c r="J1955">
        <f>tblData[[#This Row],[Quantity]]*tblData[[#This Row],[Price]]</f>
        <v>138</v>
      </c>
      <c r="K1955">
        <f>YEAR(tblData[[#This Row],[Date]])</f>
        <v>2021</v>
      </c>
      <c r="L1955">
        <f>MONTH(tblData[[#This Row],[Date]])</f>
        <v>2</v>
      </c>
      <c r="M1955" t="str">
        <f>CHOOSE(tblData[[#This Row],[MonthNo]],"Jan","Feb","Mar","Apr","Mei","Jun","Jul","Agu","Sep","Okt","Nov","Des")</f>
        <v>Feb</v>
      </c>
      <c r="N1955" t="str">
        <f>INDEX(tblCustomers[CustomerState],MATCH(tblData[[#This Row],[CustomerID]],tblCustomers[CustomerID],0))</f>
        <v>Pennsylvania</v>
      </c>
      <c r="O1955" t="str">
        <f>IF(COUNTIF(tblData[CustomerID],tblData[[#This Row],[CustomerID]])&gt;1,"Repeat","One-time")</f>
        <v>Repeat</v>
      </c>
    </row>
    <row r="1956" spans="1:15">
      <c r="A1956">
        <v>1955</v>
      </c>
      <c r="B1956" s="1">
        <v>44250</v>
      </c>
      <c r="C1956">
        <v>1630</v>
      </c>
      <c r="D1956" t="s">
        <v>10814</v>
      </c>
      <c r="E1956">
        <v>4</v>
      </c>
      <c r="F1956" t="str">
        <f>INDEX(tblProduct[ProdName],MATCH(tblData[[#This Row],[ProdNumber]],tblProduct[ProdNumber],0))</f>
        <v>BYOR-2640S</v>
      </c>
      <c r="G1956">
        <f>INDEX(tblProduct[Price],MATCH(tblData[[#This Row],[ProdNumber]],tblProduct[ProdNumber],0))</f>
        <v>189</v>
      </c>
      <c r="H1956">
        <f>INDEX(tblProduct[Category],MATCH(tblData[[#This Row],[ProdNumber]],tblProduct[ProdNumber],0))</f>
        <v>5</v>
      </c>
      <c r="I1956" t="str">
        <f>INDEX(tblCategory[CategoryName],MATCH(tblData[[#This Row],[CategoryID]],tblCategory[CategoryID],0))</f>
        <v>Robot Kits</v>
      </c>
      <c r="J1956">
        <f>tblData[[#This Row],[Quantity]]*tblData[[#This Row],[Price]]</f>
        <v>756</v>
      </c>
      <c r="K1956">
        <f>YEAR(tblData[[#This Row],[Date]])</f>
        <v>2021</v>
      </c>
      <c r="L1956">
        <f>MONTH(tblData[[#This Row],[Date]])</f>
        <v>2</v>
      </c>
      <c r="M1956" t="str">
        <f>CHOOSE(tblData[[#This Row],[MonthNo]],"Jan","Feb","Mar","Apr","Mei","Jun","Jul","Agu","Sep","Okt","Nov","Des")</f>
        <v>Feb</v>
      </c>
      <c r="N1956" t="str">
        <f>INDEX(tblCustomers[CustomerState],MATCH(tblData[[#This Row],[CustomerID]],tblCustomers[CustomerID],0))</f>
        <v>Texas</v>
      </c>
      <c r="O1956" t="str">
        <f>IF(COUNTIF(tblData[CustomerID],tblData[[#This Row],[CustomerID]])&gt;1,"Repeat","One-time")</f>
        <v>Repeat</v>
      </c>
    </row>
    <row r="1957" spans="1:15">
      <c r="A1957">
        <v>1956</v>
      </c>
      <c r="B1957" s="1">
        <v>44250</v>
      </c>
      <c r="C1957">
        <v>389</v>
      </c>
      <c r="D1957" t="s">
        <v>10808</v>
      </c>
      <c r="E1957">
        <v>4</v>
      </c>
      <c r="F1957" t="str">
        <f>INDEX(tblProduct[ProdName],MATCH(tblData[[#This Row],[ProdNumber]],tblProduct[ProdNumber],0))</f>
        <v>Polar Robots</v>
      </c>
      <c r="G1957">
        <f>INDEX(tblProduct[Price],MATCH(tblData[[#This Row],[ProdNumber]],tblProduct[ProdNumber],0))</f>
        <v>23.99</v>
      </c>
      <c r="H1957">
        <f>INDEX(tblProduct[Category],MATCH(tblData[[#This Row],[ProdNumber]],tblProduct[ProdNumber],0))</f>
        <v>4</v>
      </c>
      <c r="I1957" t="str">
        <f>INDEX(tblCategory[CategoryName],MATCH(tblData[[#This Row],[CategoryID]],tblCategory[CategoryID],0))</f>
        <v>eBooks</v>
      </c>
      <c r="J1957">
        <f>tblData[[#This Row],[Quantity]]*tblData[[#This Row],[Price]]</f>
        <v>95.96</v>
      </c>
      <c r="K1957">
        <f>YEAR(tblData[[#This Row],[Date]])</f>
        <v>2021</v>
      </c>
      <c r="L1957">
        <f>MONTH(tblData[[#This Row],[Date]])</f>
        <v>2</v>
      </c>
      <c r="M1957" t="str">
        <f>CHOOSE(tblData[[#This Row],[MonthNo]],"Jan","Feb","Mar","Apr","Mei","Jun","Jul","Agu","Sep","Okt","Nov","Des")</f>
        <v>Feb</v>
      </c>
      <c r="N1957" t="str">
        <f>INDEX(tblCustomers[CustomerState],MATCH(tblData[[#This Row],[CustomerID]],tblCustomers[CustomerID],0))</f>
        <v>New York</v>
      </c>
      <c r="O1957" t="str">
        <f>IF(COUNTIF(tblData[CustomerID],tblData[[#This Row],[CustomerID]])&gt;1,"Repeat","One-time")</f>
        <v>One-time</v>
      </c>
    </row>
    <row r="1958" spans="1:15">
      <c r="A1958">
        <v>1957</v>
      </c>
      <c r="B1958" s="1">
        <v>44250</v>
      </c>
      <c r="C1958">
        <v>200</v>
      </c>
      <c r="D1958" t="s">
        <v>10844</v>
      </c>
      <c r="E1958">
        <v>5</v>
      </c>
      <c r="F1958" t="str">
        <f>INDEX(tblProduct[ProdName],MATCH(tblData[[#This Row],[ProdNumber]],tblProduct[ProdNumber],0))</f>
        <v>Industrial 3D Printing</v>
      </c>
      <c r="G1958">
        <f>INDEX(tblProduct[Price],MATCH(tblData[[#This Row],[ProdNumber]],tblProduct[ProdNumber],0))</f>
        <v>49</v>
      </c>
      <c r="H1958">
        <f>INDEX(tblProduct[Category],MATCH(tblData[[#This Row],[ProdNumber]],tblProduct[ProdNumber],0))</f>
        <v>7</v>
      </c>
      <c r="I1958" t="str">
        <f>INDEX(tblCategory[CategoryName],MATCH(tblData[[#This Row],[CategoryID]],tblCategory[CategoryID],0))</f>
        <v>Training Videos</v>
      </c>
      <c r="J1958">
        <f>tblData[[#This Row],[Quantity]]*tblData[[#This Row],[Price]]</f>
        <v>245</v>
      </c>
      <c r="K1958">
        <f>YEAR(tblData[[#This Row],[Date]])</f>
        <v>2021</v>
      </c>
      <c r="L1958">
        <f>MONTH(tblData[[#This Row],[Date]])</f>
        <v>2</v>
      </c>
      <c r="M1958" t="str">
        <f>CHOOSE(tblData[[#This Row],[MonthNo]],"Jan","Feb","Mar","Apr","Mei","Jun","Jul","Agu","Sep","Okt","Nov","Des")</f>
        <v>Feb</v>
      </c>
      <c r="N1958" t="str">
        <f>INDEX(tblCustomers[CustomerState],MATCH(tblData[[#This Row],[CustomerID]],tblCustomers[CustomerID],0))</f>
        <v>District of Columbia</v>
      </c>
      <c r="O1958" t="str">
        <f>IF(COUNTIF(tblData[CustomerID],tblData[[#This Row],[CustomerID]])&gt;1,"Repeat","One-time")</f>
        <v>Repeat</v>
      </c>
    </row>
    <row r="1959" spans="1:15">
      <c r="A1959">
        <v>1958</v>
      </c>
      <c r="B1959" s="1">
        <v>44250</v>
      </c>
      <c r="C1959">
        <v>1188</v>
      </c>
      <c r="D1959" t="s">
        <v>10825</v>
      </c>
      <c r="E1959">
        <v>1</v>
      </c>
      <c r="F1959" t="str">
        <f>INDEX(tblProduct[ProdName],MATCH(tblData[[#This Row],[ProdNumber]],tblProduct[ProdNumber],0))</f>
        <v>DC-304 Drone</v>
      </c>
      <c r="G1959">
        <f>INDEX(tblProduct[Price],MATCH(tblData[[#This Row],[ProdNumber]],tblProduct[ProdNumber],0))</f>
        <v>395</v>
      </c>
      <c r="H1959">
        <f>INDEX(tblProduct[Category],MATCH(tblData[[#This Row],[ProdNumber]],tblProduct[ProdNumber],0))</f>
        <v>3</v>
      </c>
      <c r="I1959" t="str">
        <f>INDEX(tblCategory[CategoryName],MATCH(tblData[[#This Row],[CategoryID]],tblCategory[CategoryID],0))</f>
        <v>Drones</v>
      </c>
      <c r="J1959">
        <f>tblData[[#This Row],[Quantity]]*tblData[[#This Row],[Price]]</f>
        <v>395</v>
      </c>
      <c r="K1959">
        <f>YEAR(tblData[[#This Row],[Date]])</f>
        <v>2021</v>
      </c>
      <c r="L1959">
        <f>MONTH(tblData[[#This Row],[Date]])</f>
        <v>2</v>
      </c>
      <c r="M1959" t="str">
        <f>CHOOSE(tblData[[#This Row],[MonthNo]],"Jan","Feb","Mar","Apr","Mei","Jun","Jul","Agu","Sep","Okt","Nov","Des")</f>
        <v>Feb</v>
      </c>
      <c r="N1959" t="str">
        <f>INDEX(tblCustomers[CustomerState],MATCH(tblData[[#This Row],[CustomerID]],tblCustomers[CustomerID],0))</f>
        <v>South Dakota</v>
      </c>
      <c r="O1959" t="str">
        <f>IF(COUNTIF(tblData[CustomerID],tblData[[#This Row],[CustomerID]])&gt;1,"Repeat","One-time")</f>
        <v>Repeat</v>
      </c>
    </row>
    <row r="1960" spans="1:15">
      <c r="A1960">
        <v>1959</v>
      </c>
      <c r="B1960" s="1">
        <v>44250</v>
      </c>
      <c r="C1960">
        <v>1777</v>
      </c>
      <c r="D1960" t="s">
        <v>10819</v>
      </c>
      <c r="E1960">
        <v>4</v>
      </c>
      <c r="F1960" t="str">
        <f>INDEX(tblProduct[ProdName],MATCH(tblData[[#This Row],[ProdNumber]],tblProduct[ProdNumber],0))</f>
        <v>Ladybug Robot Blueprint</v>
      </c>
      <c r="G1960">
        <f>INDEX(tblProduct[Price],MATCH(tblData[[#This Row],[ProdNumber]],tblProduct[ProdNumber],0))</f>
        <v>12</v>
      </c>
      <c r="H1960">
        <f>INDEX(tblProduct[Category],MATCH(tblData[[#This Row],[ProdNumber]],tblProduct[ProdNumber],0))</f>
        <v>1</v>
      </c>
      <c r="I1960" t="str">
        <f>INDEX(tblCategory[CategoryName],MATCH(tblData[[#This Row],[CategoryID]],tblCategory[CategoryID],0))</f>
        <v>Blueprints</v>
      </c>
      <c r="J1960">
        <f>tblData[[#This Row],[Quantity]]*tblData[[#This Row],[Price]]</f>
        <v>48</v>
      </c>
      <c r="K1960">
        <f>YEAR(tblData[[#This Row],[Date]])</f>
        <v>2021</v>
      </c>
      <c r="L1960">
        <f>MONTH(tblData[[#This Row],[Date]])</f>
        <v>2</v>
      </c>
      <c r="M1960" t="str">
        <f>CHOOSE(tblData[[#This Row],[MonthNo]],"Jan","Feb","Mar","Apr","Mei","Jun","Jul","Agu","Sep","Okt","Nov","Des")</f>
        <v>Feb</v>
      </c>
      <c r="N1960" t="str">
        <f>INDEX(tblCustomers[CustomerState],MATCH(tblData[[#This Row],[CustomerID]],tblCustomers[CustomerID],0))</f>
        <v>Oregon</v>
      </c>
      <c r="O1960" t="str">
        <f>IF(COUNTIF(tblData[CustomerID],tblData[[#This Row],[CustomerID]])&gt;1,"Repeat","One-time")</f>
        <v>Repeat</v>
      </c>
    </row>
    <row r="1961" spans="1:15">
      <c r="A1961">
        <v>1960</v>
      </c>
      <c r="B1961" s="1">
        <v>44251</v>
      </c>
      <c r="C1961">
        <v>1269</v>
      </c>
      <c r="D1961" t="s">
        <v>10856</v>
      </c>
      <c r="E1961">
        <v>3</v>
      </c>
      <c r="F1961" t="str">
        <f>INDEX(tblProduct[ProdName],MATCH(tblData[[#This Row],[ProdNumber]],tblProduct[ProdNumber],0))</f>
        <v>RLK-9920 Robot</v>
      </c>
      <c r="G1961">
        <f>INDEX(tblProduct[Price],MATCH(tblData[[#This Row],[ProdNumber]],tblProduct[ProdNumber],0))</f>
        <v>699</v>
      </c>
      <c r="H1961">
        <f>INDEX(tblProduct[Category],MATCH(tblData[[#This Row],[ProdNumber]],tblProduct[ProdNumber],0))</f>
        <v>6</v>
      </c>
      <c r="I1961" t="str">
        <f>INDEX(tblCategory[CategoryName],MATCH(tblData[[#This Row],[CategoryID]],tblCategory[CategoryID],0))</f>
        <v>Robots</v>
      </c>
      <c r="J1961">
        <f>tblData[[#This Row],[Quantity]]*tblData[[#This Row],[Price]]</f>
        <v>2097</v>
      </c>
      <c r="K1961">
        <f>YEAR(tblData[[#This Row],[Date]])</f>
        <v>2021</v>
      </c>
      <c r="L1961">
        <f>MONTH(tblData[[#This Row],[Date]])</f>
        <v>2</v>
      </c>
      <c r="M1961" t="str">
        <f>CHOOSE(tblData[[#This Row],[MonthNo]],"Jan","Feb","Mar","Apr","Mei","Jun","Jul","Agu","Sep","Okt","Nov","Des")</f>
        <v>Feb</v>
      </c>
      <c r="N1961" t="str">
        <f>INDEX(tblCustomers[CustomerState],MATCH(tblData[[#This Row],[CustomerID]],tblCustomers[CustomerID],0))</f>
        <v>Alabama</v>
      </c>
      <c r="O1961" t="str">
        <f>IF(COUNTIF(tblData[CustomerID],tblData[[#This Row],[CustomerID]])&gt;1,"Repeat","One-time")</f>
        <v>One-time</v>
      </c>
    </row>
    <row r="1962" spans="1:15">
      <c r="A1962">
        <v>1961</v>
      </c>
      <c r="B1962" s="1">
        <v>44251</v>
      </c>
      <c r="C1962">
        <v>2033</v>
      </c>
      <c r="D1962" t="s">
        <v>10874</v>
      </c>
      <c r="E1962">
        <v>4</v>
      </c>
      <c r="F1962" t="str">
        <f>INDEX(tblProduct[ProdName],MATCH(tblData[[#This Row],[ProdNumber]],tblProduct[ProdNumber],0))</f>
        <v>Cat Robot Blueprint</v>
      </c>
      <c r="G1962">
        <f>INDEX(tblProduct[Price],MATCH(tblData[[#This Row],[ProdNumber]],tblProduct[ProdNumber],0))</f>
        <v>4.99</v>
      </c>
      <c r="H1962">
        <f>INDEX(tblProduct[Category],MATCH(tblData[[#This Row],[ProdNumber]],tblProduct[ProdNumber],0))</f>
        <v>1</v>
      </c>
      <c r="I1962" t="str">
        <f>INDEX(tblCategory[CategoryName],MATCH(tblData[[#This Row],[CategoryID]],tblCategory[CategoryID],0))</f>
        <v>Blueprints</v>
      </c>
      <c r="J1962">
        <f>tblData[[#This Row],[Quantity]]*tblData[[#This Row],[Price]]</f>
        <v>19.96</v>
      </c>
      <c r="K1962">
        <f>YEAR(tblData[[#This Row],[Date]])</f>
        <v>2021</v>
      </c>
      <c r="L1962">
        <f>MONTH(tblData[[#This Row],[Date]])</f>
        <v>2</v>
      </c>
      <c r="M1962" t="str">
        <f>CHOOSE(tblData[[#This Row],[MonthNo]],"Jan","Feb","Mar","Apr","Mei","Jun","Jul","Agu","Sep","Okt","Nov","Des")</f>
        <v>Feb</v>
      </c>
      <c r="N1962" t="str">
        <f>INDEX(tblCustomers[CustomerState],MATCH(tblData[[#This Row],[CustomerID]],tblCustomers[CustomerID],0))</f>
        <v>Minnesota</v>
      </c>
      <c r="O1962" t="str">
        <f>IF(COUNTIF(tblData[CustomerID],tblData[[#This Row],[CustomerID]])&gt;1,"Repeat","One-time")</f>
        <v>Repeat</v>
      </c>
    </row>
    <row r="1963" spans="1:15">
      <c r="A1963">
        <v>1962</v>
      </c>
      <c r="B1963" s="1">
        <v>44251</v>
      </c>
      <c r="C1963">
        <v>404</v>
      </c>
      <c r="D1963" t="s">
        <v>10823</v>
      </c>
      <c r="E1963">
        <v>5</v>
      </c>
      <c r="F1963" t="str">
        <f>INDEX(tblProduct[ProdName],MATCH(tblData[[#This Row],[ProdNumber]],tblProduct[ProdNumber],0))</f>
        <v>DA-SA702 Drone</v>
      </c>
      <c r="G1963">
        <f>INDEX(tblProduct[Price],MATCH(tblData[[#This Row],[ProdNumber]],tblProduct[ProdNumber],0))</f>
        <v>399</v>
      </c>
      <c r="H1963">
        <f>INDEX(tblProduct[Category],MATCH(tblData[[#This Row],[ProdNumber]],tblProduct[ProdNumber],0))</f>
        <v>3</v>
      </c>
      <c r="I1963" t="str">
        <f>INDEX(tblCategory[CategoryName],MATCH(tblData[[#This Row],[CategoryID]],tblCategory[CategoryID],0))</f>
        <v>Drones</v>
      </c>
      <c r="J1963">
        <f>tblData[[#This Row],[Quantity]]*tblData[[#This Row],[Price]]</f>
        <v>1995</v>
      </c>
      <c r="K1963">
        <f>YEAR(tblData[[#This Row],[Date]])</f>
        <v>2021</v>
      </c>
      <c r="L1963">
        <f>MONTH(tblData[[#This Row],[Date]])</f>
        <v>2</v>
      </c>
      <c r="M1963" t="str">
        <f>CHOOSE(tblData[[#This Row],[MonthNo]],"Jan","Feb","Mar","Apr","Mei","Jun","Jul","Agu","Sep","Okt","Nov","Des")</f>
        <v>Feb</v>
      </c>
      <c r="N1963" t="str">
        <f>INDEX(tblCustomers[CustomerState],MATCH(tblData[[#This Row],[CustomerID]],tblCustomers[CustomerID],0))</f>
        <v>Wisconsin</v>
      </c>
      <c r="O1963" t="str">
        <f>IF(COUNTIF(tblData[CustomerID],tblData[[#This Row],[CustomerID]])&gt;1,"Repeat","One-time")</f>
        <v>Repeat</v>
      </c>
    </row>
    <row r="1964" spans="1:15">
      <c r="A1964">
        <v>1963</v>
      </c>
      <c r="B1964" s="1">
        <v>44251</v>
      </c>
      <c r="C1964">
        <v>1103</v>
      </c>
      <c r="D1964" t="s">
        <v>10874</v>
      </c>
      <c r="E1964">
        <v>1</v>
      </c>
      <c r="F1964" t="str">
        <f>INDEX(tblProduct[ProdName],MATCH(tblData[[#This Row],[ProdNumber]],tblProduct[ProdNumber],0))</f>
        <v>Cat Robot Blueprint</v>
      </c>
      <c r="G1964">
        <f>INDEX(tblProduct[Price],MATCH(tblData[[#This Row],[ProdNumber]],tblProduct[ProdNumber],0))</f>
        <v>4.99</v>
      </c>
      <c r="H1964">
        <f>INDEX(tblProduct[Category],MATCH(tblData[[#This Row],[ProdNumber]],tblProduct[ProdNumber],0))</f>
        <v>1</v>
      </c>
      <c r="I1964" t="str">
        <f>INDEX(tblCategory[CategoryName],MATCH(tblData[[#This Row],[CategoryID]],tblCategory[CategoryID],0))</f>
        <v>Blueprints</v>
      </c>
      <c r="J1964">
        <f>tblData[[#This Row],[Quantity]]*tblData[[#This Row],[Price]]</f>
        <v>4.99</v>
      </c>
      <c r="K1964">
        <f>YEAR(tblData[[#This Row],[Date]])</f>
        <v>2021</v>
      </c>
      <c r="L1964">
        <f>MONTH(tblData[[#This Row],[Date]])</f>
        <v>2</v>
      </c>
      <c r="M1964" t="str">
        <f>CHOOSE(tblData[[#This Row],[MonthNo]],"Jan","Feb","Mar","Apr","Mei","Jun","Jul","Agu","Sep","Okt","Nov","Des")</f>
        <v>Feb</v>
      </c>
      <c r="N1964" t="str">
        <f>INDEX(tblCustomers[CustomerState],MATCH(tblData[[#This Row],[CustomerID]],tblCustomers[CustomerID],0))</f>
        <v>Idaho</v>
      </c>
      <c r="O1964" t="str">
        <f>IF(COUNTIF(tblData[CustomerID],tblData[[#This Row],[CustomerID]])&gt;1,"Repeat","One-time")</f>
        <v>Repeat</v>
      </c>
    </row>
    <row r="1965" spans="1:15">
      <c r="A1965">
        <v>1964</v>
      </c>
      <c r="B1965" s="1">
        <v>44251</v>
      </c>
      <c r="C1965">
        <v>1732</v>
      </c>
      <c r="D1965" t="s">
        <v>10813</v>
      </c>
      <c r="E1965">
        <v>3</v>
      </c>
      <c r="F1965" t="str">
        <f>INDEX(tblProduct[ProdName],MATCH(tblData[[#This Row],[ProdNumber]],tblProduct[ProdNumber],0))</f>
        <v>Spherical Robots</v>
      </c>
      <c r="G1965">
        <f>INDEX(tblProduct[Price],MATCH(tblData[[#This Row],[ProdNumber]],tblProduct[ProdNumber],0))</f>
        <v>16.75</v>
      </c>
      <c r="H1965">
        <f>INDEX(tblProduct[Category],MATCH(tblData[[#This Row],[ProdNumber]],tblProduct[ProdNumber],0))</f>
        <v>4</v>
      </c>
      <c r="I1965" t="str">
        <f>INDEX(tblCategory[CategoryName],MATCH(tblData[[#This Row],[CategoryID]],tblCategory[CategoryID],0))</f>
        <v>eBooks</v>
      </c>
      <c r="J1965">
        <f>tblData[[#This Row],[Quantity]]*tblData[[#This Row],[Price]]</f>
        <v>50.25</v>
      </c>
      <c r="K1965">
        <f>YEAR(tblData[[#This Row],[Date]])</f>
        <v>2021</v>
      </c>
      <c r="L1965">
        <f>MONTH(tblData[[#This Row],[Date]])</f>
        <v>2</v>
      </c>
      <c r="M1965" t="str">
        <f>CHOOSE(tblData[[#This Row],[MonthNo]],"Jan","Feb","Mar","Apr","Mei","Jun","Jul","Agu","Sep","Okt","Nov","Des")</f>
        <v>Feb</v>
      </c>
      <c r="N1965" t="str">
        <f>INDEX(tblCustomers[CustomerState],MATCH(tblData[[#This Row],[CustomerID]],tblCustomers[CustomerID],0))</f>
        <v>Missouri</v>
      </c>
      <c r="O1965" t="str">
        <f>IF(COUNTIF(tblData[CustomerID],tblData[[#This Row],[CustomerID]])&gt;1,"Repeat","One-time")</f>
        <v>Repeat</v>
      </c>
    </row>
    <row r="1966" spans="1:15">
      <c r="A1966">
        <v>1965</v>
      </c>
      <c r="B1966" s="1">
        <v>44252</v>
      </c>
      <c r="C1966">
        <v>1599</v>
      </c>
      <c r="D1966" t="s">
        <v>10830</v>
      </c>
      <c r="E1966">
        <v>3</v>
      </c>
      <c r="F1966" t="str">
        <f>INDEX(tblProduct[ProdName],MATCH(tblData[[#This Row],[ProdNumber]],tblProduct[ProdNumber],0))</f>
        <v>Understanding 3D Printing</v>
      </c>
      <c r="G1966">
        <f>INDEX(tblProduct[Price],MATCH(tblData[[#This Row],[ProdNumber]],tblProduct[ProdNumber],0))</f>
        <v>42.99</v>
      </c>
      <c r="H1966">
        <f>INDEX(tblProduct[Category],MATCH(tblData[[#This Row],[ProdNumber]],tblProduct[ProdNumber],0))</f>
        <v>7</v>
      </c>
      <c r="I1966" t="str">
        <f>INDEX(tblCategory[CategoryName],MATCH(tblData[[#This Row],[CategoryID]],tblCategory[CategoryID],0))</f>
        <v>Training Videos</v>
      </c>
      <c r="J1966">
        <f>tblData[[#This Row],[Quantity]]*tblData[[#This Row],[Price]]</f>
        <v>128.97</v>
      </c>
      <c r="K1966">
        <f>YEAR(tblData[[#This Row],[Date]])</f>
        <v>2021</v>
      </c>
      <c r="L1966">
        <f>MONTH(tblData[[#This Row],[Date]])</f>
        <v>2</v>
      </c>
      <c r="M1966" t="str">
        <f>CHOOSE(tblData[[#This Row],[MonthNo]],"Jan","Feb","Mar","Apr","Mei","Jun","Jul","Agu","Sep","Okt","Nov","Des")</f>
        <v>Feb</v>
      </c>
      <c r="N1966" t="str">
        <f>INDEX(tblCustomers[CustomerState],MATCH(tblData[[#This Row],[CustomerID]],tblCustomers[CustomerID],0))</f>
        <v>California</v>
      </c>
      <c r="O1966" t="str">
        <f>IF(COUNTIF(tblData[CustomerID],tblData[[#This Row],[CustomerID]])&gt;1,"Repeat","One-time")</f>
        <v>Repeat</v>
      </c>
    </row>
    <row r="1967" spans="1:15">
      <c r="A1967">
        <v>1966</v>
      </c>
      <c r="B1967" s="1">
        <v>44252</v>
      </c>
      <c r="C1967">
        <v>935</v>
      </c>
      <c r="D1967" t="s">
        <v>10848</v>
      </c>
      <c r="E1967">
        <v>4</v>
      </c>
      <c r="F1967" t="str">
        <f>INDEX(tblProduct[ProdName],MATCH(tblData[[#This Row],[ProdNumber]],tblProduct[ProdNumber],0))</f>
        <v>Panda Robot Blueprint</v>
      </c>
      <c r="G1967">
        <f>INDEX(tblProduct[Price],MATCH(tblData[[#This Row],[ProdNumber]],tblProduct[ProdNumber],0))</f>
        <v>7.99</v>
      </c>
      <c r="H1967">
        <f>INDEX(tblProduct[Category],MATCH(tblData[[#This Row],[ProdNumber]],tblProduct[ProdNumber],0))</f>
        <v>1</v>
      </c>
      <c r="I1967" t="str">
        <f>INDEX(tblCategory[CategoryName],MATCH(tblData[[#This Row],[CategoryID]],tblCategory[CategoryID],0))</f>
        <v>Blueprints</v>
      </c>
      <c r="J1967">
        <f>tblData[[#This Row],[Quantity]]*tblData[[#This Row],[Price]]</f>
        <v>31.96</v>
      </c>
      <c r="K1967">
        <f>YEAR(tblData[[#This Row],[Date]])</f>
        <v>2021</v>
      </c>
      <c r="L1967">
        <f>MONTH(tblData[[#This Row],[Date]])</f>
        <v>2</v>
      </c>
      <c r="M1967" t="str">
        <f>CHOOSE(tblData[[#This Row],[MonthNo]],"Jan","Feb","Mar","Apr","Mei","Jun","Jul","Agu","Sep","Okt","Nov","Des")</f>
        <v>Feb</v>
      </c>
      <c r="N1967" t="str">
        <f>INDEX(tblCustomers[CustomerState],MATCH(tblData[[#This Row],[CustomerID]],tblCustomers[CustomerID],0))</f>
        <v>Texas</v>
      </c>
      <c r="O1967" t="str">
        <f>IF(COUNTIF(tblData[CustomerID],tblData[[#This Row],[CustomerID]])&gt;1,"Repeat","One-time")</f>
        <v>Repeat</v>
      </c>
    </row>
    <row r="1968" spans="1:15">
      <c r="A1968">
        <v>1967</v>
      </c>
      <c r="B1968" s="1">
        <v>44252</v>
      </c>
      <c r="C1968">
        <v>964</v>
      </c>
      <c r="D1968" t="s">
        <v>10816</v>
      </c>
      <c r="E1968">
        <v>2</v>
      </c>
      <c r="F1968" t="str">
        <f>INDEX(tblProduct[ProdName],MATCH(tblData[[#This Row],[ProdNumber]],tblProduct[ProdNumber],0))</f>
        <v>DTE-QFN20 Drone</v>
      </c>
      <c r="G1968">
        <f>INDEX(tblProduct[Price],MATCH(tblData[[#This Row],[ProdNumber]],tblProduct[ProdNumber],0))</f>
        <v>250</v>
      </c>
      <c r="H1968">
        <f>INDEX(tblProduct[Category],MATCH(tblData[[#This Row],[ProdNumber]],tblProduct[ProdNumber],0))</f>
        <v>3</v>
      </c>
      <c r="I1968" t="str">
        <f>INDEX(tblCategory[CategoryName],MATCH(tblData[[#This Row],[CategoryID]],tblCategory[CategoryID],0))</f>
        <v>Drones</v>
      </c>
      <c r="J1968">
        <f>tblData[[#This Row],[Quantity]]*tblData[[#This Row],[Price]]</f>
        <v>500</v>
      </c>
      <c r="K1968">
        <f>YEAR(tblData[[#This Row],[Date]])</f>
        <v>2021</v>
      </c>
      <c r="L1968">
        <f>MONTH(tblData[[#This Row],[Date]])</f>
        <v>2</v>
      </c>
      <c r="M1968" t="str">
        <f>CHOOSE(tblData[[#This Row],[MonthNo]],"Jan","Feb","Mar","Apr","Mei","Jun","Jul","Agu","Sep","Okt","Nov","Des")</f>
        <v>Feb</v>
      </c>
      <c r="N1968" t="str">
        <f>INDEX(tblCustomers[CustomerState],MATCH(tblData[[#This Row],[CustomerID]],tblCustomers[CustomerID],0))</f>
        <v>Georgia</v>
      </c>
      <c r="O1968" t="str">
        <f>IF(COUNTIF(tblData[CustomerID],tblData[[#This Row],[CustomerID]])&gt;1,"Repeat","One-time")</f>
        <v>Repeat</v>
      </c>
    </row>
    <row r="1969" spans="1:15">
      <c r="A1969">
        <v>1968</v>
      </c>
      <c r="B1969" s="1">
        <v>44252</v>
      </c>
      <c r="C1969">
        <v>938</v>
      </c>
      <c r="D1969" t="s">
        <v>10810</v>
      </c>
      <c r="E1969">
        <v>2</v>
      </c>
      <c r="F1969" t="str">
        <f>INDEX(tblProduct[ProdName],MATCH(tblData[[#This Row],[ProdNumber]],tblProduct[ProdNumber],0))</f>
        <v>Drone Video Techniques</v>
      </c>
      <c r="G1969">
        <f>INDEX(tblProduct[Price],MATCH(tblData[[#This Row],[ProdNumber]],tblProduct[ProdNumber],0))</f>
        <v>37.99</v>
      </c>
      <c r="H1969">
        <f>INDEX(tblProduct[Category],MATCH(tblData[[#This Row],[ProdNumber]],tblProduct[ProdNumber],0))</f>
        <v>7</v>
      </c>
      <c r="I1969" t="str">
        <f>INDEX(tblCategory[CategoryName],MATCH(tblData[[#This Row],[CategoryID]],tblCategory[CategoryID],0))</f>
        <v>Training Videos</v>
      </c>
      <c r="J1969">
        <f>tblData[[#This Row],[Quantity]]*tblData[[#This Row],[Price]]</f>
        <v>75.98</v>
      </c>
      <c r="K1969">
        <f>YEAR(tblData[[#This Row],[Date]])</f>
        <v>2021</v>
      </c>
      <c r="L1969">
        <f>MONTH(tblData[[#This Row],[Date]])</f>
        <v>2</v>
      </c>
      <c r="M1969" t="str">
        <f>CHOOSE(tblData[[#This Row],[MonthNo]],"Jan","Feb","Mar","Apr","Mei","Jun","Jul","Agu","Sep","Okt","Nov","Des")</f>
        <v>Feb</v>
      </c>
      <c r="N1969" t="str">
        <f>INDEX(tblCustomers[CustomerState],MATCH(tblData[[#This Row],[CustomerID]],tblCustomers[CustomerID],0))</f>
        <v>Minnesota</v>
      </c>
      <c r="O1969" t="str">
        <f>IF(COUNTIF(tblData[CustomerID],tblData[[#This Row],[CustomerID]])&gt;1,"Repeat","One-time")</f>
        <v>Repeat</v>
      </c>
    </row>
    <row r="1970" spans="1:15">
      <c r="A1970">
        <v>1969</v>
      </c>
      <c r="B1970" s="1">
        <v>44252</v>
      </c>
      <c r="C1970">
        <v>1034</v>
      </c>
      <c r="D1970" t="s">
        <v>10819</v>
      </c>
      <c r="E1970">
        <v>5</v>
      </c>
      <c r="F1970" t="str">
        <f>INDEX(tblProduct[ProdName],MATCH(tblData[[#This Row],[ProdNumber]],tblProduct[ProdNumber],0))</f>
        <v>Ladybug Robot Blueprint</v>
      </c>
      <c r="G1970">
        <f>INDEX(tblProduct[Price],MATCH(tblData[[#This Row],[ProdNumber]],tblProduct[ProdNumber],0))</f>
        <v>12</v>
      </c>
      <c r="H1970">
        <f>INDEX(tblProduct[Category],MATCH(tblData[[#This Row],[ProdNumber]],tblProduct[ProdNumber],0))</f>
        <v>1</v>
      </c>
      <c r="I1970" t="str">
        <f>INDEX(tblCategory[CategoryName],MATCH(tblData[[#This Row],[CategoryID]],tblCategory[CategoryID],0))</f>
        <v>Blueprints</v>
      </c>
      <c r="J1970">
        <f>tblData[[#This Row],[Quantity]]*tblData[[#This Row],[Price]]</f>
        <v>60</v>
      </c>
      <c r="K1970">
        <f>YEAR(tblData[[#This Row],[Date]])</f>
        <v>2021</v>
      </c>
      <c r="L1970">
        <f>MONTH(tblData[[#This Row],[Date]])</f>
        <v>2</v>
      </c>
      <c r="M1970" t="str">
        <f>CHOOSE(tblData[[#This Row],[MonthNo]],"Jan","Feb","Mar","Apr","Mei","Jun","Jul","Agu","Sep","Okt","Nov","Des")</f>
        <v>Feb</v>
      </c>
      <c r="N1970" t="str">
        <f>INDEX(tblCustomers[CustomerState],MATCH(tblData[[#This Row],[CustomerID]],tblCustomers[CustomerID],0))</f>
        <v>Indiana</v>
      </c>
      <c r="O1970" t="str">
        <f>IF(COUNTIF(tblData[CustomerID],tblData[[#This Row],[CustomerID]])&gt;1,"Repeat","One-time")</f>
        <v>Repeat</v>
      </c>
    </row>
    <row r="1971" spans="1:15">
      <c r="A1971">
        <v>1970</v>
      </c>
      <c r="B1971" s="1">
        <v>44252</v>
      </c>
      <c r="C1971">
        <v>1800</v>
      </c>
      <c r="D1971" t="s">
        <v>10848</v>
      </c>
      <c r="E1971">
        <v>5</v>
      </c>
      <c r="F1971" t="str">
        <f>INDEX(tblProduct[ProdName],MATCH(tblData[[#This Row],[ProdNumber]],tblProduct[ProdNumber],0))</f>
        <v>Panda Robot Blueprint</v>
      </c>
      <c r="G1971">
        <f>INDEX(tblProduct[Price],MATCH(tblData[[#This Row],[ProdNumber]],tblProduct[ProdNumber],0))</f>
        <v>7.99</v>
      </c>
      <c r="H1971">
        <f>INDEX(tblProduct[Category],MATCH(tblData[[#This Row],[ProdNumber]],tblProduct[ProdNumber],0))</f>
        <v>1</v>
      </c>
      <c r="I1971" t="str">
        <f>INDEX(tblCategory[CategoryName],MATCH(tblData[[#This Row],[CategoryID]],tblCategory[CategoryID],0))</f>
        <v>Blueprints</v>
      </c>
      <c r="J1971">
        <f>tblData[[#This Row],[Quantity]]*tblData[[#This Row],[Price]]</f>
        <v>39.950000000000003</v>
      </c>
      <c r="K1971">
        <f>YEAR(tblData[[#This Row],[Date]])</f>
        <v>2021</v>
      </c>
      <c r="L1971">
        <f>MONTH(tblData[[#This Row],[Date]])</f>
        <v>2</v>
      </c>
      <c r="M1971" t="str">
        <f>CHOOSE(tblData[[#This Row],[MonthNo]],"Jan","Feb","Mar","Apr","Mei","Jun","Jul","Agu","Sep","Okt","Nov","Des")</f>
        <v>Feb</v>
      </c>
      <c r="N1971" t="str">
        <f>INDEX(tblCustomers[CustomerState],MATCH(tblData[[#This Row],[CustomerID]],tblCustomers[CustomerID],0))</f>
        <v>Missouri</v>
      </c>
      <c r="O1971" t="str">
        <f>IF(COUNTIF(tblData[CustomerID],tblData[[#This Row],[CustomerID]])&gt;1,"Repeat","One-time")</f>
        <v>One-time</v>
      </c>
    </row>
    <row r="1972" spans="1:15">
      <c r="A1972">
        <v>1971</v>
      </c>
      <c r="B1972" s="1">
        <v>44253</v>
      </c>
      <c r="C1972">
        <v>688</v>
      </c>
      <c r="D1972" t="s">
        <v>10868</v>
      </c>
      <c r="E1972">
        <v>6</v>
      </c>
      <c r="F1972" t="str">
        <f>INDEX(tblProduct[ProdName],MATCH(tblData[[#This Row],[ProdNumber]],tblProduct[ProdNumber],0))</f>
        <v>Drone Building Essentials</v>
      </c>
      <c r="G1972">
        <f>INDEX(tblProduct[Price],MATCH(tblData[[#This Row],[ProdNumber]],tblProduct[ProdNumber],0))</f>
        <v>13.99</v>
      </c>
      <c r="H1972">
        <f>INDEX(tblProduct[Category],MATCH(tblData[[#This Row],[ProdNumber]],tblProduct[ProdNumber],0))</f>
        <v>4</v>
      </c>
      <c r="I1972" t="str">
        <f>INDEX(tblCategory[CategoryName],MATCH(tblData[[#This Row],[CategoryID]],tblCategory[CategoryID],0))</f>
        <v>eBooks</v>
      </c>
      <c r="J1972">
        <f>tblData[[#This Row],[Quantity]]*tblData[[#This Row],[Price]]</f>
        <v>83.94</v>
      </c>
      <c r="K1972">
        <f>YEAR(tblData[[#This Row],[Date]])</f>
        <v>2021</v>
      </c>
      <c r="L1972">
        <f>MONTH(tblData[[#This Row],[Date]])</f>
        <v>2</v>
      </c>
      <c r="M1972" t="str">
        <f>CHOOSE(tblData[[#This Row],[MonthNo]],"Jan","Feb","Mar","Apr","Mei","Jun","Jul","Agu","Sep","Okt","Nov","Des")</f>
        <v>Feb</v>
      </c>
      <c r="N1972" t="str">
        <f>INDEX(tblCustomers[CustomerState],MATCH(tblData[[#This Row],[CustomerID]],tblCustomers[CustomerID],0))</f>
        <v>Pennsylvania</v>
      </c>
      <c r="O1972" t="str">
        <f>IF(COUNTIF(tblData[CustomerID],tblData[[#This Row],[CustomerID]])&gt;1,"Repeat","One-time")</f>
        <v>Repeat</v>
      </c>
    </row>
    <row r="1973" spans="1:15">
      <c r="A1973">
        <v>1972</v>
      </c>
      <c r="B1973" s="1">
        <v>44253</v>
      </c>
      <c r="C1973">
        <v>567</v>
      </c>
      <c r="D1973" t="s">
        <v>10829</v>
      </c>
      <c r="E1973">
        <v>3</v>
      </c>
      <c r="F1973" t="str">
        <f>INDEX(tblProduct[ProdName],MATCH(tblData[[#This Row],[ProdNumber]],tblProduct[ProdNumber],0))</f>
        <v>Single Rotor Drones</v>
      </c>
      <c r="G1973">
        <f>INDEX(tblProduct[Price],MATCH(tblData[[#This Row],[ProdNumber]],tblProduct[ProdNumber],0))</f>
        <v>14.99</v>
      </c>
      <c r="H1973">
        <f>INDEX(tblProduct[Category],MATCH(tblData[[#This Row],[ProdNumber]],tblProduct[ProdNumber],0))</f>
        <v>4</v>
      </c>
      <c r="I1973" t="str">
        <f>INDEX(tblCategory[CategoryName],MATCH(tblData[[#This Row],[CategoryID]],tblCategory[CategoryID],0))</f>
        <v>eBooks</v>
      </c>
      <c r="J1973">
        <f>tblData[[#This Row],[Quantity]]*tblData[[#This Row],[Price]]</f>
        <v>44.97</v>
      </c>
      <c r="K1973">
        <f>YEAR(tblData[[#This Row],[Date]])</f>
        <v>2021</v>
      </c>
      <c r="L1973">
        <f>MONTH(tblData[[#This Row],[Date]])</f>
        <v>2</v>
      </c>
      <c r="M1973" t="str">
        <f>CHOOSE(tblData[[#This Row],[MonthNo]],"Jan","Feb","Mar","Apr","Mei","Jun","Jul","Agu","Sep","Okt","Nov","Des")</f>
        <v>Feb</v>
      </c>
      <c r="N1973" t="str">
        <f>INDEX(tblCustomers[CustomerState],MATCH(tblData[[#This Row],[CustomerID]],tblCustomers[CustomerID],0))</f>
        <v>Missouri</v>
      </c>
      <c r="O1973" t="str">
        <f>IF(COUNTIF(tblData[CustomerID],tblData[[#This Row],[CustomerID]])&gt;1,"Repeat","One-time")</f>
        <v>Repeat</v>
      </c>
    </row>
    <row r="1974" spans="1:15">
      <c r="A1974">
        <v>1973</v>
      </c>
      <c r="B1974" s="1">
        <v>44253</v>
      </c>
      <c r="C1974">
        <v>367</v>
      </c>
      <c r="D1974" t="s">
        <v>10833</v>
      </c>
      <c r="E1974">
        <v>6</v>
      </c>
      <c r="F1974" t="str">
        <f>INDEX(tblProduct[ProdName],MATCH(tblData[[#This Row],[ProdNumber]],tblProduct[ProdNumber],0))</f>
        <v>DX-145 Drone</v>
      </c>
      <c r="G1974">
        <f>INDEX(tblProduct[Price],MATCH(tblData[[#This Row],[ProdNumber]],tblProduct[ProdNumber],0))</f>
        <v>250</v>
      </c>
      <c r="H1974">
        <f>INDEX(tblProduct[Category],MATCH(tblData[[#This Row],[ProdNumber]],tblProduct[ProdNumber],0))</f>
        <v>3</v>
      </c>
      <c r="I1974" t="str">
        <f>INDEX(tblCategory[CategoryName],MATCH(tblData[[#This Row],[CategoryID]],tblCategory[CategoryID],0))</f>
        <v>Drones</v>
      </c>
      <c r="J1974">
        <f>tblData[[#This Row],[Quantity]]*tblData[[#This Row],[Price]]</f>
        <v>1500</v>
      </c>
      <c r="K1974">
        <f>YEAR(tblData[[#This Row],[Date]])</f>
        <v>2021</v>
      </c>
      <c r="L1974">
        <f>MONTH(tblData[[#This Row],[Date]])</f>
        <v>2</v>
      </c>
      <c r="M1974" t="str">
        <f>CHOOSE(tblData[[#This Row],[MonthNo]],"Jan","Feb","Mar","Apr","Mei","Jun","Jul","Agu","Sep","Okt","Nov","Des")</f>
        <v>Feb</v>
      </c>
      <c r="N1974" t="str">
        <f>INDEX(tblCustomers[CustomerState],MATCH(tblData[[#This Row],[CustomerID]],tblCustomers[CustomerID],0))</f>
        <v>California</v>
      </c>
      <c r="O1974" t="str">
        <f>IF(COUNTIF(tblData[CustomerID],tblData[[#This Row],[CustomerID]])&gt;1,"Repeat","One-time")</f>
        <v>One-time</v>
      </c>
    </row>
    <row r="1975" spans="1:15">
      <c r="A1975">
        <v>1974</v>
      </c>
      <c r="B1975" s="1">
        <v>44253</v>
      </c>
      <c r="C1975">
        <v>2024</v>
      </c>
      <c r="D1975" t="s">
        <v>10823</v>
      </c>
      <c r="E1975">
        <v>5</v>
      </c>
      <c r="F1975" t="str">
        <f>INDEX(tblProduct[ProdName],MATCH(tblData[[#This Row],[ProdNumber]],tblProduct[ProdNumber],0))</f>
        <v>DA-SA702 Drone</v>
      </c>
      <c r="G1975">
        <f>INDEX(tblProduct[Price],MATCH(tblData[[#This Row],[ProdNumber]],tblProduct[ProdNumber],0))</f>
        <v>399</v>
      </c>
      <c r="H1975">
        <f>INDEX(tblProduct[Category],MATCH(tblData[[#This Row],[ProdNumber]],tblProduct[ProdNumber],0))</f>
        <v>3</v>
      </c>
      <c r="I1975" t="str">
        <f>INDEX(tblCategory[CategoryName],MATCH(tblData[[#This Row],[CategoryID]],tblCategory[CategoryID],0))</f>
        <v>Drones</v>
      </c>
      <c r="J1975">
        <f>tblData[[#This Row],[Quantity]]*tblData[[#This Row],[Price]]</f>
        <v>1995</v>
      </c>
      <c r="K1975">
        <f>YEAR(tblData[[#This Row],[Date]])</f>
        <v>2021</v>
      </c>
      <c r="L1975">
        <f>MONTH(tblData[[#This Row],[Date]])</f>
        <v>2</v>
      </c>
      <c r="M1975" t="str">
        <f>CHOOSE(tblData[[#This Row],[MonthNo]],"Jan","Feb","Mar","Apr","Mei","Jun","Jul","Agu","Sep","Okt","Nov","Des")</f>
        <v>Feb</v>
      </c>
      <c r="N1975" t="str">
        <f>INDEX(tblCustomers[CustomerState],MATCH(tblData[[#This Row],[CustomerID]],tblCustomers[CustomerID],0))</f>
        <v>Ohio</v>
      </c>
      <c r="O1975" t="str">
        <f>IF(COUNTIF(tblData[CustomerID],tblData[[#This Row],[CustomerID]])&gt;1,"Repeat","One-time")</f>
        <v>Repeat</v>
      </c>
    </row>
    <row r="1976" spans="1:15">
      <c r="A1976">
        <v>1975</v>
      </c>
      <c r="B1976" s="1">
        <v>44253</v>
      </c>
      <c r="C1976">
        <v>293</v>
      </c>
      <c r="D1976" t="s">
        <v>10834</v>
      </c>
      <c r="E1976">
        <v>5</v>
      </c>
      <c r="F1976" t="str">
        <f>INDEX(tblProduct[ProdName],MATCH(tblData[[#This Row],[ProdNumber]],tblProduct[ProdNumber],0))</f>
        <v>Articulated Robots</v>
      </c>
      <c r="G1976">
        <f>INDEX(tblProduct[Price],MATCH(tblData[[#This Row],[ProdNumber]],tblProduct[ProdNumber],0))</f>
        <v>23.99</v>
      </c>
      <c r="H1976">
        <f>INDEX(tblProduct[Category],MATCH(tblData[[#This Row],[ProdNumber]],tblProduct[ProdNumber],0))</f>
        <v>4</v>
      </c>
      <c r="I1976" t="str">
        <f>INDEX(tblCategory[CategoryName],MATCH(tblData[[#This Row],[CategoryID]],tblCategory[CategoryID],0))</f>
        <v>eBooks</v>
      </c>
      <c r="J1976">
        <f>tblData[[#This Row],[Quantity]]*tblData[[#This Row],[Price]]</f>
        <v>119.94999999999999</v>
      </c>
      <c r="K1976">
        <f>YEAR(tblData[[#This Row],[Date]])</f>
        <v>2021</v>
      </c>
      <c r="L1976">
        <f>MONTH(tblData[[#This Row],[Date]])</f>
        <v>2</v>
      </c>
      <c r="M1976" t="str">
        <f>CHOOSE(tblData[[#This Row],[MonthNo]],"Jan","Feb","Mar","Apr","Mei","Jun","Jul","Agu","Sep","Okt","Nov","Des")</f>
        <v>Feb</v>
      </c>
      <c r="N1976" t="str">
        <f>INDEX(tblCustomers[CustomerState],MATCH(tblData[[#This Row],[CustomerID]],tblCustomers[CustomerID],0))</f>
        <v>New York</v>
      </c>
      <c r="O1976" t="str">
        <f>IF(COUNTIF(tblData[CustomerID],tblData[[#This Row],[CustomerID]])&gt;1,"Repeat","One-time")</f>
        <v>Repeat</v>
      </c>
    </row>
    <row r="1977" spans="1:15">
      <c r="A1977">
        <v>1976</v>
      </c>
      <c r="B1977" s="1">
        <v>44254</v>
      </c>
      <c r="C1977">
        <v>1324</v>
      </c>
      <c r="D1977" t="s">
        <v>10875</v>
      </c>
      <c r="E1977">
        <v>1</v>
      </c>
      <c r="F1977" t="str">
        <f>INDEX(tblProduct[ProdName],MATCH(tblData[[#This Row],[ProdNumber]],tblProduct[ProdNumber],0))</f>
        <v>Open Source Code</v>
      </c>
      <c r="G1977">
        <f>INDEX(tblProduct[Price],MATCH(tblData[[#This Row],[ProdNumber]],tblProduct[ProdNumber],0))</f>
        <v>32.950000000000003</v>
      </c>
      <c r="H1977">
        <f>INDEX(tblProduct[Category],MATCH(tblData[[#This Row],[ProdNumber]],tblProduct[ProdNumber],0))</f>
        <v>7</v>
      </c>
      <c r="I1977" t="str">
        <f>INDEX(tblCategory[CategoryName],MATCH(tblData[[#This Row],[CategoryID]],tblCategory[CategoryID],0))</f>
        <v>Training Videos</v>
      </c>
      <c r="J1977">
        <f>tblData[[#This Row],[Quantity]]*tblData[[#This Row],[Price]]</f>
        <v>32.950000000000003</v>
      </c>
      <c r="K1977">
        <f>YEAR(tblData[[#This Row],[Date]])</f>
        <v>2021</v>
      </c>
      <c r="L1977">
        <f>MONTH(tblData[[#This Row],[Date]])</f>
        <v>2</v>
      </c>
      <c r="M1977" t="str">
        <f>CHOOSE(tblData[[#This Row],[MonthNo]],"Jan","Feb","Mar","Apr","Mei","Jun","Jul","Agu","Sep","Okt","Nov","Des")</f>
        <v>Feb</v>
      </c>
      <c r="N1977" t="str">
        <f>INDEX(tblCustomers[CustomerState],MATCH(tblData[[#This Row],[CustomerID]],tblCustomers[CustomerID],0))</f>
        <v>Wisconsin</v>
      </c>
      <c r="O1977" t="str">
        <f>IF(COUNTIF(tblData[CustomerID],tblData[[#This Row],[CustomerID]])&gt;1,"Repeat","One-time")</f>
        <v>Repeat</v>
      </c>
    </row>
    <row r="1978" spans="1:15">
      <c r="A1978">
        <v>1977</v>
      </c>
      <c r="B1978" s="1">
        <v>44254</v>
      </c>
      <c r="C1978">
        <v>1627</v>
      </c>
      <c r="D1978" t="s">
        <v>10856</v>
      </c>
      <c r="E1978">
        <v>2</v>
      </c>
      <c r="F1978" t="str">
        <f>INDEX(tblProduct[ProdName],MATCH(tblData[[#This Row],[ProdNumber]],tblProduct[ProdNumber],0))</f>
        <v>RLK-9920 Robot</v>
      </c>
      <c r="G1978">
        <f>INDEX(tblProduct[Price],MATCH(tblData[[#This Row],[ProdNumber]],tblProduct[ProdNumber],0))</f>
        <v>699</v>
      </c>
      <c r="H1978">
        <f>INDEX(tblProduct[Category],MATCH(tblData[[#This Row],[ProdNumber]],tblProduct[ProdNumber],0))</f>
        <v>6</v>
      </c>
      <c r="I1978" t="str">
        <f>INDEX(tblCategory[CategoryName],MATCH(tblData[[#This Row],[CategoryID]],tblCategory[CategoryID],0))</f>
        <v>Robots</v>
      </c>
      <c r="J1978">
        <f>tblData[[#This Row],[Quantity]]*tblData[[#This Row],[Price]]</f>
        <v>1398</v>
      </c>
      <c r="K1978">
        <f>YEAR(tblData[[#This Row],[Date]])</f>
        <v>2021</v>
      </c>
      <c r="L1978">
        <f>MONTH(tblData[[#This Row],[Date]])</f>
        <v>2</v>
      </c>
      <c r="M1978" t="str">
        <f>CHOOSE(tblData[[#This Row],[MonthNo]],"Jan","Feb","Mar","Apr","Mei","Jun","Jul","Agu","Sep","Okt","Nov","Des")</f>
        <v>Feb</v>
      </c>
      <c r="N1978" t="str">
        <f>INDEX(tblCustomers[CustomerState],MATCH(tblData[[#This Row],[CustomerID]],tblCustomers[CustomerID],0))</f>
        <v>California</v>
      </c>
      <c r="O1978" t="str">
        <f>IF(COUNTIF(tblData[CustomerID],tblData[[#This Row],[CustomerID]])&gt;1,"Repeat","One-time")</f>
        <v>One-time</v>
      </c>
    </row>
    <row r="1979" spans="1:15">
      <c r="A1979">
        <v>1978</v>
      </c>
      <c r="B1979" s="1">
        <v>44254</v>
      </c>
      <c r="C1979">
        <v>1181</v>
      </c>
      <c r="D1979" t="s">
        <v>10866</v>
      </c>
      <c r="E1979">
        <v>2</v>
      </c>
      <c r="F1979" t="str">
        <f>INDEX(tblProduct[ProdName],MATCH(tblData[[#This Row],[ProdNumber]],tblProduct[ProdNumber],0))</f>
        <v>BYOR-4005</v>
      </c>
      <c r="G1979">
        <f>INDEX(tblProduct[Price],MATCH(tblData[[#This Row],[ProdNumber]],tblProduct[ProdNumber],0))</f>
        <v>245</v>
      </c>
      <c r="H1979">
        <f>INDEX(tblProduct[Category],MATCH(tblData[[#This Row],[ProdNumber]],tblProduct[ProdNumber],0))</f>
        <v>5</v>
      </c>
      <c r="I1979" t="str">
        <f>INDEX(tblCategory[CategoryName],MATCH(tblData[[#This Row],[CategoryID]],tblCategory[CategoryID],0))</f>
        <v>Robot Kits</v>
      </c>
      <c r="J1979">
        <f>tblData[[#This Row],[Quantity]]*tblData[[#This Row],[Price]]</f>
        <v>490</v>
      </c>
      <c r="K1979">
        <f>YEAR(tblData[[#This Row],[Date]])</f>
        <v>2021</v>
      </c>
      <c r="L1979">
        <f>MONTH(tblData[[#This Row],[Date]])</f>
        <v>2</v>
      </c>
      <c r="M1979" t="str">
        <f>CHOOSE(tblData[[#This Row],[MonthNo]],"Jan","Feb","Mar","Apr","Mei","Jun","Jul","Agu","Sep","Okt","Nov","Des")</f>
        <v>Feb</v>
      </c>
      <c r="N1979" t="str">
        <f>INDEX(tblCustomers[CustomerState],MATCH(tblData[[#This Row],[CustomerID]],tblCustomers[CustomerID],0))</f>
        <v>District of Columbia</v>
      </c>
      <c r="O1979" t="str">
        <f>IF(COUNTIF(tblData[CustomerID],tblData[[#This Row],[CustomerID]])&gt;1,"Repeat","One-time")</f>
        <v>One-time</v>
      </c>
    </row>
    <row r="1980" spans="1:15">
      <c r="A1980">
        <v>1979</v>
      </c>
      <c r="B1980" s="1">
        <v>44255</v>
      </c>
      <c r="C1980">
        <v>1906</v>
      </c>
      <c r="D1980" t="s">
        <v>10830</v>
      </c>
      <c r="E1980">
        <v>3</v>
      </c>
      <c r="F1980" t="str">
        <f>INDEX(tblProduct[ProdName],MATCH(tblData[[#This Row],[ProdNumber]],tblProduct[ProdNumber],0))</f>
        <v>Understanding 3D Printing</v>
      </c>
      <c r="G1980">
        <f>INDEX(tblProduct[Price],MATCH(tblData[[#This Row],[ProdNumber]],tblProduct[ProdNumber],0))</f>
        <v>42.99</v>
      </c>
      <c r="H1980">
        <f>INDEX(tblProduct[Category],MATCH(tblData[[#This Row],[ProdNumber]],tblProduct[ProdNumber],0))</f>
        <v>7</v>
      </c>
      <c r="I1980" t="str">
        <f>INDEX(tblCategory[CategoryName],MATCH(tblData[[#This Row],[CategoryID]],tblCategory[CategoryID],0))</f>
        <v>Training Videos</v>
      </c>
      <c r="J1980">
        <f>tblData[[#This Row],[Quantity]]*tblData[[#This Row],[Price]]</f>
        <v>128.97</v>
      </c>
      <c r="K1980">
        <f>YEAR(tblData[[#This Row],[Date]])</f>
        <v>2021</v>
      </c>
      <c r="L1980">
        <f>MONTH(tblData[[#This Row],[Date]])</f>
        <v>2</v>
      </c>
      <c r="M1980" t="str">
        <f>CHOOSE(tblData[[#This Row],[MonthNo]],"Jan","Feb","Mar","Apr","Mei","Jun","Jul","Agu","Sep","Okt","Nov","Des")</f>
        <v>Feb</v>
      </c>
      <c r="N1980" t="str">
        <f>INDEX(tblCustomers[CustomerState],MATCH(tblData[[#This Row],[CustomerID]],tblCustomers[CustomerID],0))</f>
        <v>Iowa</v>
      </c>
      <c r="O1980" t="str">
        <f>IF(COUNTIF(tblData[CustomerID],tblData[[#This Row],[CustomerID]])&gt;1,"Repeat","One-time")</f>
        <v>Repeat</v>
      </c>
    </row>
    <row r="1981" spans="1:15">
      <c r="A1981">
        <v>1980</v>
      </c>
      <c r="B1981" s="1">
        <v>44255</v>
      </c>
      <c r="C1981">
        <v>152</v>
      </c>
      <c r="D1981" t="s">
        <v>10837</v>
      </c>
      <c r="E1981">
        <v>4</v>
      </c>
      <c r="F1981" t="str">
        <f>INDEX(tblProduct[ProdName],MATCH(tblData[[#This Row],[ProdNumber]],tblProduct[ProdNumber],0))</f>
        <v>BYOR-1000</v>
      </c>
      <c r="G1981">
        <f>INDEX(tblProduct[Price],MATCH(tblData[[#This Row],[ProdNumber]],tblProduct[ProdNumber],0))</f>
        <v>189</v>
      </c>
      <c r="H1981">
        <f>INDEX(tblProduct[Category],MATCH(tblData[[#This Row],[ProdNumber]],tblProduct[ProdNumber],0))</f>
        <v>5</v>
      </c>
      <c r="I1981" t="str">
        <f>INDEX(tblCategory[CategoryName],MATCH(tblData[[#This Row],[CategoryID]],tblCategory[CategoryID],0))</f>
        <v>Robot Kits</v>
      </c>
      <c r="J1981">
        <f>tblData[[#This Row],[Quantity]]*tblData[[#This Row],[Price]]</f>
        <v>756</v>
      </c>
      <c r="K1981">
        <f>YEAR(tblData[[#This Row],[Date]])</f>
        <v>2021</v>
      </c>
      <c r="L1981">
        <f>MONTH(tblData[[#This Row],[Date]])</f>
        <v>2</v>
      </c>
      <c r="M1981" t="str">
        <f>CHOOSE(tblData[[#This Row],[MonthNo]],"Jan","Feb","Mar","Apr","Mei","Jun","Jul","Agu","Sep","Okt","Nov","Des")</f>
        <v>Feb</v>
      </c>
      <c r="N1981" t="str">
        <f>INDEX(tblCustomers[CustomerState],MATCH(tblData[[#This Row],[CustomerID]],tblCustomers[CustomerID],0))</f>
        <v>California</v>
      </c>
      <c r="O1981" t="str">
        <f>IF(COUNTIF(tblData[CustomerID],tblData[[#This Row],[CustomerID]])&gt;1,"Repeat","One-time")</f>
        <v>Repeat</v>
      </c>
    </row>
    <row r="1982" spans="1:15">
      <c r="A1982">
        <v>1981</v>
      </c>
      <c r="B1982" s="1">
        <v>44255</v>
      </c>
      <c r="C1982">
        <v>184</v>
      </c>
      <c r="D1982" t="s">
        <v>10821</v>
      </c>
      <c r="E1982">
        <v>4</v>
      </c>
      <c r="F1982" t="str">
        <f>INDEX(tblProduct[ProdName],MATCH(tblData[[#This Row],[ProdNumber]],tblProduct[ProdNumber],0))</f>
        <v>BYOD-350</v>
      </c>
      <c r="G1982">
        <f>INDEX(tblProduct[Price],MATCH(tblData[[#This Row],[ProdNumber]],tblProduct[ProdNumber],0))</f>
        <v>89.95</v>
      </c>
      <c r="H1982">
        <f>INDEX(tblProduct[Category],MATCH(tblData[[#This Row],[ProdNumber]],tblProduct[ProdNumber],0))</f>
        <v>2</v>
      </c>
      <c r="I1982" t="str">
        <f>INDEX(tblCategory[CategoryName],MATCH(tblData[[#This Row],[CategoryID]],tblCategory[CategoryID],0))</f>
        <v>Drone Kits</v>
      </c>
      <c r="J1982">
        <f>tblData[[#This Row],[Quantity]]*tblData[[#This Row],[Price]]</f>
        <v>359.8</v>
      </c>
      <c r="K1982">
        <f>YEAR(tblData[[#This Row],[Date]])</f>
        <v>2021</v>
      </c>
      <c r="L1982">
        <f>MONTH(tblData[[#This Row],[Date]])</f>
        <v>2</v>
      </c>
      <c r="M1982" t="str">
        <f>CHOOSE(tblData[[#This Row],[MonthNo]],"Jan","Feb","Mar","Apr","Mei","Jun","Jul","Agu","Sep","Okt","Nov","Des")</f>
        <v>Feb</v>
      </c>
      <c r="N1982" t="str">
        <f>INDEX(tblCustomers[CustomerState],MATCH(tblData[[#This Row],[CustomerID]],tblCustomers[CustomerID],0))</f>
        <v>Minnesota</v>
      </c>
      <c r="O1982" t="str">
        <f>IF(COUNTIF(tblData[CustomerID],tblData[[#This Row],[CustomerID]])&gt;1,"Repeat","One-time")</f>
        <v>Repeat</v>
      </c>
    </row>
    <row r="1983" spans="1:15">
      <c r="A1983">
        <v>1982</v>
      </c>
      <c r="B1983" s="1">
        <v>44255</v>
      </c>
      <c r="C1983">
        <v>297</v>
      </c>
      <c r="D1983" t="s">
        <v>10857</v>
      </c>
      <c r="E1983">
        <v>6</v>
      </c>
      <c r="F1983" t="str">
        <f>INDEX(tblProduct[ProdName],MATCH(tblData[[#This Row],[ProdNumber]],tblProduct[ProdNumber],0))</f>
        <v>DTI-84 Drone</v>
      </c>
      <c r="G1983">
        <f>INDEX(tblProduct[Price],MATCH(tblData[[#This Row],[ProdNumber]],tblProduct[ProdNumber],0))</f>
        <v>455</v>
      </c>
      <c r="H1983">
        <f>INDEX(tblProduct[Category],MATCH(tblData[[#This Row],[ProdNumber]],tblProduct[ProdNumber],0))</f>
        <v>3</v>
      </c>
      <c r="I1983" t="str">
        <f>INDEX(tblCategory[CategoryName],MATCH(tblData[[#This Row],[CategoryID]],tblCategory[CategoryID],0))</f>
        <v>Drones</v>
      </c>
      <c r="J1983">
        <f>tblData[[#This Row],[Quantity]]*tblData[[#This Row],[Price]]</f>
        <v>2730</v>
      </c>
      <c r="K1983">
        <f>YEAR(tblData[[#This Row],[Date]])</f>
        <v>2021</v>
      </c>
      <c r="L1983">
        <f>MONTH(tblData[[#This Row],[Date]])</f>
        <v>2</v>
      </c>
      <c r="M1983" t="str">
        <f>CHOOSE(tblData[[#This Row],[MonthNo]],"Jan","Feb","Mar","Apr","Mei","Jun","Jul","Agu","Sep","Okt","Nov","Des")</f>
        <v>Feb</v>
      </c>
      <c r="N1983" t="str">
        <f>INDEX(tblCustomers[CustomerState],MATCH(tblData[[#This Row],[CustomerID]],tblCustomers[CustomerID],0))</f>
        <v>Tennessee</v>
      </c>
      <c r="O1983" t="str">
        <f>IF(COUNTIF(tblData[CustomerID],tblData[[#This Row],[CustomerID]])&gt;1,"Repeat","One-time")</f>
        <v>Repeat</v>
      </c>
    </row>
    <row r="1984" spans="1:15">
      <c r="A1984">
        <v>1983</v>
      </c>
      <c r="B1984" s="1">
        <v>44256</v>
      </c>
      <c r="C1984">
        <v>2076</v>
      </c>
      <c r="D1984" t="s">
        <v>10843</v>
      </c>
      <c r="E1984">
        <v>2</v>
      </c>
      <c r="F1984" t="str">
        <f>INDEX(tblProduct[ProdName],MATCH(tblData[[#This Row],[ProdNumber]],tblProduct[ProdNumber],0))</f>
        <v>BYOD-500</v>
      </c>
      <c r="G1984">
        <f>INDEX(tblProduct[Price],MATCH(tblData[[#This Row],[ProdNumber]],tblProduct[ProdNumber],0))</f>
        <v>167</v>
      </c>
      <c r="H1984">
        <f>INDEX(tblProduct[Category],MATCH(tblData[[#This Row],[ProdNumber]],tblProduct[ProdNumber],0))</f>
        <v>2</v>
      </c>
      <c r="I1984" t="str">
        <f>INDEX(tblCategory[CategoryName],MATCH(tblData[[#This Row],[CategoryID]],tblCategory[CategoryID],0))</f>
        <v>Drone Kits</v>
      </c>
      <c r="J1984">
        <f>tblData[[#This Row],[Quantity]]*tblData[[#This Row],[Price]]</f>
        <v>334</v>
      </c>
      <c r="K1984">
        <f>YEAR(tblData[[#This Row],[Date]])</f>
        <v>2021</v>
      </c>
      <c r="L1984">
        <f>MONTH(tblData[[#This Row],[Date]])</f>
        <v>3</v>
      </c>
      <c r="M1984" t="str">
        <f>CHOOSE(tblData[[#This Row],[MonthNo]],"Jan","Feb","Mar","Apr","Mei","Jun","Jul","Agu","Sep","Okt","Nov","Des")</f>
        <v>Mar</v>
      </c>
      <c r="N1984" t="str">
        <f>INDEX(tblCustomers[CustomerState],MATCH(tblData[[#This Row],[CustomerID]],tblCustomers[CustomerID],0))</f>
        <v>Texas</v>
      </c>
      <c r="O1984" t="str">
        <f>IF(COUNTIF(tblData[CustomerID],tblData[[#This Row],[CustomerID]])&gt;1,"Repeat","One-time")</f>
        <v>One-time</v>
      </c>
    </row>
    <row r="1985" spans="1:15">
      <c r="A1985">
        <v>1984</v>
      </c>
      <c r="B1985" s="1">
        <v>44256</v>
      </c>
      <c r="C1985">
        <v>307</v>
      </c>
      <c r="D1985" t="s">
        <v>10810</v>
      </c>
      <c r="E1985">
        <v>3</v>
      </c>
      <c r="F1985" t="str">
        <f>INDEX(tblProduct[ProdName],MATCH(tblData[[#This Row],[ProdNumber]],tblProduct[ProdNumber],0))</f>
        <v>Drone Video Techniques</v>
      </c>
      <c r="G1985">
        <f>INDEX(tblProduct[Price],MATCH(tblData[[#This Row],[ProdNumber]],tblProduct[ProdNumber],0))</f>
        <v>37.99</v>
      </c>
      <c r="H1985">
        <f>INDEX(tblProduct[Category],MATCH(tblData[[#This Row],[ProdNumber]],tblProduct[ProdNumber],0))</f>
        <v>7</v>
      </c>
      <c r="I1985" t="str">
        <f>INDEX(tblCategory[CategoryName],MATCH(tblData[[#This Row],[CategoryID]],tblCategory[CategoryID],0))</f>
        <v>Training Videos</v>
      </c>
      <c r="J1985">
        <f>tblData[[#This Row],[Quantity]]*tblData[[#This Row],[Price]]</f>
        <v>113.97</v>
      </c>
      <c r="K1985">
        <f>YEAR(tblData[[#This Row],[Date]])</f>
        <v>2021</v>
      </c>
      <c r="L1985">
        <f>MONTH(tblData[[#This Row],[Date]])</f>
        <v>3</v>
      </c>
      <c r="M1985" t="str">
        <f>CHOOSE(tblData[[#This Row],[MonthNo]],"Jan","Feb","Mar","Apr","Mei","Jun","Jul","Agu","Sep","Okt","Nov","Des")</f>
        <v>Mar</v>
      </c>
      <c r="N1985" t="str">
        <f>INDEX(tblCustomers[CustomerState],MATCH(tblData[[#This Row],[CustomerID]],tblCustomers[CustomerID],0))</f>
        <v>Georgia</v>
      </c>
      <c r="O1985" t="str">
        <f>IF(COUNTIF(tblData[CustomerID],tblData[[#This Row],[CustomerID]])&gt;1,"Repeat","One-time")</f>
        <v>Repeat</v>
      </c>
    </row>
    <row r="1986" spans="1:15">
      <c r="A1986">
        <v>1985</v>
      </c>
      <c r="B1986" s="1">
        <v>44256</v>
      </c>
      <c r="C1986">
        <v>1682</v>
      </c>
      <c r="D1986" t="s">
        <v>10843</v>
      </c>
      <c r="E1986">
        <v>3</v>
      </c>
      <c r="F1986" t="str">
        <f>INDEX(tblProduct[ProdName],MATCH(tblData[[#This Row],[ProdNumber]],tblProduct[ProdNumber],0))</f>
        <v>BYOD-500</v>
      </c>
      <c r="G1986">
        <f>INDEX(tblProduct[Price],MATCH(tblData[[#This Row],[ProdNumber]],tblProduct[ProdNumber],0))</f>
        <v>167</v>
      </c>
      <c r="H1986">
        <f>INDEX(tblProduct[Category],MATCH(tblData[[#This Row],[ProdNumber]],tblProduct[ProdNumber],0))</f>
        <v>2</v>
      </c>
      <c r="I1986" t="str">
        <f>INDEX(tblCategory[CategoryName],MATCH(tblData[[#This Row],[CategoryID]],tblCategory[CategoryID],0))</f>
        <v>Drone Kits</v>
      </c>
      <c r="J1986">
        <f>tblData[[#This Row],[Quantity]]*tblData[[#This Row],[Price]]</f>
        <v>501</v>
      </c>
      <c r="K1986">
        <f>YEAR(tblData[[#This Row],[Date]])</f>
        <v>2021</v>
      </c>
      <c r="L1986">
        <f>MONTH(tblData[[#This Row],[Date]])</f>
        <v>3</v>
      </c>
      <c r="M1986" t="str">
        <f>CHOOSE(tblData[[#This Row],[MonthNo]],"Jan","Feb","Mar","Apr","Mei","Jun","Jul","Agu","Sep","Okt","Nov","Des")</f>
        <v>Mar</v>
      </c>
      <c r="N1986" t="str">
        <f>INDEX(tblCustomers[CustomerState],MATCH(tblData[[#This Row],[CustomerID]],tblCustomers[CustomerID],0))</f>
        <v>South Carolina</v>
      </c>
      <c r="O1986" t="str">
        <f>IF(COUNTIF(tblData[CustomerID],tblData[[#This Row],[CustomerID]])&gt;1,"Repeat","One-time")</f>
        <v>Repeat</v>
      </c>
    </row>
    <row r="1987" spans="1:15">
      <c r="A1987">
        <v>1986</v>
      </c>
      <c r="B1987" s="1">
        <v>44256</v>
      </c>
      <c r="C1987">
        <v>1386</v>
      </c>
      <c r="D1987" t="s">
        <v>10854</v>
      </c>
      <c r="E1987">
        <v>5</v>
      </c>
      <c r="F1987" t="str">
        <f>INDEX(tblProduct[ProdName],MATCH(tblData[[#This Row],[ProdNumber]],tblProduct[ProdNumber],0))</f>
        <v>BYOD-400S</v>
      </c>
      <c r="G1987">
        <f>INDEX(tblProduct[Price],MATCH(tblData[[#This Row],[ProdNumber]],tblProduct[ProdNumber],0))</f>
        <v>129.94999999999999</v>
      </c>
      <c r="H1987">
        <f>INDEX(tblProduct[Category],MATCH(tblData[[#This Row],[ProdNumber]],tblProduct[ProdNumber],0))</f>
        <v>2</v>
      </c>
      <c r="I1987" t="str">
        <f>INDEX(tblCategory[CategoryName],MATCH(tblData[[#This Row],[CategoryID]],tblCategory[CategoryID],0))</f>
        <v>Drone Kits</v>
      </c>
      <c r="J1987">
        <f>tblData[[#This Row],[Quantity]]*tblData[[#This Row],[Price]]</f>
        <v>649.75</v>
      </c>
      <c r="K1987">
        <f>YEAR(tblData[[#This Row],[Date]])</f>
        <v>2021</v>
      </c>
      <c r="L1987">
        <f>MONTH(tblData[[#This Row],[Date]])</f>
        <v>3</v>
      </c>
      <c r="M1987" t="str">
        <f>CHOOSE(tblData[[#This Row],[MonthNo]],"Jan","Feb","Mar","Apr","Mei","Jun","Jul","Agu","Sep","Okt","Nov","Des")</f>
        <v>Mar</v>
      </c>
      <c r="N1987" t="str">
        <f>INDEX(tblCustomers[CustomerState],MATCH(tblData[[#This Row],[CustomerID]],tblCustomers[CustomerID],0))</f>
        <v>California</v>
      </c>
      <c r="O1987" t="str">
        <f>IF(COUNTIF(tblData[CustomerID],tblData[[#This Row],[CustomerID]])&gt;1,"Repeat","One-time")</f>
        <v>Repeat</v>
      </c>
    </row>
    <row r="1988" spans="1:15">
      <c r="A1988">
        <v>1987</v>
      </c>
      <c r="B1988" s="1">
        <v>44256</v>
      </c>
      <c r="C1988">
        <v>1699</v>
      </c>
      <c r="D1988" t="s">
        <v>10855</v>
      </c>
      <c r="E1988">
        <v>2</v>
      </c>
      <c r="F1988" t="str">
        <f>INDEX(tblProduct[ProdName],MATCH(tblData[[#This Row],[ProdNumber]],tblProduct[ProdNumber],0))</f>
        <v>DTD-7000 Drone</v>
      </c>
      <c r="G1988">
        <f>INDEX(tblProduct[Price],MATCH(tblData[[#This Row],[ProdNumber]],tblProduct[ProdNumber],0))</f>
        <v>450</v>
      </c>
      <c r="H1988">
        <f>INDEX(tblProduct[Category],MATCH(tblData[[#This Row],[ProdNumber]],tblProduct[ProdNumber],0))</f>
        <v>3</v>
      </c>
      <c r="I1988" t="str">
        <f>INDEX(tblCategory[CategoryName],MATCH(tblData[[#This Row],[CategoryID]],tblCategory[CategoryID],0))</f>
        <v>Drones</v>
      </c>
      <c r="J1988">
        <f>tblData[[#This Row],[Quantity]]*tblData[[#This Row],[Price]]</f>
        <v>900</v>
      </c>
      <c r="K1988">
        <f>YEAR(tblData[[#This Row],[Date]])</f>
        <v>2021</v>
      </c>
      <c r="L1988">
        <f>MONTH(tblData[[#This Row],[Date]])</f>
        <v>3</v>
      </c>
      <c r="M1988" t="str">
        <f>CHOOSE(tblData[[#This Row],[MonthNo]],"Jan","Feb","Mar","Apr","Mei","Jun","Jul","Agu","Sep","Okt","Nov","Des")</f>
        <v>Mar</v>
      </c>
      <c r="N1988" t="str">
        <f>INDEX(tblCustomers[CustomerState],MATCH(tblData[[#This Row],[CustomerID]],tblCustomers[CustomerID],0))</f>
        <v>Ohio</v>
      </c>
      <c r="O1988" t="str">
        <f>IF(COUNTIF(tblData[CustomerID],tblData[[#This Row],[CustomerID]])&gt;1,"Repeat","One-time")</f>
        <v>Repeat</v>
      </c>
    </row>
    <row r="1989" spans="1:15">
      <c r="A1989">
        <v>1988</v>
      </c>
      <c r="B1989" s="1">
        <v>44256</v>
      </c>
      <c r="C1989">
        <v>1952</v>
      </c>
      <c r="D1989" t="s">
        <v>10825</v>
      </c>
      <c r="E1989">
        <v>2</v>
      </c>
      <c r="F1989" t="str">
        <f>INDEX(tblProduct[ProdName],MATCH(tblData[[#This Row],[ProdNumber]],tblProduct[ProdNumber],0))</f>
        <v>DC-304 Drone</v>
      </c>
      <c r="G1989">
        <f>INDEX(tblProduct[Price],MATCH(tblData[[#This Row],[ProdNumber]],tblProduct[ProdNumber],0))</f>
        <v>395</v>
      </c>
      <c r="H1989">
        <f>INDEX(tblProduct[Category],MATCH(tblData[[#This Row],[ProdNumber]],tblProduct[ProdNumber],0))</f>
        <v>3</v>
      </c>
      <c r="I1989" t="str">
        <f>INDEX(tblCategory[CategoryName],MATCH(tblData[[#This Row],[CategoryID]],tblCategory[CategoryID],0))</f>
        <v>Drones</v>
      </c>
      <c r="J1989">
        <f>tblData[[#This Row],[Quantity]]*tblData[[#This Row],[Price]]</f>
        <v>790</v>
      </c>
      <c r="K1989">
        <f>YEAR(tblData[[#This Row],[Date]])</f>
        <v>2021</v>
      </c>
      <c r="L1989">
        <f>MONTH(tblData[[#This Row],[Date]])</f>
        <v>3</v>
      </c>
      <c r="M1989" t="str">
        <f>CHOOSE(tblData[[#This Row],[MonthNo]],"Jan","Feb","Mar","Apr","Mei","Jun","Jul","Agu","Sep","Okt","Nov","Des")</f>
        <v>Mar</v>
      </c>
      <c r="N1989" t="str">
        <f>INDEX(tblCustomers[CustomerState],MATCH(tblData[[#This Row],[CustomerID]],tblCustomers[CustomerID],0))</f>
        <v>Alabama</v>
      </c>
      <c r="O1989" t="str">
        <f>IF(COUNTIF(tblData[CustomerID],tblData[[#This Row],[CustomerID]])&gt;1,"Repeat","One-time")</f>
        <v>One-time</v>
      </c>
    </row>
    <row r="1990" spans="1:15">
      <c r="A1990">
        <v>1989</v>
      </c>
      <c r="B1990" s="1">
        <v>44256</v>
      </c>
      <c r="C1990">
        <v>2041</v>
      </c>
      <c r="D1990" t="s">
        <v>10861</v>
      </c>
      <c r="E1990">
        <v>4</v>
      </c>
      <c r="F1990" t="str">
        <f>INDEX(tblProduct[ProdName],MATCH(tblData[[#This Row],[ProdNumber]],tblProduct[ProdNumber],0))</f>
        <v>RCB-889 Robot</v>
      </c>
      <c r="G1990">
        <f>INDEX(tblProduct[Price],MATCH(tblData[[#This Row],[ProdNumber]],tblProduct[ProdNumber],0))</f>
        <v>549</v>
      </c>
      <c r="H1990">
        <f>INDEX(tblProduct[Category],MATCH(tblData[[#This Row],[ProdNumber]],tblProduct[ProdNumber],0))</f>
        <v>6</v>
      </c>
      <c r="I1990" t="str">
        <f>INDEX(tblCategory[CategoryName],MATCH(tblData[[#This Row],[CategoryID]],tblCategory[CategoryID],0))</f>
        <v>Robots</v>
      </c>
      <c r="J1990">
        <f>tblData[[#This Row],[Quantity]]*tblData[[#This Row],[Price]]</f>
        <v>2196</v>
      </c>
      <c r="K1990">
        <f>YEAR(tblData[[#This Row],[Date]])</f>
        <v>2021</v>
      </c>
      <c r="L1990">
        <f>MONTH(tblData[[#This Row],[Date]])</f>
        <v>3</v>
      </c>
      <c r="M1990" t="str">
        <f>CHOOSE(tblData[[#This Row],[MonthNo]],"Jan","Feb","Mar","Apr","Mei","Jun","Jul","Agu","Sep","Okt","Nov","Des")</f>
        <v>Mar</v>
      </c>
      <c r="N1990" t="str">
        <f>INDEX(tblCustomers[CustomerState],MATCH(tblData[[#This Row],[CustomerID]],tblCustomers[CustomerID],0))</f>
        <v>Indiana</v>
      </c>
      <c r="O1990" t="str">
        <f>IF(COUNTIF(tblData[CustomerID],tblData[[#This Row],[CustomerID]])&gt;1,"Repeat","One-time")</f>
        <v>Repeat</v>
      </c>
    </row>
    <row r="1991" spans="1:15">
      <c r="A1991">
        <v>1990</v>
      </c>
      <c r="B1991" s="1">
        <v>44256</v>
      </c>
      <c r="C1991">
        <v>1966</v>
      </c>
      <c r="D1991" t="s">
        <v>10873</v>
      </c>
      <c r="E1991">
        <v>4</v>
      </c>
      <c r="F1991" t="str">
        <f>INDEX(tblProduct[ProdName],MATCH(tblData[[#This Row],[ProdNumber]],tblProduct[ProdNumber],0))</f>
        <v>BYOD-300</v>
      </c>
      <c r="G1991">
        <f>INDEX(tblProduct[Price],MATCH(tblData[[#This Row],[ProdNumber]],tblProduct[ProdNumber],0))</f>
        <v>89</v>
      </c>
      <c r="H1991">
        <f>INDEX(tblProduct[Category],MATCH(tblData[[#This Row],[ProdNumber]],tblProduct[ProdNumber],0))</f>
        <v>2</v>
      </c>
      <c r="I1991" t="str">
        <f>INDEX(tblCategory[CategoryName],MATCH(tblData[[#This Row],[CategoryID]],tblCategory[CategoryID],0))</f>
        <v>Drone Kits</v>
      </c>
      <c r="J1991">
        <f>tblData[[#This Row],[Quantity]]*tblData[[#This Row],[Price]]</f>
        <v>356</v>
      </c>
      <c r="K1991">
        <f>YEAR(tblData[[#This Row],[Date]])</f>
        <v>2021</v>
      </c>
      <c r="L1991">
        <f>MONTH(tblData[[#This Row],[Date]])</f>
        <v>3</v>
      </c>
      <c r="M1991" t="str">
        <f>CHOOSE(tblData[[#This Row],[MonthNo]],"Jan","Feb","Mar","Apr","Mei","Jun","Jul","Agu","Sep","Okt","Nov","Des")</f>
        <v>Mar</v>
      </c>
      <c r="N1991" t="str">
        <f>INDEX(tblCustomers[CustomerState],MATCH(tblData[[#This Row],[CustomerID]],tblCustomers[CustomerID],0))</f>
        <v>Nebraska</v>
      </c>
      <c r="O1991" t="str">
        <f>IF(COUNTIF(tblData[CustomerID],tblData[[#This Row],[CustomerID]])&gt;1,"Repeat","One-time")</f>
        <v>Repeat</v>
      </c>
    </row>
    <row r="1992" spans="1:15">
      <c r="A1992">
        <v>1991</v>
      </c>
      <c r="B1992" s="1">
        <v>44256</v>
      </c>
      <c r="C1992">
        <v>864</v>
      </c>
      <c r="D1992" t="s">
        <v>10857</v>
      </c>
      <c r="E1992">
        <v>4</v>
      </c>
      <c r="F1992" t="str">
        <f>INDEX(tblProduct[ProdName],MATCH(tblData[[#This Row],[ProdNumber]],tblProduct[ProdNumber],0))</f>
        <v>DTI-84 Drone</v>
      </c>
      <c r="G1992">
        <f>INDEX(tblProduct[Price],MATCH(tblData[[#This Row],[ProdNumber]],tblProduct[ProdNumber],0))</f>
        <v>455</v>
      </c>
      <c r="H1992">
        <f>INDEX(tblProduct[Category],MATCH(tblData[[#This Row],[ProdNumber]],tblProduct[ProdNumber],0))</f>
        <v>3</v>
      </c>
      <c r="I1992" t="str">
        <f>INDEX(tblCategory[CategoryName],MATCH(tblData[[#This Row],[CategoryID]],tblCategory[CategoryID],0))</f>
        <v>Drones</v>
      </c>
      <c r="J1992">
        <f>tblData[[#This Row],[Quantity]]*tblData[[#This Row],[Price]]</f>
        <v>1820</v>
      </c>
      <c r="K1992">
        <f>YEAR(tblData[[#This Row],[Date]])</f>
        <v>2021</v>
      </c>
      <c r="L1992">
        <f>MONTH(tblData[[#This Row],[Date]])</f>
        <v>3</v>
      </c>
      <c r="M1992" t="str">
        <f>CHOOSE(tblData[[#This Row],[MonthNo]],"Jan","Feb","Mar","Apr","Mei","Jun","Jul","Agu","Sep","Okt","Nov","Des")</f>
        <v>Mar</v>
      </c>
      <c r="N1992" t="str">
        <f>INDEX(tblCustomers[CustomerState],MATCH(tblData[[#This Row],[CustomerID]],tblCustomers[CustomerID],0))</f>
        <v>Ohio</v>
      </c>
      <c r="O1992" t="str">
        <f>IF(COUNTIF(tblData[CustomerID],tblData[[#This Row],[CustomerID]])&gt;1,"Repeat","One-time")</f>
        <v>Repeat</v>
      </c>
    </row>
    <row r="1993" spans="1:15">
      <c r="A1993">
        <v>1992</v>
      </c>
      <c r="B1993" s="1">
        <v>44257</v>
      </c>
      <c r="C1993">
        <v>1589</v>
      </c>
      <c r="D1993" t="s">
        <v>10845</v>
      </c>
      <c r="E1993">
        <v>4</v>
      </c>
      <c r="F1993" t="str">
        <f>INDEX(tblProduct[ProdName],MATCH(tblData[[#This Row],[ProdNumber]],tblProduct[ProdNumber],0))</f>
        <v>Sleepy Eye Blueprint</v>
      </c>
      <c r="G1993">
        <f>INDEX(tblProduct[Price],MATCH(tblData[[#This Row],[ProdNumber]],tblProduct[ProdNumber],0))</f>
        <v>11.99</v>
      </c>
      <c r="H1993">
        <f>INDEX(tblProduct[Category],MATCH(tblData[[#This Row],[ProdNumber]],tblProduct[ProdNumber],0))</f>
        <v>1</v>
      </c>
      <c r="I1993" t="str">
        <f>INDEX(tblCategory[CategoryName],MATCH(tblData[[#This Row],[CategoryID]],tblCategory[CategoryID],0))</f>
        <v>Blueprints</v>
      </c>
      <c r="J1993">
        <f>tblData[[#This Row],[Quantity]]*tblData[[#This Row],[Price]]</f>
        <v>47.96</v>
      </c>
      <c r="K1993">
        <f>YEAR(tblData[[#This Row],[Date]])</f>
        <v>2021</v>
      </c>
      <c r="L1993">
        <f>MONTH(tblData[[#This Row],[Date]])</f>
        <v>3</v>
      </c>
      <c r="M1993" t="str">
        <f>CHOOSE(tblData[[#This Row],[MonthNo]],"Jan","Feb","Mar","Apr","Mei","Jun","Jul","Agu","Sep","Okt","Nov","Des")</f>
        <v>Mar</v>
      </c>
      <c r="N1993" t="str">
        <f>INDEX(tblCustomers[CustomerState],MATCH(tblData[[#This Row],[CustomerID]],tblCustomers[CustomerID],0))</f>
        <v>Illinois</v>
      </c>
      <c r="O1993" t="str">
        <f>IF(COUNTIF(tblData[CustomerID],tblData[[#This Row],[CustomerID]])&gt;1,"Repeat","One-time")</f>
        <v>Repeat</v>
      </c>
    </row>
    <row r="1994" spans="1:15">
      <c r="A1994">
        <v>1993</v>
      </c>
      <c r="B1994" s="1">
        <v>44257</v>
      </c>
      <c r="C1994">
        <v>2058</v>
      </c>
      <c r="D1994" t="s">
        <v>10871</v>
      </c>
      <c r="E1994">
        <v>4</v>
      </c>
      <c r="F1994" t="str">
        <f>INDEX(tblProduct[ProdName],MATCH(tblData[[#This Row],[ProdNumber]],tblProduct[ProdNumber],0))</f>
        <v>Aerial Security</v>
      </c>
      <c r="G1994">
        <f>INDEX(tblProduct[Price],MATCH(tblData[[#This Row],[ProdNumber]],tblProduct[ProdNumber],0))</f>
        <v>36.99</v>
      </c>
      <c r="H1994">
        <f>INDEX(tblProduct[Category],MATCH(tblData[[#This Row],[ProdNumber]],tblProduct[ProdNumber],0))</f>
        <v>7</v>
      </c>
      <c r="I1994" t="str">
        <f>INDEX(tblCategory[CategoryName],MATCH(tblData[[#This Row],[CategoryID]],tblCategory[CategoryID],0))</f>
        <v>Training Videos</v>
      </c>
      <c r="J1994">
        <f>tblData[[#This Row],[Quantity]]*tblData[[#This Row],[Price]]</f>
        <v>147.96</v>
      </c>
      <c r="K1994">
        <f>YEAR(tblData[[#This Row],[Date]])</f>
        <v>2021</v>
      </c>
      <c r="L1994">
        <f>MONTH(tblData[[#This Row],[Date]])</f>
        <v>3</v>
      </c>
      <c r="M1994" t="str">
        <f>CHOOSE(tblData[[#This Row],[MonthNo]],"Jan","Feb","Mar","Apr","Mei","Jun","Jul","Agu","Sep","Okt","Nov","Des")</f>
        <v>Mar</v>
      </c>
      <c r="N1994" t="str">
        <f>INDEX(tblCustomers[CustomerState],MATCH(tblData[[#This Row],[CustomerID]],tblCustomers[CustomerID],0))</f>
        <v>Pennsylvania</v>
      </c>
      <c r="O1994" t="str">
        <f>IF(COUNTIF(tblData[CustomerID],tblData[[#This Row],[CustomerID]])&gt;1,"Repeat","One-time")</f>
        <v>Repeat</v>
      </c>
    </row>
    <row r="1995" spans="1:15">
      <c r="A1995">
        <v>1994</v>
      </c>
      <c r="B1995" s="1">
        <v>44257</v>
      </c>
      <c r="C1995">
        <v>273</v>
      </c>
      <c r="D1995" t="s">
        <v>10831</v>
      </c>
      <c r="E1995">
        <v>3</v>
      </c>
      <c r="F1995" t="str">
        <f>INDEX(tblProduct[ProdName],MATCH(tblData[[#This Row],[ProdNumber]],tblProduct[ProdNumber],0))</f>
        <v>BYOR-3535</v>
      </c>
      <c r="G1995">
        <f>INDEX(tblProduct[Price],MATCH(tblData[[#This Row],[ProdNumber]],tblProduct[ProdNumber],0))</f>
        <v>225</v>
      </c>
      <c r="H1995">
        <f>INDEX(tblProduct[Category],MATCH(tblData[[#This Row],[ProdNumber]],tblProduct[ProdNumber],0))</f>
        <v>5</v>
      </c>
      <c r="I1995" t="str">
        <f>INDEX(tblCategory[CategoryName],MATCH(tblData[[#This Row],[CategoryID]],tblCategory[CategoryID],0))</f>
        <v>Robot Kits</v>
      </c>
      <c r="J1995">
        <f>tblData[[#This Row],[Quantity]]*tblData[[#This Row],[Price]]</f>
        <v>675</v>
      </c>
      <c r="K1995">
        <f>YEAR(tblData[[#This Row],[Date]])</f>
        <v>2021</v>
      </c>
      <c r="L1995">
        <f>MONTH(tblData[[#This Row],[Date]])</f>
        <v>3</v>
      </c>
      <c r="M1995" t="str">
        <f>CHOOSE(tblData[[#This Row],[MonthNo]],"Jan","Feb","Mar","Apr","Mei","Jun","Jul","Agu","Sep","Okt","Nov","Des")</f>
        <v>Mar</v>
      </c>
      <c r="N1995" t="str">
        <f>INDEX(tblCustomers[CustomerState],MATCH(tblData[[#This Row],[CustomerID]],tblCustomers[CustomerID],0))</f>
        <v>Illinois</v>
      </c>
      <c r="O1995" t="str">
        <f>IF(COUNTIF(tblData[CustomerID],tblData[[#This Row],[CustomerID]])&gt;1,"Repeat","One-time")</f>
        <v>Repeat</v>
      </c>
    </row>
    <row r="1996" spans="1:15">
      <c r="A1996">
        <v>1995</v>
      </c>
      <c r="B1996" s="1">
        <v>44257</v>
      </c>
      <c r="C1996">
        <v>1886</v>
      </c>
      <c r="D1996" t="s">
        <v>10844</v>
      </c>
      <c r="E1996">
        <v>2</v>
      </c>
      <c r="F1996" t="str">
        <f>INDEX(tblProduct[ProdName],MATCH(tblData[[#This Row],[ProdNumber]],tblProduct[ProdNumber],0))</f>
        <v>Industrial 3D Printing</v>
      </c>
      <c r="G1996">
        <f>INDEX(tblProduct[Price],MATCH(tblData[[#This Row],[ProdNumber]],tblProduct[ProdNumber],0))</f>
        <v>49</v>
      </c>
      <c r="H1996">
        <f>INDEX(tblProduct[Category],MATCH(tblData[[#This Row],[ProdNumber]],tblProduct[ProdNumber],0))</f>
        <v>7</v>
      </c>
      <c r="I1996" t="str">
        <f>INDEX(tblCategory[CategoryName],MATCH(tblData[[#This Row],[CategoryID]],tblCategory[CategoryID],0))</f>
        <v>Training Videos</v>
      </c>
      <c r="J1996">
        <f>tblData[[#This Row],[Quantity]]*tblData[[#This Row],[Price]]</f>
        <v>98</v>
      </c>
      <c r="K1996">
        <f>YEAR(tblData[[#This Row],[Date]])</f>
        <v>2021</v>
      </c>
      <c r="L1996">
        <f>MONTH(tblData[[#This Row],[Date]])</f>
        <v>3</v>
      </c>
      <c r="M1996" t="str">
        <f>CHOOSE(tblData[[#This Row],[MonthNo]],"Jan","Feb","Mar","Apr","Mei","Jun","Jul","Agu","Sep","Okt","Nov","Des")</f>
        <v>Mar</v>
      </c>
      <c r="N1996" t="str">
        <f>INDEX(tblCustomers[CustomerState],MATCH(tblData[[#This Row],[CustomerID]],tblCustomers[CustomerID],0))</f>
        <v>Indiana</v>
      </c>
      <c r="O1996" t="str">
        <f>IF(COUNTIF(tblData[CustomerID],tblData[[#This Row],[CustomerID]])&gt;1,"Repeat","One-time")</f>
        <v>Repeat</v>
      </c>
    </row>
    <row r="1997" spans="1:15">
      <c r="A1997">
        <v>1996</v>
      </c>
      <c r="B1997" s="1">
        <v>44258</v>
      </c>
      <c r="C1997">
        <v>1496</v>
      </c>
      <c r="D1997" t="s">
        <v>10839</v>
      </c>
      <c r="E1997">
        <v>2</v>
      </c>
      <c r="F1997" t="str">
        <f>INDEX(tblProduct[ProdName],MATCH(tblData[[#This Row],[ProdNumber]],tblProduct[ProdNumber],0))</f>
        <v>RXW-9807 Robot</v>
      </c>
      <c r="G1997">
        <f>INDEX(tblProduct[Price],MATCH(tblData[[#This Row],[ProdNumber]],tblProduct[ProdNumber],0))</f>
        <v>599</v>
      </c>
      <c r="H1997">
        <f>INDEX(tblProduct[Category],MATCH(tblData[[#This Row],[ProdNumber]],tblProduct[ProdNumber],0))</f>
        <v>6</v>
      </c>
      <c r="I1997" t="str">
        <f>INDEX(tblCategory[CategoryName],MATCH(tblData[[#This Row],[CategoryID]],tblCategory[CategoryID],0))</f>
        <v>Robots</v>
      </c>
      <c r="J1997">
        <f>tblData[[#This Row],[Quantity]]*tblData[[#This Row],[Price]]</f>
        <v>1198</v>
      </c>
      <c r="K1997">
        <f>YEAR(tblData[[#This Row],[Date]])</f>
        <v>2021</v>
      </c>
      <c r="L1997">
        <f>MONTH(tblData[[#This Row],[Date]])</f>
        <v>3</v>
      </c>
      <c r="M1997" t="str">
        <f>CHOOSE(tblData[[#This Row],[MonthNo]],"Jan","Feb","Mar","Apr","Mei","Jun","Jul","Agu","Sep","Okt","Nov","Des")</f>
        <v>Mar</v>
      </c>
      <c r="N1997" t="str">
        <f>INDEX(tblCustomers[CustomerState],MATCH(tblData[[#This Row],[CustomerID]],tblCustomers[CustomerID],0))</f>
        <v>California</v>
      </c>
      <c r="O1997" t="str">
        <f>IF(COUNTIF(tblData[CustomerID],tblData[[#This Row],[CustomerID]])&gt;1,"Repeat","One-time")</f>
        <v>Repeat</v>
      </c>
    </row>
    <row r="1998" spans="1:15">
      <c r="A1998">
        <v>1997</v>
      </c>
      <c r="B1998" s="1">
        <v>44258</v>
      </c>
      <c r="C1998">
        <v>1378</v>
      </c>
      <c r="D1998" t="s">
        <v>10831</v>
      </c>
      <c r="E1998">
        <v>2</v>
      </c>
      <c r="F1998" t="str">
        <f>INDEX(tblProduct[ProdName],MATCH(tblData[[#This Row],[ProdNumber]],tblProduct[ProdNumber],0))</f>
        <v>BYOR-3535</v>
      </c>
      <c r="G1998">
        <f>INDEX(tblProduct[Price],MATCH(tblData[[#This Row],[ProdNumber]],tblProduct[ProdNumber],0))</f>
        <v>225</v>
      </c>
      <c r="H1998">
        <f>INDEX(tblProduct[Category],MATCH(tblData[[#This Row],[ProdNumber]],tblProduct[ProdNumber],0))</f>
        <v>5</v>
      </c>
      <c r="I1998" t="str">
        <f>INDEX(tblCategory[CategoryName],MATCH(tblData[[#This Row],[CategoryID]],tblCategory[CategoryID],0))</f>
        <v>Robot Kits</v>
      </c>
      <c r="J1998">
        <f>tblData[[#This Row],[Quantity]]*tblData[[#This Row],[Price]]</f>
        <v>450</v>
      </c>
      <c r="K1998">
        <f>YEAR(tblData[[#This Row],[Date]])</f>
        <v>2021</v>
      </c>
      <c r="L1998">
        <f>MONTH(tblData[[#This Row],[Date]])</f>
        <v>3</v>
      </c>
      <c r="M1998" t="str">
        <f>CHOOSE(tblData[[#This Row],[MonthNo]],"Jan","Feb","Mar","Apr","Mei","Jun","Jul","Agu","Sep","Okt","Nov","Des")</f>
        <v>Mar</v>
      </c>
      <c r="N1998" t="str">
        <f>INDEX(tblCustomers[CustomerState],MATCH(tblData[[#This Row],[CustomerID]],tblCustomers[CustomerID],0))</f>
        <v>Texas</v>
      </c>
      <c r="O1998" t="str">
        <f>IF(COUNTIF(tblData[CustomerID],tblData[[#This Row],[CustomerID]])&gt;1,"Repeat","One-time")</f>
        <v>Repeat</v>
      </c>
    </row>
    <row r="1999" spans="1:15">
      <c r="A1999">
        <v>1998</v>
      </c>
      <c r="B1999" s="1">
        <v>44258</v>
      </c>
      <c r="C1999">
        <v>243</v>
      </c>
      <c r="D1999" t="s">
        <v>10821</v>
      </c>
      <c r="E1999">
        <v>2</v>
      </c>
      <c r="F1999" t="str">
        <f>INDEX(tblProduct[ProdName],MATCH(tblData[[#This Row],[ProdNumber]],tblProduct[ProdNumber],0))</f>
        <v>BYOD-350</v>
      </c>
      <c r="G1999">
        <f>INDEX(tblProduct[Price],MATCH(tblData[[#This Row],[ProdNumber]],tblProduct[ProdNumber],0))</f>
        <v>89.95</v>
      </c>
      <c r="H1999">
        <f>INDEX(tblProduct[Category],MATCH(tblData[[#This Row],[ProdNumber]],tblProduct[ProdNumber],0))</f>
        <v>2</v>
      </c>
      <c r="I1999" t="str">
        <f>INDEX(tblCategory[CategoryName],MATCH(tblData[[#This Row],[CategoryID]],tblCategory[CategoryID],0))</f>
        <v>Drone Kits</v>
      </c>
      <c r="J1999">
        <f>tblData[[#This Row],[Quantity]]*tblData[[#This Row],[Price]]</f>
        <v>179.9</v>
      </c>
      <c r="K1999">
        <f>YEAR(tblData[[#This Row],[Date]])</f>
        <v>2021</v>
      </c>
      <c r="L1999">
        <f>MONTH(tblData[[#This Row],[Date]])</f>
        <v>3</v>
      </c>
      <c r="M1999" t="str">
        <f>CHOOSE(tblData[[#This Row],[MonthNo]],"Jan","Feb","Mar","Apr","Mei","Jun","Jul","Agu","Sep","Okt","Nov","Des")</f>
        <v>Mar</v>
      </c>
      <c r="N1999" t="str">
        <f>INDEX(tblCustomers[CustomerState],MATCH(tblData[[#This Row],[CustomerID]],tblCustomers[CustomerID],0))</f>
        <v>California</v>
      </c>
      <c r="O1999" t="str">
        <f>IF(COUNTIF(tblData[CustomerID],tblData[[#This Row],[CustomerID]])&gt;1,"Repeat","One-time")</f>
        <v>One-time</v>
      </c>
    </row>
    <row r="2000" spans="1:15">
      <c r="A2000">
        <v>1999</v>
      </c>
      <c r="B2000" s="1">
        <v>44259</v>
      </c>
      <c r="C2000">
        <v>1566</v>
      </c>
      <c r="D2000" t="s">
        <v>10852</v>
      </c>
      <c r="E2000">
        <v>2</v>
      </c>
      <c r="F2000" t="str">
        <f>INDEX(tblProduct[ProdName],MATCH(tblData[[#This Row],[ProdNumber]],tblProduct[ProdNumber],0))</f>
        <v>Understanding Artificial Intelligence</v>
      </c>
      <c r="G2000">
        <f>INDEX(tblProduct[Price],MATCH(tblData[[#This Row],[ProdNumber]],tblProduct[ProdNumber],0))</f>
        <v>19.5</v>
      </c>
      <c r="H2000">
        <f>INDEX(tblProduct[Category],MATCH(tblData[[#This Row],[ProdNumber]],tblProduct[ProdNumber],0))</f>
        <v>4</v>
      </c>
      <c r="I2000" t="str">
        <f>INDEX(tblCategory[CategoryName],MATCH(tblData[[#This Row],[CategoryID]],tblCategory[CategoryID],0))</f>
        <v>eBooks</v>
      </c>
      <c r="J2000">
        <f>tblData[[#This Row],[Quantity]]*tblData[[#This Row],[Price]]</f>
        <v>39</v>
      </c>
      <c r="K2000">
        <f>YEAR(tblData[[#This Row],[Date]])</f>
        <v>2021</v>
      </c>
      <c r="L2000">
        <f>MONTH(tblData[[#This Row],[Date]])</f>
        <v>3</v>
      </c>
      <c r="M2000" t="str">
        <f>CHOOSE(tblData[[#This Row],[MonthNo]],"Jan","Feb","Mar","Apr","Mei","Jun","Jul","Agu","Sep","Okt","Nov","Des")</f>
        <v>Mar</v>
      </c>
      <c r="N2000" t="str">
        <f>INDEX(tblCustomers[CustomerState],MATCH(tblData[[#This Row],[CustomerID]],tblCustomers[CustomerID],0))</f>
        <v>New Mexico</v>
      </c>
      <c r="O2000" t="str">
        <f>IF(COUNTIF(tblData[CustomerID],tblData[[#This Row],[CustomerID]])&gt;1,"Repeat","One-time")</f>
        <v>Repeat</v>
      </c>
    </row>
    <row r="2001" spans="1:15">
      <c r="A2001">
        <v>2000</v>
      </c>
      <c r="B2001" s="1">
        <v>44259</v>
      </c>
      <c r="C2001">
        <v>615</v>
      </c>
      <c r="D2001" t="s">
        <v>10876</v>
      </c>
      <c r="E2001">
        <v>4</v>
      </c>
      <c r="F2001" t="str">
        <f>INDEX(tblProduct[ProdName],MATCH(tblData[[#This Row],[ProdNumber]],tblProduct[ProdNumber],0))</f>
        <v>Delta Robots</v>
      </c>
      <c r="G2001">
        <f>INDEX(tblProduct[Price],MATCH(tblData[[#This Row],[ProdNumber]],tblProduct[ProdNumber],0))</f>
        <v>16.989999999999998</v>
      </c>
      <c r="H2001">
        <f>INDEX(tblProduct[Category],MATCH(tblData[[#This Row],[ProdNumber]],tblProduct[ProdNumber],0))</f>
        <v>4</v>
      </c>
      <c r="I2001" t="str">
        <f>INDEX(tblCategory[CategoryName],MATCH(tblData[[#This Row],[CategoryID]],tblCategory[CategoryID],0))</f>
        <v>eBooks</v>
      </c>
      <c r="J2001">
        <f>tblData[[#This Row],[Quantity]]*tblData[[#This Row],[Price]]</f>
        <v>67.959999999999994</v>
      </c>
      <c r="K2001">
        <f>YEAR(tblData[[#This Row],[Date]])</f>
        <v>2021</v>
      </c>
      <c r="L2001">
        <f>MONTH(tblData[[#This Row],[Date]])</f>
        <v>3</v>
      </c>
      <c r="M2001" t="str">
        <f>CHOOSE(tblData[[#This Row],[MonthNo]],"Jan","Feb","Mar","Apr","Mei","Jun","Jul","Agu","Sep","Okt","Nov","Des")</f>
        <v>Mar</v>
      </c>
      <c r="N2001" t="str">
        <f>INDEX(tblCustomers[CustomerState],MATCH(tblData[[#This Row],[CustomerID]],tblCustomers[CustomerID],0))</f>
        <v>District of Columbia</v>
      </c>
      <c r="O2001" t="str">
        <f>IF(COUNTIF(tblData[CustomerID],tblData[[#This Row],[CustomerID]])&gt;1,"Repeat","One-time")</f>
        <v>Repeat</v>
      </c>
    </row>
    <row r="2002" spans="1:15">
      <c r="A2002">
        <v>2001</v>
      </c>
      <c r="B2002" s="1">
        <v>44259</v>
      </c>
      <c r="C2002">
        <v>174</v>
      </c>
      <c r="D2002" t="s">
        <v>10846</v>
      </c>
      <c r="E2002">
        <v>4</v>
      </c>
      <c r="F2002" t="str">
        <f>INDEX(tblProduct[ProdName],MATCH(tblData[[#This Row],[ProdNumber]],tblProduct[ProdNumber],0))</f>
        <v>Delivery Drones</v>
      </c>
      <c r="G2002">
        <f>INDEX(tblProduct[Price],MATCH(tblData[[#This Row],[ProdNumber]],tblProduct[ProdNumber],0))</f>
        <v>14.99</v>
      </c>
      <c r="H2002">
        <f>INDEX(tblProduct[Category],MATCH(tblData[[#This Row],[ProdNumber]],tblProduct[ProdNumber],0))</f>
        <v>4</v>
      </c>
      <c r="I2002" t="str">
        <f>INDEX(tblCategory[CategoryName],MATCH(tblData[[#This Row],[CategoryID]],tblCategory[CategoryID],0))</f>
        <v>eBooks</v>
      </c>
      <c r="J2002">
        <f>tblData[[#This Row],[Quantity]]*tblData[[#This Row],[Price]]</f>
        <v>59.96</v>
      </c>
      <c r="K2002">
        <f>YEAR(tblData[[#This Row],[Date]])</f>
        <v>2021</v>
      </c>
      <c r="L2002">
        <f>MONTH(tblData[[#This Row],[Date]])</f>
        <v>3</v>
      </c>
      <c r="M2002" t="str">
        <f>CHOOSE(tblData[[#This Row],[MonthNo]],"Jan","Feb","Mar","Apr","Mei","Jun","Jul","Agu","Sep","Okt","Nov","Des")</f>
        <v>Mar</v>
      </c>
      <c r="N2002" t="str">
        <f>INDEX(tblCustomers[CustomerState],MATCH(tblData[[#This Row],[CustomerID]],tblCustomers[CustomerID],0))</f>
        <v>Kansas</v>
      </c>
      <c r="O2002" t="str">
        <f>IF(COUNTIF(tblData[CustomerID],tblData[[#This Row],[CustomerID]])&gt;1,"Repeat","One-time")</f>
        <v>One-time</v>
      </c>
    </row>
    <row r="2003" spans="1:15">
      <c r="A2003">
        <v>2002</v>
      </c>
      <c r="B2003" s="1">
        <v>44259</v>
      </c>
      <c r="C2003">
        <v>1998</v>
      </c>
      <c r="D2003" t="s">
        <v>10815</v>
      </c>
      <c r="E2003">
        <v>6</v>
      </c>
      <c r="F2003" t="str">
        <f>INDEX(tblProduct[ProdName],MATCH(tblData[[#This Row],[ProdNumber]],tblProduct[ProdNumber],0))</f>
        <v>Understanding Automation</v>
      </c>
      <c r="G2003">
        <f>INDEX(tblProduct[Price],MATCH(tblData[[#This Row],[ProdNumber]],tblProduct[ProdNumber],0))</f>
        <v>44.95</v>
      </c>
      <c r="H2003">
        <f>INDEX(tblProduct[Category],MATCH(tblData[[#This Row],[ProdNumber]],tblProduct[ProdNumber],0))</f>
        <v>7</v>
      </c>
      <c r="I2003" t="str">
        <f>INDEX(tblCategory[CategoryName],MATCH(tblData[[#This Row],[CategoryID]],tblCategory[CategoryID],0))</f>
        <v>Training Videos</v>
      </c>
      <c r="J2003">
        <f>tblData[[#This Row],[Quantity]]*tblData[[#This Row],[Price]]</f>
        <v>269.70000000000005</v>
      </c>
      <c r="K2003">
        <f>YEAR(tblData[[#This Row],[Date]])</f>
        <v>2021</v>
      </c>
      <c r="L2003">
        <f>MONTH(tblData[[#This Row],[Date]])</f>
        <v>3</v>
      </c>
      <c r="M2003" t="str">
        <f>CHOOSE(tblData[[#This Row],[MonthNo]],"Jan","Feb","Mar","Apr","Mei","Jun","Jul","Agu","Sep","Okt","Nov","Des")</f>
        <v>Mar</v>
      </c>
      <c r="N2003" t="str">
        <f>INDEX(tblCustomers[CustomerState],MATCH(tblData[[#This Row],[CustomerID]],tblCustomers[CustomerID],0))</f>
        <v>Massachusetts</v>
      </c>
      <c r="O2003" t="str">
        <f>IF(COUNTIF(tblData[CustomerID],tblData[[#This Row],[CustomerID]])&gt;1,"Repeat","One-time")</f>
        <v>One-time</v>
      </c>
    </row>
    <row r="2004" spans="1:15">
      <c r="A2004">
        <v>2003</v>
      </c>
      <c r="B2004" s="1">
        <v>44259</v>
      </c>
      <c r="C2004">
        <v>7</v>
      </c>
      <c r="D2004" t="s">
        <v>10808</v>
      </c>
      <c r="E2004">
        <v>3</v>
      </c>
      <c r="F2004" t="str">
        <f>INDEX(tblProduct[ProdName],MATCH(tblData[[#This Row],[ProdNumber]],tblProduct[ProdNumber],0))</f>
        <v>Polar Robots</v>
      </c>
      <c r="G2004">
        <f>INDEX(tblProduct[Price],MATCH(tblData[[#This Row],[ProdNumber]],tblProduct[ProdNumber],0))</f>
        <v>23.99</v>
      </c>
      <c r="H2004">
        <f>INDEX(tblProduct[Category],MATCH(tblData[[#This Row],[ProdNumber]],tblProduct[ProdNumber],0))</f>
        <v>4</v>
      </c>
      <c r="I2004" t="str">
        <f>INDEX(tblCategory[CategoryName],MATCH(tblData[[#This Row],[CategoryID]],tblCategory[CategoryID],0))</f>
        <v>eBooks</v>
      </c>
      <c r="J2004">
        <f>tblData[[#This Row],[Quantity]]*tblData[[#This Row],[Price]]</f>
        <v>71.97</v>
      </c>
      <c r="K2004">
        <f>YEAR(tblData[[#This Row],[Date]])</f>
        <v>2021</v>
      </c>
      <c r="L2004">
        <f>MONTH(tblData[[#This Row],[Date]])</f>
        <v>3</v>
      </c>
      <c r="M2004" t="str">
        <f>CHOOSE(tblData[[#This Row],[MonthNo]],"Jan","Feb","Mar","Apr","Mei","Jun","Jul","Agu","Sep","Okt","Nov","Des")</f>
        <v>Mar</v>
      </c>
      <c r="N2004" t="str">
        <f>INDEX(tblCustomers[CustomerState],MATCH(tblData[[#This Row],[CustomerID]],tblCustomers[CustomerID],0))</f>
        <v>Oklahoma</v>
      </c>
      <c r="O2004" t="str">
        <f>IF(COUNTIF(tblData[CustomerID],tblData[[#This Row],[CustomerID]])&gt;1,"Repeat","One-time")</f>
        <v>One-time</v>
      </c>
    </row>
    <row r="2005" spans="1:15">
      <c r="A2005">
        <v>2004</v>
      </c>
      <c r="B2005" s="1">
        <v>44260</v>
      </c>
      <c r="C2005">
        <v>797</v>
      </c>
      <c r="D2005" t="s">
        <v>10811</v>
      </c>
      <c r="E2005">
        <v>4</v>
      </c>
      <c r="F2005" t="str">
        <f>INDEX(tblProduct[ProdName],MATCH(tblData[[#This Row],[ProdNumber]],tblProduct[ProdNumber],0))</f>
        <v>BYOD-220</v>
      </c>
      <c r="G2005">
        <f>INDEX(tblProduct[Price],MATCH(tblData[[#This Row],[ProdNumber]],tblProduct[ProdNumber],0))</f>
        <v>69</v>
      </c>
      <c r="H2005">
        <f>INDEX(tblProduct[Category],MATCH(tblData[[#This Row],[ProdNumber]],tblProduct[ProdNumber],0))</f>
        <v>2</v>
      </c>
      <c r="I2005" t="str">
        <f>INDEX(tblCategory[CategoryName],MATCH(tblData[[#This Row],[CategoryID]],tblCategory[CategoryID],0))</f>
        <v>Drone Kits</v>
      </c>
      <c r="J2005">
        <f>tblData[[#This Row],[Quantity]]*tblData[[#This Row],[Price]]</f>
        <v>276</v>
      </c>
      <c r="K2005">
        <f>YEAR(tblData[[#This Row],[Date]])</f>
        <v>2021</v>
      </c>
      <c r="L2005">
        <f>MONTH(tblData[[#This Row],[Date]])</f>
        <v>3</v>
      </c>
      <c r="M2005" t="str">
        <f>CHOOSE(tblData[[#This Row],[MonthNo]],"Jan","Feb","Mar","Apr","Mei","Jun","Jul","Agu","Sep","Okt","Nov","Des")</f>
        <v>Mar</v>
      </c>
      <c r="N2005" t="str">
        <f>INDEX(tblCustomers[CustomerState],MATCH(tblData[[#This Row],[CustomerID]],tblCustomers[CustomerID],0))</f>
        <v>Missouri</v>
      </c>
      <c r="O2005" t="str">
        <f>IF(COUNTIF(tblData[CustomerID],tblData[[#This Row],[CustomerID]])&gt;1,"Repeat","One-time")</f>
        <v>Repeat</v>
      </c>
    </row>
    <row r="2006" spans="1:15">
      <c r="A2006">
        <v>2005</v>
      </c>
      <c r="B2006" s="1">
        <v>44260</v>
      </c>
      <c r="C2006">
        <v>1421</v>
      </c>
      <c r="D2006" t="s">
        <v>10822</v>
      </c>
      <c r="E2006">
        <v>1</v>
      </c>
      <c r="F2006" t="str">
        <f>INDEX(tblProduct[ProdName],MATCH(tblData[[#This Row],[ProdNumber]],tblProduct[ProdNumber],0))</f>
        <v>MICR-23K Robot</v>
      </c>
      <c r="G2006">
        <f>INDEX(tblProduct[Price],MATCH(tblData[[#This Row],[ProdNumber]],tblProduct[ProdNumber],0))</f>
        <v>899</v>
      </c>
      <c r="H2006">
        <f>INDEX(tblProduct[Category],MATCH(tblData[[#This Row],[ProdNumber]],tblProduct[ProdNumber],0))</f>
        <v>6</v>
      </c>
      <c r="I2006" t="str">
        <f>INDEX(tblCategory[CategoryName],MATCH(tblData[[#This Row],[CategoryID]],tblCategory[CategoryID],0))</f>
        <v>Robots</v>
      </c>
      <c r="J2006">
        <f>tblData[[#This Row],[Quantity]]*tblData[[#This Row],[Price]]</f>
        <v>899</v>
      </c>
      <c r="K2006">
        <f>YEAR(tblData[[#This Row],[Date]])</f>
        <v>2021</v>
      </c>
      <c r="L2006">
        <f>MONTH(tblData[[#This Row],[Date]])</f>
        <v>3</v>
      </c>
      <c r="M2006" t="str">
        <f>CHOOSE(tblData[[#This Row],[MonthNo]],"Jan","Feb","Mar","Apr","Mei","Jun","Jul","Agu","Sep","Okt","Nov","Des")</f>
        <v>Mar</v>
      </c>
      <c r="N2006" t="str">
        <f>INDEX(tblCustomers[CustomerState],MATCH(tblData[[#This Row],[CustomerID]],tblCustomers[CustomerID],0))</f>
        <v>Texas</v>
      </c>
      <c r="O2006" t="str">
        <f>IF(COUNTIF(tblData[CustomerID],tblData[[#This Row],[CustomerID]])&gt;1,"Repeat","One-time")</f>
        <v>Repeat</v>
      </c>
    </row>
    <row r="2007" spans="1:15">
      <c r="A2007">
        <v>2006</v>
      </c>
      <c r="B2007" s="1">
        <v>44260</v>
      </c>
      <c r="C2007">
        <v>394</v>
      </c>
      <c r="D2007" t="s">
        <v>10875</v>
      </c>
      <c r="E2007">
        <v>3</v>
      </c>
      <c r="F2007" t="str">
        <f>INDEX(tblProduct[ProdName],MATCH(tblData[[#This Row],[ProdNumber]],tblProduct[ProdNumber],0))</f>
        <v>Open Source Code</v>
      </c>
      <c r="G2007">
        <f>INDEX(tblProduct[Price],MATCH(tblData[[#This Row],[ProdNumber]],tblProduct[ProdNumber],0))</f>
        <v>32.950000000000003</v>
      </c>
      <c r="H2007">
        <f>INDEX(tblProduct[Category],MATCH(tblData[[#This Row],[ProdNumber]],tblProduct[ProdNumber],0))</f>
        <v>7</v>
      </c>
      <c r="I2007" t="str">
        <f>INDEX(tblCategory[CategoryName],MATCH(tblData[[#This Row],[CategoryID]],tblCategory[CategoryID],0))</f>
        <v>Training Videos</v>
      </c>
      <c r="J2007">
        <f>tblData[[#This Row],[Quantity]]*tblData[[#This Row],[Price]]</f>
        <v>98.850000000000009</v>
      </c>
      <c r="K2007">
        <f>YEAR(tblData[[#This Row],[Date]])</f>
        <v>2021</v>
      </c>
      <c r="L2007">
        <f>MONTH(tblData[[#This Row],[Date]])</f>
        <v>3</v>
      </c>
      <c r="M2007" t="str">
        <f>CHOOSE(tblData[[#This Row],[MonthNo]],"Jan","Feb","Mar","Apr","Mei","Jun","Jul","Agu","Sep","Okt","Nov","Des")</f>
        <v>Mar</v>
      </c>
      <c r="N2007" t="str">
        <f>INDEX(tblCustomers[CustomerState],MATCH(tblData[[#This Row],[CustomerID]],tblCustomers[CustomerID],0))</f>
        <v>New York</v>
      </c>
      <c r="O2007" t="str">
        <f>IF(COUNTIF(tblData[CustomerID],tblData[[#This Row],[CustomerID]])&gt;1,"Repeat","One-time")</f>
        <v>One-time</v>
      </c>
    </row>
    <row r="2008" spans="1:15">
      <c r="A2008">
        <v>2007</v>
      </c>
      <c r="B2008" s="1">
        <v>44260</v>
      </c>
      <c r="C2008">
        <v>2033</v>
      </c>
      <c r="D2008" t="s">
        <v>10814</v>
      </c>
      <c r="E2008">
        <v>5</v>
      </c>
      <c r="F2008" t="str">
        <f>INDEX(tblProduct[ProdName],MATCH(tblData[[#This Row],[ProdNumber]],tblProduct[ProdNumber],0))</f>
        <v>BYOR-2640S</v>
      </c>
      <c r="G2008">
        <f>INDEX(tblProduct[Price],MATCH(tblData[[#This Row],[ProdNumber]],tblProduct[ProdNumber],0))</f>
        <v>189</v>
      </c>
      <c r="H2008">
        <f>INDEX(tblProduct[Category],MATCH(tblData[[#This Row],[ProdNumber]],tblProduct[ProdNumber],0))</f>
        <v>5</v>
      </c>
      <c r="I2008" t="str">
        <f>INDEX(tblCategory[CategoryName],MATCH(tblData[[#This Row],[CategoryID]],tblCategory[CategoryID],0))</f>
        <v>Robot Kits</v>
      </c>
      <c r="J2008">
        <f>tblData[[#This Row],[Quantity]]*tblData[[#This Row],[Price]]</f>
        <v>945</v>
      </c>
      <c r="K2008">
        <f>YEAR(tblData[[#This Row],[Date]])</f>
        <v>2021</v>
      </c>
      <c r="L2008">
        <f>MONTH(tblData[[#This Row],[Date]])</f>
        <v>3</v>
      </c>
      <c r="M2008" t="str">
        <f>CHOOSE(tblData[[#This Row],[MonthNo]],"Jan","Feb","Mar","Apr","Mei","Jun","Jul","Agu","Sep","Okt","Nov","Des")</f>
        <v>Mar</v>
      </c>
      <c r="N2008" t="str">
        <f>INDEX(tblCustomers[CustomerState],MATCH(tblData[[#This Row],[CustomerID]],tblCustomers[CustomerID],0))</f>
        <v>Minnesota</v>
      </c>
      <c r="O2008" t="str">
        <f>IF(COUNTIF(tblData[CustomerID],tblData[[#This Row],[CustomerID]])&gt;1,"Repeat","One-time")</f>
        <v>Repeat</v>
      </c>
    </row>
    <row r="2009" spans="1:15">
      <c r="A2009">
        <v>2008</v>
      </c>
      <c r="B2009" s="1">
        <v>44261</v>
      </c>
      <c r="C2009">
        <v>1759</v>
      </c>
      <c r="D2009" t="s">
        <v>10827</v>
      </c>
      <c r="E2009">
        <v>4</v>
      </c>
      <c r="F2009" t="str">
        <f>INDEX(tblProduct[ProdName],MATCH(tblData[[#This Row],[ProdNumber]],tblProduct[ProdNumber],0))</f>
        <v>AI for Educators</v>
      </c>
      <c r="G2009">
        <f>INDEX(tblProduct[Price],MATCH(tblData[[#This Row],[ProdNumber]],tblProduct[ProdNumber],0))</f>
        <v>49.95</v>
      </c>
      <c r="H2009">
        <f>INDEX(tblProduct[Category],MATCH(tblData[[#This Row],[ProdNumber]],tblProduct[ProdNumber],0))</f>
        <v>7</v>
      </c>
      <c r="I2009" t="str">
        <f>INDEX(tblCategory[CategoryName],MATCH(tblData[[#This Row],[CategoryID]],tblCategory[CategoryID],0))</f>
        <v>Training Videos</v>
      </c>
      <c r="J2009">
        <f>tblData[[#This Row],[Quantity]]*tblData[[#This Row],[Price]]</f>
        <v>199.8</v>
      </c>
      <c r="K2009">
        <f>YEAR(tblData[[#This Row],[Date]])</f>
        <v>2021</v>
      </c>
      <c r="L2009">
        <f>MONTH(tblData[[#This Row],[Date]])</f>
        <v>3</v>
      </c>
      <c r="M2009" t="str">
        <f>CHOOSE(tblData[[#This Row],[MonthNo]],"Jan","Feb","Mar","Apr","Mei","Jun","Jul","Agu","Sep","Okt","Nov","Des")</f>
        <v>Mar</v>
      </c>
      <c r="N2009" t="str">
        <f>INDEX(tblCustomers[CustomerState],MATCH(tblData[[#This Row],[CustomerID]],tblCustomers[CustomerID],0))</f>
        <v>Texas</v>
      </c>
      <c r="O2009" t="str">
        <f>IF(COUNTIF(tblData[CustomerID],tblData[[#This Row],[CustomerID]])&gt;1,"Repeat","One-time")</f>
        <v>Repeat</v>
      </c>
    </row>
    <row r="2010" spans="1:15">
      <c r="A2010">
        <v>2009</v>
      </c>
      <c r="B2010" s="1">
        <v>44261</v>
      </c>
      <c r="C2010">
        <v>1314</v>
      </c>
      <c r="D2010" t="s">
        <v>10859</v>
      </c>
      <c r="E2010">
        <v>2</v>
      </c>
      <c r="F2010" t="str">
        <f>INDEX(tblProduct[ProdName],MATCH(tblData[[#This Row],[ProdNumber]],tblProduct[ProdNumber],0))</f>
        <v>Cloud Computing</v>
      </c>
      <c r="G2010">
        <f>INDEX(tblProduct[Price],MATCH(tblData[[#This Row],[ProdNumber]],tblProduct[ProdNumber],0))</f>
        <v>29.99</v>
      </c>
      <c r="H2010">
        <f>INDEX(tblProduct[Category],MATCH(tblData[[#This Row],[ProdNumber]],tblProduct[ProdNumber],0))</f>
        <v>7</v>
      </c>
      <c r="I2010" t="str">
        <f>INDEX(tblCategory[CategoryName],MATCH(tblData[[#This Row],[CategoryID]],tblCategory[CategoryID],0))</f>
        <v>Training Videos</v>
      </c>
      <c r="J2010">
        <f>tblData[[#This Row],[Quantity]]*tblData[[#This Row],[Price]]</f>
        <v>59.98</v>
      </c>
      <c r="K2010">
        <f>YEAR(tblData[[#This Row],[Date]])</f>
        <v>2021</v>
      </c>
      <c r="L2010">
        <f>MONTH(tblData[[#This Row],[Date]])</f>
        <v>3</v>
      </c>
      <c r="M2010" t="str">
        <f>CHOOSE(tblData[[#This Row],[MonthNo]],"Jan","Feb","Mar","Apr","Mei","Jun","Jul","Agu","Sep","Okt","Nov","Des")</f>
        <v>Mar</v>
      </c>
      <c r="N2010" t="str">
        <f>INDEX(tblCustomers[CustomerState],MATCH(tblData[[#This Row],[CustomerID]],tblCustomers[CustomerID],0))</f>
        <v>Tennessee</v>
      </c>
      <c r="O2010" t="str">
        <f>IF(COUNTIF(tblData[CustomerID],tblData[[#This Row],[CustomerID]])&gt;1,"Repeat","One-time")</f>
        <v>Repeat</v>
      </c>
    </row>
    <row r="2011" spans="1:15">
      <c r="A2011">
        <v>2010</v>
      </c>
      <c r="B2011" s="1">
        <v>44261</v>
      </c>
      <c r="C2011">
        <v>1163</v>
      </c>
      <c r="D2011" t="s">
        <v>10876</v>
      </c>
      <c r="E2011">
        <v>3</v>
      </c>
      <c r="F2011" t="str">
        <f>INDEX(tblProduct[ProdName],MATCH(tblData[[#This Row],[ProdNumber]],tblProduct[ProdNumber],0))</f>
        <v>Delta Robots</v>
      </c>
      <c r="G2011">
        <f>INDEX(tblProduct[Price],MATCH(tblData[[#This Row],[ProdNumber]],tblProduct[ProdNumber],0))</f>
        <v>16.989999999999998</v>
      </c>
      <c r="H2011">
        <f>INDEX(tblProduct[Category],MATCH(tblData[[#This Row],[ProdNumber]],tblProduct[ProdNumber],0))</f>
        <v>4</v>
      </c>
      <c r="I2011" t="str">
        <f>INDEX(tblCategory[CategoryName],MATCH(tblData[[#This Row],[CategoryID]],tblCategory[CategoryID],0))</f>
        <v>eBooks</v>
      </c>
      <c r="J2011">
        <f>tblData[[#This Row],[Quantity]]*tblData[[#This Row],[Price]]</f>
        <v>50.97</v>
      </c>
      <c r="K2011">
        <f>YEAR(tblData[[#This Row],[Date]])</f>
        <v>2021</v>
      </c>
      <c r="L2011">
        <f>MONTH(tblData[[#This Row],[Date]])</f>
        <v>3</v>
      </c>
      <c r="M2011" t="str">
        <f>CHOOSE(tblData[[#This Row],[MonthNo]],"Jan","Feb","Mar","Apr","Mei","Jun","Jul","Agu","Sep","Okt","Nov","Des")</f>
        <v>Mar</v>
      </c>
      <c r="N2011" t="str">
        <f>INDEX(tblCustomers[CustomerState],MATCH(tblData[[#This Row],[CustomerID]],tblCustomers[CustomerID],0))</f>
        <v>Tennessee</v>
      </c>
      <c r="O2011" t="str">
        <f>IF(COUNTIF(tblData[CustomerID],tblData[[#This Row],[CustomerID]])&gt;1,"Repeat","One-time")</f>
        <v>Repeat</v>
      </c>
    </row>
    <row r="2012" spans="1:15">
      <c r="A2012">
        <v>2011</v>
      </c>
      <c r="B2012" s="1">
        <v>44262</v>
      </c>
      <c r="C2012">
        <v>593</v>
      </c>
      <c r="D2012" t="s">
        <v>10819</v>
      </c>
      <c r="E2012">
        <v>4</v>
      </c>
      <c r="F2012" t="str">
        <f>INDEX(tblProduct[ProdName],MATCH(tblData[[#This Row],[ProdNumber]],tblProduct[ProdNumber],0))</f>
        <v>Ladybug Robot Blueprint</v>
      </c>
      <c r="G2012">
        <f>INDEX(tblProduct[Price],MATCH(tblData[[#This Row],[ProdNumber]],tblProduct[ProdNumber],0))</f>
        <v>12</v>
      </c>
      <c r="H2012">
        <f>INDEX(tblProduct[Category],MATCH(tblData[[#This Row],[ProdNumber]],tblProduct[ProdNumber],0))</f>
        <v>1</v>
      </c>
      <c r="I2012" t="str">
        <f>INDEX(tblCategory[CategoryName],MATCH(tblData[[#This Row],[CategoryID]],tblCategory[CategoryID],0))</f>
        <v>Blueprints</v>
      </c>
      <c r="J2012">
        <f>tblData[[#This Row],[Quantity]]*tblData[[#This Row],[Price]]</f>
        <v>48</v>
      </c>
      <c r="K2012">
        <f>YEAR(tblData[[#This Row],[Date]])</f>
        <v>2021</v>
      </c>
      <c r="L2012">
        <f>MONTH(tblData[[#This Row],[Date]])</f>
        <v>3</v>
      </c>
      <c r="M2012" t="str">
        <f>CHOOSE(tblData[[#This Row],[MonthNo]],"Jan","Feb","Mar","Apr","Mei","Jun","Jul","Agu","Sep","Okt","Nov","Des")</f>
        <v>Mar</v>
      </c>
      <c r="N2012" t="str">
        <f>INDEX(tblCustomers[CustomerState],MATCH(tblData[[#This Row],[CustomerID]],tblCustomers[CustomerID],0))</f>
        <v>District of Columbia</v>
      </c>
      <c r="O2012" t="str">
        <f>IF(COUNTIF(tblData[CustomerID],tblData[[#This Row],[CustomerID]])&gt;1,"Repeat","One-time")</f>
        <v>Repeat</v>
      </c>
    </row>
    <row r="2013" spans="1:15">
      <c r="A2013">
        <v>2012</v>
      </c>
      <c r="B2013" s="1">
        <v>44262</v>
      </c>
      <c r="C2013">
        <v>2002</v>
      </c>
      <c r="D2013" t="s">
        <v>10843</v>
      </c>
      <c r="E2013">
        <v>5</v>
      </c>
      <c r="F2013" t="str">
        <f>INDEX(tblProduct[ProdName],MATCH(tblData[[#This Row],[ProdNumber]],tblProduct[ProdNumber],0))</f>
        <v>BYOD-500</v>
      </c>
      <c r="G2013">
        <f>INDEX(tblProduct[Price],MATCH(tblData[[#This Row],[ProdNumber]],tblProduct[ProdNumber],0))</f>
        <v>167</v>
      </c>
      <c r="H2013">
        <f>INDEX(tblProduct[Category],MATCH(tblData[[#This Row],[ProdNumber]],tblProduct[ProdNumber],0))</f>
        <v>2</v>
      </c>
      <c r="I2013" t="str">
        <f>INDEX(tblCategory[CategoryName],MATCH(tblData[[#This Row],[CategoryID]],tblCategory[CategoryID],0))</f>
        <v>Drone Kits</v>
      </c>
      <c r="J2013">
        <f>tblData[[#This Row],[Quantity]]*tblData[[#This Row],[Price]]</f>
        <v>835</v>
      </c>
      <c r="K2013">
        <f>YEAR(tblData[[#This Row],[Date]])</f>
        <v>2021</v>
      </c>
      <c r="L2013">
        <f>MONTH(tblData[[#This Row],[Date]])</f>
        <v>3</v>
      </c>
      <c r="M2013" t="str">
        <f>CHOOSE(tblData[[#This Row],[MonthNo]],"Jan","Feb","Mar","Apr","Mei","Jun","Jul","Agu","Sep","Okt","Nov","Des")</f>
        <v>Mar</v>
      </c>
      <c r="N2013" t="str">
        <f>INDEX(tblCustomers[CustomerState],MATCH(tblData[[#This Row],[CustomerID]],tblCustomers[CustomerID],0))</f>
        <v>Tennessee</v>
      </c>
      <c r="O2013" t="str">
        <f>IF(COUNTIF(tblData[CustomerID],tblData[[#This Row],[CustomerID]])&gt;1,"Repeat","One-time")</f>
        <v>One-time</v>
      </c>
    </row>
    <row r="2014" spans="1:15">
      <c r="A2014">
        <v>2013</v>
      </c>
      <c r="B2014" s="1">
        <v>44262</v>
      </c>
      <c r="C2014">
        <v>1130</v>
      </c>
      <c r="D2014" t="s">
        <v>10846</v>
      </c>
      <c r="E2014">
        <v>4</v>
      </c>
      <c r="F2014" t="str">
        <f>INDEX(tblProduct[ProdName],MATCH(tblData[[#This Row],[ProdNumber]],tblProduct[ProdNumber],0))</f>
        <v>Delivery Drones</v>
      </c>
      <c r="G2014">
        <f>INDEX(tblProduct[Price],MATCH(tblData[[#This Row],[ProdNumber]],tblProduct[ProdNumber],0))</f>
        <v>14.99</v>
      </c>
      <c r="H2014">
        <f>INDEX(tblProduct[Category],MATCH(tblData[[#This Row],[ProdNumber]],tblProduct[ProdNumber],0))</f>
        <v>4</v>
      </c>
      <c r="I2014" t="str">
        <f>INDEX(tblCategory[CategoryName],MATCH(tblData[[#This Row],[CategoryID]],tblCategory[CategoryID],0))</f>
        <v>eBooks</v>
      </c>
      <c r="J2014">
        <f>tblData[[#This Row],[Quantity]]*tblData[[#This Row],[Price]]</f>
        <v>59.96</v>
      </c>
      <c r="K2014">
        <f>YEAR(tblData[[#This Row],[Date]])</f>
        <v>2021</v>
      </c>
      <c r="L2014">
        <f>MONTH(tblData[[#This Row],[Date]])</f>
        <v>3</v>
      </c>
      <c r="M2014" t="str">
        <f>CHOOSE(tblData[[#This Row],[MonthNo]],"Jan","Feb","Mar","Apr","Mei","Jun","Jul","Agu","Sep","Okt","Nov","Des")</f>
        <v>Mar</v>
      </c>
      <c r="N2014" t="str">
        <f>INDEX(tblCustomers[CustomerState],MATCH(tblData[[#This Row],[CustomerID]],tblCustomers[CustomerID],0))</f>
        <v>Iowa</v>
      </c>
      <c r="O2014" t="str">
        <f>IF(COUNTIF(tblData[CustomerID],tblData[[#This Row],[CustomerID]])&gt;1,"Repeat","One-time")</f>
        <v>One-time</v>
      </c>
    </row>
    <row r="2015" spans="1:15">
      <c r="A2015">
        <v>2014</v>
      </c>
      <c r="B2015" s="1">
        <v>44262</v>
      </c>
      <c r="C2015">
        <v>1661</v>
      </c>
      <c r="D2015" t="s">
        <v>10826</v>
      </c>
      <c r="E2015">
        <v>3</v>
      </c>
      <c r="F2015" t="str">
        <f>INDEX(tblProduct[ProdName],MATCH(tblData[[#This Row],[ProdNumber]],tblProduct[ProdNumber],0))</f>
        <v>RTF Drones</v>
      </c>
      <c r="G2015">
        <f>INDEX(tblProduct[Price],MATCH(tblData[[#This Row],[ProdNumber]],tblProduct[ProdNumber],0))</f>
        <v>16.989999999999998</v>
      </c>
      <c r="H2015">
        <f>INDEX(tblProduct[Category],MATCH(tblData[[#This Row],[ProdNumber]],tblProduct[ProdNumber],0))</f>
        <v>4</v>
      </c>
      <c r="I2015" t="str">
        <f>INDEX(tblCategory[CategoryName],MATCH(tblData[[#This Row],[CategoryID]],tblCategory[CategoryID],0))</f>
        <v>eBooks</v>
      </c>
      <c r="J2015">
        <f>tblData[[#This Row],[Quantity]]*tblData[[#This Row],[Price]]</f>
        <v>50.97</v>
      </c>
      <c r="K2015">
        <f>YEAR(tblData[[#This Row],[Date]])</f>
        <v>2021</v>
      </c>
      <c r="L2015">
        <f>MONTH(tblData[[#This Row],[Date]])</f>
        <v>3</v>
      </c>
      <c r="M2015" t="str">
        <f>CHOOSE(tblData[[#This Row],[MonthNo]],"Jan","Feb","Mar","Apr","Mei","Jun","Jul","Agu","Sep","Okt","Nov","Des")</f>
        <v>Mar</v>
      </c>
      <c r="N2015" t="str">
        <f>INDEX(tblCustomers[CustomerState],MATCH(tblData[[#This Row],[CustomerID]],tblCustomers[CustomerID],0))</f>
        <v>New Mexico</v>
      </c>
      <c r="O2015" t="str">
        <f>IF(COUNTIF(tblData[CustomerID],tblData[[#This Row],[CustomerID]])&gt;1,"Repeat","One-time")</f>
        <v>Repeat</v>
      </c>
    </row>
    <row r="2016" spans="1:15">
      <c r="A2016">
        <v>2015</v>
      </c>
      <c r="B2016" s="1">
        <v>44262</v>
      </c>
      <c r="C2016">
        <v>1131</v>
      </c>
      <c r="D2016" t="s">
        <v>10845</v>
      </c>
      <c r="E2016">
        <v>4</v>
      </c>
      <c r="F2016" t="str">
        <f>INDEX(tblProduct[ProdName],MATCH(tblData[[#This Row],[ProdNumber]],tblProduct[ProdNumber],0))</f>
        <v>Sleepy Eye Blueprint</v>
      </c>
      <c r="G2016">
        <f>INDEX(tblProduct[Price],MATCH(tblData[[#This Row],[ProdNumber]],tblProduct[ProdNumber],0))</f>
        <v>11.99</v>
      </c>
      <c r="H2016">
        <f>INDEX(tblProduct[Category],MATCH(tblData[[#This Row],[ProdNumber]],tblProduct[ProdNumber],0))</f>
        <v>1</v>
      </c>
      <c r="I2016" t="str">
        <f>INDEX(tblCategory[CategoryName],MATCH(tblData[[#This Row],[CategoryID]],tblCategory[CategoryID],0))</f>
        <v>Blueprints</v>
      </c>
      <c r="J2016">
        <f>tblData[[#This Row],[Quantity]]*tblData[[#This Row],[Price]]</f>
        <v>47.96</v>
      </c>
      <c r="K2016">
        <f>YEAR(tblData[[#This Row],[Date]])</f>
        <v>2021</v>
      </c>
      <c r="L2016">
        <f>MONTH(tblData[[#This Row],[Date]])</f>
        <v>3</v>
      </c>
      <c r="M2016" t="str">
        <f>CHOOSE(tblData[[#This Row],[MonthNo]],"Jan","Feb","Mar","Apr","Mei","Jun","Jul","Agu","Sep","Okt","Nov","Des")</f>
        <v>Mar</v>
      </c>
      <c r="N2016" t="str">
        <f>INDEX(tblCustomers[CustomerState],MATCH(tblData[[#This Row],[CustomerID]],tblCustomers[CustomerID],0))</f>
        <v>Michigan</v>
      </c>
      <c r="O2016" t="str">
        <f>IF(COUNTIF(tblData[CustomerID],tblData[[#This Row],[CustomerID]])&gt;1,"Repeat","One-time")</f>
        <v>Repeat</v>
      </c>
    </row>
    <row r="2017" spans="1:15">
      <c r="A2017">
        <v>2016</v>
      </c>
      <c r="B2017" s="1">
        <v>44262</v>
      </c>
      <c r="C2017">
        <v>67</v>
      </c>
      <c r="D2017" t="s">
        <v>10874</v>
      </c>
      <c r="E2017">
        <v>5</v>
      </c>
      <c r="F2017" t="str">
        <f>INDEX(tblProduct[ProdName],MATCH(tblData[[#This Row],[ProdNumber]],tblProduct[ProdNumber],0))</f>
        <v>Cat Robot Blueprint</v>
      </c>
      <c r="G2017">
        <f>INDEX(tblProduct[Price],MATCH(tblData[[#This Row],[ProdNumber]],tblProduct[ProdNumber],0))</f>
        <v>4.99</v>
      </c>
      <c r="H2017">
        <f>INDEX(tblProduct[Category],MATCH(tblData[[#This Row],[ProdNumber]],tblProduct[ProdNumber],0))</f>
        <v>1</v>
      </c>
      <c r="I2017" t="str">
        <f>INDEX(tblCategory[CategoryName],MATCH(tblData[[#This Row],[CategoryID]],tblCategory[CategoryID],0))</f>
        <v>Blueprints</v>
      </c>
      <c r="J2017">
        <f>tblData[[#This Row],[Quantity]]*tblData[[#This Row],[Price]]</f>
        <v>24.950000000000003</v>
      </c>
      <c r="K2017">
        <f>YEAR(tblData[[#This Row],[Date]])</f>
        <v>2021</v>
      </c>
      <c r="L2017">
        <f>MONTH(tblData[[#This Row],[Date]])</f>
        <v>3</v>
      </c>
      <c r="M2017" t="str">
        <f>CHOOSE(tblData[[#This Row],[MonthNo]],"Jan","Feb","Mar","Apr","Mei","Jun","Jul","Agu","Sep","Okt","Nov","Des")</f>
        <v>Mar</v>
      </c>
      <c r="N2017" t="str">
        <f>INDEX(tblCustomers[CustomerState],MATCH(tblData[[#This Row],[CustomerID]],tblCustomers[CustomerID],0))</f>
        <v>Texas</v>
      </c>
      <c r="O2017" t="str">
        <f>IF(COUNTIF(tblData[CustomerID],tblData[[#This Row],[CustomerID]])&gt;1,"Repeat","One-time")</f>
        <v>Repeat</v>
      </c>
    </row>
    <row r="2018" spans="1:15">
      <c r="A2018">
        <v>2017</v>
      </c>
      <c r="B2018" s="1">
        <v>44262</v>
      </c>
      <c r="C2018">
        <v>1761</v>
      </c>
      <c r="D2018" t="s">
        <v>10823</v>
      </c>
      <c r="E2018">
        <v>2</v>
      </c>
      <c r="F2018" t="str">
        <f>INDEX(tblProduct[ProdName],MATCH(tblData[[#This Row],[ProdNumber]],tblProduct[ProdNumber],0))</f>
        <v>DA-SA702 Drone</v>
      </c>
      <c r="G2018">
        <f>INDEX(tblProduct[Price],MATCH(tblData[[#This Row],[ProdNumber]],tblProduct[ProdNumber],0))</f>
        <v>399</v>
      </c>
      <c r="H2018">
        <f>INDEX(tblProduct[Category],MATCH(tblData[[#This Row],[ProdNumber]],tblProduct[ProdNumber],0))</f>
        <v>3</v>
      </c>
      <c r="I2018" t="str">
        <f>INDEX(tblCategory[CategoryName],MATCH(tblData[[#This Row],[CategoryID]],tblCategory[CategoryID],0))</f>
        <v>Drones</v>
      </c>
      <c r="J2018">
        <f>tblData[[#This Row],[Quantity]]*tblData[[#This Row],[Price]]</f>
        <v>798</v>
      </c>
      <c r="K2018">
        <f>YEAR(tblData[[#This Row],[Date]])</f>
        <v>2021</v>
      </c>
      <c r="L2018">
        <f>MONTH(tblData[[#This Row],[Date]])</f>
        <v>3</v>
      </c>
      <c r="M2018" t="str">
        <f>CHOOSE(tblData[[#This Row],[MonthNo]],"Jan","Feb","Mar","Apr","Mei","Jun","Jul","Agu","Sep","Okt","Nov","Des")</f>
        <v>Mar</v>
      </c>
      <c r="N2018" t="str">
        <f>INDEX(tblCustomers[CustomerState],MATCH(tblData[[#This Row],[CustomerID]],tblCustomers[CustomerID],0))</f>
        <v>California</v>
      </c>
      <c r="O2018" t="str">
        <f>IF(COUNTIF(tblData[CustomerID],tblData[[#This Row],[CustomerID]])&gt;1,"Repeat","One-time")</f>
        <v>Repeat</v>
      </c>
    </row>
    <row r="2019" spans="1:15">
      <c r="A2019">
        <v>2018</v>
      </c>
      <c r="B2019" s="1">
        <v>44262</v>
      </c>
      <c r="C2019">
        <v>520</v>
      </c>
      <c r="D2019" t="s">
        <v>10857</v>
      </c>
      <c r="E2019">
        <v>3</v>
      </c>
      <c r="F2019" t="str">
        <f>INDEX(tblProduct[ProdName],MATCH(tblData[[#This Row],[ProdNumber]],tblProduct[ProdNumber],0))</f>
        <v>DTI-84 Drone</v>
      </c>
      <c r="G2019">
        <f>INDEX(tblProduct[Price],MATCH(tblData[[#This Row],[ProdNumber]],tblProduct[ProdNumber],0))</f>
        <v>455</v>
      </c>
      <c r="H2019">
        <f>INDEX(tblProduct[Category],MATCH(tblData[[#This Row],[ProdNumber]],tblProduct[ProdNumber],0))</f>
        <v>3</v>
      </c>
      <c r="I2019" t="str">
        <f>INDEX(tblCategory[CategoryName],MATCH(tblData[[#This Row],[CategoryID]],tblCategory[CategoryID],0))</f>
        <v>Drones</v>
      </c>
      <c r="J2019">
        <f>tblData[[#This Row],[Quantity]]*tblData[[#This Row],[Price]]</f>
        <v>1365</v>
      </c>
      <c r="K2019">
        <f>YEAR(tblData[[#This Row],[Date]])</f>
        <v>2021</v>
      </c>
      <c r="L2019">
        <f>MONTH(tblData[[#This Row],[Date]])</f>
        <v>3</v>
      </c>
      <c r="M2019" t="str">
        <f>CHOOSE(tblData[[#This Row],[MonthNo]],"Jan","Feb","Mar","Apr","Mei","Jun","Jul","Agu","Sep","Okt","Nov","Des")</f>
        <v>Mar</v>
      </c>
      <c r="N2019" t="str">
        <f>INDEX(tblCustomers[CustomerState],MATCH(tblData[[#This Row],[CustomerID]],tblCustomers[CustomerID],0))</f>
        <v>Pennsylvania</v>
      </c>
      <c r="O2019" t="str">
        <f>IF(COUNTIF(tblData[CustomerID],tblData[[#This Row],[CustomerID]])&gt;1,"Repeat","One-time")</f>
        <v>Repeat</v>
      </c>
    </row>
    <row r="2020" spans="1:15">
      <c r="A2020">
        <v>2019</v>
      </c>
      <c r="B2020" s="1">
        <v>44262</v>
      </c>
      <c r="C2020">
        <v>291</v>
      </c>
      <c r="D2020" t="s">
        <v>10863</v>
      </c>
      <c r="E2020">
        <v>6</v>
      </c>
      <c r="F2020" t="str">
        <f>INDEX(tblProduct[ProdName],MATCH(tblData[[#This Row],[ProdNumber]],tblProduct[ProdNumber],0))</f>
        <v>BYOD-400</v>
      </c>
      <c r="G2020">
        <f>INDEX(tblProduct[Price],MATCH(tblData[[#This Row],[ProdNumber]],tblProduct[ProdNumber],0))</f>
        <v>119</v>
      </c>
      <c r="H2020">
        <f>INDEX(tblProduct[Category],MATCH(tblData[[#This Row],[ProdNumber]],tblProduct[ProdNumber],0))</f>
        <v>2</v>
      </c>
      <c r="I2020" t="str">
        <f>INDEX(tblCategory[CategoryName],MATCH(tblData[[#This Row],[CategoryID]],tblCategory[CategoryID],0))</f>
        <v>Drone Kits</v>
      </c>
      <c r="J2020">
        <f>tblData[[#This Row],[Quantity]]*tblData[[#This Row],[Price]]</f>
        <v>714</v>
      </c>
      <c r="K2020">
        <f>YEAR(tblData[[#This Row],[Date]])</f>
        <v>2021</v>
      </c>
      <c r="L2020">
        <f>MONTH(tblData[[#This Row],[Date]])</f>
        <v>3</v>
      </c>
      <c r="M2020" t="str">
        <f>CHOOSE(tblData[[#This Row],[MonthNo]],"Jan","Feb","Mar","Apr","Mei","Jun","Jul","Agu","Sep","Okt","Nov","Des")</f>
        <v>Mar</v>
      </c>
      <c r="N2020" t="str">
        <f>INDEX(tblCustomers[CustomerState],MATCH(tblData[[#This Row],[CustomerID]],tblCustomers[CustomerID],0))</f>
        <v>Virginia</v>
      </c>
      <c r="O2020" t="str">
        <f>IF(COUNTIF(tblData[CustomerID],tblData[[#This Row],[CustomerID]])&gt;1,"Repeat","One-time")</f>
        <v>Repeat</v>
      </c>
    </row>
    <row r="2021" spans="1:15">
      <c r="A2021">
        <v>2020</v>
      </c>
      <c r="B2021" s="1">
        <v>44262</v>
      </c>
      <c r="C2021">
        <v>2083</v>
      </c>
      <c r="D2021" t="s">
        <v>10869</v>
      </c>
      <c r="E2021">
        <v>3</v>
      </c>
      <c r="F2021" t="str">
        <f>INDEX(tblProduct[ProdName],MATCH(tblData[[#This Row],[ProdNumber]],tblProduct[ProdNumber],0))</f>
        <v>Bsquare Robot Blueprint</v>
      </c>
      <c r="G2021">
        <f>INDEX(tblProduct[Price],MATCH(tblData[[#This Row],[ProdNumber]],tblProduct[ProdNumber],0))</f>
        <v>8.99</v>
      </c>
      <c r="H2021">
        <f>INDEX(tblProduct[Category],MATCH(tblData[[#This Row],[ProdNumber]],tblProduct[ProdNumber],0))</f>
        <v>1</v>
      </c>
      <c r="I2021" t="str">
        <f>INDEX(tblCategory[CategoryName],MATCH(tblData[[#This Row],[CategoryID]],tblCategory[CategoryID],0))</f>
        <v>Blueprints</v>
      </c>
      <c r="J2021">
        <f>tblData[[#This Row],[Quantity]]*tblData[[#This Row],[Price]]</f>
        <v>26.97</v>
      </c>
      <c r="K2021">
        <f>YEAR(tblData[[#This Row],[Date]])</f>
        <v>2021</v>
      </c>
      <c r="L2021">
        <f>MONTH(tblData[[#This Row],[Date]])</f>
        <v>3</v>
      </c>
      <c r="M2021" t="str">
        <f>CHOOSE(tblData[[#This Row],[MonthNo]],"Jan","Feb","Mar","Apr","Mei","Jun","Jul","Agu","Sep","Okt","Nov","Des")</f>
        <v>Mar</v>
      </c>
      <c r="N2021" t="str">
        <f>INDEX(tblCustomers[CustomerState],MATCH(tblData[[#This Row],[CustomerID]],tblCustomers[CustomerID],0))</f>
        <v>Ohio</v>
      </c>
      <c r="O2021" t="str">
        <f>IF(COUNTIF(tblData[CustomerID],tblData[[#This Row],[CustomerID]])&gt;1,"Repeat","One-time")</f>
        <v>One-time</v>
      </c>
    </row>
    <row r="2022" spans="1:15">
      <c r="A2022">
        <v>2021</v>
      </c>
      <c r="B2022" s="1">
        <v>44263</v>
      </c>
      <c r="C2022">
        <v>940</v>
      </c>
      <c r="D2022" t="s">
        <v>10830</v>
      </c>
      <c r="E2022">
        <v>2</v>
      </c>
      <c r="F2022" t="str">
        <f>INDEX(tblProduct[ProdName],MATCH(tblData[[#This Row],[ProdNumber]],tblProduct[ProdNumber],0))</f>
        <v>Understanding 3D Printing</v>
      </c>
      <c r="G2022">
        <f>INDEX(tblProduct[Price],MATCH(tblData[[#This Row],[ProdNumber]],tblProduct[ProdNumber],0))</f>
        <v>42.99</v>
      </c>
      <c r="H2022">
        <f>INDEX(tblProduct[Category],MATCH(tblData[[#This Row],[ProdNumber]],tblProduct[ProdNumber],0))</f>
        <v>7</v>
      </c>
      <c r="I2022" t="str">
        <f>INDEX(tblCategory[CategoryName],MATCH(tblData[[#This Row],[CategoryID]],tblCategory[CategoryID],0))</f>
        <v>Training Videos</v>
      </c>
      <c r="J2022">
        <f>tblData[[#This Row],[Quantity]]*tblData[[#This Row],[Price]]</f>
        <v>85.98</v>
      </c>
      <c r="K2022">
        <f>YEAR(tblData[[#This Row],[Date]])</f>
        <v>2021</v>
      </c>
      <c r="L2022">
        <f>MONTH(tblData[[#This Row],[Date]])</f>
        <v>3</v>
      </c>
      <c r="M2022" t="str">
        <f>CHOOSE(tblData[[#This Row],[MonthNo]],"Jan","Feb","Mar","Apr","Mei","Jun","Jul","Agu","Sep","Okt","Nov","Des")</f>
        <v>Mar</v>
      </c>
      <c r="N2022" t="str">
        <f>INDEX(tblCustomers[CustomerState],MATCH(tblData[[#This Row],[CustomerID]],tblCustomers[CustomerID],0))</f>
        <v>California</v>
      </c>
      <c r="O2022" t="str">
        <f>IF(COUNTIF(tblData[CustomerID],tblData[[#This Row],[CustomerID]])&gt;1,"Repeat","One-time")</f>
        <v>Repeat</v>
      </c>
    </row>
    <row r="2023" spans="1:15">
      <c r="A2023">
        <v>2022</v>
      </c>
      <c r="B2023" s="1">
        <v>44264</v>
      </c>
      <c r="C2023">
        <v>1001</v>
      </c>
      <c r="D2023" t="s">
        <v>10823</v>
      </c>
      <c r="E2023">
        <v>2</v>
      </c>
      <c r="F2023" t="str">
        <f>INDEX(tblProduct[ProdName],MATCH(tblData[[#This Row],[ProdNumber]],tblProduct[ProdNumber],0))</f>
        <v>DA-SA702 Drone</v>
      </c>
      <c r="G2023">
        <f>INDEX(tblProduct[Price],MATCH(tblData[[#This Row],[ProdNumber]],tblProduct[ProdNumber],0))</f>
        <v>399</v>
      </c>
      <c r="H2023">
        <f>INDEX(tblProduct[Category],MATCH(tblData[[#This Row],[ProdNumber]],tblProduct[ProdNumber],0))</f>
        <v>3</v>
      </c>
      <c r="I2023" t="str">
        <f>INDEX(tblCategory[CategoryName],MATCH(tblData[[#This Row],[CategoryID]],tblCategory[CategoryID],0))</f>
        <v>Drones</v>
      </c>
      <c r="J2023">
        <f>tblData[[#This Row],[Quantity]]*tblData[[#This Row],[Price]]</f>
        <v>798</v>
      </c>
      <c r="K2023">
        <f>YEAR(tblData[[#This Row],[Date]])</f>
        <v>2021</v>
      </c>
      <c r="L2023">
        <f>MONTH(tblData[[#This Row],[Date]])</f>
        <v>3</v>
      </c>
      <c r="M2023" t="str">
        <f>CHOOSE(tblData[[#This Row],[MonthNo]],"Jan","Feb","Mar","Apr","Mei","Jun","Jul","Agu","Sep","Okt","Nov","Des")</f>
        <v>Mar</v>
      </c>
      <c r="N2023" t="str">
        <f>INDEX(tblCustomers[CustomerState],MATCH(tblData[[#This Row],[CustomerID]],tblCustomers[CustomerID],0))</f>
        <v>Indiana</v>
      </c>
      <c r="O2023" t="str">
        <f>IF(COUNTIF(tblData[CustomerID],tblData[[#This Row],[CustomerID]])&gt;1,"Repeat","One-time")</f>
        <v>Repeat</v>
      </c>
    </row>
    <row r="2024" spans="1:15">
      <c r="A2024">
        <v>2023</v>
      </c>
      <c r="B2024" s="1">
        <v>44264</v>
      </c>
      <c r="C2024">
        <v>1607</v>
      </c>
      <c r="D2024" t="s">
        <v>10832</v>
      </c>
      <c r="E2024">
        <v>3</v>
      </c>
      <c r="F2024" t="str">
        <f>INDEX(tblProduct[ProdName],MATCH(tblData[[#This Row],[ProdNumber]],tblProduct[ProdNumber],0))</f>
        <v>Cartesian Robots</v>
      </c>
      <c r="G2024">
        <f>INDEX(tblProduct[Price],MATCH(tblData[[#This Row],[ProdNumber]],tblProduct[ProdNumber],0))</f>
        <v>12.99</v>
      </c>
      <c r="H2024">
        <f>INDEX(tblProduct[Category],MATCH(tblData[[#This Row],[ProdNumber]],tblProduct[ProdNumber],0))</f>
        <v>4</v>
      </c>
      <c r="I2024" t="str">
        <f>INDEX(tblCategory[CategoryName],MATCH(tblData[[#This Row],[CategoryID]],tblCategory[CategoryID],0))</f>
        <v>eBooks</v>
      </c>
      <c r="J2024">
        <f>tblData[[#This Row],[Quantity]]*tblData[[#This Row],[Price]]</f>
        <v>38.97</v>
      </c>
      <c r="K2024">
        <f>YEAR(tblData[[#This Row],[Date]])</f>
        <v>2021</v>
      </c>
      <c r="L2024">
        <f>MONTH(tblData[[#This Row],[Date]])</f>
        <v>3</v>
      </c>
      <c r="M2024" t="str">
        <f>CHOOSE(tblData[[#This Row],[MonthNo]],"Jan","Feb","Mar","Apr","Mei","Jun","Jul","Agu","Sep","Okt","Nov","Des")</f>
        <v>Mar</v>
      </c>
      <c r="N2024" t="str">
        <f>INDEX(tblCustomers[CustomerState],MATCH(tblData[[#This Row],[CustomerID]],tblCustomers[CustomerID],0))</f>
        <v>Tennessee</v>
      </c>
      <c r="O2024" t="str">
        <f>IF(COUNTIF(tblData[CustomerID],tblData[[#This Row],[CustomerID]])&gt;1,"Repeat","One-time")</f>
        <v>Repeat</v>
      </c>
    </row>
    <row r="2025" spans="1:15">
      <c r="A2025">
        <v>2024</v>
      </c>
      <c r="B2025" s="1">
        <v>44264</v>
      </c>
      <c r="C2025">
        <v>1243</v>
      </c>
      <c r="D2025" t="s">
        <v>10849</v>
      </c>
      <c r="E2025">
        <v>5</v>
      </c>
      <c r="F2025" t="str">
        <f>INDEX(tblProduct[ProdName],MATCH(tblData[[#This Row],[ProdNumber]],tblProduct[ProdNumber],0))</f>
        <v>BYOD-200</v>
      </c>
      <c r="G2025">
        <f>INDEX(tblProduct[Price],MATCH(tblData[[#This Row],[ProdNumber]],tblProduct[ProdNumber],0))</f>
        <v>58.95</v>
      </c>
      <c r="H2025">
        <f>INDEX(tblProduct[Category],MATCH(tblData[[#This Row],[ProdNumber]],tblProduct[ProdNumber],0))</f>
        <v>2</v>
      </c>
      <c r="I2025" t="str">
        <f>INDEX(tblCategory[CategoryName],MATCH(tblData[[#This Row],[CategoryID]],tblCategory[CategoryID],0))</f>
        <v>Drone Kits</v>
      </c>
      <c r="J2025">
        <f>tblData[[#This Row],[Quantity]]*tblData[[#This Row],[Price]]</f>
        <v>294.75</v>
      </c>
      <c r="K2025">
        <f>YEAR(tblData[[#This Row],[Date]])</f>
        <v>2021</v>
      </c>
      <c r="L2025">
        <f>MONTH(tblData[[#This Row],[Date]])</f>
        <v>3</v>
      </c>
      <c r="M2025" t="str">
        <f>CHOOSE(tblData[[#This Row],[MonthNo]],"Jan","Feb","Mar","Apr","Mei","Jun","Jul","Agu","Sep","Okt","Nov","Des")</f>
        <v>Mar</v>
      </c>
      <c r="N2025" t="str">
        <f>INDEX(tblCustomers[CustomerState],MATCH(tblData[[#This Row],[CustomerID]],tblCustomers[CustomerID],0))</f>
        <v>Florida</v>
      </c>
      <c r="O2025" t="str">
        <f>IF(COUNTIF(tblData[CustomerID],tblData[[#This Row],[CustomerID]])&gt;1,"Repeat","One-time")</f>
        <v>Repeat</v>
      </c>
    </row>
    <row r="2026" spans="1:15">
      <c r="A2026">
        <v>2025</v>
      </c>
      <c r="B2026" s="1">
        <v>44264</v>
      </c>
      <c r="C2026">
        <v>1749</v>
      </c>
      <c r="D2026" t="s">
        <v>10840</v>
      </c>
      <c r="E2026">
        <v>4</v>
      </c>
      <c r="F2026" t="str">
        <f>INDEX(tblProduct[ProdName],MATCH(tblData[[#This Row],[ProdNumber]],tblProduct[ProdNumber],0))</f>
        <v>Photograph Drones</v>
      </c>
      <c r="G2026">
        <f>INDEX(tblProduct[Price],MATCH(tblData[[#This Row],[ProdNumber]],tblProduct[ProdNumber],0))</f>
        <v>14.99</v>
      </c>
      <c r="H2026">
        <f>INDEX(tblProduct[Category],MATCH(tblData[[#This Row],[ProdNumber]],tblProduct[ProdNumber],0))</f>
        <v>4</v>
      </c>
      <c r="I2026" t="str">
        <f>INDEX(tblCategory[CategoryName],MATCH(tblData[[#This Row],[CategoryID]],tblCategory[CategoryID],0))</f>
        <v>eBooks</v>
      </c>
      <c r="J2026">
        <f>tblData[[#This Row],[Quantity]]*tblData[[#This Row],[Price]]</f>
        <v>59.96</v>
      </c>
      <c r="K2026">
        <f>YEAR(tblData[[#This Row],[Date]])</f>
        <v>2021</v>
      </c>
      <c r="L2026">
        <f>MONTH(tblData[[#This Row],[Date]])</f>
        <v>3</v>
      </c>
      <c r="M2026" t="str">
        <f>CHOOSE(tblData[[#This Row],[MonthNo]],"Jan","Feb","Mar","Apr","Mei","Jun","Jul","Agu","Sep","Okt","Nov","Des")</f>
        <v>Mar</v>
      </c>
      <c r="N2026" t="str">
        <f>INDEX(tblCustomers[CustomerState],MATCH(tblData[[#This Row],[CustomerID]],tblCustomers[CustomerID],0))</f>
        <v>Utah</v>
      </c>
      <c r="O2026" t="str">
        <f>IF(COUNTIF(tblData[CustomerID],tblData[[#This Row],[CustomerID]])&gt;1,"Repeat","One-time")</f>
        <v>Repeat</v>
      </c>
    </row>
    <row r="2027" spans="1:15">
      <c r="A2027">
        <v>2026</v>
      </c>
      <c r="B2027" s="1">
        <v>44265</v>
      </c>
      <c r="C2027">
        <v>1928</v>
      </c>
      <c r="D2027" t="s">
        <v>10826</v>
      </c>
      <c r="E2027">
        <v>4</v>
      </c>
      <c r="F2027" t="str">
        <f>INDEX(tblProduct[ProdName],MATCH(tblData[[#This Row],[ProdNumber]],tblProduct[ProdNumber],0))</f>
        <v>RTF Drones</v>
      </c>
      <c r="G2027">
        <f>INDEX(tblProduct[Price],MATCH(tblData[[#This Row],[ProdNumber]],tblProduct[ProdNumber],0))</f>
        <v>16.989999999999998</v>
      </c>
      <c r="H2027">
        <f>INDEX(tblProduct[Category],MATCH(tblData[[#This Row],[ProdNumber]],tblProduct[ProdNumber],0))</f>
        <v>4</v>
      </c>
      <c r="I2027" t="str">
        <f>INDEX(tblCategory[CategoryName],MATCH(tblData[[#This Row],[CategoryID]],tblCategory[CategoryID],0))</f>
        <v>eBooks</v>
      </c>
      <c r="J2027">
        <f>tblData[[#This Row],[Quantity]]*tblData[[#This Row],[Price]]</f>
        <v>67.959999999999994</v>
      </c>
      <c r="K2027">
        <f>YEAR(tblData[[#This Row],[Date]])</f>
        <v>2021</v>
      </c>
      <c r="L2027">
        <f>MONTH(tblData[[#This Row],[Date]])</f>
        <v>3</v>
      </c>
      <c r="M2027" t="str">
        <f>CHOOSE(tblData[[#This Row],[MonthNo]],"Jan","Feb","Mar","Apr","Mei","Jun","Jul","Agu","Sep","Okt","Nov","Des")</f>
        <v>Mar</v>
      </c>
      <c r="N2027" t="str">
        <f>INDEX(tblCustomers[CustomerState],MATCH(tblData[[#This Row],[CustomerID]],tblCustomers[CustomerID],0))</f>
        <v>Colorado</v>
      </c>
      <c r="O2027" t="str">
        <f>IF(COUNTIF(tblData[CustomerID],tblData[[#This Row],[CustomerID]])&gt;1,"Repeat","One-time")</f>
        <v>Repeat</v>
      </c>
    </row>
    <row r="2028" spans="1:15">
      <c r="A2028">
        <v>2027</v>
      </c>
      <c r="B2028" s="1">
        <v>44265</v>
      </c>
      <c r="C2028">
        <v>71</v>
      </c>
      <c r="D2028" t="s">
        <v>10814</v>
      </c>
      <c r="E2028">
        <v>2</v>
      </c>
      <c r="F2028" t="str">
        <f>INDEX(tblProduct[ProdName],MATCH(tblData[[#This Row],[ProdNumber]],tblProduct[ProdNumber],0))</f>
        <v>BYOR-2640S</v>
      </c>
      <c r="G2028">
        <f>INDEX(tblProduct[Price],MATCH(tblData[[#This Row],[ProdNumber]],tblProduct[ProdNumber],0))</f>
        <v>189</v>
      </c>
      <c r="H2028">
        <f>INDEX(tblProduct[Category],MATCH(tblData[[#This Row],[ProdNumber]],tblProduct[ProdNumber],0))</f>
        <v>5</v>
      </c>
      <c r="I2028" t="str">
        <f>INDEX(tblCategory[CategoryName],MATCH(tblData[[#This Row],[CategoryID]],tblCategory[CategoryID],0))</f>
        <v>Robot Kits</v>
      </c>
      <c r="J2028">
        <f>tblData[[#This Row],[Quantity]]*tblData[[#This Row],[Price]]</f>
        <v>378</v>
      </c>
      <c r="K2028">
        <f>YEAR(tblData[[#This Row],[Date]])</f>
        <v>2021</v>
      </c>
      <c r="L2028">
        <f>MONTH(tblData[[#This Row],[Date]])</f>
        <v>3</v>
      </c>
      <c r="M2028" t="str">
        <f>CHOOSE(tblData[[#This Row],[MonthNo]],"Jan","Feb","Mar","Apr","Mei","Jun","Jul","Agu","Sep","Okt","Nov","Des")</f>
        <v>Mar</v>
      </c>
      <c r="N2028" t="str">
        <f>INDEX(tblCustomers[CustomerState],MATCH(tblData[[#This Row],[CustomerID]],tblCustomers[CustomerID],0))</f>
        <v>Washington</v>
      </c>
      <c r="O2028" t="str">
        <f>IF(COUNTIF(tblData[CustomerID],tblData[[#This Row],[CustomerID]])&gt;1,"Repeat","One-time")</f>
        <v>Repeat</v>
      </c>
    </row>
    <row r="2029" spans="1:15">
      <c r="A2029">
        <v>2028</v>
      </c>
      <c r="B2029" s="1">
        <v>44266</v>
      </c>
      <c r="C2029">
        <v>1724</v>
      </c>
      <c r="D2029" t="s">
        <v>10867</v>
      </c>
      <c r="E2029">
        <v>5</v>
      </c>
      <c r="F2029" t="str">
        <f>INDEX(tblProduct[ProdName],MATCH(tblData[[#This Row],[ProdNumber]],tblProduct[ProdNumber],0))</f>
        <v>Mapping with Drones</v>
      </c>
      <c r="G2029">
        <f>INDEX(tblProduct[Price],MATCH(tblData[[#This Row],[ProdNumber]],tblProduct[ProdNumber],0))</f>
        <v>49</v>
      </c>
      <c r="H2029">
        <f>INDEX(tblProduct[Category],MATCH(tblData[[#This Row],[ProdNumber]],tblProduct[ProdNumber],0))</f>
        <v>7</v>
      </c>
      <c r="I2029" t="str">
        <f>INDEX(tblCategory[CategoryName],MATCH(tblData[[#This Row],[CategoryID]],tblCategory[CategoryID],0))</f>
        <v>Training Videos</v>
      </c>
      <c r="J2029">
        <f>tblData[[#This Row],[Quantity]]*tblData[[#This Row],[Price]]</f>
        <v>245</v>
      </c>
      <c r="K2029">
        <f>YEAR(tblData[[#This Row],[Date]])</f>
        <v>2021</v>
      </c>
      <c r="L2029">
        <f>MONTH(tblData[[#This Row],[Date]])</f>
        <v>3</v>
      </c>
      <c r="M2029" t="str">
        <f>CHOOSE(tblData[[#This Row],[MonthNo]],"Jan","Feb","Mar","Apr","Mei","Jun","Jul","Agu","Sep","Okt","Nov","Des")</f>
        <v>Mar</v>
      </c>
      <c r="N2029" t="str">
        <f>INDEX(tblCustomers[CustomerState],MATCH(tblData[[#This Row],[CustomerID]],tblCustomers[CustomerID],0))</f>
        <v>California</v>
      </c>
      <c r="O2029" t="str">
        <f>IF(COUNTIF(tblData[CustomerID],tblData[[#This Row],[CustomerID]])&gt;1,"Repeat","One-time")</f>
        <v>One-time</v>
      </c>
    </row>
    <row r="2030" spans="1:15">
      <c r="A2030">
        <v>2029</v>
      </c>
      <c r="B2030" s="1">
        <v>44266</v>
      </c>
      <c r="C2030">
        <v>827</v>
      </c>
      <c r="D2030" t="s">
        <v>10862</v>
      </c>
      <c r="E2030">
        <v>2</v>
      </c>
      <c r="F2030" t="str">
        <f>INDEX(tblProduct[ProdName],MATCH(tblData[[#This Row],[ProdNumber]],tblProduct[ProdNumber],0))</f>
        <v>All Eyes Drone Blueprint</v>
      </c>
      <c r="G2030">
        <f>INDEX(tblProduct[Price],MATCH(tblData[[#This Row],[ProdNumber]],tblProduct[ProdNumber],0))</f>
        <v>9.99</v>
      </c>
      <c r="H2030">
        <f>INDEX(tblProduct[Category],MATCH(tblData[[#This Row],[ProdNumber]],tblProduct[ProdNumber],0))</f>
        <v>1</v>
      </c>
      <c r="I2030" t="str">
        <f>INDEX(tblCategory[CategoryName],MATCH(tblData[[#This Row],[CategoryID]],tblCategory[CategoryID],0))</f>
        <v>Blueprints</v>
      </c>
      <c r="J2030">
        <f>tblData[[#This Row],[Quantity]]*tblData[[#This Row],[Price]]</f>
        <v>19.98</v>
      </c>
      <c r="K2030">
        <f>YEAR(tblData[[#This Row],[Date]])</f>
        <v>2021</v>
      </c>
      <c r="L2030">
        <f>MONTH(tblData[[#This Row],[Date]])</f>
        <v>3</v>
      </c>
      <c r="M2030" t="str">
        <f>CHOOSE(tblData[[#This Row],[MonthNo]],"Jan","Feb","Mar","Apr","Mei","Jun","Jul","Agu","Sep","Okt","Nov","Des")</f>
        <v>Mar</v>
      </c>
      <c r="N2030" t="str">
        <f>INDEX(tblCustomers[CustomerState],MATCH(tblData[[#This Row],[CustomerID]],tblCustomers[CustomerID],0))</f>
        <v>Alabama</v>
      </c>
      <c r="O2030" t="str">
        <f>IF(COUNTIF(tblData[CustomerID],tblData[[#This Row],[CustomerID]])&gt;1,"Repeat","One-time")</f>
        <v>Repeat</v>
      </c>
    </row>
    <row r="2031" spans="1:15">
      <c r="A2031">
        <v>2030</v>
      </c>
      <c r="B2031" s="1">
        <v>44266</v>
      </c>
      <c r="C2031">
        <v>309</v>
      </c>
      <c r="D2031" t="s">
        <v>10846</v>
      </c>
      <c r="E2031">
        <v>3</v>
      </c>
      <c r="F2031" t="str">
        <f>INDEX(tblProduct[ProdName],MATCH(tblData[[#This Row],[ProdNumber]],tblProduct[ProdNumber],0))</f>
        <v>Delivery Drones</v>
      </c>
      <c r="G2031">
        <f>INDEX(tblProduct[Price],MATCH(tblData[[#This Row],[ProdNumber]],tblProduct[ProdNumber],0))</f>
        <v>14.99</v>
      </c>
      <c r="H2031">
        <f>INDEX(tblProduct[Category],MATCH(tblData[[#This Row],[ProdNumber]],tblProduct[ProdNumber],0))</f>
        <v>4</v>
      </c>
      <c r="I2031" t="str">
        <f>INDEX(tblCategory[CategoryName],MATCH(tblData[[#This Row],[CategoryID]],tblCategory[CategoryID],0))</f>
        <v>eBooks</v>
      </c>
      <c r="J2031">
        <f>tblData[[#This Row],[Quantity]]*tblData[[#This Row],[Price]]</f>
        <v>44.97</v>
      </c>
      <c r="K2031">
        <f>YEAR(tblData[[#This Row],[Date]])</f>
        <v>2021</v>
      </c>
      <c r="L2031">
        <f>MONTH(tblData[[#This Row],[Date]])</f>
        <v>3</v>
      </c>
      <c r="M2031" t="str">
        <f>CHOOSE(tblData[[#This Row],[MonthNo]],"Jan","Feb","Mar","Apr","Mei","Jun","Jul","Agu","Sep","Okt","Nov","Des")</f>
        <v>Mar</v>
      </c>
      <c r="N2031" t="str">
        <f>INDEX(tblCustomers[CustomerState],MATCH(tblData[[#This Row],[CustomerID]],tblCustomers[CustomerID],0))</f>
        <v>Illinois</v>
      </c>
      <c r="O2031" t="str">
        <f>IF(COUNTIF(tblData[CustomerID],tblData[[#This Row],[CustomerID]])&gt;1,"Repeat","One-time")</f>
        <v>Repeat</v>
      </c>
    </row>
    <row r="2032" spans="1:15">
      <c r="A2032">
        <v>2031</v>
      </c>
      <c r="B2032" s="1">
        <v>44266</v>
      </c>
      <c r="C2032">
        <v>1907</v>
      </c>
      <c r="D2032" t="s">
        <v>10809</v>
      </c>
      <c r="E2032">
        <v>1</v>
      </c>
      <c r="F2032" t="str">
        <f>INDEX(tblProduct[ProdName],MATCH(tblData[[#This Row],[ProdNumber]],tblProduct[ProdNumber],0))</f>
        <v>RWW-75 Robot</v>
      </c>
      <c r="G2032">
        <f>INDEX(tblProduct[Price],MATCH(tblData[[#This Row],[ProdNumber]],tblProduct[ProdNumber],0))</f>
        <v>883</v>
      </c>
      <c r="H2032">
        <f>INDEX(tblProduct[Category],MATCH(tblData[[#This Row],[ProdNumber]],tblProduct[ProdNumber],0))</f>
        <v>6</v>
      </c>
      <c r="I2032" t="str">
        <f>INDEX(tblCategory[CategoryName],MATCH(tblData[[#This Row],[CategoryID]],tblCategory[CategoryID],0))</f>
        <v>Robots</v>
      </c>
      <c r="J2032">
        <f>tblData[[#This Row],[Quantity]]*tblData[[#This Row],[Price]]</f>
        <v>883</v>
      </c>
      <c r="K2032">
        <f>YEAR(tblData[[#This Row],[Date]])</f>
        <v>2021</v>
      </c>
      <c r="L2032">
        <f>MONTH(tblData[[#This Row],[Date]])</f>
        <v>3</v>
      </c>
      <c r="M2032" t="str">
        <f>CHOOSE(tblData[[#This Row],[MonthNo]],"Jan","Feb","Mar","Apr","Mei","Jun","Jul","Agu","Sep","Okt","Nov","Des")</f>
        <v>Mar</v>
      </c>
      <c r="N2032" t="str">
        <f>INDEX(tblCustomers[CustomerState],MATCH(tblData[[#This Row],[CustomerID]],tblCustomers[CustomerID],0))</f>
        <v>Utah</v>
      </c>
      <c r="O2032" t="str">
        <f>IF(COUNTIF(tblData[CustomerID],tblData[[#This Row],[CustomerID]])&gt;1,"Repeat","One-time")</f>
        <v>Repeat</v>
      </c>
    </row>
    <row r="2033" spans="1:15">
      <c r="A2033">
        <v>2032</v>
      </c>
      <c r="B2033" s="1">
        <v>44267</v>
      </c>
      <c r="C2033">
        <v>1118</v>
      </c>
      <c r="D2033" t="s">
        <v>10875</v>
      </c>
      <c r="E2033">
        <v>2</v>
      </c>
      <c r="F2033" t="str">
        <f>INDEX(tblProduct[ProdName],MATCH(tblData[[#This Row],[ProdNumber]],tblProduct[ProdNumber],0))</f>
        <v>Open Source Code</v>
      </c>
      <c r="G2033">
        <f>INDEX(tblProduct[Price],MATCH(tblData[[#This Row],[ProdNumber]],tblProduct[ProdNumber],0))</f>
        <v>32.950000000000003</v>
      </c>
      <c r="H2033">
        <f>INDEX(tblProduct[Category],MATCH(tblData[[#This Row],[ProdNumber]],tblProduct[ProdNumber],0))</f>
        <v>7</v>
      </c>
      <c r="I2033" t="str">
        <f>INDEX(tblCategory[CategoryName],MATCH(tblData[[#This Row],[CategoryID]],tblCategory[CategoryID],0))</f>
        <v>Training Videos</v>
      </c>
      <c r="J2033">
        <f>tblData[[#This Row],[Quantity]]*tblData[[#This Row],[Price]]</f>
        <v>65.900000000000006</v>
      </c>
      <c r="K2033">
        <f>YEAR(tblData[[#This Row],[Date]])</f>
        <v>2021</v>
      </c>
      <c r="L2033">
        <f>MONTH(tblData[[#This Row],[Date]])</f>
        <v>3</v>
      </c>
      <c r="M2033" t="str">
        <f>CHOOSE(tblData[[#This Row],[MonthNo]],"Jan","Feb","Mar","Apr","Mei","Jun","Jul","Agu","Sep","Okt","Nov","Des")</f>
        <v>Mar</v>
      </c>
      <c r="N2033" t="str">
        <f>INDEX(tblCustomers[CustomerState],MATCH(tblData[[#This Row],[CustomerID]],tblCustomers[CustomerID],0))</f>
        <v>Florida</v>
      </c>
      <c r="O2033" t="str">
        <f>IF(COUNTIF(tblData[CustomerID],tblData[[#This Row],[CustomerID]])&gt;1,"Repeat","One-time")</f>
        <v>One-time</v>
      </c>
    </row>
    <row r="2034" spans="1:15">
      <c r="A2034">
        <v>2033</v>
      </c>
      <c r="B2034" s="1">
        <v>44267</v>
      </c>
      <c r="C2034">
        <v>244</v>
      </c>
      <c r="D2034" t="s">
        <v>10850</v>
      </c>
      <c r="E2034">
        <v>6</v>
      </c>
      <c r="F2034" t="str">
        <f>INDEX(tblProduct[ProdName],MATCH(tblData[[#This Row],[ProdNumber]],tblProduct[ProdNumber],0))</f>
        <v>Building Your Own Drone</v>
      </c>
      <c r="G2034">
        <f>INDEX(tblProduct[Price],MATCH(tblData[[#This Row],[ProdNumber]],tblProduct[ProdNumber],0))</f>
        <v>24.99</v>
      </c>
      <c r="H2034">
        <f>INDEX(tblProduct[Category],MATCH(tblData[[#This Row],[ProdNumber]],tblProduct[ProdNumber],0))</f>
        <v>4</v>
      </c>
      <c r="I2034" t="str">
        <f>INDEX(tblCategory[CategoryName],MATCH(tblData[[#This Row],[CategoryID]],tblCategory[CategoryID],0))</f>
        <v>eBooks</v>
      </c>
      <c r="J2034">
        <f>tblData[[#This Row],[Quantity]]*tblData[[#This Row],[Price]]</f>
        <v>149.94</v>
      </c>
      <c r="K2034">
        <f>YEAR(tblData[[#This Row],[Date]])</f>
        <v>2021</v>
      </c>
      <c r="L2034">
        <f>MONTH(tblData[[#This Row],[Date]])</f>
        <v>3</v>
      </c>
      <c r="M2034" t="str">
        <f>CHOOSE(tblData[[#This Row],[MonthNo]],"Jan","Feb","Mar","Apr","Mei","Jun","Jul","Agu","Sep","Okt","Nov","Des")</f>
        <v>Mar</v>
      </c>
      <c r="N2034" t="str">
        <f>INDEX(tblCustomers[CustomerState],MATCH(tblData[[#This Row],[CustomerID]],tblCustomers[CustomerID],0))</f>
        <v>Alabama</v>
      </c>
      <c r="O2034" t="str">
        <f>IF(COUNTIF(tblData[CustomerID],tblData[[#This Row],[CustomerID]])&gt;1,"Repeat","One-time")</f>
        <v>Repeat</v>
      </c>
    </row>
    <row r="2035" spans="1:15">
      <c r="A2035">
        <v>2034</v>
      </c>
      <c r="B2035" s="1">
        <v>44267</v>
      </c>
      <c r="C2035">
        <v>949</v>
      </c>
      <c r="D2035" t="s">
        <v>10818</v>
      </c>
      <c r="E2035">
        <v>3</v>
      </c>
      <c r="F2035" t="str">
        <f>INDEX(tblProduct[ProdName],MATCH(tblData[[#This Row],[ProdNumber]],tblProduct[ProdNumber],0))</f>
        <v>Fixed Wing Drones</v>
      </c>
      <c r="G2035">
        <f>INDEX(tblProduct[Price],MATCH(tblData[[#This Row],[ProdNumber]],tblProduct[ProdNumber],0))</f>
        <v>15.5</v>
      </c>
      <c r="H2035">
        <f>INDEX(tblProduct[Category],MATCH(tblData[[#This Row],[ProdNumber]],tblProduct[ProdNumber],0))</f>
        <v>4</v>
      </c>
      <c r="I2035" t="str">
        <f>INDEX(tblCategory[CategoryName],MATCH(tblData[[#This Row],[CategoryID]],tblCategory[CategoryID],0))</f>
        <v>eBooks</v>
      </c>
      <c r="J2035">
        <f>tblData[[#This Row],[Quantity]]*tblData[[#This Row],[Price]]</f>
        <v>46.5</v>
      </c>
      <c r="K2035">
        <f>YEAR(tblData[[#This Row],[Date]])</f>
        <v>2021</v>
      </c>
      <c r="L2035">
        <f>MONTH(tblData[[#This Row],[Date]])</f>
        <v>3</v>
      </c>
      <c r="M2035" t="str">
        <f>CHOOSE(tblData[[#This Row],[MonthNo]],"Jan","Feb","Mar","Apr","Mei","Jun","Jul","Agu","Sep","Okt","Nov","Des")</f>
        <v>Mar</v>
      </c>
      <c r="N2035" t="str">
        <f>INDEX(tblCustomers[CustomerState],MATCH(tblData[[#This Row],[CustomerID]],tblCustomers[CustomerID],0))</f>
        <v>Minnesota</v>
      </c>
      <c r="O2035" t="str">
        <f>IF(COUNTIF(tblData[CustomerID],tblData[[#This Row],[CustomerID]])&gt;1,"Repeat","One-time")</f>
        <v>Repeat</v>
      </c>
    </row>
    <row r="2036" spans="1:15">
      <c r="A2036">
        <v>2035</v>
      </c>
      <c r="B2036" s="1">
        <v>44267</v>
      </c>
      <c r="C2036">
        <v>643</v>
      </c>
      <c r="D2036" t="s">
        <v>10868</v>
      </c>
      <c r="E2036">
        <v>3</v>
      </c>
      <c r="F2036" t="str">
        <f>INDEX(tblProduct[ProdName],MATCH(tblData[[#This Row],[ProdNumber]],tblProduct[ProdNumber],0))</f>
        <v>Drone Building Essentials</v>
      </c>
      <c r="G2036">
        <f>INDEX(tblProduct[Price],MATCH(tblData[[#This Row],[ProdNumber]],tblProduct[ProdNumber],0))</f>
        <v>13.99</v>
      </c>
      <c r="H2036">
        <f>INDEX(tblProduct[Category],MATCH(tblData[[#This Row],[ProdNumber]],tblProduct[ProdNumber],0))</f>
        <v>4</v>
      </c>
      <c r="I2036" t="str">
        <f>INDEX(tblCategory[CategoryName],MATCH(tblData[[#This Row],[CategoryID]],tblCategory[CategoryID],0))</f>
        <v>eBooks</v>
      </c>
      <c r="J2036">
        <f>tblData[[#This Row],[Quantity]]*tblData[[#This Row],[Price]]</f>
        <v>41.97</v>
      </c>
      <c r="K2036">
        <f>YEAR(tblData[[#This Row],[Date]])</f>
        <v>2021</v>
      </c>
      <c r="L2036">
        <f>MONTH(tblData[[#This Row],[Date]])</f>
        <v>3</v>
      </c>
      <c r="M2036" t="str">
        <f>CHOOSE(tblData[[#This Row],[MonthNo]],"Jan","Feb","Mar","Apr","Mei","Jun","Jul","Agu","Sep","Okt","Nov","Des")</f>
        <v>Mar</v>
      </c>
      <c r="N2036" t="str">
        <f>INDEX(tblCustomers[CustomerState],MATCH(tblData[[#This Row],[CustomerID]],tblCustomers[CustomerID],0))</f>
        <v>Kentucky</v>
      </c>
      <c r="O2036" t="str">
        <f>IF(COUNTIF(tblData[CustomerID],tblData[[#This Row],[CustomerID]])&gt;1,"Repeat","One-time")</f>
        <v>Repeat</v>
      </c>
    </row>
    <row r="2037" spans="1:15">
      <c r="A2037">
        <v>2036</v>
      </c>
      <c r="B2037" s="1">
        <v>44267</v>
      </c>
      <c r="C2037">
        <v>505</v>
      </c>
      <c r="D2037" t="s">
        <v>10869</v>
      </c>
      <c r="E2037">
        <v>3</v>
      </c>
      <c r="F2037" t="str">
        <f>INDEX(tblProduct[ProdName],MATCH(tblData[[#This Row],[ProdNumber]],tblProduct[ProdNumber],0))</f>
        <v>Bsquare Robot Blueprint</v>
      </c>
      <c r="G2037">
        <f>INDEX(tblProduct[Price],MATCH(tblData[[#This Row],[ProdNumber]],tblProduct[ProdNumber],0))</f>
        <v>8.99</v>
      </c>
      <c r="H2037">
        <f>INDEX(tblProduct[Category],MATCH(tblData[[#This Row],[ProdNumber]],tblProduct[ProdNumber],0))</f>
        <v>1</v>
      </c>
      <c r="I2037" t="str">
        <f>INDEX(tblCategory[CategoryName],MATCH(tblData[[#This Row],[CategoryID]],tblCategory[CategoryID],0))</f>
        <v>Blueprints</v>
      </c>
      <c r="J2037">
        <f>tblData[[#This Row],[Quantity]]*tblData[[#This Row],[Price]]</f>
        <v>26.97</v>
      </c>
      <c r="K2037">
        <f>YEAR(tblData[[#This Row],[Date]])</f>
        <v>2021</v>
      </c>
      <c r="L2037">
        <f>MONTH(tblData[[#This Row],[Date]])</f>
        <v>3</v>
      </c>
      <c r="M2037" t="str">
        <f>CHOOSE(tblData[[#This Row],[MonthNo]],"Jan","Feb","Mar","Apr","Mei","Jun","Jul","Agu","Sep","Okt","Nov","Des")</f>
        <v>Mar</v>
      </c>
      <c r="N2037" t="str">
        <f>INDEX(tblCustomers[CustomerState],MATCH(tblData[[#This Row],[CustomerID]],tblCustomers[CustomerID],0))</f>
        <v>Tennessee</v>
      </c>
      <c r="O2037" t="str">
        <f>IF(COUNTIF(tblData[CustomerID],tblData[[#This Row],[CustomerID]])&gt;1,"Repeat","One-time")</f>
        <v>Repeat</v>
      </c>
    </row>
    <row r="2038" spans="1:15">
      <c r="A2038">
        <v>2037</v>
      </c>
      <c r="B2038" s="1">
        <v>44268</v>
      </c>
      <c r="C2038">
        <v>234</v>
      </c>
      <c r="D2038" t="s">
        <v>10825</v>
      </c>
      <c r="E2038">
        <v>3</v>
      </c>
      <c r="F2038" t="str">
        <f>INDEX(tblProduct[ProdName],MATCH(tblData[[#This Row],[ProdNumber]],tblProduct[ProdNumber],0))</f>
        <v>DC-304 Drone</v>
      </c>
      <c r="G2038">
        <f>INDEX(tblProduct[Price],MATCH(tblData[[#This Row],[ProdNumber]],tblProduct[ProdNumber],0))</f>
        <v>395</v>
      </c>
      <c r="H2038">
        <f>INDEX(tblProduct[Category],MATCH(tblData[[#This Row],[ProdNumber]],tblProduct[ProdNumber],0))</f>
        <v>3</v>
      </c>
      <c r="I2038" t="str">
        <f>INDEX(tblCategory[CategoryName],MATCH(tblData[[#This Row],[CategoryID]],tblCategory[CategoryID],0))</f>
        <v>Drones</v>
      </c>
      <c r="J2038">
        <f>tblData[[#This Row],[Quantity]]*tblData[[#This Row],[Price]]</f>
        <v>1185</v>
      </c>
      <c r="K2038">
        <f>YEAR(tblData[[#This Row],[Date]])</f>
        <v>2021</v>
      </c>
      <c r="L2038">
        <f>MONTH(tblData[[#This Row],[Date]])</f>
        <v>3</v>
      </c>
      <c r="M2038" t="str">
        <f>CHOOSE(tblData[[#This Row],[MonthNo]],"Jan","Feb","Mar","Apr","Mei","Jun","Jul","Agu","Sep","Okt","Nov","Des")</f>
        <v>Mar</v>
      </c>
      <c r="N2038" t="str">
        <f>INDEX(tblCustomers[CustomerState],MATCH(tblData[[#This Row],[CustomerID]],tblCustomers[CustomerID],0))</f>
        <v>Michigan</v>
      </c>
      <c r="O2038" t="str">
        <f>IF(COUNTIF(tblData[CustomerID],tblData[[#This Row],[CustomerID]])&gt;1,"Repeat","One-time")</f>
        <v>Repeat</v>
      </c>
    </row>
    <row r="2039" spans="1:15">
      <c r="A2039">
        <v>2038</v>
      </c>
      <c r="B2039" s="1">
        <v>44268</v>
      </c>
      <c r="C2039">
        <v>1042</v>
      </c>
      <c r="D2039" t="s">
        <v>10842</v>
      </c>
      <c r="E2039">
        <v>2</v>
      </c>
      <c r="F2039" t="str">
        <f>INDEX(tblProduct[ProdName],MATCH(tblData[[#This Row],[ProdNumber]],tblProduct[ProdNumber],0))</f>
        <v>Understanding Raspberry PI</v>
      </c>
      <c r="G2039">
        <f>INDEX(tblProduct[Price],MATCH(tblData[[#This Row],[ProdNumber]],tblProduct[ProdNumber],0))</f>
        <v>28.99</v>
      </c>
      <c r="H2039">
        <f>INDEX(tblProduct[Category],MATCH(tblData[[#This Row],[ProdNumber]],tblProduct[ProdNumber],0))</f>
        <v>7</v>
      </c>
      <c r="I2039" t="str">
        <f>INDEX(tblCategory[CategoryName],MATCH(tblData[[#This Row],[CategoryID]],tblCategory[CategoryID],0))</f>
        <v>Training Videos</v>
      </c>
      <c r="J2039">
        <f>tblData[[#This Row],[Quantity]]*tblData[[#This Row],[Price]]</f>
        <v>57.98</v>
      </c>
      <c r="K2039">
        <f>YEAR(tblData[[#This Row],[Date]])</f>
        <v>2021</v>
      </c>
      <c r="L2039">
        <f>MONTH(tblData[[#This Row],[Date]])</f>
        <v>3</v>
      </c>
      <c r="M2039" t="str">
        <f>CHOOSE(tblData[[#This Row],[MonthNo]],"Jan","Feb","Mar","Apr","Mei","Jun","Jul","Agu","Sep","Okt","Nov","Des")</f>
        <v>Mar</v>
      </c>
      <c r="N2039" t="str">
        <f>INDEX(tblCustomers[CustomerState],MATCH(tblData[[#This Row],[CustomerID]],tblCustomers[CustomerID],0))</f>
        <v>Kentucky</v>
      </c>
      <c r="O2039" t="str">
        <f>IF(COUNTIF(tblData[CustomerID],tblData[[#This Row],[CustomerID]])&gt;1,"Repeat","One-time")</f>
        <v>Repeat</v>
      </c>
    </row>
    <row r="2040" spans="1:15">
      <c r="A2040">
        <v>2039</v>
      </c>
      <c r="B2040" s="1">
        <v>44268</v>
      </c>
      <c r="C2040">
        <v>998</v>
      </c>
      <c r="D2040" t="s">
        <v>10827</v>
      </c>
      <c r="E2040">
        <v>3</v>
      </c>
      <c r="F2040" t="str">
        <f>INDEX(tblProduct[ProdName],MATCH(tblData[[#This Row],[ProdNumber]],tblProduct[ProdNumber],0))</f>
        <v>AI for Educators</v>
      </c>
      <c r="G2040">
        <f>INDEX(tblProduct[Price],MATCH(tblData[[#This Row],[ProdNumber]],tblProduct[ProdNumber],0))</f>
        <v>49.95</v>
      </c>
      <c r="H2040">
        <f>INDEX(tblProduct[Category],MATCH(tblData[[#This Row],[ProdNumber]],tblProduct[ProdNumber],0))</f>
        <v>7</v>
      </c>
      <c r="I2040" t="str">
        <f>INDEX(tblCategory[CategoryName],MATCH(tblData[[#This Row],[CategoryID]],tblCategory[CategoryID],0))</f>
        <v>Training Videos</v>
      </c>
      <c r="J2040">
        <f>tblData[[#This Row],[Quantity]]*tblData[[#This Row],[Price]]</f>
        <v>149.85000000000002</v>
      </c>
      <c r="K2040">
        <f>YEAR(tblData[[#This Row],[Date]])</f>
        <v>2021</v>
      </c>
      <c r="L2040">
        <f>MONTH(tblData[[#This Row],[Date]])</f>
        <v>3</v>
      </c>
      <c r="M2040" t="str">
        <f>CHOOSE(tblData[[#This Row],[MonthNo]],"Jan","Feb","Mar","Apr","Mei","Jun","Jul","Agu","Sep","Okt","Nov","Des")</f>
        <v>Mar</v>
      </c>
      <c r="N2040" t="str">
        <f>INDEX(tblCustomers[CustomerState],MATCH(tblData[[#This Row],[CustomerID]],tblCustomers[CustomerID],0))</f>
        <v>Michigan</v>
      </c>
      <c r="O2040" t="str">
        <f>IF(COUNTIF(tblData[CustomerID],tblData[[#This Row],[CustomerID]])&gt;1,"Repeat","One-time")</f>
        <v>Repeat</v>
      </c>
    </row>
    <row r="2041" spans="1:15">
      <c r="A2041">
        <v>2040</v>
      </c>
      <c r="B2041" s="1">
        <v>44268</v>
      </c>
      <c r="C2041">
        <v>2103</v>
      </c>
      <c r="D2041" t="s">
        <v>10870</v>
      </c>
      <c r="E2041">
        <v>3</v>
      </c>
      <c r="F2041" t="str">
        <f>INDEX(tblProduct[ProdName],MATCH(tblData[[#This Row],[ProdNumber]],tblProduct[ProdNumber],0))</f>
        <v>Understanding Arduino</v>
      </c>
      <c r="G2041">
        <f>INDEX(tblProduct[Price],MATCH(tblData[[#This Row],[ProdNumber]],tblProduct[ProdNumber],0))</f>
        <v>17.5</v>
      </c>
      <c r="H2041">
        <f>INDEX(tblProduct[Category],MATCH(tblData[[#This Row],[ProdNumber]],tblProduct[ProdNumber],0))</f>
        <v>4</v>
      </c>
      <c r="I2041" t="str">
        <f>INDEX(tblCategory[CategoryName],MATCH(tblData[[#This Row],[CategoryID]],tblCategory[CategoryID],0))</f>
        <v>eBooks</v>
      </c>
      <c r="J2041">
        <f>tblData[[#This Row],[Quantity]]*tblData[[#This Row],[Price]]</f>
        <v>52.5</v>
      </c>
      <c r="K2041">
        <f>YEAR(tblData[[#This Row],[Date]])</f>
        <v>2021</v>
      </c>
      <c r="L2041">
        <f>MONTH(tblData[[#This Row],[Date]])</f>
        <v>3</v>
      </c>
      <c r="M2041" t="str">
        <f>CHOOSE(tblData[[#This Row],[MonthNo]],"Jan","Feb","Mar","Apr","Mei","Jun","Jul","Agu","Sep","Okt","Nov","Des")</f>
        <v>Mar</v>
      </c>
      <c r="N2041" t="str">
        <f>INDEX(tblCustomers[CustomerState],MATCH(tblData[[#This Row],[CustomerID]],tblCustomers[CustomerID],0))</f>
        <v>Florida</v>
      </c>
      <c r="O2041" t="str">
        <f>IF(COUNTIF(tblData[CustomerID],tblData[[#This Row],[CustomerID]])&gt;1,"Repeat","One-time")</f>
        <v>Repeat</v>
      </c>
    </row>
    <row r="2042" spans="1:15">
      <c r="A2042">
        <v>2041</v>
      </c>
      <c r="B2042" s="1">
        <v>44268</v>
      </c>
      <c r="C2042">
        <v>120</v>
      </c>
      <c r="D2042" t="s">
        <v>10861</v>
      </c>
      <c r="E2042">
        <v>2</v>
      </c>
      <c r="F2042" t="str">
        <f>INDEX(tblProduct[ProdName],MATCH(tblData[[#This Row],[ProdNumber]],tblProduct[ProdNumber],0))</f>
        <v>RCB-889 Robot</v>
      </c>
      <c r="G2042">
        <f>INDEX(tblProduct[Price],MATCH(tblData[[#This Row],[ProdNumber]],tblProduct[ProdNumber],0))</f>
        <v>549</v>
      </c>
      <c r="H2042">
        <f>INDEX(tblProduct[Category],MATCH(tblData[[#This Row],[ProdNumber]],tblProduct[ProdNumber],0))</f>
        <v>6</v>
      </c>
      <c r="I2042" t="str">
        <f>INDEX(tblCategory[CategoryName],MATCH(tblData[[#This Row],[CategoryID]],tblCategory[CategoryID],0))</f>
        <v>Robots</v>
      </c>
      <c r="J2042">
        <f>tblData[[#This Row],[Quantity]]*tblData[[#This Row],[Price]]</f>
        <v>1098</v>
      </c>
      <c r="K2042">
        <f>YEAR(tblData[[#This Row],[Date]])</f>
        <v>2021</v>
      </c>
      <c r="L2042">
        <f>MONTH(tblData[[#This Row],[Date]])</f>
        <v>3</v>
      </c>
      <c r="M2042" t="str">
        <f>CHOOSE(tblData[[#This Row],[MonthNo]],"Jan","Feb","Mar","Apr","Mei","Jun","Jul","Agu","Sep","Okt","Nov","Des")</f>
        <v>Mar</v>
      </c>
      <c r="N2042" t="str">
        <f>INDEX(tblCustomers[CustomerState],MATCH(tblData[[#This Row],[CustomerID]],tblCustomers[CustomerID],0))</f>
        <v>Florida</v>
      </c>
      <c r="O2042" t="str">
        <f>IF(COUNTIF(tblData[CustomerID],tblData[[#This Row],[CustomerID]])&gt;1,"Repeat","One-time")</f>
        <v>One-time</v>
      </c>
    </row>
    <row r="2043" spans="1:15">
      <c r="A2043">
        <v>2042</v>
      </c>
      <c r="B2043" s="1">
        <v>44269</v>
      </c>
      <c r="C2043">
        <v>421</v>
      </c>
      <c r="D2043" t="s">
        <v>10815</v>
      </c>
      <c r="E2043">
        <v>3</v>
      </c>
      <c r="F2043" t="str">
        <f>INDEX(tblProduct[ProdName],MATCH(tblData[[#This Row],[ProdNumber]],tblProduct[ProdNumber],0))</f>
        <v>Understanding Automation</v>
      </c>
      <c r="G2043">
        <f>INDEX(tblProduct[Price],MATCH(tblData[[#This Row],[ProdNumber]],tblProduct[ProdNumber],0))</f>
        <v>44.95</v>
      </c>
      <c r="H2043">
        <f>INDEX(tblProduct[Category],MATCH(tblData[[#This Row],[ProdNumber]],tblProduct[ProdNumber],0))</f>
        <v>7</v>
      </c>
      <c r="I2043" t="str">
        <f>INDEX(tblCategory[CategoryName],MATCH(tblData[[#This Row],[CategoryID]],tblCategory[CategoryID],0))</f>
        <v>Training Videos</v>
      </c>
      <c r="J2043">
        <f>tblData[[#This Row],[Quantity]]*tblData[[#This Row],[Price]]</f>
        <v>134.85000000000002</v>
      </c>
      <c r="K2043">
        <f>YEAR(tblData[[#This Row],[Date]])</f>
        <v>2021</v>
      </c>
      <c r="L2043">
        <f>MONTH(tblData[[#This Row],[Date]])</f>
        <v>3</v>
      </c>
      <c r="M2043" t="str">
        <f>CHOOSE(tblData[[#This Row],[MonthNo]],"Jan","Feb","Mar","Apr","Mei","Jun","Jul","Agu","Sep","Okt","Nov","Des")</f>
        <v>Mar</v>
      </c>
      <c r="N2043" t="str">
        <f>INDEX(tblCustomers[CustomerState],MATCH(tblData[[#This Row],[CustomerID]],tblCustomers[CustomerID],0))</f>
        <v>Texas</v>
      </c>
      <c r="O2043" t="str">
        <f>IF(COUNTIF(tblData[CustomerID],tblData[[#This Row],[CustomerID]])&gt;1,"Repeat","One-time")</f>
        <v>Repeat</v>
      </c>
    </row>
    <row r="2044" spans="1:15">
      <c r="A2044">
        <v>2043</v>
      </c>
      <c r="B2044" s="1">
        <v>44269</v>
      </c>
      <c r="C2044">
        <v>1648</v>
      </c>
      <c r="D2044" t="s">
        <v>10827</v>
      </c>
      <c r="E2044">
        <v>4</v>
      </c>
      <c r="F2044" t="str">
        <f>INDEX(tblProduct[ProdName],MATCH(tblData[[#This Row],[ProdNumber]],tblProduct[ProdNumber],0))</f>
        <v>AI for Educators</v>
      </c>
      <c r="G2044">
        <f>INDEX(tblProduct[Price],MATCH(tblData[[#This Row],[ProdNumber]],tblProduct[ProdNumber],0))</f>
        <v>49.95</v>
      </c>
      <c r="H2044">
        <f>INDEX(tblProduct[Category],MATCH(tblData[[#This Row],[ProdNumber]],tblProduct[ProdNumber],0))</f>
        <v>7</v>
      </c>
      <c r="I2044" t="str">
        <f>INDEX(tblCategory[CategoryName],MATCH(tblData[[#This Row],[CategoryID]],tblCategory[CategoryID],0))</f>
        <v>Training Videos</v>
      </c>
      <c r="J2044">
        <f>tblData[[#This Row],[Quantity]]*tblData[[#This Row],[Price]]</f>
        <v>199.8</v>
      </c>
      <c r="K2044">
        <f>YEAR(tblData[[#This Row],[Date]])</f>
        <v>2021</v>
      </c>
      <c r="L2044">
        <f>MONTH(tblData[[#This Row],[Date]])</f>
        <v>3</v>
      </c>
      <c r="M2044" t="str">
        <f>CHOOSE(tblData[[#This Row],[MonthNo]],"Jan","Feb","Mar","Apr","Mei","Jun","Jul","Agu","Sep","Okt","Nov","Des")</f>
        <v>Mar</v>
      </c>
      <c r="N2044" t="str">
        <f>INDEX(tblCustomers[CustomerState],MATCH(tblData[[#This Row],[CustomerID]],tblCustomers[CustomerID],0))</f>
        <v>South Carolina</v>
      </c>
      <c r="O2044" t="str">
        <f>IF(COUNTIF(tblData[CustomerID],tblData[[#This Row],[CustomerID]])&gt;1,"Repeat","One-time")</f>
        <v>Repeat</v>
      </c>
    </row>
    <row r="2045" spans="1:15">
      <c r="A2045">
        <v>2044</v>
      </c>
      <c r="B2045" s="1">
        <v>44269</v>
      </c>
      <c r="C2045">
        <v>1589</v>
      </c>
      <c r="D2045" t="s">
        <v>10858</v>
      </c>
      <c r="E2045">
        <v>4</v>
      </c>
      <c r="F2045" t="str">
        <f>INDEX(tblProduct[ProdName],MATCH(tblData[[#This Row],[ProdNumber]],tblProduct[ProdNumber],0))</f>
        <v>Virtual Reality Basics</v>
      </c>
      <c r="G2045">
        <f>INDEX(tblProduct[Price],MATCH(tblData[[#This Row],[ProdNumber]],tblProduct[ProdNumber],0))</f>
        <v>29.99</v>
      </c>
      <c r="H2045">
        <f>INDEX(tblProduct[Category],MATCH(tblData[[#This Row],[ProdNumber]],tblProduct[ProdNumber],0))</f>
        <v>7</v>
      </c>
      <c r="I2045" t="str">
        <f>INDEX(tblCategory[CategoryName],MATCH(tblData[[#This Row],[CategoryID]],tblCategory[CategoryID],0))</f>
        <v>Training Videos</v>
      </c>
      <c r="J2045">
        <f>tblData[[#This Row],[Quantity]]*tblData[[#This Row],[Price]]</f>
        <v>119.96</v>
      </c>
      <c r="K2045">
        <f>YEAR(tblData[[#This Row],[Date]])</f>
        <v>2021</v>
      </c>
      <c r="L2045">
        <f>MONTH(tblData[[#This Row],[Date]])</f>
        <v>3</v>
      </c>
      <c r="M2045" t="str">
        <f>CHOOSE(tblData[[#This Row],[MonthNo]],"Jan","Feb","Mar","Apr","Mei","Jun","Jul","Agu","Sep","Okt","Nov","Des")</f>
        <v>Mar</v>
      </c>
      <c r="N2045" t="str">
        <f>INDEX(tblCustomers[CustomerState],MATCH(tblData[[#This Row],[CustomerID]],tblCustomers[CustomerID],0))</f>
        <v>Illinois</v>
      </c>
      <c r="O2045" t="str">
        <f>IF(COUNTIF(tblData[CustomerID],tblData[[#This Row],[CustomerID]])&gt;1,"Repeat","One-time")</f>
        <v>Repeat</v>
      </c>
    </row>
    <row r="2046" spans="1:15">
      <c r="A2046">
        <v>2045</v>
      </c>
      <c r="B2046" s="1">
        <v>44269</v>
      </c>
      <c r="C2046">
        <v>1300</v>
      </c>
      <c r="D2046" t="s">
        <v>10813</v>
      </c>
      <c r="E2046">
        <v>4</v>
      </c>
      <c r="F2046" t="str">
        <f>INDEX(tblProduct[ProdName],MATCH(tblData[[#This Row],[ProdNumber]],tblProduct[ProdNumber],0))</f>
        <v>Spherical Robots</v>
      </c>
      <c r="G2046">
        <f>INDEX(tblProduct[Price],MATCH(tblData[[#This Row],[ProdNumber]],tblProduct[ProdNumber],0))</f>
        <v>16.75</v>
      </c>
      <c r="H2046">
        <f>INDEX(tblProduct[Category],MATCH(tblData[[#This Row],[ProdNumber]],tblProduct[ProdNumber],0))</f>
        <v>4</v>
      </c>
      <c r="I2046" t="str">
        <f>INDEX(tblCategory[CategoryName],MATCH(tblData[[#This Row],[CategoryID]],tblCategory[CategoryID],0))</f>
        <v>eBooks</v>
      </c>
      <c r="J2046">
        <f>tblData[[#This Row],[Quantity]]*tblData[[#This Row],[Price]]</f>
        <v>67</v>
      </c>
      <c r="K2046">
        <f>YEAR(tblData[[#This Row],[Date]])</f>
        <v>2021</v>
      </c>
      <c r="L2046">
        <f>MONTH(tblData[[#This Row],[Date]])</f>
        <v>3</v>
      </c>
      <c r="M2046" t="str">
        <f>CHOOSE(tblData[[#This Row],[MonthNo]],"Jan","Feb","Mar","Apr","Mei","Jun","Jul","Agu","Sep","Okt","Nov","Des")</f>
        <v>Mar</v>
      </c>
      <c r="N2046" t="str">
        <f>INDEX(tblCustomers[CustomerState],MATCH(tblData[[#This Row],[CustomerID]],tblCustomers[CustomerID],0))</f>
        <v>Texas</v>
      </c>
      <c r="O2046" t="str">
        <f>IF(COUNTIF(tblData[CustomerID],tblData[[#This Row],[CustomerID]])&gt;1,"Repeat","One-time")</f>
        <v>Repeat</v>
      </c>
    </row>
    <row r="2047" spans="1:15">
      <c r="A2047">
        <v>2046</v>
      </c>
      <c r="B2047" s="1">
        <v>44269</v>
      </c>
      <c r="C2047">
        <v>991</v>
      </c>
      <c r="D2047" t="s">
        <v>10876</v>
      </c>
      <c r="E2047">
        <v>2</v>
      </c>
      <c r="F2047" t="str">
        <f>INDEX(tblProduct[ProdName],MATCH(tblData[[#This Row],[ProdNumber]],tblProduct[ProdNumber],0))</f>
        <v>Delta Robots</v>
      </c>
      <c r="G2047">
        <f>INDEX(tblProduct[Price],MATCH(tblData[[#This Row],[ProdNumber]],tblProduct[ProdNumber],0))</f>
        <v>16.989999999999998</v>
      </c>
      <c r="H2047">
        <f>INDEX(tblProduct[Category],MATCH(tblData[[#This Row],[ProdNumber]],tblProduct[ProdNumber],0))</f>
        <v>4</v>
      </c>
      <c r="I2047" t="str">
        <f>INDEX(tblCategory[CategoryName],MATCH(tblData[[#This Row],[CategoryID]],tblCategory[CategoryID],0))</f>
        <v>eBooks</v>
      </c>
      <c r="J2047">
        <f>tblData[[#This Row],[Quantity]]*tblData[[#This Row],[Price]]</f>
        <v>33.979999999999997</v>
      </c>
      <c r="K2047">
        <f>YEAR(tblData[[#This Row],[Date]])</f>
        <v>2021</v>
      </c>
      <c r="L2047">
        <f>MONTH(tblData[[#This Row],[Date]])</f>
        <v>3</v>
      </c>
      <c r="M2047" t="str">
        <f>CHOOSE(tblData[[#This Row],[MonthNo]],"Jan","Feb","Mar","Apr","Mei","Jun","Jul","Agu","Sep","Okt","Nov","Des")</f>
        <v>Mar</v>
      </c>
      <c r="N2047" t="str">
        <f>INDEX(tblCustomers[CustomerState],MATCH(tblData[[#This Row],[CustomerID]],tblCustomers[CustomerID],0))</f>
        <v>Ohio</v>
      </c>
      <c r="O2047" t="str">
        <f>IF(COUNTIF(tblData[CustomerID],tblData[[#This Row],[CustomerID]])&gt;1,"Repeat","One-time")</f>
        <v>Repeat</v>
      </c>
    </row>
    <row r="2048" spans="1:15">
      <c r="A2048">
        <v>2047</v>
      </c>
      <c r="B2048" s="1">
        <v>44269</v>
      </c>
      <c r="C2048">
        <v>1202</v>
      </c>
      <c r="D2048" t="s">
        <v>10817</v>
      </c>
      <c r="E2048">
        <v>5</v>
      </c>
      <c r="F2048" t="str">
        <f>INDEX(tblProduct[ProdName],MATCH(tblData[[#This Row],[ProdNumber]],tblProduct[ProdNumber],0))</f>
        <v>BYOD-100</v>
      </c>
      <c r="G2048">
        <f>INDEX(tblProduct[Price],MATCH(tblData[[#This Row],[ProdNumber]],tblProduct[ProdNumber],0))</f>
        <v>54</v>
      </c>
      <c r="H2048">
        <f>INDEX(tblProduct[Category],MATCH(tblData[[#This Row],[ProdNumber]],tblProduct[ProdNumber],0))</f>
        <v>2</v>
      </c>
      <c r="I2048" t="str">
        <f>INDEX(tblCategory[CategoryName],MATCH(tblData[[#This Row],[CategoryID]],tblCategory[CategoryID],0))</f>
        <v>Drone Kits</v>
      </c>
      <c r="J2048">
        <f>tblData[[#This Row],[Quantity]]*tblData[[#This Row],[Price]]</f>
        <v>270</v>
      </c>
      <c r="K2048">
        <f>YEAR(tblData[[#This Row],[Date]])</f>
        <v>2021</v>
      </c>
      <c r="L2048">
        <f>MONTH(tblData[[#This Row],[Date]])</f>
        <v>3</v>
      </c>
      <c r="M2048" t="str">
        <f>CHOOSE(tblData[[#This Row],[MonthNo]],"Jan","Feb","Mar","Apr","Mei","Jun","Jul","Agu","Sep","Okt","Nov","Des")</f>
        <v>Mar</v>
      </c>
      <c r="N2048" t="str">
        <f>INDEX(tblCustomers[CustomerState],MATCH(tblData[[#This Row],[CustomerID]],tblCustomers[CustomerID],0))</f>
        <v>Colorado</v>
      </c>
      <c r="O2048" t="str">
        <f>IF(COUNTIF(tblData[CustomerID],tblData[[#This Row],[CustomerID]])&gt;1,"Repeat","One-time")</f>
        <v>Repeat</v>
      </c>
    </row>
    <row r="2049" spans="1:15">
      <c r="A2049">
        <v>2048</v>
      </c>
      <c r="B2049" s="1">
        <v>44269</v>
      </c>
      <c r="C2049">
        <v>1210</v>
      </c>
      <c r="D2049" t="s">
        <v>10868</v>
      </c>
      <c r="E2049">
        <v>4</v>
      </c>
      <c r="F2049" t="str">
        <f>INDEX(tblProduct[ProdName],MATCH(tblData[[#This Row],[ProdNumber]],tblProduct[ProdNumber],0))</f>
        <v>Drone Building Essentials</v>
      </c>
      <c r="G2049">
        <f>INDEX(tblProduct[Price],MATCH(tblData[[#This Row],[ProdNumber]],tblProduct[ProdNumber],0))</f>
        <v>13.99</v>
      </c>
      <c r="H2049">
        <f>INDEX(tblProduct[Category],MATCH(tblData[[#This Row],[ProdNumber]],tblProduct[ProdNumber],0))</f>
        <v>4</v>
      </c>
      <c r="I2049" t="str">
        <f>INDEX(tblCategory[CategoryName],MATCH(tblData[[#This Row],[CategoryID]],tblCategory[CategoryID],0))</f>
        <v>eBooks</v>
      </c>
      <c r="J2049">
        <f>tblData[[#This Row],[Quantity]]*tblData[[#This Row],[Price]]</f>
        <v>55.96</v>
      </c>
      <c r="K2049">
        <f>YEAR(tblData[[#This Row],[Date]])</f>
        <v>2021</v>
      </c>
      <c r="L2049">
        <f>MONTH(tblData[[#This Row],[Date]])</f>
        <v>3</v>
      </c>
      <c r="M2049" t="str">
        <f>CHOOSE(tblData[[#This Row],[MonthNo]],"Jan","Feb","Mar","Apr","Mei","Jun","Jul","Agu","Sep","Okt","Nov","Des")</f>
        <v>Mar</v>
      </c>
      <c r="N2049" t="str">
        <f>INDEX(tblCustomers[CustomerState],MATCH(tblData[[#This Row],[CustomerID]],tblCustomers[CustomerID],0))</f>
        <v>Ohio</v>
      </c>
      <c r="O2049" t="str">
        <f>IF(COUNTIF(tblData[CustomerID],tblData[[#This Row],[CustomerID]])&gt;1,"Repeat","One-time")</f>
        <v>Repeat</v>
      </c>
    </row>
    <row r="2050" spans="1:15">
      <c r="A2050">
        <v>2049</v>
      </c>
      <c r="B2050" s="1">
        <v>44270</v>
      </c>
      <c r="C2050">
        <v>191</v>
      </c>
      <c r="D2050" t="s">
        <v>10833</v>
      </c>
      <c r="E2050">
        <v>4</v>
      </c>
      <c r="F2050" t="str">
        <f>INDEX(tblProduct[ProdName],MATCH(tblData[[#This Row],[ProdNumber]],tblProduct[ProdNumber],0))</f>
        <v>DX-145 Drone</v>
      </c>
      <c r="G2050">
        <f>INDEX(tblProduct[Price],MATCH(tblData[[#This Row],[ProdNumber]],tblProduct[ProdNumber],0))</f>
        <v>250</v>
      </c>
      <c r="H2050">
        <f>INDEX(tblProduct[Category],MATCH(tblData[[#This Row],[ProdNumber]],tblProduct[ProdNumber],0))</f>
        <v>3</v>
      </c>
      <c r="I2050" t="str">
        <f>INDEX(tblCategory[CategoryName],MATCH(tblData[[#This Row],[CategoryID]],tblCategory[CategoryID],0))</f>
        <v>Drones</v>
      </c>
      <c r="J2050">
        <f>tblData[[#This Row],[Quantity]]*tblData[[#This Row],[Price]]</f>
        <v>1000</v>
      </c>
      <c r="K2050">
        <f>YEAR(tblData[[#This Row],[Date]])</f>
        <v>2021</v>
      </c>
      <c r="L2050">
        <f>MONTH(tblData[[#This Row],[Date]])</f>
        <v>3</v>
      </c>
      <c r="M2050" t="str">
        <f>CHOOSE(tblData[[#This Row],[MonthNo]],"Jan","Feb","Mar","Apr","Mei","Jun","Jul","Agu","Sep","Okt","Nov","Des")</f>
        <v>Mar</v>
      </c>
      <c r="N2050" t="str">
        <f>INDEX(tblCustomers[CustomerState],MATCH(tblData[[#This Row],[CustomerID]],tblCustomers[CustomerID],0))</f>
        <v>Colorado</v>
      </c>
      <c r="O2050" t="str">
        <f>IF(COUNTIF(tblData[CustomerID],tblData[[#This Row],[CustomerID]])&gt;1,"Repeat","One-time")</f>
        <v>One-time</v>
      </c>
    </row>
    <row r="2051" spans="1:15">
      <c r="A2051">
        <v>2050</v>
      </c>
      <c r="B2051" s="1">
        <v>44270</v>
      </c>
      <c r="C2051">
        <v>619</v>
      </c>
      <c r="D2051" t="s">
        <v>10865</v>
      </c>
      <c r="E2051">
        <v>3</v>
      </c>
      <c r="F2051" t="str">
        <f>INDEX(tblProduct[ProdName],MATCH(tblData[[#This Row],[ProdNumber]],tblProduct[ProdNumber],0))</f>
        <v>Robotic Essentials</v>
      </c>
      <c r="G2051">
        <f>INDEX(tblProduct[Price],MATCH(tblData[[#This Row],[ProdNumber]],tblProduct[ProdNumber],0))</f>
        <v>34.99</v>
      </c>
      <c r="H2051">
        <f>INDEX(tblProduct[Category],MATCH(tblData[[#This Row],[ProdNumber]],tblProduct[ProdNumber],0))</f>
        <v>7</v>
      </c>
      <c r="I2051" t="str">
        <f>INDEX(tblCategory[CategoryName],MATCH(tblData[[#This Row],[CategoryID]],tblCategory[CategoryID],0))</f>
        <v>Training Videos</v>
      </c>
      <c r="J2051">
        <f>tblData[[#This Row],[Quantity]]*tblData[[#This Row],[Price]]</f>
        <v>104.97</v>
      </c>
      <c r="K2051">
        <f>YEAR(tblData[[#This Row],[Date]])</f>
        <v>2021</v>
      </c>
      <c r="L2051">
        <f>MONTH(tblData[[#This Row],[Date]])</f>
        <v>3</v>
      </c>
      <c r="M2051" t="str">
        <f>CHOOSE(tblData[[#This Row],[MonthNo]],"Jan","Feb","Mar","Apr","Mei","Jun","Jul","Agu","Sep","Okt","Nov","Des")</f>
        <v>Mar</v>
      </c>
      <c r="N2051" t="str">
        <f>INDEX(tblCustomers[CustomerState],MATCH(tblData[[#This Row],[CustomerID]],tblCustomers[CustomerID],0))</f>
        <v>California</v>
      </c>
      <c r="O2051" t="str">
        <f>IF(COUNTIF(tblData[CustomerID],tblData[[#This Row],[CustomerID]])&gt;1,"Repeat","One-time")</f>
        <v>Repeat</v>
      </c>
    </row>
    <row r="2052" spans="1:15">
      <c r="A2052">
        <v>2051</v>
      </c>
      <c r="B2052" s="1">
        <v>44271</v>
      </c>
      <c r="C2052">
        <v>1720</v>
      </c>
      <c r="D2052" t="s">
        <v>10819</v>
      </c>
      <c r="E2052">
        <v>5</v>
      </c>
      <c r="F2052" t="str">
        <f>INDEX(tblProduct[ProdName],MATCH(tblData[[#This Row],[ProdNumber]],tblProduct[ProdNumber],0))</f>
        <v>Ladybug Robot Blueprint</v>
      </c>
      <c r="G2052">
        <f>INDEX(tblProduct[Price],MATCH(tblData[[#This Row],[ProdNumber]],tblProduct[ProdNumber],0))</f>
        <v>12</v>
      </c>
      <c r="H2052">
        <f>INDEX(tblProduct[Category],MATCH(tblData[[#This Row],[ProdNumber]],tblProduct[ProdNumber],0))</f>
        <v>1</v>
      </c>
      <c r="I2052" t="str">
        <f>INDEX(tblCategory[CategoryName],MATCH(tblData[[#This Row],[CategoryID]],tblCategory[CategoryID],0))</f>
        <v>Blueprints</v>
      </c>
      <c r="J2052">
        <f>tblData[[#This Row],[Quantity]]*tblData[[#This Row],[Price]]</f>
        <v>60</v>
      </c>
      <c r="K2052">
        <f>YEAR(tblData[[#This Row],[Date]])</f>
        <v>2021</v>
      </c>
      <c r="L2052">
        <f>MONTH(tblData[[#This Row],[Date]])</f>
        <v>3</v>
      </c>
      <c r="M2052" t="str">
        <f>CHOOSE(tblData[[#This Row],[MonthNo]],"Jan","Feb","Mar","Apr","Mei","Jun","Jul","Agu","Sep","Okt","Nov","Des")</f>
        <v>Mar</v>
      </c>
      <c r="N2052" t="str">
        <f>INDEX(tblCustomers[CustomerState],MATCH(tblData[[#This Row],[CustomerID]],tblCustomers[CustomerID],0))</f>
        <v>Washington</v>
      </c>
      <c r="O2052" t="str">
        <f>IF(COUNTIF(tblData[CustomerID],tblData[[#This Row],[CustomerID]])&gt;1,"Repeat","One-time")</f>
        <v>Repeat</v>
      </c>
    </row>
    <row r="2053" spans="1:15">
      <c r="A2053">
        <v>2052</v>
      </c>
      <c r="B2053" s="1">
        <v>44271</v>
      </c>
      <c r="C2053">
        <v>269</v>
      </c>
      <c r="D2053" t="s">
        <v>10816</v>
      </c>
      <c r="E2053">
        <v>2</v>
      </c>
      <c r="F2053" t="str">
        <f>INDEX(tblProduct[ProdName],MATCH(tblData[[#This Row],[ProdNumber]],tblProduct[ProdNumber],0))</f>
        <v>DTE-QFN20 Drone</v>
      </c>
      <c r="G2053">
        <f>INDEX(tblProduct[Price],MATCH(tblData[[#This Row],[ProdNumber]],tblProduct[ProdNumber],0))</f>
        <v>250</v>
      </c>
      <c r="H2053">
        <f>INDEX(tblProduct[Category],MATCH(tblData[[#This Row],[ProdNumber]],tblProduct[ProdNumber],0))</f>
        <v>3</v>
      </c>
      <c r="I2053" t="str">
        <f>INDEX(tblCategory[CategoryName],MATCH(tblData[[#This Row],[CategoryID]],tblCategory[CategoryID],0))</f>
        <v>Drones</v>
      </c>
      <c r="J2053">
        <f>tblData[[#This Row],[Quantity]]*tblData[[#This Row],[Price]]</f>
        <v>500</v>
      </c>
      <c r="K2053">
        <f>YEAR(tblData[[#This Row],[Date]])</f>
        <v>2021</v>
      </c>
      <c r="L2053">
        <f>MONTH(tblData[[#This Row],[Date]])</f>
        <v>3</v>
      </c>
      <c r="M2053" t="str">
        <f>CHOOSE(tblData[[#This Row],[MonthNo]],"Jan","Feb","Mar","Apr","Mei","Jun","Jul","Agu","Sep","Okt","Nov","Des")</f>
        <v>Mar</v>
      </c>
      <c r="N2053" t="str">
        <f>INDEX(tblCustomers[CustomerState],MATCH(tblData[[#This Row],[CustomerID]],tblCustomers[CustomerID],0))</f>
        <v>Connecticut</v>
      </c>
      <c r="O2053" t="str">
        <f>IF(COUNTIF(tblData[CustomerID],tblData[[#This Row],[CustomerID]])&gt;1,"Repeat","One-time")</f>
        <v>Repeat</v>
      </c>
    </row>
    <row r="2054" spans="1:15">
      <c r="A2054">
        <v>2053</v>
      </c>
      <c r="B2054" s="1">
        <v>44271</v>
      </c>
      <c r="C2054">
        <v>185</v>
      </c>
      <c r="D2054" t="s">
        <v>10856</v>
      </c>
      <c r="E2054">
        <v>2</v>
      </c>
      <c r="F2054" t="str">
        <f>INDEX(tblProduct[ProdName],MATCH(tblData[[#This Row],[ProdNumber]],tblProduct[ProdNumber],0))</f>
        <v>RLK-9920 Robot</v>
      </c>
      <c r="G2054">
        <f>INDEX(tblProduct[Price],MATCH(tblData[[#This Row],[ProdNumber]],tblProduct[ProdNumber],0))</f>
        <v>699</v>
      </c>
      <c r="H2054">
        <f>INDEX(tblProduct[Category],MATCH(tblData[[#This Row],[ProdNumber]],tblProduct[ProdNumber],0))</f>
        <v>6</v>
      </c>
      <c r="I2054" t="str">
        <f>INDEX(tblCategory[CategoryName],MATCH(tblData[[#This Row],[CategoryID]],tblCategory[CategoryID],0))</f>
        <v>Robots</v>
      </c>
      <c r="J2054">
        <f>tblData[[#This Row],[Quantity]]*tblData[[#This Row],[Price]]</f>
        <v>1398</v>
      </c>
      <c r="K2054">
        <f>YEAR(tblData[[#This Row],[Date]])</f>
        <v>2021</v>
      </c>
      <c r="L2054">
        <f>MONTH(tblData[[#This Row],[Date]])</f>
        <v>3</v>
      </c>
      <c r="M2054" t="str">
        <f>CHOOSE(tblData[[#This Row],[MonthNo]],"Jan","Feb","Mar","Apr","Mei","Jun","Jul","Agu","Sep","Okt","Nov","Des")</f>
        <v>Mar</v>
      </c>
      <c r="N2054" t="str">
        <f>INDEX(tblCustomers[CustomerState],MATCH(tblData[[#This Row],[CustomerID]],tblCustomers[CustomerID],0))</f>
        <v>California</v>
      </c>
      <c r="O2054" t="str">
        <f>IF(COUNTIF(tblData[CustomerID],tblData[[#This Row],[CustomerID]])&gt;1,"Repeat","One-time")</f>
        <v>Repeat</v>
      </c>
    </row>
    <row r="2055" spans="1:15">
      <c r="A2055">
        <v>2054</v>
      </c>
      <c r="B2055" s="1">
        <v>44271</v>
      </c>
      <c r="C2055">
        <v>1202</v>
      </c>
      <c r="D2055" t="s">
        <v>10864</v>
      </c>
      <c r="E2055">
        <v>4</v>
      </c>
      <c r="F2055" t="str">
        <f>INDEX(tblProduct[ProdName],MATCH(tblData[[#This Row],[ProdNumber]],tblProduct[ProdNumber],0))</f>
        <v>Understanding Drone Regulations</v>
      </c>
      <c r="G2055">
        <f>INDEX(tblProduct[Price],MATCH(tblData[[#This Row],[ProdNumber]],tblProduct[ProdNumber],0))</f>
        <v>27.5</v>
      </c>
      <c r="H2055">
        <f>INDEX(tblProduct[Category],MATCH(tblData[[#This Row],[ProdNumber]],tblProduct[ProdNumber],0))</f>
        <v>7</v>
      </c>
      <c r="I2055" t="str">
        <f>INDEX(tblCategory[CategoryName],MATCH(tblData[[#This Row],[CategoryID]],tblCategory[CategoryID],0))</f>
        <v>Training Videos</v>
      </c>
      <c r="J2055">
        <f>tblData[[#This Row],[Quantity]]*tblData[[#This Row],[Price]]</f>
        <v>110</v>
      </c>
      <c r="K2055">
        <f>YEAR(tblData[[#This Row],[Date]])</f>
        <v>2021</v>
      </c>
      <c r="L2055">
        <f>MONTH(tblData[[#This Row],[Date]])</f>
        <v>3</v>
      </c>
      <c r="M2055" t="str">
        <f>CHOOSE(tblData[[#This Row],[MonthNo]],"Jan","Feb","Mar","Apr","Mei","Jun","Jul","Agu","Sep","Okt","Nov","Des")</f>
        <v>Mar</v>
      </c>
      <c r="N2055" t="str">
        <f>INDEX(tblCustomers[CustomerState],MATCH(tblData[[#This Row],[CustomerID]],tblCustomers[CustomerID],0))</f>
        <v>Colorado</v>
      </c>
      <c r="O2055" t="str">
        <f>IF(COUNTIF(tblData[CustomerID],tblData[[#This Row],[CustomerID]])&gt;1,"Repeat","One-time")</f>
        <v>Repeat</v>
      </c>
    </row>
    <row r="2056" spans="1:15">
      <c r="A2056">
        <v>2055</v>
      </c>
      <c r="B2056" s="1">
        <v>44271</v>
      </c>
      <c r="C2056">
        <v>1375</v>
      </c>
      <c r="D2056" t="s">
        <v>10862</v>
      </c>
      <c r="E2056">
        <v>3</v>
      </c>
      <c r="F2056" t="str">
        <f>INDEX(tblProduct[ProdName],MATCH(tblData[[#This Row],[ProdNumber]],tblProduct[ProdNumber],0))</f>
        <v>All Eyes Drone Blueprint</v>
      </c>
      <c r="G2056">
        <f>INDEX(tblProduct[Price],MATCH(tblData[[#This Row],[ProdNumber]],tblProduct[ProdNumber],0))</f>
        <v>9.99</v>
      </c>
      <c r="H2056">
        <f>INDEX(tblProduct[Category],MATCH(tblData[[#This Row],[ProdNumber]],tblProduct[ProdNumber],0))</f>
        <v>1</v>
      </c>
      <c r="I2056" t="str">
        <f>INDEX(tblCategory[CategoryName],MATCH(tblData[[#This Row],[CategoryID]],tblCategory[CategoryID],0))</f>
        <v>Blueprints</v>
      </c>
      <c r="J2056">
        <f>tblData[[#This Row],[Quantity]]*tblData[[#This Row],[Price]]</f>
        <v>29.97</v>
      </c>
      <c r="K2056">
        <f>YEAR(tblData[[#This Row],[Date]])</f>
        <v>2021</v>
      </c>
      <c r="L2056">
        <f>MONTH(tblData[[#This Row],[Date]])</f>
        <v>3</v>
      </c>
      <c r="M2056" t="str">
        <f>CHOOSE(tblData[[#This Row],[MonthNo]],"Jan","Feb","Mar","Apr","Mei","Jun","Jul","Agu","Sep","Okt","Nov","Des")</f>
        <v>Mar</v>
      </c>
      <c r="N2056" t="str">
        <f>INDEX(tblCustomers[CustomerState],MATCH(tblData[[#This Row],[CustomerID]],tblCustomers[CustomerID],0))</f>
        <v>Nebraska</v>
      </c>
      <c r="O2056" t="str">
        <f>IF(COUNTIF(tblData[CustomerID],tblData[[#This Row],[CustomerID]])&gt;1,"Repeat","One-time")</f>
        <v>Repeat</v>
      </c>
    </row>
    <row r="2057" spans="1:15">
      <c r="A2057">
        <v>2056</v>
      </c>
      <c r="B2057" s="1">
        <v>44271</v>
      </c>
      <c r="C2057">
        <v>1116</v>
      </c>
      <c r="D2057" t="s">
        <v>10817</v>
      </c>
      <c r="E2057">
        <v>2</v>
      </c>
      <c r="F2057" t="str">
        <f>INDEX(tblProduct[ProdName],MATCH(tblData[[#This Row],[ProdNumber]],tblProduct[ProdNumber],0))</f>
        <v>BYOD-100</v>
      </c>
      <c r="G2057">
        <f>INDEX(tblProduct[Price],MATCH(tblData[[#This Row],[ProdNumber]],tblProduct[ProdNumber],0))</f>
        <v>54</v>
      </c>
      <c r="H2057">
        <f>INDEX(tblProduct[Category],MATCH(tblData[[#This Row],[ProdNumber]],tblProduct[ProdNumber],0))</f>
        <v>2</v>
      </c>
      <c r="I2057" t="str">
        <f>INDEX(tblCategory[CategoryName],MATCH(tblData[[#This Row],[CategoryID]],tblCategory[CategoryID],0))</f>
        <v>Drone Kits</v>
      </c>
      <c r="J2057">
        <f>tblData[[#This Row],[Quantity]]*tblData[[#This Row],[Price]]</f>
        <v>108</v>
      </c>
      <c r="K2057">
        <f>YEAR(tblData[[#This Row],[Date]])</f>
        <v>2021</v>
      </c>
      <c r="L2057">
        <f>MONTH(tblData[[#This Row],[Date]])</f>
        <v>3</v>
      </c>
      <c r="M2057" t="str">
        <f>CHOOSE(tblData[[#This Row],[MonthNo]],"Jan","Feb","Mar","Apr","Mei","Jun","Jul","Agu","Sep","Okt","Nov","Des")</f>
        <v>Mar</v>
      </c>
      <c r="N2057" t="str">
        <f>INDEX(tblCustomers[CustomerState],MATCH(tblData[[#This Row],[CustomerID]],tblCustomers[CustomerID],0))</f>
        <v>Washington</v>
      </c>
      <c r="O2057" t="str">
        <f>IF(COUNTIF(tblData[CustomerID],tblData[[#This Row],[CustomerID]])&gt;1,"Repeat","One-time")</f>
        <v>Repeat</v>
      </c>
    </row>
    <row r="2058" spans="1:15">
      <c r="A2058">
        <v>2057</v>
      </c>
      <c r="B2058" s="1">
        <v>44272</v>
      </c>
      <c r="C2058">
        <v>711</v>
      </c>
      <c r="D2058" t="s">
        <v>10873</v>
      </c>
      <c r="E2058">
        <v>3</v>
      </c>
      <c r="F2058" t="str">
        <f>INDEX(tblProduct[ProdName],MATCH(tblData[[#This Row],[ProdNumber]],tblProduct[ProdNumber],0))</f>
        <v>BYOD-300</v>
      </c>
      <c r="G2058">
        <f>INDEX(tblProduct[Price],MATCH(tblData[[#This Row],[ProdNumber]],tblProduct[ProdNumber],0))</f>
        <v>89</v>
      </c>
      <c r="H2058">
        <f>INDEX(tblProduct[Category],MATCH(tblData[[#This Row],[ProdNumber]],tblProduct[ProdNumber],0))</f>
        <v>2</v>
      </c>
      <c r="I2058" t="str">
        <f>INDEX(tblCategory[CategoryName],MATCH(tblData[[#This Row],[CategoryID]],tblCategory[CategoryID],0))</f>
        <v>Drone Kits</v>
      </c>
      <c r="J2058">
        <f>tblData[[#This Row],[Quantity]]*tblData[[#This Row],[Price]]</f>
        <v>267</v>
      </c>
      <c r="K2058">
        <f>YEAR(tblData[[#This Row],[Date]])</f>
        <v>2021</v>
      </c>
      <c r="L2058">
        <f>MONTH(tblData[[#This Row],[Date]])</f>
        <v>3</v>
      </c>
      <c r="M2058" t="str">
        <f>CHOOSE(tblData[[#This Row],[MonthNo]],"Jan","Feb","Mar","Apr","Mei","Jun","Jul","Agu","Sep","Okt","Nov","Des")</f>
        <v>Mar</v>
      </c>
      <c r="N2058" t="str">
        <f>INDEX(tblCustomers[CustomerState],MATCH(tblData[[#This Row],[CustomerID]],tblCustomers[CustomerID],0))</f>
        <v>Washington</v>
      </c>
      <c r="O2058" t="str">
        <f>IF(COUNTIF(tblData[CustomerID],tblData[[#This Row],[CustomerID]])&gt;1,"Repeat","One-time")</f>
        <v>Repeat</v>
      </c>
    </row>
    <row r="2059" spans="1:15">
      <c r="A2059">
        <v>2058</v>
      </c>
      <c r="B2059" s="1">
        <v>44272</v>
      </c>
      <c r="C2059">
        <v>1591</v>
      </c>
      <c r="D2059" t="s">
        <v>10831</v>
      </c>
      <c r="E2059">
        <v>4</v>
      </c>
      <c r="F2059" t="str">
        <f>INDEX(tblProduct[ProdName],MATCH(tblData[[#This Row],[ProdNumber]],tblProduct[ProdNumber],0))</f>
        <v>BYOR-3535</v>
      </c>
      <c r="G2059">
        <f>INDEX(tblProduct[Price],MATCH(tblData[[#This Row],[ProdNumber]],tblProduct[ProdNumber],0))</f>
        <v>225</v>
      </c>
      <c r="H2059">
        <f>INDEX(tblProduct[Category],MATCH(tblData[[#This Row],[ProdNumber]],tblProduct[ProdNumber],0))</f>
        <v>5</v>
      </c>
      <c r="I2059" t="str">
        <f>INDEX(tblCategory[CategoryName],MATCH(tblData[[#This Row],[CategoryID]],tblCategory[CategoryID],0))</f>
        <v>Robot Kits</v>
      </c>
      <c r="J2059">
        <f>tblData[[#This Row],[Quantity]]*tblData[[#This Row],[Price]]</f>
        <v>900</v>
      </c>
      <c r="K2059">
        <f>YEAR(tblData[[#This Row],[Date]])</f>
        <v>2021</v>
      </c>
      <c r="L2059">
        <f>MONTH(tblData[[#This Row],[Date]])</f>
        <v>3</v>
      </c>
      <c r="M2059" t="str">
        <f>CHOOSE(tblData[[#This Row],[MonthNo]],"Jan","Feb","Mar","Apr","Mei","Jun","Jul","Agu","Sep","Okt","Nov","Des")</f>
        <v>Mar</v>
      </c>
      <c r="N2059" t="str">
        <f>INDEX(tblCustomers[CustomerState],MATCH(tblData[[#This Row],[CustomerID]],tblCustomers[CustomerID],0))</f>
        <v>California</v>
      </c>
      <c r="O2059" t="str">
        <f>IF(COUNTIF(tblData[CustomerID],tblData[[#This Row],[CustomerID]])&gt;1,"Repeat","One-time")</f>
        <v>Repeat</v>
      </c>
    </row>
    <row r="2060" spans="1:15">
      <c r="A2060">
        <v>2059</v>
      </c>
      <c r="B2060" s="1">
        <v>44273</v>
      </c>
      <c r="C2060">
        <v>988</v>
      </c>
      <c r="D2060" t="s">
        <v>10860</v>
      </c>
      <c r="E2060">
        <v>3</v>
      </c>
      <c r="F2060" t="str">
        <f>INDEX(tblProduct[ProdName],MATCH(tblData[[#This Row],[ProdNumber]],tblProduct[ProdNumber],0))</f>
        <v>Multi Rotor Drones</v>
      </c>
      <c r="G2060">
        <f>INDEX(tblProduct[Price],MATCH(tblData[[#This Row],[ProdNumber]],tblProduct[ProdNumber],0))</f>
        <v>24.95</v>
      </c>
      <c r="H2060">
        <f>INDEX(tblProduct[Category],MATCH(tblData[[#This Row],[ProdNumber]],tblProduct[ProdNumber],0))</f>
        <v>4</v>
      </c>
      <c r="I2060" t="str">
        <f>INDEX(tblCategory[CategoryName],MATCH(tblData[[#This Row],[CategoryID]],tblCategory[CategoryID],0))</f>
        <v>eBooks</v>
      </c>
      <c r="J2060">
        <f>tblData[[#This Row],[Quantity]]*tblData[[#This Row],[Price]]</f>
        <v>74.849999999999994</v>
      </c>
      <c r="K2060">
        <f>YEAR(tblData[[#This Row],[Date]])</f>
        <v>2021</v>
      </c>
      <c r="L2060">
        <f>MONTH(tblData[[#This Row],[Date]])</f>
        <v>3</v>
      </c>
      <c r="M2060" t="str">
        <f>CHOOSE(tblData[[#This Row],[MonthNo]],"Jan","Feb","Mar","Apr","Mei","Jun","Jul","Agu","Sep","Okt","Nov","Des")</f>
        <v>Mar</v>
      </c>
      <c r="N2060" t="str">
        <f>INDEX(tblCustomers[CustomerState],MATCH(tblData[[#This Row],[CustomerID]],tblCustomers[CustomerID],0))</f>
        <v>Tennessee</v>
      </c>
      <c r="O2060" t="str">
        <f>IF(COUNTIF(tblData[CustomerID],tblData[[#This Row],[CustomerID]])&gt;1,"Repeat","One-time")</f>
        <v>Repeat</v>
      </c>
    </row>
    <row r="2061" spans="1:15">
      <c r="A2061">
        <v>2060</v>
      </c>
      <c r="B2061" s="1">
        <v>44273</v>
      </c>
      <c r="C2061">
        <v>763</v>
      </c>
      <c r="D2061" t="s">
        <v>10842</v>
      </c>
      <c r="E2061">
        <v>1</v>
      </c>
      <c r="F2061" t="str">
        <f>INDEX(tblProduct[ProdName],MATCH(tblData[[#This Row],[ProdNumber]],tblProduct[ProdNumber],0))</f>
        <v>Understanding Raspberry PI</v>
      </c>
      <c r="G2061">
        <f>INDEX(tblProduct[Price],MATCH(tblData[[#This Row],[ProdNumber]],tblProduct[ProdNumber],0))</f>
        <v>28.99</v>
      </c>
      <c r="H2061">
        <f>INDEX(tblProduct[Category],MATCH(tblData[[#This Row],[ProdNumber]],tblProduct[ProdNumber],0))</f>
        <v>7</v>
      </c>
      <c r="I2061" t="str">
        <f>INDEX(tblCategory[CategoryName],MATCH(tblData[[#This Row],[CategoryID]],tblCategory[CategoryID],0))</f>
        <v>Training Videos</v>
      </c>
      <c r="J2061">
        <f>tblData[[#This Row],[Quantity]]*tblData[[#This Row],[Price]]</f>
        <v>28.99</v>
      </c>
      <c r="K2061">
        <f>YEAR(tblData[[#This Row],[Date]])</f>
        <v>2021</v>
      </c>
      <c r="L2061">
        <f>MONTH(tblData[[#This Row],[Date]])</f>
        <v>3</v>
      </c>
      <c r="M2061" t="str">
        <f>CHOOSE(tblData[[#This Row],[MonthNo]],"Jan","Feb","Mar","Apr","Mei","Jun","Jul","Agu","Sep","Okt","Nov","Des")</f>
        <v>Mar</v>
      </c>
      <c r="N2061" t="str">
        <f>INDEX(tblCustomers[CustomerState],MATCH(tblData[[#This Row],[CustomerID]],tblCustomers[CustomerID],0))</f>
        <v>Ohio</v>
      </c>
      <c r="O2061" t="str">
        <f>IF(COUNTIF(tblData[CustomerID],tblData[[#This Row],[CustomerID]])&gt;1,"Repeat","One-time")</f>
        <v>Repeat</v>
      </c>
    </row>
    <row r="2062" spans="1:15">
      <c r="A2062">
        <v>2061</v>
      </c>
      <c r="B2062" s="1">
        <v>44273</v>
      </c>
      <c r="C2062">
        <v>2038</v>
      </c>
      <c r="D2062" t="s">
        <v>10874</v>
      </c>
      <c r="E2062">
        <v>2</v>
      </c>
      <c r="F2062" t="str">
        <f>INDEX(tblProduct[ProdName],MATCH(tblData[[#This Row],[ProdNumber]],tblProduct[ProdNumber],0))</f>
        <v>Cat Robot Blueprint</v>
      </c>
      <c r="G2062">
        <f>INDEX(tblProduct[Price],MATCH(tblData[[#This Row],[ProdNumber]],tblProduct[ProdNumber],0))</f>
        <v>4.99</v>
      </c>
      <c r="H2062">
        <f>INDEX(tblProduct[Category],MATCH(tblData[[#This Row],[ProdNumber]],tblProduct[ProdNumber],0))</f>
        <v>1</v>
      </c>
      <c r="I2062" t="str">
        <f>INDEX(tblCategory[CategoryName],MATCH(tblData[[#This Row],[CategoryID]],tblCategory[CategoryID],0))</f>
        <v>Blueprints</v>
      </c>
      <c r="J2062">
        <f>tblData[[#This Row],[Quantity]]*tblData[[#This Row],[Price]]</f>
        <v>9.98</v>
      </c>
      <c r="K2062">
        <f>YEAR(tblData[[#This Row],[Date]])</f>
        <v>2021</v>
      </c>
      <c r="L2062">
        <f>MONTH(tblData[[#This Row],[Date]])</f>
        <v>3</v>
      </c>
      <c r="M2062" t="str">
        <f>CHOOSE(tblData[[#This Row],[MonthNo]],"Jan","Feb","Mar","Apr","Mei","Jun","Jul","Agu","Sep","Okt","Nov","Des")</f>
        <v>Mar</v>
      </c>
      <c r="N2062" t="str">
        <f>INDEX(tblCustomers[CustomerState],MATCH(tblData[[#This Row],[CustomerID]],tblCustomers[CustomerID],0))</f>
        <v>Arizona</v>
      </c>
      <c r="O2062" t="str">
        <f>IF(COUNTIF(tblData[CustomerID],tblData[[#This Row],[CustomerID]])&gt;1,"Repeat","One-time")</f>
        <v>Repeat</v>
      </c>
    </row>
    <row r="2063" spans="1:15">
      <c r="A2063">
        <v>2062</v>
      </c>
      <c r="B2063" s="1">
        <v>44273</v>
      </c>
      <c r="C2063">
        <v>635</v>
      </c>
      <c r="D2063" t="s">
        <v>10833</v>
      </c>
      <c r="E2063">
        <v>2</v>
      </c>
      <c r="F2063" t="str">
        <f>INDEX(tblProduct[ProdName],MATCH(tblData[[#This Row],[ProdNumber]],tblProduct[ProdNumber],0))</f>
        <v>DX-145 Drone</v>
      </c>
      <c r="G2063">
        <f>INDEX(tblProduct[Price],MATCH(tblData[[#This Row],[ProdNumber]],tblProduct[ProdNumber],0))</f>
        <v>250</v>
      </c>
      <c r="H2063">
        <f>INDEX(tblProduct[Category],MATCH(tblData[[#This Row],[ProdNumber]],tblProduct[ProdNumber],0))</f>
        <v>3</v>
      </c>
      <c r="I2063" t="str">
        <f>INDEX(tblCategory[CategoryName],MATCH(tblData[[#This Row],[CategoryID]],tblCategory[CategoryID],0))</f>
        <v>Drones</v>
      </c>
      <c r="J2063">
        <f>tblData[[#This Row],[Quantity]]*tblData[[#This Row],[Price]]</f>
        <v>500</v>
      </c>
      <c r="K2063">
        <f>YEAR(tblData[[#This Row],[Date]])</f>
        <v>2021</v>
      </c>
      <c r="L2063">
        <f>MONTH(tblData[[#This Row],[Date]])</f>
        <v>3</v>
      </c>
      <c r="M2063" t="str">
        <f>CHOOSE(tblData[[#This Row],[MonthNo]],"Jan","Feb","Mar","Apr","Mei","Jun","Jul","Agu","Sep","Okt","Nov","Des")</f>
        <v>Mar</v>
      </c>
      <c r="N2063" t="str">
        <f>INDEX(tblCustomers[CustomerState],MATCH(tblData[[#This Row],[CustomerID]],tblCustomers[CustomerID],0))</f>
        <v>West Virginia</v>
      </c>
      <c r="O2063" t="str">
        <f>IF(COUNTIF(tblData[CustomerID],tblData[[#This Row],[CustomerID]])&gt;1,"Repeat","One-time")</f>
        <v>Repeat</v>
      </c>
    </row>
    <row r="2064" spans="1:15">
      <c r="A2064">
        <v>2063</v>
      </c>
      <c r="B2064" s="1">
        <v>44274</v>
      </c>
      <c r="C2064">
        <v>1614</v>
      </c>
      <c r="D2064" t="s">
        <v>10864</v>
      </c>
      <c r="E2064">
        <v>2</v>
      </c>
      <c r="F2064" t="str">
        <f>INDEX(tblProduct[ProdName],MATCH(tblData[[#This Row],[ProdNumber]],tblProduct[ProdNumber],0))</f>
        <v>Understanding Drone Regulations</v>
      </c>
      <c r="G2064">
        <f>INDEX(tblProduct[Price],MATCH(tblData[[#This Row],[ProdNumber]],tblProduct[ProdNumber],0))</f>
        <v>27.5</v>
      </c>
      <c r="H2064">
        <f>INDEX(tblProduct[Category],MATCH(tblData[[#This Row],[ProdNumber]],tblProduct[ProdNumber],0))</f>
        <v>7</v>
      </c>
      <c r="I2064" t="str">
        <f>INDEX(tblCategory[CategoryName],MATCH(tblData[[#This Row],[CategoryID]],tblCategory[CategoryID],0))</f>
        <v>Training Videos</v>
      </c>
      <c r="J2064">
        <f>tblData[[#This Row],[Quantity]]*tblData[[#This Row],[Price]]</f>
        <v>55</v>
      </c>
      <c r="K2064">
        <f>YEAR(tblData[[#This Row],[Date]])</f>
        <v>2021</v>
      </c>
      <c r="L2064">
        <f>MONTH(tblData[[#This Row],[Date]])</f>
        <v>3</v>
      </c>
      <c r="M2064" t="str">
        <f>CHOOSE(tblData[[#This Row],[MonthNo]],"Jan","Feb","Mar","Apr","Mei","Jun","Jul","Agu","Sep","Okt","Nov","Des")</f>
        <v>Mar</v>
      </c>
      <c r="N2064" t="str">
        <f>INDEX(tblCustomers[CustomerState],MATCH(tblData[[#This Row],[CustomerID]],tblCustomers[CustomerID],0))</f>
        <v>Utah</v>
      </c>
      <c r="O2064" t="str">
        <f>IF(COUNTIF(tblData[CustomerID],tblData[[#This Row],[CustomerID]])&gt;1,"Repeat","One-time")</f>
        <v>Repeat</v>
      </c>
    </row>
    <row r="2065" spans="1:15">
      <c r="A2065">
        <v>2064</v>
      </c>
      <c r="B2065" s="1">
        <v>44274</v>
      </c>
      <c r="C2065">
        <v>1873</v>
      </c>
      <c r="D2065" t="s">
        <v>10834</v>
      </c>
      <c r="E2065">
        <v>5</v>
      </c>
      <c r="F2065" t="str">
        <f>INDEX(tblProduct[ProdName],MATCH(tblData[[#This Row],[ProdNumber]],tblProduct[ProdNumber],0))</f>
        <v>Articulated Robots</v>
      </c>
      <c r="G2065">
        <f>INDEX(tblProduct[Price],MATCH(tblData[[#This Row],[ProdNumber]],tblProduct[ProdNumber],0))</f>
        <v>23.99</v>
      </c>
      <c r="H2065">
        <f>INDEX(tblProduct[Category],MATCH(tblData[[#This Row],[ProdNumber]],tblProduct[ProdNumber],0))</f>
        <v>4</v>
      </c>
      <c r="I2065" t="str">
        <f>INDEX(tblCategory[CategoryName],MATCH(tblData[[#This Row],[CategoryID]],tblCategory[CategoryID],0))</f>
        <v>eBooks</v>
      </c>
      <c r="J2065">
        <f>tblData[[#This Row],[Quantity]]*tblData[[#This Row],[Price]]</f>
        <v>119.94999999999999</v>
      </c>
      <c r="K2065">
        <f>YEAR(tblData[[#This Row],[Date]])</f>
        <v>2021</v>
      </c>
      <c r="L2065">
        <f>MONTH(tblData[[#This Row],[Date]])</f>
        <v>3</v>
      </c>
      <c r="M2065" t="str">
        <f>CHOOSE(tblData[[#This Row],[MonthNo]],"Jan","Feb","Mar","Apr","Mei","Jun","Jul","Agu","Sep","Okt","Nov","Des")</f>
        <v>Mar</v>
      </c>
      <c r="N2065" t="str">
        <f>INDEX(tblCustomers[CustomerState],MATCH(tblData[[#This Row],[CustomerID]],tblCustomers[CustomerID],0))</f>
        <v>Massachusetts</v>
      </c>
      <c r="O2065" t="str">
        <f>IF(COUNTIF(tblData[CustomerID],tblData[[#This Row],[CustomerID]])&gt;1,"Repeat","One-time")</f>
        <v>Repeat</v>
      </c>
    </row>
    <row r="2066" spans="1:15">
      <c r="A2066">
        <v>2065</v>
      </c>
      <c r="B2066" s="1">
        <v>44274</v>
      </c>
      <c r="C2066">
        <v>328</v>
      </c>
      <c r="D2066" t="s">
        <v>10842</v>
      </c>
      <c r="E2066">
        <v>2</v>
      </c>
      <c r="F2066" t="str">
        <f>INDEX(tblProduct[ProdName],MATCH(tblData[[#This Row],[ProdNumber]],tblProduct[ProdNumber],0))</f>
        <v>Understanding Raspberry PI</v>
      </c>
      <c r="G2066">
        <f>INDEX(tblProduct[Price],MATCH(tblData[[#This Row],[ProdNumber]],tblProduct[ProdNumber],0))</f>
        <v>28.99</v>
      </c>
      <c r="H2066">
        <f>INDEX(tblProduct[Category],MATCH(tblData[[#This Row],[ProdNumber]],tblProduct[ProdNumber],0))</f>
        <v>7</v>
      </c>
      <c r="I2066" t="str">
        <f>INDEX(tblCategory[CategoryName],MATCH(tblData[[#This Row],[CategoryID]],tblCategory[CategoryID],0))</f>
        <v>Training Videos</v>
      </c>
      <c r="J2066">
        <f>tblData[[#This Row],[Quantity]]*tblData[[#This Row],[Price]]</f>
        <v>57.98</v>
      </c>
      <c r="K2066">
        <f>YEAR(tblData[[#This Row],[Date]])</f>
        <v>2021</v>
      </c>
      <c r="L2066">
        <f>MONTH(tblData[[#This Row],[Date]])</f>
        <v>3</v>
      </c>
      <c r="M2066" t="str">
        <f>CHOOSE(tblData[[#This Row],[MonthNo]],"Jan","Feb","Mar","Apr","Mei","Jun","Jul","Agu","Sep","Okt","Nov","Des")</f>
        <v>Mar</v>
      </c>
      <c r="N2066" t="str">
        <f>INDEX(tblCustomers[CustomerState],MATCH(tblData[[#This Row],[CustomerID]],tblCustomers[CustomerID],0))</f>
        <v>Ohio</v>
      </c>
      <c r="O2066" t="str">
        <f>IF(COUNTIF(tblData[CustomerID],tblData[[#This Row],[CustomerID]])&gt;1,"Repeat","One-time")</f>
        <v>One-time</v>
      </c>
    </row>
    <row r="2067" spans="1:15">
      <c r="A2067">
        <v>2066</v>
      </c>
      <c r="B2067" s="1">
        <v>44274</v>
      </c>
      <c r="C2067">
        <v>1397</v>
      </c>
      <c r="D2067" t="s">
        <v>10832</v>
      </c>
      <c r="E2067">
        <v>3</v>
      </c>
      <c r="F2067" t="str">
        <f>INDEX(tblProduct[ProdName],MATCH(tblData[[#This Row],[ProdNumber]],tblProduct[ProdNumber],0))</f>
        <v>Cartesian Robots</v>
      </c>
      <c r="G2067">
        <f>INDEX(tblProduct[Price],MATCH(tblData[[#This Row],[ProdNumber]],tblProduct[ProdNumber],0))</f>
        <v>12.99</v>
      </c>
      <c r="H2067">
        <f>INDEX(tblProduct[Category],MATCH(tblData[[#This Row],[ProdNumber]],tblProduct[ProdNumber],0))</f>
        <v>4</v>
      </c>
      <c r="I2067" t="str">
        <f>INDEX(tblCategory[CategoryName],MATCH(tblData[[#This Row],[CategoryID]],tblCategory[CategoryID],0))</f>
        <v>eBooks</v>
      </c>
      <c r="J2067">
        <f>tblData[[#This Row],[Quantity]]*tblData[[#This Row],[Price]]</f>
        <v>38.97</v>
      </c>
      <c r="K2067">
        <f>YEAR(tblData[[#This Row],[Date]])</f>
        <v>2021</v>
      </c>
      <c r="L2067">
        <f>MONTH(tblData[[#This Row],[Date]])</f>
        <v>3</v>
      </c>
      <c r="M2067" t="str">
        <f>CHOOSE(tblData[[#This Row],[MonthNo]],"Jan","Feb","Mar","Apr","Mei","Jun","Jul","Agu","Sep","Okt","Nov","Des")</f>
        <v>Mar</v>
      </c>
      <c r="N2067" t="str">
        <f>INDEX(tblCustomers[CustomerState],MATCH(tblData[[#This Row],[CustomerID]],tblCustomers[CustomerID],0))</f>
        <v>California</v>
      </c>
      <c r="O2067" t="str">
        <f>IF(COUNTIF(tblData[CustomerID],tblData[[#This Row],[CustomerID]])&gt;1,"Repeat","One-time")</f>
        <v>Repeat</v>
      </c>
    </row>
    <row r="2068" spans="1:15">
      <c r="A2068">
        <v>2067</v>
      </c>
      <c r="B2068" s="1">
        <v>44274</v>
      </c>
      <c r="C2068">
        <v>1751</v>
      </c>
      <c r="D2068" t="s">
        <v>10834</v>
      </c>
      <c r="E2068">
        <v>4</v>
      </c>
      <c r="F2068" t="str">
        <f>INDEX(tblProduct[ProdName],MATCH(tblData[[#This Row],[ProdNumber]],tblProduct[ProdNumber],0))</f>
        <v>Articulated Robots</v>
      </c>
      <c r="G2068">
        <f>INDEX(tblProduct[Price],MATCH(tblData[[#This Row],[ProdNumber]],tblProduct[ProdNumber],0))</f>
        <v>23.99</v>
      </c>
      <c r="H2068">
        <f>INDEX(tblProduct[Category],MATCH(tblData[[#This Row],[ProdNumber]],tblProduct[ProdNumber],0))</f>
        <v>4</v>
      </c>
      <c r="I2068" t="str">
        <f>INDEX(tblCategory[CategoryName],MATCH(tblData[[#This Row],[CategoryID]],tblCategory[CategoryID],0))</f>
        <v>eBooks</v>
      </c>
      <c r="J2068">
        <f>tblData[[#This Row],[Quantity]]*tblData[[#This Row],[Price]]</f>
        <v>95.96</v>
      </c>
      <c r="K2068">
        <f>YEAR(tblData[[#This Row],[Date]])</f>
        <v>2021</v>
      </c>
      <c r="L2068">
        <f>MONTH(tblData[[#This Row],[Date]])</f>
        <v>3</v>
      </c>
      <c r="M2068" t="str">
        <f>CHOOSE(tblData[[#This Row],[MonthNo]],"Jan","Feb","Mar","Apr","Mei","Jun","Jul","Agu","Sep","Okt","Nov","Des")</f>
        <v>Mar</v>
      </c>
      <c r="N2068" t="str">
        <f>INDEX(tblCustomers[CustomerState],MATCH(tblData[[#This Row],[CustomerID]],tblCustomers[CustomerID],0))</f>
        <v>Texas</v>
      </c>
      <c r="O2068" t="str">
        <f>IF(COUNTIF(tblData[CustomerID],tblData[[#This Row],[CustomerID]])&gt;1,"Repeat","One-time")</f>
        <v>Repeat</v>
      </c>
    </row>
    <row r="2069" spans="1:15">
      <c r="A2069">
        <v>2068</v>
      </c>
      <c r="B2069" s="1">
        <v>44274</v>
      </c>
      <c r="C2069">
        <v>844</v>
      </c>
      <c r="D2069" t="s">
        <v>10847</v>
      </c>
      <c r="E2069">
        <v>3</v>
      </c>
      <c r="F2069" t="str">
        <f>INDEX(tblProduct[ProdName],MATCH(tblData[[#This Row],[ProdNumber]],tblProduct[ProdNumber],0))</f>
        <v>MICR-564K Drone</v>
      </c>
      <c r="G2069">
        <f>INDEX(tblProduct[Price],MATCH(tblData[[#This Row],[ProdNumber]],tblProduct[ProdNumber],0))</f>
        <v>499</v>
      </c>
      <c r="H2069">
        <f>INDEX(tblProduct[Category],MATCH(tblData[[#This Row],[ProdNumber]],tblProduct[ProdNumber],0))</f>
        <v>3</v>
      </c>
      <c r="I2069" t="str">
        <f>INDEX(tblCategory[CategoryName],MATCH(tblData[[#This Row],[CategoryID]],tblCategory[CategoryID],0))</f>
        <v>Drones</v>
      </c>
      <c r="J2069">
        <f>tblData[[#This Row],[Quantity]]*tblData[[#This Row],[Price]]</f>
        <v>1497</v>
      </c>
      <c r="K2069">
        <f>YEAR(tblData[[#This Row],[Date]])</f>
        <v>2021</v>
      </c>
      <c r="L2069">
        <f>MONTH(tblData[[#This Row],[Date]])</f>
        <v>3</v>
      </c>
      <c r="M2069" t="str">
        <f>CHOOSE(tblData[[#This Row],[MonthNo]],"Jan","Feb","Mar","Apr","Mei","Jun","Jul","Agu","Sep","Okt","Nov","Des")</f>
        <v>Mar</v>
      </c>
      <c r="N2069" t="str">
        <f>INDEX(tblCustomers[CustomerState],MATCH(tblData[[#This Row],[CustomerID]],tblCustomers[CustomerID],0))</f>
        <v>Alaska</v>
      </c>
      <c r="O2069" t="str">
        <f>IF(COUNTIF(tblData[CustomerID],tblData[[#This Row],[CustomerID]])&gt;1,"Repeat","One-time")</f>
        <v>Repeat</v>
      </c>
    </row>
    <row r="2070" spans="1:15">
      <c r="A2070">
        <v>2069</v>
      </c>
      <c r="B2070" s="1">
        <v>44275</v>
      </c>
      <c r="C2070">
        <v>2081</v>
      </c>
      <c r="D2070" t="s">
        <v>10818</v>
      </c>
      <c r="E2070">
        <v>2</v>
      </c>
      <c r="F2070" t="str">
        <f>INDEX(tblProduct[ProdName],MATCH(tblData[[#This Row],[ProdNumber]],tblProduct[ProdNumber],0))</f>
        <v>Fixed Wing Drones</v>
      </c>
      <c r="G2070">
        <f>INDEX(tblProduct[Price],MATCH(tblData[[#This Row],[ProdNumber]],tblProduct[ProdNumber],0))</f>
        <v>15.5</v>
      </c>
      <c r="H2070">
        <f>INDEX(tblProduct[Category],MATCH(tblData[[#This Row],[ProdNumber]],tblProduct[ProdNumber],0))</f>
        <v>4</v>
      </c>
      <c r="I2070" t="str">
        <f>INDEX(tblCategory[CategoryName],MATCH(tblData[[#This Row],[CategoryID]],tblCategory[CategoryID],0))</f>
        <v>eBooks</v>
      </c>
      <c r="J2070">
        <f>tblData[[#This Row],[Quantity]]*tblData[[#This Row],[Price]]</f>
        <v>31</v>
      </c>
      <c r="K2070">
        <f>YEAR(tblData[[#This Row],[Date]])</f>
        <v>2021</v>
      </c>
      <c r="L2070">
        <f>MONTH(tblData[[#This Row],[Date]])</f>
        <v>3</v>
      </c>
      <c r="M2070" t="str">
        <f>CHOOSE(tblData[[#This Row],[MonthNo]],"Jan","Feb","Mar","Apr","Mei","Jun","Jul","Agu","Sep","Okt","Nov","Des")</f>
        <v>Mar</v>
      </c>
      <c r="N2070" t="str">
        <f>INDEX(tblCustomers[CustomerState],MATCH(tblData[[#This Row],[CustomerID]],tblCustomers[CustomerID],0))</f>
        <v>California</v>
      </c>
      <c r="O2070" t="str">
        <f>IF(COUNTIF(tblData[CustomerID],tblData[[#This Row],[CustomerID]])&gt;1,"Repeat","One-time")</f>
        <v>Repeat</v>
      </c>
    </row>
    <row r="2071" spans="1:15">
      <c r="A2071">
        <v>2070</v>
      </c>
      <c r="B2071" s="1">
        <v>44275</v>
      </c>
      <c r="C2071">
        <v>1976</v>
      </c>
      <c r="D2071" t="s">
        <v>10848</v>
      </c>
      <c r="E2071">
        <v>4</v>
      </c>
      <c r="F2071" t="str">
        <f>INDEX(tblProduct[ProdName],MATCH(tblData[[#This Row],[ProdNumber]],tblProduct[ProdNumber],0))</f>
        <v>Panda Robot Blueprint</v>
      </c>
      <c r="G2071">
        <f>INDEX(tblProduct[Price],MATCH(tblData[[#This Row],[ProdNumber]],tblProduct[ProdNumber],0))</f>
        <v>7.99</v>
      </c>
      <c r="H2071">
        <f>INDEX(tblProduct[Category],MATCH(tblData[[#This Row],[ProdNumber]],tblProduct[ProdNumber],0))</f>
        <v>1</v>
      </c>
      <c r="I2071" t="str">
        <f>INDEX(tblCategory[CategoryName],MATCH(tblData[[#This Row],[CategoryID]],tblCategory[CategoryID],0))</f>
        <v>Blueprints</v>
      </c>
      <c r="J2071">
        <f>tblData[[#This Row],[Quantity]]*tblData[[#This Row],[Price]]</f>
        <v>31.96</v>
      </c>
      <c r="K2071">
        <f>YEAR(tblData[[#This Row],[Date]])</f>
        <v>2021</v>
      </c>
      <c r="L2071">
        <f>MONTH(tblData[[#This Row],[Date]])</f>
        <v>3</v>
      </c>
      <c r="M2071" t="str">
        <f>CHOOSE(tblData[[#This Row],[MonthNo]],"Jan","Feb","Mar","Apr","Mei","Jun","Jul","Agu","Sep","Okt","Nov","Des")</f>
        <v>Mar</v>
      </c>
      <c r="N2071" t="str">
        <f>INDEX(tblCustomers[CustomerState],MATCH(tblData[[#This Row],[CustomerID]],tblCustomers[CustomerID],0))</f>
        <v>Florida</v>
      </c>
      <c r="O2071" t="str">
        <f>IF(COUNTIF(tblData[CustomerID],tblData[[#This Row],[CustomerID]])&gt;1,"Repeat","One-time")</f>
        <v>One-time</v>
      </c>
    </row>
    <row r="2072" spans="1:15">
      <c r="A2072">
        <v>2071</v>
      </c>
      <c r="B2072" s="1">
        <v>44275</v>
      </c>
      <c r="C2072">
        <v>999</v>
      </c>
      <c r="D2072" t="s">
        <v>10828</v>
      </c>
      <c r="E2072">
        <v>4</v>
      </c>
      <c r="F2072" t="str">
        <f>INDEX(tblProduct[ProdName],MATCH(tblData[[#This Row],[ProdNumber]],tblProduct[ProdNumber],0))</f>
        <v>Helicopter Drones</v>
      </c>
      <c r="G2072">
        <f>INDEX(tblProduct[Price],MATCH(tblData[[#This Row],[ProdNumber]],tblProduct[ProdNumber],0))</f>
        <v>20.95</v>
      </c>
      <c r="H2072">
        <f>INDEX(tblProduct[Category],MATCH(tblData[[#This Row],[ProdNumber]],tblProduct[ProdNumber],0))</f>
        <v>4</v>
      </c>
      <c r="I2072" t="str">
        <f>INDEX(tblCategory[CategoryName],MATCH(tblData[[#This Row],[CategoryID]],tblCategory[CategoryID],0))</f>
        <v>eBooks</v>
      </c>
      <c r="J2072">
        <f>tblData[[#This Row],[Quantity]]*tblData[[#This Row],[Price]]</f>
        <v>83.8</v>
      </c>
      <c r="K2072">
        <f>YEAR(tblData[[#This Row],[Date]])</f>
        <v>2021</v>
      </c>
      <c r="L2072">
        <f>MONTH(tblData[[#This Row],[Date]])</f>
        <v>3</v>
      </c>
      <c r="M2072" t="str">
        <f>CHOOSE(tblData[[#This Row],[MonthNo]],"Jan","Feb","Mar","Apr","Mei","Jun","Jul","Agu","Sep","Okt","Nov","Des")</f>
        <v>Mar</v>
      </c>
      <c r="N2072" t="str">
        <f>INDEX(tblCustomers[CustomerState],MATCH(tblData[[#This Row],[CustomerID]],tblCustomers[CustomerID],0))</f>
        <v>Illinois</v>
      </c>
      <c r="O2072" t="str">
        <f>IF(COUNTIF(tblData[CustomerID],tblData[[#This Row],[CustomerID]])&gt;1,"Repeat","One-time")</f>
        <v>One-time</v>
      </c>
    </row>
    <row r="2073" spans="1:15">
      <c r="A2073">
        <v>2072</v>
      </c>
      <c r="B2073" s="1">
        <v>44275</v>
      </c>
      <c r="C2073">
        <v>20</v>
      </c>
      <c r="D2073" t="s">
        <v>10845</v>
      </c>
      <c r="E2073">
        <v>5</v>
      </c>
      <c r="F2073" t="str">
        <f>INDEX(tblProduct[ProdName],MATCH(tblData[[#This Row],[ProdNumber]],tblProduct[ProdNumber],0))</f>
        <v>Sleepy Eye Blueprint</v>
      </c>
      <c r="G2073">
        <f>INDEX(tblProduct[Price],MATCH(tblData[[#This Row],[ProdNumber]],tblProduct[ProdNumber],0))</f>
        <v>11.99</v>
      </c>
      <c r="H2073">
        <f>INDEX(tblProduct[Category],MATCH(tblData[[#This Row],[ProdNumber]],tblProduct[ProdNumber],0))</f>
        <v>1</v>
      </c>
      <c r="I2073" t="str">
        <f>INDEX(tblCategory[CategoryName],MATCH(tblData[[#This Row],[CategoryID]],tblCategory[CategoryID],0))</f>
        <v>Blueprints</v>
      </c>
      <c r="J2073">
        <f>tblData[[#This Row],[Quantity]]*tblData[[#This Row],[Price]]</f>
        <v>59.95</v>
      </c>
      <c r="K2073">
        <f>YEAR(tblData[[#This Row],[Date]])</f>
        <v>2021</v>
      </c>
      <c r="L2073">
        <f>MONTH(tblData[[#This Row],[Date]])</f>
        <v>3</v>
      </c>
      <c r="M2073" t="str">
        <f>CHOOSE(tblData[[#This Row],[MonthNo]],"Jan","Feb","Mar","Apr","Mei","Jun","Jul","Agu","Sep","Okt","Nov","Des")</f>
        <v>Mar</v>
      </c>
      <c r="N2073" t="str">
        <f>INDEX(tblCustomers[CustomerState],MATCH(tblData[[#This Row],[CustomerID]],tblCustomers[CustomerID],0))</f>
        <v>Iowa</v>
      </c>
      <c r="O2073" t="str">
        <f>IF(COUNTIF(tblData[CustomerID],tblData[[#This Row],[CustomerID]])&gt;1,"Repeat","One-time")</f>
        <v>Repeat</v>
      </c>
    </row>
    <row r="2074" spans="1:15">
      <c r="A2074">
        <v>2073</v>
      </c>
      <c r="B2074" s="1">
        <v>44276</v>
      </c>
      <c r="C2074">
        <v>1960</v>
      </c>
      <c r="D2074" t="s">
        <v>10811</v>
      </c>
      <c r="E2074">
        <v>4</v>
      </c>
      <c r="F2074" t="str">
        <f>INDEX(tblProduct[ProdName],MATCH(tblData[[#This Row],[ProdNumber]],tblProduct[ProdNumber],0))</f>
        <v>BYOD-220</v>
      </c>
      <c r="G2074">
        <f>INDEX(tblProduct[Price],MATCH(tblData[[#This Row],[ProdNumber]],tblProduct[ProdNumber],0))</f>
        <v>69</v>
      </c>
      <c r="H2074">
        <f>INDEX(tblProduct[Category],MATCH(tblData[[#This Row],[ProdNumber]],tblProduct[ProdNumber],0))</f>
        <v>2</v>
      </c>
      <c r="I2074" t="str">
        <f>INDEX(tblCategory[CategoryName],MATCH(tblData[[#This Row],[CategoryID]],tblCategory[CategoryID],0))</f>
        <v>Drone Kits</v>
      </c>
      <c r="J2074">
        <f>tblData[[#This Row],[Quantity]]*tblData[[#This Row],[Price]]</f>
        <v>276</v>
      </c>
      <c r="K2074">
        <f>YEAR(tblData[[#This Row],[Date]])</f>
        <v>2021</v>
      </c>
      <c r="L2074">
        <f>MONTH(tblData[[#This Row],[Date]])</f>
        <v>3</v>
      </c>
      <c r="M2074" t="str">
        <f>CHOOSE(tblData[[#This Row],[MonthNo]],"Jan","Feb","Mar","Apr","Mei","Jun","Jul","Agu","Sep","Okt","Nov","Des")</f>
        <v>Mar</v>
      </c>
      <c r="N2074" t="str">
        <f>INDEX(tblCustomers[CustomerState],MATCH(tblData[[#This Row],[CustomerID]],tblCustomers[CustomerID],0))</f>
        <v>New York</v>
      </c>
      <c r="O2074" t="str">
        <f>IF(COUNTIF(tblData[CustomerID],tblData[[#This Row],[CustomerID]])&gt;1,"Repeat","One-time")</f>
        <v>One-time</v>
      </c>
    </row>
    <row r="2075" spans="1:15">
      <c r="A2075">
        <v>2074</v>
      </c>
      <c r="B2075" s="1">
        <v>44277</v>
      </c>
      <c r="C2075">
        <v>1004</v>
      </c>
      <c r="D2075" t="s">
        <v>10863</v>
      </c>
      <c r="E2075">
        <v>4</v>
      </c>
      <c r="F2075" t="str">
        <f>INDEX(tblProduct[ProdName],MATCH(tblData[[#This Row],[ProdNumber]],tblProduct[ProdNumber],0))</f>
        <v>BYOD-400</v>
      </c>
      <c r="G2075">
        <f>INDEX(tblProduct[Price],MATCH(tblData[[#This Row],[ProdNumber]],tblProduct[ProdNumber],0))</f>
        <v>119</v>
      </c>
      <c r="H2075">
        <f>INDEX(tblProduct[Category],MATCH(tblData[[#This Row],[ProdNumber]],tblProduct[ProdNumber],0))</f>
        <v>2</v>
      </c>
      <c r="I2075" t="str">
        <f>INDEX(tblCategory[CategoryName],MATCH(tblData[[#This Row],[CategoryID]],tblCategory[CategoryID],0))</f>
        <v>Drone Kits</v>
      </c>
      <c r="J2075">
        <f>tblData[[#This Row],[Quantity]]*tblData[[#This Row],[Price]]</f>
        <v>476</v>
      </c>
      <c r="K2075">
        <f>YEAR(tblData[[#This Row],[Date]])</f>
        <v>2021</v>
      </c>
      <c r="L2075">
        <f>MONTH(tblData[[#This Row],[Date]])</f>
        <v>3</v>
      </c>
      <c r="M2075" t="str">
        <f>CHOOSE(tblData[[#This Row],[MonthNo]],"Jan","Feb","Mar","Apr","Mei","Jun","Jul","Agu","Sep","Okt","Nov","Des")</f>
        <v>Mar</v>
      </c>
      <c r="N2075" t="str">
        <f>INDEX(tblCustomers[CustomerState],MATCH(tblData[[#This Row],[CustomerID]],tblCustomers[CustomerID],0))</f>
        <v>Texas</v>
      </c>
      <c r="O2075" t="str">
        <f>IF(COUNTIF(tblData[CustomerID],tblData[[#This Row],[CustomerID]])&gt;1,"Repeat","One-time")</f>
        <v>Repeat</v>
      </c>
    </row>
    <row r="2076" spans="1:15">
      <c r="A2076">
        <v>2075</v>
      </c>
      <c r="B2076" s="1">
        <v>44277</v>
      </c>
      <c r="C2076">
        <v>1198</v>
      </c>
      <c r="D2076" t="s">
        <v>10857</v>
      </c>
      <c r="E2076">
        <v>3</v>
      </c>
      <c r="F2076" t="str">
        <f>INDEX(tblProduct[ProdName],MATCH(tblData[[#This Row],[ProdNumber]],tblProduct[ProdNumber],0))</f>
        <v>DTI-84 Drone</v>
      </c>
      <c r="G2076">
        <f>INDEX(tblProduct[Price],MATCH(tblData[[#This Row],[ProdNumber]],tblProduct[ProdNumber],0))</f>
        <v>455</v>
      </c>
      <c r="H2076">
        <f>INDEX(tblProduct[Category],MATCH(tblData[[#This Row],[ProdNumber]],tblProduct[ProdNumber],0))</f>
        <v>3</v>
      </c>
      <c r="I2076" t="str">
        <f>INDEX(tblCategory[CategoryName],MATCH(tblData[[#This Row],[CategoryID]],tblCategory[CategoryID],0))</f>
        <v>Drones</v>
      </c>
      <c r="J2076">
        <f>tblData[[#This Row],[Quantity]]*tblData[[#This Row],[Price]]</f>
        <v>1365</v>
      </c>
      <c r="K2076">
        <f>YEAR(tblData[[#This Row],[Date]])</f>
        <v>2021</v>
      </c>
      <c r="L2076">
        <f>MONTH(tblData[[#This Row],[Date]])</f>
        <v>3</v>
      </c>
      <c r="M2076" t="str">
        <f>CHOOSE(tblData[[#This Row],[MonthNo]],"Jan","Feb","Mar","Apr","Mei","Jun","Jul","Agu","Sep","Okt","Nov","Des")</f>
        <v>Mar</v>
      </c>
      <c r="N2076" t="str">
        <f>INDEX(tblCustomers[CustomerState],MATCH(tblData[[#This Row],[CustomerID]],tblCustomers[CustomerID],0))</f>
        <v>Texas</v>
      </c>
      <c r="O2076" t="str">
        <f>IF(COUNTIF(tblData[CustomerID],tblData[[#This Row],[CustomerID]])&gt;1,"Repeat","One-time")</f>
        <v>Repeat</v>
      </c>
    </row>
    <row r="2077" spans="1:15">
      <c r="A2077">
        <v>2076</v>
      </c>
      <c r="B2077" s="1">
        <v>44277</v>
      </c>
      <c r="C2077">
        <v>1856</v>
      </c>
      <c r="D2077" t="s">
        <v>10862</v>
      </c>
      <c r="E2077">
        <v>4</v>
      </c>
      <c r="F2077" t="str">
        <f>INDEX(tblProduct[ProdName],MATCH(tblData[[#This Row],[ProdNumber]],tblProduct[ProdNumber],0))</f>
        <v>All Eyes Drone Blueprint</v>
      </c>
      <c r="G2077">
        <f>INDEX(tblProduct[Price],MATCH(tblData[[#This Row],[ProdNumber]],tblProduct[ProdNumber],0))</f>
        <v>9.99</v>
      </c>
      <c r="H2077">
        <f>INDEX(tblProduct[Category],MATCH(tblData[[#This Row],[ProdNumber]],tblProduct[ProdNumber],0))</f>
        <v>1</v>
      </c>
      <c r="I2077" t="str">
        <f>INDEX(tblCategory[CategoryName],MATCH(tblData[[#This Row],[CategoryID]],tblCategory[CategoryID],0))</f>
        <v>Blueprints</v>
      </c>
      <c r="J2077">
        <f>tblData[[#This Row],[Quantity]]*tblData[[#This Row],[Price]]</f>
        <v>39.96</v>
      </c>
      <c r="K2077">
        <f>YEAR(tblData[[#This Row],[Date]])</f>
        <v>2021</v>
      </c>
      <c r="L2077">
        <f>MONTH(tblData[[#This Row],[Date]])</f>
        <v>3</v>
      </c>
      <c r="M2077" t="str">
        <f>CHOOSE(tblData[[#This Row],[MonthNo]],"Jan","Feb","Mar","Apr","Mei","Jun","Jul","Agu","Sep","Okt","Nov","Des")</f>
        <v>Mar</v>
      </c>
      <c r="N2077" t="str">
        <f>INDEX(tblCustomers[CustomerState],MATCH(tblData[[#This Row],[CustomerID]],tblCustomers[CustomerID],0))</f>
        <v>Minnesota</v>
      </c>
      <c r="O2077" t="str">
        <f>IF(COUNTIF(tblData[CustomerID],tblData[[#This Row],[CustomerID]])&gt;1,"Repeat","One-time")</f>
        <v>Repeat</v>
      </c>
    </row>
    <row r="2078" spans="1:15">
      <c r="A2078">
        <v>2077</v>
      </c>
      <c r="B2078" s="1">
        <v>44277</v>
      </c>
      <c r="C2078">
        <v>1411</v>
      </c>
      <c r="D2078" t="s">
        <v>10837</v>
      </c>
      <c r="E2078">
        <v>2</v>
      </c>
      <c r="F2078" t="str">
        <f>INDEX(tblProduct[ProdName],MATCH(tblData[[#This Row],[ProdNumber]],tblProduct[ProdNumber],0))</f>
        <v>BYOR-1000</v>
      </c>
      <c r="G2078">
        <f>INDEX(tblProduct[Price],MATCH(tblData[[#This Row],[ProdNumber]],tblProduct[ProdNumber],0))</f>
        <v>189</v>
      </c>
      <c r="H2078">
        <f>INDEX(tblProduct[Category],MATCH(tblData[[#This Row],[ProdNumber]],tblProduct[ProdNumber],0))</f>
        <v>5</v>
      </c>
      <c r="I2078" t="str">
        <f>INDEX(tblCategory[CategoryName],MATCH(tblData[[#This Row],[CategoryID]],tblCategory[CategoryID],0))</f>
        <v>Robot Kits</v>
      </c>
      <c r="J2078">
        <f>tblData[[#This Row],[Quantity]]*tblData[[#This Row],[Price]]</f>
        <v>378</v>
      </c>
      <c r="K2078">
        <f>YEAR(tblData[[#This Row],[Date]])</f>
        <v>2021</v>
      </c>
      <c r="L2078">
        <f>MONTH(tblData[[#This Row],[Date]])</f>
        <v>3</v>
      </c>
      <c r="M2078" t="str">
        <f>CHOOSE(tblData[[#This Row],[MonthNo]],"Jan","Feb","Mar","Apr","Mei","Jun","Jul","Agu","Sep","Okt","Nov","Des")</f>
        <v>Mar</v>
      </c>
      <c r="N2078" t="str">
        <f>INDEX(tblCustomers[CustomerState],MATCH(tblData[[#This Row],[CustomerID]],tblCustomers[CustomerID],0))</f>
        <v>Minnesota</v>
      </c>
      <c r="O2078" t="str">
        <f>IF(COUNTIF(tblData[CustomerID],tblData[[#This Row],[CustomerID]])&gt;1,"Repeat","One-time")</f>
        <v>Repeat</v>
      </c>
    </row>
    <row r="2079" spans="1:15">
      <c r="A2079">
        <v>2078</v>
      </c>
      <c r="B2079" s="1">
        <v>44277</v>
      </c>
      <c r="C2079">
        <v>1304</v>
      </c>
      <c r="D2079" t="s">
        <v>10833</v>
      </c>
      <c r="E2079">
        <v>4</v>
      </c>
      <c r="F2079" t="str">
        <f>INDEX(tblProduct[ProdName],MATCH(tblData[[#This Row],[ProdNumber]],tblProduct[ProdNumber],0))</f>
        <v>DX-145 Drone</v>
      </c>
      <c r="G2079">
        <f>INDEX(tblProduct[Price],MATCH(tblData[[#This Row],[ProdNumber]],tblProduct[ProdNumber],0))</f>
        <v>250</v>
      </c>
      <c r="H2079">
        <f>INDEX(tblProduct[Category],MATCH(tblData[[#This Row],[ProdNumber]],tblProduct[ProdNumber],0))</f>
        <v>3</v>
      </c>
      <c r="I2079" t="str">
        <f>INDEX(tblCategory[CategoryName],MATCH(tblData[[#This Row],[CategoryID]],tblCategory[CategoryID],0))</f>
        <v>Drones</v>
      </c>
      <c r="J2079">
        <f>tblData[[#This Row],[Quantity]]*tblData[[#This Row],[Price]]</f>
        <v>1000</v>
      </c>
      <c r="K2079">
        <f>YEAR(tblData[[#This Row],[Date]])</f>
        <v>2021</v>
      </c>
      <c r="L2079">
        <f>MONTH(tblData[[#This Row],[Date]])</f>
        <v>3</v>
      </c>
      <c r="M2079" t="str">
        <f>CHOOSE(tblData[[#This Row],[MonthNo]],"Jan","Feb","Mar","Apr","Mei","Jun","Jul","Agu","Sep","Okt","Nov","Des")</f>
        <v>Mar</v>
      </c>
      <c r="N2079" t="str">
        <f>INDEX(tblCustomers[CustomerState],MATCH(tblData[[#This Row],[CustomerID]],tblCustomers[CustomerID],0))</f>
        <v>California</v>
      </c>
      <c r="O2079" t="str">
        <f>IF(COUNTIF(tblData[CustomerID],tblData[[#This Row],[CustomerID]])&gt;1,"Repeat","One-time")</f>
        <v>Repeat</v>
      </c>
    </row>
    <row r="2080" spans="1:15">
      <c r="A2080">
        <v>2079</v>
      </c>
      <c r="B2080" s="1">
        <v>44278</v>
      </c>
      <c r="C2080">
        <v>813</v>
      </c>
      <c r="D2080" t="s">
        <v>10847</v>
      </c>
      <c r="E2080">
        <v>4</v>
      </c>
      <c r="F2080" t="str">
        <f>INDEX(tblProduct[ProdName],MATCH(tblData[[#This Row],[ProdNumber]],tblProduct[ProdNumber],0))</f>
        <v>MICR-564K Drone</v>
      </c>
      <c r="G2080">
        <f>INDEX(tblProduct[Price],MATCH(tblData[[#This Row],[ProdNumber]],tblProduct[ProdNumber],0))</f>
        <v>499</v>
      </c>
      <c r="H2080">
        <f>INDEX(tblProduct[Category],MATCH(tblData[[#This Row],[ProdNumber]],tblProduct[ProdNumber],0))</f>
        <v>3</v>
      </c>
      <c r="I2080" t="str">
        <f>INDEX(tblCategory[CategoryName],MATCH(tblData[[#This Row],[CategoryID]],tblCategory[CategoryID],0))</f>
        <v>Drones</v>
      </c>
      <c r="J2080">
        <f>tblData[[#This Row],[Quantity]]*tblData[[#This Row],[Price]]</f>
        <v>1996</v>
      </c>
      <c r="K2080">
        <f>YEAR(tblData[[#This Row],[Date]])</f>
        <v>2021</v>
      </c>
      <c r="L2080">
        <f>MONTH(tblData[[#This Row],[Date]])</f>
        <v>3</v>
      </c>
      <c r="M2080" t="str">
        <f>CHOOSE(tblData[[#This Row],[MonthNo]],"Jan","Feb","Mar","Apr","Mei","Jun","Jul","Agu","Sep","Okt","Nov","Des")</f>
        <v>Mar</v>
      </c>
      <c r="N2080" t="str">
        <f>INDEX(tblCustomers[CustomerState],MATCH(tblData[[#This Row],[CustomerID]],tblCustomers[CustomerID],0))</f>
        <v>Alabama</v>
      </c>
      <c r="O2080" t="str">
        <f>IF(COUNTIF(tblData[CustomerID],tblData[[#This Row],[CustomerID]])&gt;1,"Repeat","One-time")</f>
        <v>Repeat</v>
      </c>
    </row>
    <row r="2081" spans="1:15">
      <c r="A2081">
        <v>2080</v>
      </c>
      <c r="B2081" s="1">
        <v>44279</v>
      </c>
      <c r="C2081">
        <v>1190</v>
      </c>
      <c r="D2081" t="s">
        <v>10841</v>
      </c>
      <c r="E2081">
        <v>3</v>
      </c>
      <c r="F2081" t="str">
        <f>INDEX(tblProduct[ProdName],MATCH(tblData[[#This Row],[ProdNumber]],tblProduct[ProdNumber],0))</f>
        <v>RQTE-554 Robot</v>
      </c>
      <c r="G2081">
        <f>INDEX(tblProduct[Price],MATCH(tblData[[#This Row],[ProdNumber]],tblProduct[ProdNumber],0))</f>
        <v>684</v>
      </c>
      <c r="H2081">
        <f>INDEX(tblProduct[Category],MATCH(tblData[[#This Row],[ProdNumber]],tblProduct[ProdNumber],0))</f>
        <v>6</v>
      </c>
      <c r="I2081" t="str">
        <f>INDEX(tblCategory[CategoryName],MATCH(tblData[[#This Row],[CategoryID]],tblCategory[CategoryID],0))</f>
        <v>Robots</v>
      </c>
      <c r="J2081">
        <f>tblData[[#This Row],[Quantity]]*tblData[[#This Row],[Price]]</f>
        <v>2052</v>
      </c>
      <c r="K2081">
        <f>YEAR(tblData[[#This Row],[Date]])</f>
        <v>2021</v>
      </c>
      <c r="L2081">
        <f>MONTH(tblData[[#This Row],[Date]])</f>
        <v>3</v>
      </c>
      <c r="M2081" t="str">
        <f>CHOOSE(tblData[[#This Row],[MonthNo]],"Jan","Feb","Mar","Apr","Mei","Jun","Jul","Agu","Sep","Okt","Nov","Des")</f>
        <v>Mar</v>
      </c>
      <c r="N2081" t="str">
        <f>INDEX(tblCustomers[CustomerState],MATCH(tblData[[#This Row],[CustomerID]],tblCustomers[CustomerID],0))</f>
        <v>Iowa</v>
      </c>
      <c r="O2081" t="str">
        <f>IF(COUNTIF(tblData[CustomerID],tblData[[#This Row],[CustomerID]])&gt;1,"Repeat","One-time")</f>
        <v>Repeat</v>
      </c>
    </row>
    <row r="2082" spans="1:15">
      <c r="A2082">
        <v>2081</v>
      </c>
      <c r="B2082" s="1">
        <v>44279</v>
      </c>
      <c r="C2082">
        <v>1040</v>
      </c>
      <c r="D2082" t="s">
        <v>10871</v>
      </c>
      <c r="E2082">
        <v>3</v>
      </c>
      <c r="F2082" t="str">
        <f>INDEX(tblProduct[ProdName],MATCH(tblData[[#This Row],[ProdNumber]],tblProduct[ProdNumber],0))</f>
        <v>Aerial Security</v>
      </c>
      <c r="G2082">
        <f>INDEX(tblProduct[Price],MATCH(tblData[[#This Row],[ProdNumber]],tblProduct[ProdNumber],0))</f>
        <v>36.99</v>
      </c>
      <c r="H2082">
        <f>INDEX(tblProduct[Category],MATCH(tblData[[#This Row],[ProdNumber]],tblProduct[ProdNumber],0))</f>
        <v>7</v>
      </c>
      <c r="I2082" t="str">
        <f>INDEX(tblCategory[CategoryName],MATCH(tblData[[#This Row],[CategoryID]],tblCategory[CategoryID],0))</f>
        <v>Training Videos</v>
      </c>
      <c r="J2082">
        <f>tblData[[#This Row],[Quantity]]*tblData[[#This Row],[Price]]</f>
        <v>110.97</v>
      </c>
      <c r="K2082">
        <f>YEAR(tblData[[#This Row],[Date]])</f>
        <v>2021</v>
      </c>
      <c r="L2082">
        <f>MONTH(tblData[[#This Row],[Date]])</f>
        <v>3</v>
      </c>
      <c r="M2082" t="str">
        <f>CHOOSE(tblData[[#This Row],[MonthNo]],"Jan","Feb","Mar","Apr","Mei","Jun","Jul","Agu","Sep","Okt","Nov","Des")</f>
        <v>Mar</v>
      </c>
      <c r="N2082" t="str">
        <f>INDEX(tblCustomers[CustomerState],MATCH(tblData[[#This Row],[CustomerID]],tblCustomers[CustomerID],0))</f>
        <v>New Jersey</v>
      </c>
      <c r="O2082" t="str">
        <f>IF(COUNTIF(tblData[CustomerID],tblData[[#This Row],[CustomerID]])&gt;1,"Repeat","One-time")</f>
        <v>Repeat</v>
      </c>
    </row>
    <row r="2083" spans="1:15">
      <c r="A2083">
        <v>2082</v>
      </c>
      <c r="B2083" s="1">
        <v>44279</v>
      </c>
      <c r="C2083">
        <v>213</v>
      </c>
      <c r="D2083" t="s">
        <v>10863</v>
      </c>
      <c r="E2083">
        <v>2</v>
      </c>
      <c r="F2083" t="str">
        <f>INDEX(tblProduct[ProdName],MATCH(tblData[[#This Row],[ProdNumber]],tblProduct[ProdNumber],0))</f>
        <v>BYOD-400</v>
      </c>
      <c r="G2083">
        <f>INDEX(tblProduct[Price],MATCH(tblData[[#This Row],[ProdNumber]],tblProduct[ProdNumber],0))</f>
        <v>119</v>
      </c>
      <c r="H2083">
        <f>INDEX(tblProduct[Category],MATCH(tblData[[#This Row],[ProdNumber]],tblProduct[ProdNumber],0))</f>
        <v>2</v>
      </c>
      <c r="I2083" t="str">
        <f>INDEX(tblCategory[CategoryName],MATCH(tblData[[#This Row],[CategoryID]],tblCategory[CategoryID],0))</f>
        <v>Drone Kits</v>
      </c>
      <c r="J2083">
        <f>tblData[[#This Row],[Quantity]]*tblData[[#This Row],[Price]]</f>
        <v>238</v>
      </c>
      <c r="K2083">
        <f>YEAR(tblData[[#This Row],[Date]])</f>
        <v>2021</v>
      </c>
      <c r="L2083">
        <f>MONTH(tblData[[#This Row],[Date]])</f>
        <v>3</v>
      </c>
      <c r="M2083" t="str">
        <f>CHOOSE(tblData[[#This Row],[MonthNo]],"Jan","Feb","Mar","Apr","Mei","Jun","Jul","Agu","Sep","Okt","Nov","Des")</f>
        <v>Mar</v>
      </c>
      <c r="N2083" t="str">
        <f>INDEX(tblCustomers[CustomerState],MATCH(tblData[[#This Row],[CustomerID]],tblCustomers[CustomerID],0))</f>
        <v>California</v>
      </c>
      <c r="O2083" t="str">
        <f>IF(COUNTIF(tblData[CustomerID],tblData[[#This Row],[CustomerID]])&gt;1,"Repeat","One-time")</f>
        <v>Repeat</v>
      </c>
    </row>
    <row r="2084" spans="1:15">
      <c r="A2084">
        <v>2083</v>
      </c>
      <c r="B2084" s="1">
        <v>44279</v>
      </c>
      <c r="C2084">
        <v>1657</v>
      </c>
      <c r="D2084" t="s">
        <v>10854</v>
      </c>
      <c r="E2084">
        <v>4</v>
      </c>
      <c r="F2084" t="str">
        <f>INDEX(tblProduct[ProdName],MATCH(tblData[[#This Row],[ProdNumber]],tblProduct[ProdNumber],0))</f>
        <v>BYOD-400S</v>
      </c>
      <c r="G2084">
        <f>INDEX(tblProduct[Price],MATCH(tblData[[#This Row],[ProdNumber]],tblProduct[ProdNumber],0))</f>
        <v>129.94999999999999</v>
      </c>
      <c r="H2084">
        <f>INDEX(tblProduct[Category],MATCH(tblData[[#This Row],[ProdNumber]],tblProduct[ProdNumber],0))</f>
        <v>2</v>
      </c>
      <c r="I2084" t="str">
        <f>INDEX(tblCategory[CategoryName],MATCH(tblData[[#This Row],[CategoryID]],tblCategory[CategoryID],0))</f>
        <v>Drone Kits</v>
      </c>
      <c r="J2084">
        <f>tblData[[#This Row],[Quantity]]*tblData[[#This Row],[Price]]</f>
        <v>519.79999999999995</v>
      </c>
      <c r="K2084">
        <f>YEAR(tblData[[#This Row],[Date]])</f>
        <v>2021</v>
      </c>
      <c r="L2084">
        <f>MONTH(tblData[[#This Row],[Date]])</f>
        <v>3</v>
      </c>
      <c r="M2084" t="str">
        <f>CHOOSE(tblData[[#This Row],[MonthNo]],"Jan","Feb","Mar","Apr","Mei","Jun","Jul","Agu","Sep","Okt","Nov","Des")</f>
        <v>Mar</v>
      </c>
      <c r="N2084" t="str">
        <f>INDEX(tblCustomers[CustomerState],MATCH(tblData[[#This Row],[CustomerID]],tblCustomers[CustomerID],0))</f>
        <v>Florida</v>
      </c>
      <c r="O2084" t="str">
        <f>IF(COUNTIF(tblData[CustomerID],tblData[[#This Row],[CustomerID]])&gt;1,"Repeat","One-time")</f>
        <v>One-time</v>
      </c>
    </row>
    <row r="2085" spans="1:15">
      <c r="A2085">
        <v>2084</v>
      </c>
      <c r="B2085" s="1">
        <v>44279</v>
      </c>
      <c r="C2085">
        <v>271</v>
      </c>
      <c r="D2085" t="s">
        <v>10839</v>
      </c>
      <c r="E2085">
        <v>4</v>
      </c>
      <c r="F2085" t="str">
        <f>INDEX(tblProduct[ProdName],MATCH(tblData[[#This Row],[ProdNumber]],tblProduct[ProdNumber],0))</f>
        <v>RXW-9807 Robot</v>
      </c>
      <c r="G2085">
        <f>INDEX(tblProduct[Price],MATCH(tblData[[#This Row],[ProdNumber]],tblProduct[ProdNumber],0))</f>
        <v>599</v>
      </c>
      <c r="H2085">
        <f>INDEX(tblProduct[Category],MATCH(tblData[[#This Row],[ProdNumber]],tblProduct[ProdNumber],0))</f>
        <v>6</v>
      </c>
      <c r="I2085" t="str">
        <f>INDEX(tblCategory[CategoryName],MATCH(tblData[[#This Row],[CategoryID]],tblCategory[CategoryID],0))</f>
        <v>Robots</v>
      </c>
      <c r="J2085">
        <f>tblData[[#This Row],[Quantity]]*tblData[[#This Row],[Price]]</f>
        <v>2396</v>
      </c>
      <c r="K2085">
        <f>YEAR(tblData[[#This Row],[Date]])</f>
        <v>2021</v>
      </c>
      <c r="L2085">
        <f>MONTH(tblData[[#This Row],[Date]])</f>
        <v>3</v>
      </c>
      <c r="M2085" t="str">
        <f>CHOOSE(tblData[[#This Row],[MonthNo]],"Jan","Feb","Mar","Apr","Mei","Jun","Jul","Agu","Sep","Okt","Nov","Des")</f>
        <v>Mar</v>
      </c>
      <c r="N2085" t="str">
        <f>INDEX(tblCustomers[CustomerState],MATCH(tblData[[#This Row],[CustomerID]],tblCustomers[CustomerID],0))</f>
        <v>Texas</v>
      </c>
      <c r="O2085" t="str">
        <f>IF(COUNTIF(tblData[CustomerID],tblData[[#This Row],[CustomerID]])&gt;1,"Repeat","One-time")</f>
        <v>One-time</v>
      </c>
    </row>
    <row r="2086" spans="1:15">
      <c r="A2086">
        <v>2085</v>
      </c>
      <c r="B2086" s="1">
        <v>44279</v>
      </c>
      <c r="C2086">
        <v>857</v>
      </c>
      <c r="D2086" t="s">
        <v>10875</v>
      </c>
      <c r="E2086">
        <v>4</v>
      </c>
      <c r="F2086" t="str">
        <f>INDEX(tblProduct[ProdName],MATCH(tblData[[#This Row],[ProdNumber]],tblProduct[ProdNumber],0))</f>
        <v>Open Source Code</v>
      </c>
      <c r="G2086">
        <f>INDEX(tblProduct[Price],MATCH(tblData[[#This Row],[ProdNumber]],tblProduct[ProdNumber],0))</f>
        <v>32.950000000000003</v>
      </c>
      <c r="H2086">
        <f>INDEX(tblProduct[Category],MATCH(tblData[[#This Row],[ProdNumber]],tblProduct[ProdNumber],0))</f>
        <v>7</v>
      </c>
      <c r="I2086" t="str">
        <f>INDEX(tblCategory[CategoryName],MATCH(tblData[[#This Row],[CategoryID]],tblCategory[CategoryID],0))</f>
        <v>Training Videos</v>
      </c>
      <c r="J2086">
        <f>tblData[[#This Row],[Quantity]]*tblData[[#This Row],[Price]]</f>
        <v>131.80000000000001</v>
      </c>
      <c r="K2086">
        <f>YEAR(tblData[[#This Row],[Date]])</f>
        <v>2021</v>
      </c>
      <c r="L2086">
        <f>MONTH(tblData[[#This Row],[Date]])</f>
        <v>3</v>
      </c>
      <c r="M2086" t="str">
        <f>CHOOSE(tblData[[#This Row],[MonthNo]],"Jan","Feb","Mar","Apr","Mei","Jun","Jul","Agu","Sep","Okt","Nov","Des")</f>
        <v>Mar</v>
      </c>
      <c r="N2086" t="str">
        <f>INDEX(tblCustomers[CustomerState],MATCH(tblData[[#This Row],[CustomerID]],tblCustomers[CustomerID],0))</f>
        <v>California</v>
      </c>
      <c r="O2086" t="str">
        <f>IF(COUNTIF(tblData[CustomerID],tblData[[#This Row],[CustomerID]])&gt;1,"Repeat","One-time")</f>
        <v>One-time</v>
      </c>
    </row>
    <row r="2087" spans="1:15">
      <c r="A2087">
        <v>2086</v>
      </c>
      <c r="B2087" s="1">
        <v>44279</v>
      </c>
      <c r="C2087">
        <v>1759</v>
      </c>
      <c r="D2087" t="s">
        <v>10811</v>
      </c>
      <c r="E2087">
        <v>3</v>
      </c>
      <c r="F2087" t="str">
        <f>INDEX(tblProduct[ProdName],MATCH(tblData[[#This Row],[ProdNumber]],tblProduct[ProdNumber],0))</f>
        <v>BYOD-220</v>
      </c>
      <c r="G2087">
        <f>INDEX(tblProduct[Price],MATCH(tblData[[#This Row],[ProdNumber]],tblProduct[ProdNumber],0))</f>
        <v>69</v>
      </c>
      <c r="H2087">
        <f>INDEX(tblProduct[Category],MATCH(tblData[[#This Row],[ProdNumber]],tblProduct[ProdNumber],0))</f>
        <v>2</v>
      </c>
      <c r="I2087" t="str">
        <f>INDEX(tblCategory[CategoryName],MATCH(tblData[[#This Row],[CategoryID]],tblCategory[CategoryID],0))</f>
        <v>Drone Kits</v>
      </c>
      <c r="J2087">
        <f>tblData[[#This Row],[Quantity]]*tblData[[#This Row],[Price]]</f>
        <v>207</v>
      </c>
      <c r="K2087">
        <f>YEAR(tblData[[#This Row],[Date]])</f>
        <v>2021</v>
      </c>
      <c r="L2087">
        <f>MONTH(tblData[[#This Row],[Date]])</f>
        <v>3</v>
      </c>
      <c r="M2087" t="str">
        <f>CHOOSE(tblData[[#This Row],[MonthNo]],"Jan","Feb","Mar","Apr","Mei","Jun","Jul","Agu","Sep","Okt","Nov","Des")</f>
        <v>Mar</v>
      </c>
      <c r="N2087" t="str">
        <f>INDEX(tblCustomers[CustomerState],MATCH(tblData[[#This Row],[CustomerID]],tblCustomers[CustomerID],0))</f>
        <v>Texas</v>
      </c>
      <c r="O2087" t="str">
        <f>IF(COUNTIF(tblData[CustomerID],tblData[[#This Row],[CustomerID]])&gt;1,"Repeat","One-time")</f>
        <v>Repeat</v>
      </c>
    </row>
    <row r="2088" spans="1:15">
      <c r="A2088">
        <v>2087</v>
      </c>
      <c r="B2088" s="1">
        <v>44280</v>
      </c>
      <c r="C2088">
        <v>1168</v>
      </c>
      <c r="D2088" t="s">
        <v>10851</v>
      </c>
      <c r="E2088">
        <v>2</v>
      </c>
      <c r="F2088" t="str">
        <f>INDEX(tblProduct[ProdName],MATCH(tblData[[#This Row],[ProdNumber]],tblProduct[ProdNumber],0))</f>
        <v>QuadroCopter Blueprint</v>
      </c>
      <c r="G2088">
        <f>INDEX(tblProduct[Price],MATCH(tblData[[#This Row],[ProdNumber]],tblProduct[ProdNumber],0))</f>
        <v>10.99</v>
      </c>
      <c r="H2088">
        <f>INDEX(tblProduct[Category],MATCH(tblData[[#This Row],[ProdNumber]],tblProduct[ProdNumber],0))</f>
        <v>1</v>
      </c>
      <c r="I2088" t="str">
        <f>INDEX(tblCategory[CategoryName],MATCH(tblData[[#This Row],[CategoryID]],tblCategory[CategoryID],0))</f>
        <v>Blueprints</v>
      </c>
      <c r="J2088">
        <f>tblData[[#This Row],[Quantity]]*tblData[[#This Row],[Price]]</f>
        <v>21.98</v>
      </c>
      <c r="K2088">
        <f>YEAR(tblData[[#This Row],[Date]])</f>
        <v>2021</v>
      </c>
      <c r="L2088">
        <f>MONTH(tblData[[#This Row],[Date]])</f>
        <v>3</v>
      </c>
      <c r="M2088" t="str">
        <f>CHOOSE(tblData[[#This Row],[MonthNo]],"Jan","Feb","Mar","Apr","Mei","Jun","Jul","Agu","Sep","Okt","Nov","Des")</f>
        <v>Mar</v>
      </c>
      <c r="N2088" t="str">
        <f>INDEX(tblCustomers[CustomerState],MATCH(tblData[[#This Row],[CustomerID]],tblCustomers[CustomerID],0))</f>
        <v>District of Columbia</v>
      </c>
      <c r="O2088" t="str">
        <f>IF(COUNTIF(tblData[CustomerID],tblData[[#This Row],[CustomerID]])&gt;1,"Repeat","One-time")</f>
        <v>Repeat</v>
      </c>
    </row>
    <row r="2089" spans="1:15">
      <c r="A2089">
        <v>2088</v>
      </c>
      <c r="B2089" s="1">
        <v>44280</v>
      </c>
      <c r="C2089">
        <v>836</v>
      </c>
      <c r="D2089" t="s">
        <v>10826</v>
      </c>
      <c r="E2089">
        <v>3</v>
      </c>
      <c r="F2089" t="str">
        <f>INDEX(tblProduct[ProdName],MATCH(tblData[[#This Row],[ProdNumber]],tblProduct[ProdNumber],0))</f>
        <v>RTF Drones</v>
      </c>
      <c r="G2089">
        <f>INDEX(tblProduct[Price],MATCH(tblData[[#This Row],[ProdNumber]],tblProduct[ProdNumber],0))</f>
        <v>16.989999999999998</v>
      </c>
      <c r="H2089">
        <f>INDEX(tblProduct[Category],MATCH(tblData[[#This Row],[ProdNumber]],tblProduct[ProdNumber],0))</f>
        <v>4</v>
      </c>
      <c r="I2089" t="str">
        <f>INDEX(tblCategory[CategoryName],MATCH(tblData[[#This Row],[CategoryID]],tblCategory[CategoryID],0))</f>
        <v>eBooks</v>
      </c>
      <c r="J2089">
        <f>tblData[[#This Row],[Quantity]]*tblData[[#This Row],[Price]]</f>
        <v>50.97</v>
      </c>
      <c r="K2089">
        <f>YEAR(tblData[[#This Row],[Date]])</f>
        <v>2021</v>
      </c>
      <c r="L2089">
        <f>MONTH(tblData[[#This Row],[Date]])</f>
        <v>3</v>
      </c>
      <c r="M2089" t="str">
        <f>CHOOSE(tblData[[#This Row],[MonthNo]],"Jan","Feb","Mar","Apr","Mei","Jun","Jul","Agu","Sep","Okt","Nov","Des")</f>
        <v>Mar</v>
      </c>
      <c r="N2089" t="str">
        <f>INDEX(tblCustomers[CustomerState],MATCH(tblData[[#This Row],[CustomerID]],tblCustomers[CustomerID],0))</f>
        <v>Missouri</v>
      </c>
      <c r="O2089" t="str">
        <f>IF(COUNTIF(tblData[CustomerID],tblData[[#This Row],[CustomerID]])&gt;1,"Repeat","One-time")</f>
        <v>Repeat</v>
      </c>
    </row>
    <row r="2090" spans="1:15">
      <c r="A2090">
        <v>2089</v>
      </c>
      <c r="B2090" s="1">
        <v>44280</v>
      </c>
      <c r="C2090">
        <v>1128</v>
      </c>
      <c r="D2090" t="s">
        <v>10855</v>
      </c>
      <c r="E2090">
        <v>5</v>
      </c>
      <c r="F2090" t="str">
        <f>INDEX(tblProduct[ProdName],MATCH(tblData[[#This Row],[ProdNumber]],tblProduct[ProdNumber],0))</f>
        <v>DTD-7000 Drone</v>
      </c>
      <c r="G2090">
        <f>INDEX(tblProduct[Price],MATCH(tblData[[#This Row],[ProdNumber]],tblProduct[ProdNumber],0))</f>
        <v>450</v>
      </c>
      <c r="H2090">
        <f>INDEX(tblProduct[Category],MATCH(tblData[[#This Row],[ProdNumber]],tblProduct[ProdNumber],0))</f>
        <v>3</v>
      </c>
      <c r="I2090" t="str">
        <f>INDEX(tblCategory[CategoryName],MATCH(tblData[[#This Row],[CategoryID]],tblCategory[CategoryID],0))</f>
        <v>Drones</v>
      </c>
      <c r="J2090">
        <f>tblData[[#This Row],[Quantity]]*tblData[[#This Row],[Price]]</f>
        <v>2250</v>
      </c>
      <c r="K2090">
        <f>YEAR(tblData[[#This Row],[Date]])</f>
        <v>2021</v>
      </c>
      <c r="L2090">
        <f>MONTH(tblData[[#This Row],[Date]])</f>
        <v>3</v>
      </c>
      <c r="M2090" t="str">
        <f>CHOOSE(tblData[[#This Row],[MonthNo]],"Jan","Feb","Mar","Apr","Mei","Jun","Jul","Agu","Sep","Okt","Nov","Des")</f>
        <v>Mar</v>
      </c>
      <c r="N2090" t="str">
        <f>INDEX(tblCustomers[CustomerState],MATCH(tblData[[#This Row],[CustomerID]],tblCustomers[CustomerID],0))</f>
        <v>Ohio</v>
      </c>
      <c r="O2090" t="str">
        <f>IF(COUNTIF(tblData[CustomerID],tblData[[#This Row],[CustomerID]])&gt;1,"Repeat","One-time")</f>
        <v>Repeat</v>
      </c>
    </row>
    <row r="2091" spans="1:15">
      <c r="A2091">
        <v>2090</v>
      </c>
      <c r="B2091" s="1">
        <v>44280</v>
      </c>
      <c r="C2091">
        <v>1022</v>
      </c>
      <c r="D2091" t="s">
        <v>10851</v>
      </c>
      <c r="E2091">
        <v>3</v>
      </c>
      <c r="F2091" t="str">
        <f>INDEX(tblProduct[ProdName],MATCH(tblData[[#This Row],[ProdNumber]],tblProduct[ProdNumber],0))</f>
        <v>QuadroCopter Blueprint</v>
      </c>
      <c r="G2091">
        <f>INDEX(tblProduct[Price],MATCH(tblData[[#This Row],[ProdNumber]],tblProduct[ProdNumber],0))</f>
        <v>10.99</v>
      </c>
      <c r="H2091">
        <f>INDEX(tblProduct[Category],MATCH(tblData[[#This Row],[ProdNumber]],tblProduct[ProdNumber],0))</f>
        <v>1</v>
      </c>
      <c r="I2091" t="str">
        <f>INDEX(tblCategory[CategoryName],MATCH(tblData[[#This Row],[CategoryID]],tblCategory[CategoryID],0))</f>
        <v>Blueprints</v>
      </c>
      <c r="J2091">
        <f>tblData[[#This Row],[Quantity]]*tblData[[#This Row],[Price]]</f>
        <v>32.97</v>
      </c>
      <c r="K2091">
        <f>YEAR(tblData[[#This Row],[Date]])</f>
        <v>2021</v>
      </c>
      <c r="L2091">
        <f>MONTH(tblData[[#This Row],[Date]])</f>
        <v>3</v>
      </c>
      <c r="M2091" t="str">
        <f>CHOOSE(tblData[[#This Row],[MonthNo]],"Jan","Feb","Mar","Apr","Mei","Jun","Jul","Agu","Sep","Okt","Nov","Des")</f>
        <v>Mar</v>
      </c>
      <c r="N2091" t="str">
        <f>INDEX(tblCustomers[CustomerState],MATCH(tblData[[#This Row],[CustomerID]],tblCustomers[CustomerID],0))</f>
        <v>Arkansas</v>
      </c>
      <c r="O2091" t="str">
        <f>IF(COUNTIF(tblData[CustomerID],tblData[[#This Row],[CustomerID]])&gt;1,"Repeat","One-time")</f>
        <v>Repeat</v>
      </c>
    </row>
    <row r="2092" spans="1:15">
      <c r="A2092">
        <v>2091</v>
      </c>
      <c r="B2092" s="1">
        <v>44280</v>
      </c>
      <c r="C2092">
        <v>2079</v>
      </c>
      <c r="D2092" t="s">
        <v>10828</v>
      </c>
      <c r="E2092">
        <v>5</v>
      </c>
      <c r="F2092" t="str">
        <f>INDEX(tblProduct[ProdName],MATCH(tblData[[#This Row],[ProdNumber]],tblProduct[ProdNumber],0))</f>
        <v>Helicopter Drones</v>
      </c>
      <c r="G2092">
        <f>INDEX(tblProduct[Price],MATCH(tblData[[#This Row],[ProdNumber]],tblProduct[ProdNumber],0))</f>
        <v>20.95</v>
      </c>
      <c r="H2092">
        <f>INDEX(tblProduct[Category],MATCH(tblData[[#This Row],[ProdNumber]],tblProduct[ProdNumber],0))</f>
        <v>4</v>
      </c>
      <c r="I2092" t="str">
        <f>INDEX(tblCategory[CategoryName],MATCH(tblData[[#This Row],[CategoryID]],tblCategory[CategoryID],0))</f>
        <v>eBooks</v>
      </c>
      <c r="J2092">
        <f>tblData[[#This Row],[Quantity]]*tblData[[#This Row],[Price]]</f>
        <v>104.75</v>
      </c>
      <c r="K2092">
        <f>YEAR(tblData[[#This Row],[Date]])</f>
        <v>2021</v>
      </c>
      <c r="L2092">
        <f>MONTH(tblData[[#This Row],[Date]])</f>
        <v>3</v>
      </c>
      <c r="M2092" t="str">
        <f>CHOOSE(tblData[[#This Row],[MonthNo]],"Jan","Feb","Mar","Apr","Mei","Jun","Jul","Agu","Sep","Okt","Nov","Des")</f>
        <v>Mar</v>
      </c>
      <c r="N2092" t="str">
        <f>INDEX(tblCustomers[CustomerState],MATCH(tblData[[#This Row],[CustomerID]],tblCustomers[CustomerID],0))</f>
        <v>Tennessee</v>
      </c>
      <c r="O2092" t="str">
        <f>IF(COUNTIF(tblData[CustomerID],tblData[[#This Row],[CustomerID]])&gt;1,"Repeat","One-time")</f>
        <v>Repeat</v>
      </c>
    </row>
    <row r="2093" spans="1:15">
      <c r="A2093">
        <v>2092</v>
      </c>
      <c r="B2093" s="1">
        <v>44280</v>
      </c>
      <c r="C2093">
        <v>1904</v>
      </c>
      <c r="D2093" t="s">
        <v>10811</v>
      </c>
      <c r="E2093">
        <v>3</v>
      </c>
      <c r="F2093" t="str">
        <f>INDEX(tblProduct[ProdName],MATCH(tblData[[#This Row],[ProdNumber]],tblProduct[ProdNumber],0))</f>
        <v>BYOD-220</v>
      </c>
      <c r="G2093">
        <f>INDEX(tblProduct[Price],MATCH(tblData[[#This Row],[ProdNumber]],tblProduct[ProdNumber],0))</f>
        <v>69</v>
      </c>
      <c r="H2093">
        <f>INDEX(tblProduct[Category],MATCH(tblData[[#This Row],[ProdNumber]],tblProduct[ProdNumber],0))</f>
        <v>2</v>
      </c>
      <c r="I2093" t="str">
        <f>INDEX(tblCategory[CategoryName],MATCH(tblData[[#This Row],[CategoryID]],tblCategory[CategoryID],0))</f>
        <v>Drone Kits</v>
      </c>
      <c r="J2093">
        <f>tblData[[#This Row],[Quantity]]*tblData[[#This Row],[Price]]</f>
        <v>207</v>
      </c>
      <c r="K2093">
        <f>YEAR(tblData[[#This Row],[Date]])</f>
        <v>2021</v>
      </c>
      <c r="L2093">
        <f>MONTH(tblData[[#This Row],[Date]])</f>
        <v>3</v>
      </c>
      <c r="M2093" t="str">
        <f>CHOOSE(tblData[[#This Row],[MonthNo]],"Jan","Feb","Mar","Apr","Mei","Jun","Jul","Agu","Sep","Okt","Nov","Des")</f>
        <v>Mar</v>
      </c>
      <c r="N2093" t="str">
        <f>INDEX(tblCustomers[CustomerState],MATCH(tblData[[#This Row],[CustomerID]],tblCustomers[CustomerID],0))</f>
        <v>Pennsylvania</v>
      </c>
      <c r="O2093" t="str">
        <f>IF(COUNTIF(tblData[CustomerID],tblData[[#This Row],[CustomerID]])&gt;1,"Repeat","One-time")</f>
        <v>One-time</v>
      </c>
    </row>
    <row r="2094" spans="1:15">
      <c r="A2094">
        <v>2093</v>
      </c>
      <c r="B2094" s="1">
        <v>44280</v>
      </c>
      <c r="C2094">
        <v>1172</v>
      </c>
      <c r="D2094" t="s">
        <v>10852</v>
      </c>
      <c r="E2094">
        <v>3</v>
      </c>
      <c r="F2094" t="str">
        <f>INDEX(tblProduct[ProdName],MATCH(tblData[[#This Row],[ProdNumber]],tblProduct[ProdNumber],0))</f>
        <v>Understanding Artificial Intelligence</v>
      </c>
      <c r="G2094">
        <f>INDEX(tblProduct[Price],MATCH(tblData[[#This Row],[ProdNumber]],tblProduct[ProdNumber],0))</f>
        <v>19.5</v>
      </c>
      <c r="H2094">
        <f>INDEX(tblProduct[Category],MATCH(tblData[[#This Row],[ProdNumber]],tblProduct[ProdNumber],0))</f>
        <v>4</v>
      </c>
      <c r="I2094" t="str">
        <f>INDEX(tblCategory[CategoryName],MATCH(tblData[[#This Row],[CategoryID]],tblCategory[CategoryID],0))</f>
        <v>eBooks</v>
      </c>
      <c r="J2094">
        <f>tblData[[#This Row],[Quantity]]*tblData[[#This Row],[Price]]</f>
        <v>58.5</v>
      </c>
      <c r="K2094">
        <f>YEAR(tblData[[#This Row],[Date]])</f>
        <v>2021</v>
      </c>
      <c r="L2094">
        <f>MONTH(tblData[[#This Row],[Date]])</f>
        <v>3</v>
      </c>
      <c r="M2094" t="str">
        <f>CHOOSE(tblData[[#This Row],[MonthNo]],"Jan","Feb","Mar","Apr","Mei","Jun","Jul","Agu","Sep","Okt","Nov","Des")</f>
        <v>Mar</v>
      </c>
      <c r="N2094" t="str">
        <f>INDEX(tblCustomers[CustomerState],MATCH(tblData[[#This Row],[CustomerID]],tblCustomers[CustomerID],0))</f>
        <v>Texas</v>
      </c>
      <c r="O2094" t="str">
        <f>IF(COUNTIF(tblData[CustomerID],tblData[[#This Row],[CustomerID]])&gt;1,"Repeat","One-time")</f>
        <v>Repeat</v>
      </c>
    </row>
    <row r="2095" spans="1:15">
      <c r="A2095">
        <v>2094</v>
      </c>
      <c r="B2095" s="1">
        <v>44281</v>
      </c>
      <c r="C2095">
        <v>70</v>
      </c>
      <c r="D2095" t="s">
        <v>10863</v>
      </c>
      <c r="E2095">
        <v>5</v>
      </c>
      <c r="F2095" t="str">
        <f>INDEX(tblProduct[ProdName],MATCH(tblData[[#This Row],[ProdNumber]],tblProduct[ProdNumber],0))</f>
        <v>BYOD-400</v>
      </c>
      <c r="G2095">
        <f>INDEX(tblProduct[Price],MATCH(tblData[[#This Row],[ProdNumber]],tblProduct[ProdNumber],0))</f>
        <v>119</v>
      </c>
      <c r="H2095">
        <f>INDEX(tblProduct[Category],MATCH(tblData[[#This Row],[ProdNumber]],tblProduct[ProdNumber],0))</f>
        <v>2</v>
      </c>
      <c r="I2095" t="str">
        <f>INDEX(tblCategory[CategoryName],MATCH(tblData[[#This Row],[CategoryID]],tblCategory[CategoryID],0))</f>
        <v>Drone Kits</v>
      </c>
      <c r="J2095">
        <f>tblData[[#This Row],[Quantity]]*tblData[[#This Row],[Price]]</f>
        <v>595</v>
      </c>
      <c r="K2095">
        <f>YEAR(tblData[[#This Row],[Date]])</f>
        <v>2021</v>
      </c>
      <c r="L2095">
        <f>MONTH(tblData[[#This Row],[Date]])</f>
        <v>3</v>
      </c>
      <c r="M2095" t="str">
        <f>CHOOSE(tblData[[#This Row],[MonthNo]],"Jan","Feb","Mar","Apr","Mei","Jun","Jul","Agu","Sep","Okt","Nov","Des")</f>
        <v>Mar</v>
      </c>
      <c r="N2095" t="str">
        <f>INDEX(tblCustomers[CustomerState],MATCH(tblData[[#This Row],[CustomerID]],tblCustomers[CustomerID],0))</f>
        <v>Florida</v>
      </c>
      <c r="O2095" t="str">
        <f>IF(COUNTIF(tblData[CustomerID],tblData[[#This Row],[CustomerID]])&gt;1,"Repeat","One-time")</f>
        <v>One-time</v>
      </c>
    </row>
    <row r="2096" spans="1:15">
      <c r="A2096">
        <v>2095</v>
      </c>
      <c r="B2096" s="1">
        <v>44281</v>
      </c>
      <c r="C2096">
        <v>2116</v>
      </c>
      <c r="D2096" t="s">
        <v>10808</v>
      </c>
      <c r="E2096">
        <v>3</v>
      </c>
      <c r="F2096" t="str">
        <f>INDEX(tblProduct[ProdName],MATCH(tblData[[#This Row],[ProdNumber]],tblProduct[ProdNumber],0))</f>
        <v>Polar Robots</v>
      </c>
      <c r="G2096">
        <f>INDEX(tblProduct[Price],MATCH(tblData[[#This Row],[ProdNumber]],tblProduct[ProdNumber],0))</f>
        <v>23.99</v>
      </c>
      <c r="H2096">
        <f>INDEX(tblProduct[Category],MATCH(tblData[[#This Row],[ProdNumber]],tblProduct[ProdNumber],0))</f>
        <v>4</v>
      </c>
      <c r="I2096" t="str">
        <f>INDEX(tblCategory[CategoryName],MATCH(tblData[[#This Row],[CategoryID]],tblCategory[CategoryID],0))</f>
        <v>eBooks</v>
      </c>
      <c r="J2096">
        <f>tblData[[#This Row],[Quantity]]*tblData[[#This Row],[Price]]</f>
        <v>71.97</v>
      </c>
      <c r="K2096">
        <f>YEAR(tblData[[#This Row],[Date]])</f>
        <v>2021</v>
      </c>
      <c r="L2096">
        <f>MONTH(tblData[[#This Row],[Date]])</f>
        <v>3</v>
      </c>
      <c r="M2096" t="str">
        <f>CHOOSE(tblData[[#This Row],[MonthNo]],"Jan","Feb","Mar","Apr","Mei","Jun","Jul","Agu","Sep","Okt","Nov","Des")</f>
        <v>Mar</v>
      </c>
      <c r="N2096" t="str">
        <f>INDEX(tblCustomers[CustomerState],MATCH(tblData[[#This Row],[CustomerID]],tblCustomers[CustomerID],0))</f>
        <v>Florida</v>
      </c>
      <c r="O2096" t="str">
        <f>IF(COUNTIF(tblData[CustomerID],tblData[[#This Row],[CustomerID]])&gt;1,"Repeat","One-time")</f>
        <v>Repeat</v>
      </c>
    </row>
    <row r="2097" spans="1:15">
      <c r="A2097">
        <v>2096</v>
      </c>
      <c r="B2097" s="1">
        <v>44281</v>
      </c>
      <c r="C2097">
        <v>1975</v>
      </c>
      <c r="D2097" t="s">
        <v>10835</v>
      </c>
      <c r="E2097">
        <v>1</v>
      </c>
      <c r="F2097" t="str">
        <f>INDEX(tblProduct[ProdName],MATCH(tblData[[#This Row],[ProdNumber]],tblProduct[ProdNumber],0))</f>
        <v>Building Your First Robot</v>
      </c>
      <c r="G2097">
        <f>INDEX(tblProduct[Price],MATCH(tblData[[#This Row],[ProdNumber]],tblProduct[ProdNumber],0))</f>
        <v>24.95</v>
      </c>
      <c r="H2097">
        <f>INDEX(tblProduct[Category],MATCH(tblData[[#This Row],[ProdNumber]],tblProduct[ProdNumber],0))</f>
        <v>4</v>
      </c>
      <c r="I2097" t="str">
        <f>INDEX(tblCategory[CategoryName],MATCH(tblData[[#This Row],[CategoryID]],tblCategory[CategoryID],0))</f>
        <v>eBooks</v>
      </c>
      <c r="J2097">
        <f>tblData[[#This Row],[Quantity]]*tblData[[#This Row],[Price]]</f>
        <v>24.95</v>
      </c>
      <c r="K2097">
        <f>YEAR(tblData[[#This Row],[Date]])</f>
        <v>2021</v>
      </c>
      <c r="L2097">
        <f>MONTH(tblData[[#This Row],[Date]])</f>
        <v>3</v>
      </c>
      <c r="M2097" t="str">
        <f>CHOOSE(tblData[[#This Row],[MonthNo]],"Jan","Feb","Mar","Apr","Mei","Jun","Jul","Agu","Sep","Okt","Nov","Des")</f>
        <v>Mar</v>
      </c>
      <c r="N2097" t="str">
        <f>INDEX(tblCustomers[CustomerState],MATCH(tblData[[#This Row],[CustomerID]],tblCustomers[CustomerID],0))</f>
        <v>Pennsylvania</v>
      </c>
      <c r="O2097" t="str">
        <f>IF(COUNTIF(tblData[CustomerID],tblData[[#This Row],[CustomerID]])&gt;1,"Repeat","One-time")</f>
        <v>Repeat</v>
      </c>
    </row>
    <row r="2098" spans="1:15">
      <c r="A2098">
        <v>2097</v>
      </c>
      <c r="B2098" s="1">
        <v>44281</v>
      </c>
      <c r="C2098">
        <v>2096</v>
      </c>
      <c r="D2098" t="s">
        <v>10832</v>
      </c>
      <c r="E2098">
        <v>4</v>
      </c>
      <c r="F2098" t="str">
        <f>INDEX(tblProduct[ProdName],MATCH(tblData[[#This Row],[ProdNumber]],tblProduct[ProdNumber],0))</f>
        <v>Cartesian Robots</v>
      </c>
      <c r="G2098">
        <f>INDEX(tblProduct[Price],MATCH(tblData[[#This Row],[ProdNumber]],tblProduct[ProdNumber],0))</f>
        <v>12.99</v>
      </c>
      <c r="H2098">
        <f>INDEX(tblProduct[Category],MATCH(tblData[[#This Row],[ProdNumber]],tblProduct[ProdNumber],0))</f>
        <v>4</v>
      </c>
      <c r="I2098" t="str">
        <f>INDEX(tblCategory[CategoryName],MATCH(tblData[[#This Row],[CategoryID]],tblCategory[CategoryID],0))</f>
        <v>eBooks</v>
      </c>
      <c r="J2098">
        <f>tblData[[#This Row],[Quantity]]*tblData[[#This Row],[Price]]</f>
        <v>51.96</v>
      </c>
      <c r="K2098">
        <f>YEAR(tblData[[#This Row],[Date]])</f>
        <v>2021</v>
      </c>
      <c r="L2098">
        <f>MONTH(tblData[[#This Row],[Date]])</f>
        <v>3</v>
      </c>
      <c r="M2098" t="str">
        <f>CHOOSE(tblData[[#This Row],[MonthNo]],"Jan","Feb","Mar","Apr","Mei","Jun","Jul","Agu","Sep","Okt","Nov","Des")</f>
        <v>Mar</v>
      </c>
      <c r="N2098" t="str">
        <f>INDEX(tblCustomers[CustomerState],MATCH(tblData[[#This Row],[CustomerID]],tblCustomers[CustomerID],0))</f>
        <v>California</v>
      </c>
      <c r="O2098" t="str">
        <f>IF(COUNTIF(tblData[CustomerID],tblData[[#This Row],[CustomerID]])&gt;1,"Repeat","One-time")</f>
        <v>Repeat</v>
      </c>
    </row>
    <row r="2099" spans="1:15">
      <c r="A2099">
        <v>2098</v>
      </c>
      <c r="B2099" s="1">
        <v>44282</v>
      </c>
      <c r="C2099">
        <v>1498</v>
      </c>
      <c r="D2099" t="s">
        <v>10817</v>
      </c>
      <c r="E2099">
        <v>2</v>
      </c>
      <c r="F2099" t="str">
        <f>INDEX(tblProduct[ProdName],MATCH(tblData[[#This Row],[ProdNumber]],tblProduct[ProdNumber],0))</f>
        <v>BYOD-100</v>
      </c>
      <c r="G2099">
        <f>INDEX(tblProduct[Price],MATCH(tblData[[#This Row],[ProdNumber]],tblProduct[ProdNumber],0))</f>
        <v>54</v>
      </c>
      <c r="H2099">
        <f>INDEX(tblProduct[Category],MATCH(tblData[[#This Row],[ProdNumber]],tblProduct[ProdNumber],0))</f>
        <v>2</v>
      </c>
      <c r="I2099" t="str">
        <f>INDEX(tblCategory[CategoryName],MATCH(tblData[[#This Row],[CategoryID]],tblCategory[CategoryID],0))</f>
        <v>Drone Kits</v>
      </c>
      <c r="J2099">
        <f>tblData[[#This Row],[Quantity]]*tblData[[#This Row],[Price]]</f>
        <v>108</v>
      </c>
      <c r="K2099">
        <f>YEAR(tblData[[#This Row],[Date]])</f>
        <v>2021</v>
      </c>
      <c r="L2099">
        <f>MONTH(tblData[[#This Row],[Date]])</f>
        <v>3</v>
      </c>
      <c r="M2099" t="str">
        <f>CHOOSE(tblData[[#This Row],[MonthNo]],"Jan","Feb","Mar","Apr","Mei","Jun","Jul","Agu","Sep","Okt","Nov","Des")</f>
        <v>Mar</v>
      </c>
      <c r="N2099" t="str">
        <f>INDEX(tblCustomers[CustomerState],MATCH(tblData[[#This Row],[CustomerID]],tblCustomers[CustomerID],0))</f>
        <v>Kansas</v>
      </c>
      <c r="O2099" t="str">
        <f>IF(COUNTIF(tblData[CustomerID],tblData[[#This Row],[CustomerID]])&gt;1,"Repeat","One-time")</f>
        <v>One-time</v>
      </c>
    </row>
    <row r="2100" spans="1:15">
      <c r="A2100">
        <v>2099</v>
      </c>
      <c r="B2100" s="1">
        <v>44282</v>
      </c>
      <c r="C2100">
        <v>368</v>
      </c>
      <c r="D2100" t="s">
        <v>10835</v>
      </c>
      <c r="E2100">
        <v>3</v>
      </c>
      <c r="F2100" t="str">
        <f>INDEX(tblProduct[ProdName],MATCH(tblData[[#This Row],[ProdNumber]],tblProduct[ProdNumber],0))</f>
        <v>Building Your First Robot</v>
      </c>
      <c r="G2100">
        <f>INDEX(tblProduct[Price],MATCH(tblData[[#This Row],[ProdNumber]],tblProduct[ProdNumber],0))</f>
        <v>24.95</v>
      </c>
      <c r="H2100">
        <f>INDEX(tblProduct[Category],MATCH(tblData[[#This Row],[ProdNumber]],tblProduct[ProdNumber],0))</f>
        <v>4</v>
      </c>
      <c r="I2100" t="str">
        <f>INDEX(tblCategory[CategoryName],MATCH(tblData[[#This Row],[CategoryID]],tblCategory[CategoryID],0))</f>
        <v>eBooks</v>
      </c>
      <c r="J2100">
        <f>tblData[[#This Row],[Quantity]]*tblData[[#This Row],[Price]]</f>
        <v>74.849999999999994</v>
      </c>
      <c r="K2100">
        <f>YEAR(tblData[[#This Row],[Date]])</f>
        <v>2021</v>
      </c>
      <c r="L2100">
        <f>MONTH(tblData[[#This Row],[Date]])</f>
        <v>3</v>
      </c>
      <c r="M2100" t="str">
        <f>CHOOSE(tblData[[#This Row],[MonthNo]],"Jan","Feb","Mar","Apr","Mei","Jun","Jul","Agu","Sep","Okt","Nov","Des")</f>
        <v>Mar</v>
      </c>
      <c r="N2100" t="str">
        <f>INDEX(tblCustomers[CustomerState],MATCH(tblData[[#This Row],[CustomerID]],tblCustomers[CustomerID],0))</f>
        <v>Iowa</v>
      </c>
      <c r="O2100" t="str">
        <f>IF(COUNTIF(tblData[CustomerID],tblData[[#This Row],[CustomerID]])&gt;1,"Repeat","One-time")</f>
        <v>Repeat</v>
      </c>
    </row>
    <row r="2101" spans="1:15">
      <c r="A2101">
        <v>2100</v>
      </c>
      <c r="B2101" s="1">
        <v>44283</v>
      </c>
      <c r="C2101">
        <v>955</v>
      </c>
      <c r="D2101" t="s">
        <v>10860</v>
      </c>
      <c r="E2101">
        <v>5</v>
      </c>
      <c r="F2101" t="str">
        <f>INDEX(tblProduct[ProdName],MATCH(tblData[[#This Row],[ProdNumber]],tblProduct[ProdNumber],0))</f>
        <v>Multi Rotor Drones</v>
      </c>
      <c r="G2101">
        <f>INDEX(tblProduct[Price],MATCH(tblData[[#This Row],[ProdNumber]],tblProduct[ProdNumber],0))</f>
        <v>24.95</v>
      </c>
      <c r="H2101">
        <f>INDEX(tblProduct[Category],MATCH(tblData[[#This Row],[ProdNumber]],tblProduct[ProdNumber],0))</f>
        <v>4</v>
      </c>
      <c r="I2101" t="str">
        <f>INDEX(tblCategory[CategoryName],MATCH(tblData[[#This Row],[CategoryID]],tblCategory[CategoryID],0))</f>
        <v>eBooks</v>
      </c>
      <c r="J2101">
        <f>tblData[[#This Row],[Quantity]]*tblData[[#This Row],[Price]]</f>
        <v>124.75</v>
      </c>
      <c r="K2101">
        <f>YEAR(tblData[[#This Row],[Date]])</f>
        <v>2021</v>
      </c>
      <c r="L2101">
        <f>MONTH(tblData[[#This Row],[Date]])</f>
        <v>3</v>
      </c>
      <c r="M2101" t="str">
        <f>CHOOSE(tblData[[#This Row],[MonthNo]],"Jan","Feb","Mar","Apr","Mei","Jun","Jul","Agu","Sep","Okt","Nov","Des")</f>
        <v>Mar</v>
      </c>
      <c r="N2101" t="str">
        <f>INDEX(tblCustomers[CustomerState],MATCH(tblData[[#This Row],[CustomerID]],tblCustomers[CustomerID],0))</f>
        <v>New York</v>
      </c>
      <c r="O2101" t="str">
        <f>IF(COUNTIF(tblData[CustomerID],tblData[[#This Row],[CustomerID]])&gt;1,"Repeat","One-time")</f>
        <v>Repeat</v>
      </c>
    </row>
    <row r="2102" spans="1:15">
      <c r="A2102">
        <v>2101</v>
      </c>
      <c r="B2102" s="1">
        <v>44283</v>
      </c>
      <c r="C2102">
        <v>832</v>
      </c>
      <c r="D2102" t="s">
        <v>10843</v>
      </c>
      <c r="E2102">
        <v>5</v>
      </c>
      <c r="F2102" t="str">
        <f>INDEX(tblProduct[ProdName],MATCH(tblData[[#This Row],[ProdNumber]],tblProduct[ProdNumber],0))</f>
        <v>BYOD-500</v>
      </c>
      <c r="G2102">
        <f>INDEX(tblProduct[Price],MATCH(tblData[[#This Row],[ProdNumber]],tblProduct[ProdNumber],0))</f>
        <v>167</v>
      </c>
      <c r="H2102">
        <f>INDEX(tblProduct[Category],MATCH(tblData[[#This Row],[ProdNumber]],tblProduct[ProdNumber],0))</f>
        <v>2</v>
      </c>
      <c r="I2102" t="str">
        <f>INDEX(tblCategory[CategoryName],MATCH(tblData[[#This Row],[CategoryID]],tblCategory[CategoryID],0))</f>
        <v>Drone Kits</v>
      </c>
      <c r="J2102">
        <f>tblData[[#This Row],[Quantity]]*tblData[[#This Row],[Price]]</f>
        <v>835</v>
      </c>
      <c r="K2102">
        <f>YEAR(tblData[[#This Row],[Date]])</f>
        <v>2021</v>
      </c>
      <c r="L2102">
        <f>MONTH(tblData[[#This Row],[Date]])</f>
        <v>3</v>
      </c>
      <c r="M2102" t="str">
        <f>CHOOSE(tblData[[#This Row],[MonthNo]],"Jan","Feb","Mar","Apr","Mei","Jun","Jul","Agu","Sep","Okt","Nov","Des")</f>
        <v>Mar</v>
      </c>
      <c r="N2102" t="str">
        <f>INDEX(tblCustomers[CustomerState],MATCH(tblData[[#This Row],[CustomerID]],tblCustomers[CustomerID],0))</f>
        <v>Virginia</v>
      </c>
      <c r="O2102" t="str">
        <f>IF(COUNTIF(tblData[CustomerID],tblData[[#This Row],[CustomerID]])&gt;1,"Repeat","One-time")</f>
        <v>Repeat</v>
      </c>
    </row>
    <row r="2103" spans="1:15">
      <c r="A2103">
        <v>2102</v>
      </c>
      <c r="B2103" s="1">
        <v>44283</v>
      </c>
      <c r="C2103">
        <v>1006</v>
      </c>
      <c r="D2103" t="s">
        <v>10811</v>
      </c>
      <c r="E2103">
        <v>4</v>
      </c>
      <c r="F2103" t="str">
        <f>INDEX(tblProduct[ProdName],MATCH(tblData[[#This Row],[ProdNumber]],tblProduct[ProdNumber],0))</f>
        <v>BYOD-220</v>
      </c>
      <c r="G2103">
        <f>INDEX(tblProduct[Price],MATCH(tblData[[#This Row],[ProdNumber]],tblProduct[ProdNumber],0))</f>
        <v>69</v>
      </c>
      <c r="H2103">
        <f>INDEX(tblProduct[Category],MATCH(tblData[[#This Row],[ProdNumber]],tblProduct[ProdNumber],0))</f>
        <v>2</v>
      </c>
      <c r="I2103" t="str">
        <f>INDEX(tblCategory[CategoryName],MATCH(tblData[[#This Row],[CategoryID]],tblCategory[CategoryID],0))</f>
        <v>Drone Kits</v>
      </c>
      <c r="J2103">
        <f>tblData[[#This Row],[Quantity]]*tblData[[#This Row],[Price]]</f>
        <v>276</v>
      </c>
      <c r="K2103">
        <f>YEAR(tblData[[#This Row],[Date]])</f>
        <v>2021</v>
      </c>
      <c r="L2103">
        <f>MONTH(tblData[[#This Row],[Date]])</f>
        <v>3</v>
      </c>
      <c r="M2103" t="str">
        <f>CHOOSE(tblData[[#This Row],[MonthNo]],"Jan","Feb","Mar","Apr","Mei","Jun","Jul","Agu","Sep","Okt","Nov","Des")</f>
        <v>Mar</v>
      </c>
      <c r="N2103" t="str">
        <f>INDEX(tblCustomers[CustomerState],MATCH(tblData[[#This Row],[CustomerID]],tblCustomers[CustomerID],0))</f>
        <v>Colorado</v>
      </c>
      <c r="O2103" t="str">
        <f>IF(COUNTIF(tblData[CustomerID],tblData[[#This Row],[CustomerID]])&gt;1,"Repeat","One-time")</f>
        <v>Repeat</v>
      </c>
    </row>
    <row r="2104" spans="1:15">
      <c r="A2104">
        <v>2103</v>
      </c>
      <c r="B2104" s="1">
        <v>44283</v>
      </c>
      <c r="C2104">
        <v>1589</v>
      </c>
      <c r="D2104" t="s">
        <v>10840</v>
      </c>
      <c r="E2104">
        <v>3</v>
      </c>
      <c r="F2104" t="str">
        <f>INDEX(tblProduct[ProdName],MATCH(tblData[[#This Row],[ProdNumber]],tblProduct[ProdNumber],0))</f>
        <v>Photograph Drones</v>
      </c>
      <c r="G2104">
        <f>INDEX(tblProduct[Price],MATCH(tblData[[#This Row],[ProdNumber]],tblProduct[ProdNumber],0))</f>
        <v>14.99</v>
      </c>
      <c r="H2104">
        <f>INDEX(tblProduct[Category],MATCH(tblData[[#This Row],[ProdNumber]],tblProduct[ProdNumber],0))</f>
        <v>4</v>
      </c>
      <c r="I2104" t="str">
        <f>INDEX(tblCategory[CategoryName],MATCH(tblData[[#This Row],[CategoryID]],tblCategory[CategoryID],0))</f>
        <v>eBooks</v>
      </c>
      <c r="J2104">
        <f>tblData[[#This Row],[Quantity]]*tblData[[#This Row],[Price]]</f>
        <v>44.97</v>
      </c>
      <c r="K2104">
        <f>YEAR(tblData[[#This Row],[Date]])</f>
        <v>2021</v>
      </c>
      <c r="L2104">
        <f>MONTH(tblData[[#This Row],[Date]])</f>
        <v>3</v>
      </c>
      <c r="M2104" t="str">
        <f>CHOOSE(tblData[[#This Row],[MonthNo]],"Jan","Feb","Mar","Apr","Mei","Jun","Jul","Agu","Sep","Okt","Nov","Des")</f>
        <v>Mar</v>
      </c>
      <c r="N2104" t="str">
        <f>INDEX(tblCustomers[CustomerState],MATCH(tblData[[#This Row],[CustomerID]],tblCustomers[CustomerID],0))</f>
        <v>Illinois</v>
      </c>
      <c r="O2104" t="str">
        <f>IF(COUNTIF(tblData[CustomerID],tblData[[#This Row],[CustomerID]])&gt;1,"Repeat","One-time")</f>
        <v>Repeat</v>
      </c>
    </row>
    <row r="2105" spans="1:15">
      <c r="A2105">
        <v>2104</v>
      </c>
      <c r="B2105" s="1">
        <v>44284</v>
      </c>
      <c r="C2105">
        <v>1333</v>
      </c>
      <c r="D2105" t="s">
        <v>10855</v>
      </c>
      <c r="E2105">
        <v>2</v>
      </c>
      <c r="F2105" t="str">
        <f>INDEX(tblProduct[ProdName],MATCH(tblData[[#This Row],[ProdNumber]],tblProduct[ProdNumber],0))</f>
        <v>DTD-7000 Drone</v>
      </c>
      <c r="G2105">
        <f>INDEX(tblProduct[Price],MATCH(tblData[[#This Row],[ProdNumber]],tblProduct[ProdNumber],0))</f>
        <v>450</v>
      </c>
      <c r="H2105">
        <f>INDEX(tblProduct[Category],MATCH(tblData[[#This Row],[ProdNumber]],tblProduct[ProdNumber],0))</f>
        <v>3</v>
      </c>
      <c r="I2105" t="str">
        <f>INDEX(tblCategory[CategoryName],MATCH(tblData[[#This Row],[CategoryID]],tblCategory[CategoryID],0))</f>
        <v>Drones</v>
      </c>
      <c r="J2105">
        <f>tblData[[#This Row],[Quantity]]*tblData[[#This Row],[Price]]</f>
        <v>900</v>
      </c>
      <c r="K2105">
        <f>YEAR(tblData[[#This Row],[Date]])</f>
        <v>2021</v>
      </c>
      <c r="L2105">
        <f>MONTH(tblData[[#This Row],[Date]])</f>
        <v>3</v>
      </c>
      <c r="M2105" t="str">
        <f>CHOOSE(tblData[[#This Row],[MonthNo]],"Jan","Feb","Mar","Apr","Mei","Jun","Jul","Agu","Sep","Okt","Nov","Des")</f>
        <v>Mar</v>
      </c>
      <c r="N2105" t="str">
        <f>INDEX(tblCustomers[CustomerState],MATCH(tblData[[#This Row],[CustomerID]],tblCustomers[CustomerID],0))</f>
        <v>Louisiana</v>
      </c>
      <c r="O2105" t="str">
        <f>IF(COUNTIF(tblData[CustomerID],tblData[[#This Row],[CustomerID]])&gt;1,"Repeat","One-time")</f>
        <v>Repeat</v>
      </c>
    </row>
    <row r="2106" spans="1:15">
      <c r="A2106">
        <v>2105</v>
      </c>
      <c r="B2106" s="1">
        <v>44284</v>
      </c>
      <c r="C2106">
        <v>1653</v>
      </c>
      <c r="D2106" t="s">
        <v>10847</v>
      </c>
      <c r="E2106">
        <v>2</v>
      </c>
      <c r="F2106" t="str">
        <f>INDEX(tblProduct[ProdName],MATCH(tblData[[#This Row],[ProdNumber]],tblProduct[ProdNumber],0))</f>
        <v>MICR-564K Drone</v>
      </c>
      <c r="G2106">
        <f>INDEX(tblProduct[Price],MATCH(tblData[[#This Row],[ProdNumber]],tblProduct[ProdNumber],0))</f>
        <v>499</v>
      </c>
      <c r="H2106">
        <f>INDEX(tblProduct[Category],MATCH(tblData[[#This Row],[ProdNumber]],tblProduct[ProdNumber],0))</f>
        <v>3</v>
      </c>
      <c r="I2106" t="str">
        <f>INDEX(tblCategory[CategoryName],MATCH(tblData[[#This Row],[CategoryID]],tblCategory[CategoryID],0))</f>
        <v>Drones</v>
      </c>
      <c r="J2106">
        <f>tblData[[#This Row],[Quantity]]*tblData[[#This Row],[Price]]</f>
        <v>998</v>
      </c>
      <c r="K2106">
        <f>YEAR(tblData[[#This Row],[Date]])</f>
        <v>2021</v>
      </c>
      <c r="L2106">
        <f>MONTH(tblData[[#This Row],[Date]])</f>
        <v>3</v>
      </c>
      <c r="M2106" t="str">
        <f>CHOOSE(tblData[[#This Row],[MonthNo]],"Jan","Feb","Mar","Apr","Mei","Jun","Jul","Agu","Sep","Okt","Nov","Des")</f>
        <v>Mar</v>
      </c>
      <c r="N2106" t="str">
        <f>INDEX(tblCustomers[CustomerState],MATCH(tblData[[#This Row],[CustomerID]],tblCustomers[CustomerID],0))</f>
        <v>California</v>
      </c>
      <c r="O2106" t="str">
        <f>IF(COUNTIF(tblData[CustomerID],tblData[[#This Row],[CustomerID]])&gt;1,"Repeat","One-time")</f>
        <v>Repeat</v>
      </c>
    </row>
    <row r="2107" spans="1:15">
      <c r="A2107">
        <v>2106</v>
      </c>
      <c r="B2107" s="1">
        <v>44284</v>
      </c>
      <c r="C2107">
        <v>64</v>
      </c>
      <c r="D2107" t="s">
        <v>10842</v>
      </c>
      <c r="E2107">
        <v>1</v>
      </c>
      <c r="F2107" t="str">
        <f>INDEX(tblProduct[ProdName],MATCH(tblData[[#This Row],[ProdNumber]],tblProduct[ProdNumber],0))</f>
        <v>Understanding Raspberry PI</v>
      </c>
      <c r="G2107">
        <f>INDEX(tblProduct[Price],MATCH(tblData[[#This Row],[ProdNumber]],tblProduct[ProdNumber],0))</f>
        <v>28.99</v>
      </c>
      <c r="H2107">
        <f>INDEX(tblProduct[Category],MATCH(tblData[[#This Row],[ProdNumber]],tblProduct[ProdNumber],0))</f>
        <v>7</v>
      </c>
      <c r="I2107" t="str">
        <f>INDEX(tblCategory[CategoryName],MATCH(tblData[[#This Row],[CategoryID]],tblCategory[CategoryID],0))</f>
        <v>Training Videos</v>
      </c>
      <c r="J2107">
        <f>tblData[[#This Row],[Quantity]]*tblData[[#This Row],[Price]]</f>
        <v>28.99</v>
      </c>
      <c r="K2107">
        <f>YEAR(tblData[[#This Row],[Date]])</f>
        <v>2021</v>
      </c>
      <c r="L2107">
        <f>MONTH(tblData[[#This Row],[Date]])</f>
        <v>3</v>
      </c>
      <c r="M2107" t="str">
        <f>CHOOSE(tblData[[#This Row],[MonthNo]],"Jan","Feb","Mar","Apr","Mei","Jun","Jul","Agu","Sep","Okt","Nov","Des")</f>
        <v>Mar</v>
      </c>
      <c r="N2107" t="str">
        <f>INDEX(tblCustomers[CustomerState],MATCH(tblData[[#This Row],[CustomerID]],tblCustomers[CustomerID],0))</f>
        <v>Pennsylvania</v>
      </c>
      <c r="O2107" t="str">
        <f>IF(COUNTIF(tblData[CustomerID],tblData[[#This Row],[CustomerID]])&gt;1,"Repeat","One-time")</f>
        <v>One-time</v>
      </c>
    </row>
    <row r="2108" spans="1:15">
      <c r="A2108">
        <v>2107</v>
      </c>
      <c r="B2108" s="1">
        <v>44284</v>
      </c>
      <c r="C2108">
        <v>1010</v>
      </c>
      <c r="D2108" t="s">
        <v>10870</v>
      </c>
      <c r="E2108">
        <v>3</v>
      </c>
      <c r="F2108" t="str">
        <f>INDEX(tblProduct[ProdName],MATCH(tblData[[#This Row],[ProdNumber]],tblProduct[ProdNumber],0))</f>
        <v>Understanding Arduino</v>
      </c>
      <c r="G2108">
        <f>INDEX(tblProduct[Price],MATCH(tblData[[#This Row],[ProdNumber]],tblProduct[ProdNumber],0))</f>
        <v>17.5</v>
      </c>
      <c r="H2108">
        <f>INDEX(tblProduct[Category],MATCH(tblData[[#This Row],[ProdNumber]],tblProduct[ProdNumber],0))</f>
        <v>4</v>
      </c>
      <c r="I2108" t="str">
        <f>INDEX(tblCategory[CategoryName],MATCH(tblData[[#This Row],[CategoryID]],tblCategory[CategoryID],0))</f>
        <v>eBooks</v>
      </c>
      <c r="J2108">
        <f>tblData[[#This Row],[Quantity]]*tblData[[#This Row],[Price]]</f>
        <v>52.5</v>
      </c>
      <c r="K2108">
        <f>YEAR(tblData[[#This Row],[Date]])</f>
        <v>2021</v>
      </c>
      <c r="L2108">
        <f>MONTH(tblData[[#This Row],[Date]])</f>
        <v>3</v>
      </c>
      <c r="M2108" t="str">
        <f>CHOOSE(tblData[[#This Row],[MonthNo]],"Jan","Feb","Mar","Apr","Mei","Jun","Jul","Agu","Sep","Okt","Nov","Des")</f>
        <v>Mar</v>
      </c>
      <c r="N2108" t="str">
        <f>INDEX(tblCustomers[CustomerState],MATCH(tblData[[#This Row],[CustomerID]],tblCustomers[CustomerID],0))</f>
        <v>Ohio</v>
      </c>
      <c r="O2108" t="str">
        <f>IF(COUNTIF(tblData[CustomerID],tblData[[#This Row],[CustomerID]])&gt;1,"Repeat","One-time")</f>
        <v>Repeat</v>
      </c>
    </row>
    <row r="2109" spans="1:15">
      <c r="A2109">
        <v>2108</v>
      </c>
      <c r="B2109" s="1">
        <v>44284</v>
      </c>
      <c r="C2109">
        <v>1242</v>
      </c>
      <c r="D2109" t="s">
        <v>10823</v>
      </c>
      <c r="E2109">
        <v>6</v>
      </c>
      <c r="F2109" t="str">
        <f>INDEX(tblProduct[ProdName],MATCH(tblData[[#This Row],[ProdNumber]],tblProduct[ProdNumber],0))</f>
        <v>DA-SA702 Drone</v>
      </c>
      <c r="G2109">
        <f>INDEX(tblProduct[Price],MATCH(tblData[[#This Row],[ProdNumber]],tblProduct[ProdNumber],0))</f>
        <v>399</v>
      </c>
      <c r="H2109">
        <f>INDEX(tblProduct[Category],MATCH(tblData[[#This Row],[ProdNumber]],tblProduct[ProdNumber],0))</f>
        <v>3</v>
      </c>
      <c r="I2109" t="str">
        <f>INDEX(tblCategory[CategoryName],MATCH(tblData[[#This Row],[CategoryID]],tblCategory[CategoryID],0))</f>
        <v>Drones</v>
      </c>
      <c r="J2109">
        <f>tblData[[#This Row],[Quantity]]*tblData[[#This Row],[Price]]</f>
        <v>2394</v>
      </c>
      <c r="K2109">
        <f>YEAR(tblData[[#This Row],[Date]])</f>
        <v>2021</v>
      </c>
      <c r="L2109">
        <f>MONTH(tblData[[#This Row],[Date]])</f>
        <v>3</v>
      </c>
      <c r="M2109" t="str">
        <f>CHOOSE(tblData[[#This Row],[MonthNo]],"Jan","Feb","Mar","Apr","Mei","Jun","Jul","Agu","Sep","Okt","Nov","Des")</f>
        <v>Mar</v>
      </c>
      <c r="N2109" t="str">
        <f>INDEX(tblCustomers[CustomerState],MATCH(tblData[[#This Row],[CustomerID]],tblCustomers[CustomerID],0))</f>
        <v>Pennsylvania</v>
      </c>
      <c r="O2109" t="str">
        <f>IF(COUNTIF(tblData[CustomerID],tblData[[#This Row],[CustomerID]])&gt;1,"Repeat","One-time")</f>
        <v>Repeat</v>
      </c>
    </row>
    <row r="2110" spans="1:15">
      <c r="A2110">
        <v>2109</v>
      </c>
      <c r="B2110" s="1">
        <v>44284</v>
      </c>
      <c r="C2110">
        <v>1195</v>
      </c>
      <c r="D2110" t="s">
        <v>10871</v>
      </c>
      <c r="E2110">
        <v>1</v>
      </c>
      <c r="F2110" t="str">
        <f>INDEX(tblProduct[ProdName],MATCH(tblData[[#This Row],[ProdNumber]],tblProduct[ProdNumber],0))</f>
        <v>Aerial Security</v>
      </c>
      <c r="G2110">
        <f>INDEX(tblProduct[Price],MATCH(tblData[[#This Row],[ProdNumber]],tblProduct[ProdNumber],0))</f>
        <v>36.99</v>
      </c>
      <c r="H2110">
        <f>INDEX(tblProduct[Category],MATCH(tblData[[#This Row],[ProdNumber]],tblProduct[ProdNumber],0))</f>
        <v>7</v>
      </c>
      <c r="I2110" t="str">
        <f>INDEX(tblCategory[CategoryName],MATCH(tblData[[#This Row],[CategoryID]],tblCategory[CategoryID],0))</f>
        <v>Training Videos</v>
      </c>
      <c r="J2110">
        <f>tblData[[#This Row],[Quantity]]*tblData[[#This Row],[Price]]</f>
        <v>36.99</v>
      </c>
      <c r="K2110">
        <f>YEAR(tblData[[#This Row],[Date]])</f>
        <v>2021</v>
      </c>
      <c r="L2110">
        <f>MONTH(tblData[[#This Row],[Date]])</f>
        <v>3</v>
      </c>
      <c r="M2110" t="str">
        <f>CHOOSE(tblData[[#This Row],[MonthNo]],"Jan","Feb","Mar","Apr","Mei","Jun","Jul","Agu","Sep","Okt","Nov","Des")</f>
        <v>Mar</v>
      </c>
      <c r="N2110" t="str">
        <f>INDEX(tblCustomers[CustomerState],MATCH(tblData[[#This Row],[CustomerID]],tblCustomers[CustomerID],0))</f>
        <v>Louisiana</v>
      </c>
      <c r="O2110" t="str">
        <f>IF(COUNTIF(tblData[CustomerID],tblData[[#This Row],[CustomerID]])&gt;1,"Repeat","One-time")</f>
        <v>Repeat</v>
      </c>
    </row>
    <row r="2111" spans="1:15">
      <c r="A2111">
        <v>2110</v>
      </c>
      <c r="B2111" s="1">
        <v>44284</v>
      </c>
      <c r="C2111">
        <v>2098</v>
      </c>
      <c r="D2111" t="s">
        <v>10820</v>
      </c>
      <c r="E2111">
        <v>2</v>
      </c>
      <c r="F2111" t="str">
        <f>INDEX(tblProduct[ProdName],MATCH(tblData[[#This Row],[ProdNumber]],tblProduct[ProdNumber],0))</f>
        <v>BYOR-3000</v>
      </c>
      <c r="G2111">
        <f>INDEX(tblProduct[Price],MATCH(tblData[[#This Row],[ProdNumber]],tblProduct[ProdNumber],0))</f>
        <v>214</v>
      </c>
      <c r="H2111">
        <f>INDEX(tblProduct[Category],MATCH(tblData[[#This Row],[ProdNumber]],tblProduct[ProdNumber],0))</f>
        <v>5</v>
      </c>
      <c r="I2111" t="str">
        <f>INDEX(tblCategory[CategoryName],MATCH(tblData[[#This Row],[CategoryID]],tblCategory[CategoryID],0))</f>
        <v>Robot Kits</v>
      </c>
      <c r="J2111">
        <f>tblData[[#This Row],[Quantity]]*tblData[[#This Row],[Price]]</f>
        <v>428</v>
      </c>
      <c r="K2111">
        <f>YEAR(tblData[[#This Row],[Date]])</f>
        <v>2021</v>
      </c>
      <c r="L2111">
        <f>MONTH(tblData[[#This Row],[Date]])</f>
        <v>3</v>
      </c>
      <c r="M2111" t="str">
        <f>CHOOSE(tblData[[#This Row],[MonthNo]],"Jan","Feb","Mar","Apr","Mei","Jun","Jul","Agu","Sep","Okt","Nov","Des")</f>
        <v>Mar</v>
      </c>
      <c r="N2111" t="str">
        <f>INDEX(tblCustomers[CustomerState],MATCH(tblData[[#This Row],[CustomerID]],tblCustomers[CustomerID],0))</f>
        <v>New Hampshire</v>
      </c>
      <c r="O2111" t="str">
        <f>IF(COUNTIF(tblData[CustomerID],tblData[[#This Row],[CustomerID]])&gt;1,"Repeat","One-time")</f>
        <v>One-time</v>
      </c>
    </row>
    <row r="2112" spans="1:15">
      <c r="A2112">
        <v>2111</v>
      </c>
      <c r="B2112" s="1">
        <v>44284</v>
      </c>
      <c r="C2112">
        <v>705</v>
      </c>
      <c r="D2112" t="s">
        <v>10863</v>
      </c>
      <c r="E2112">
        <v>2</v>
      </c>
      <c r="F2112" t="str">
        <f>INDEX(tblProduct[ProdName],MATCH(tblData[[#This Row],[ProdNumber]],tblProduct[ProdNumber],0))</f>
        <v>BYOD-400</v>
      </c>
      <c r="G2112">
        <f>INDEX(tblProduct[Price],MATCH(tblData[[#This Row],[ProdNumber]],tblProduct[ProdNumber],0))</f>
        <v>119</v>
      </c>
      <c r="H2112">
        <f>INDEX(tblProduct[Category],MATCH(tblData[[#This Row],[ProdNumber]],tblProduct[ProdNumber],0))</f>
        <v>2</v>
      </c>
      <c r="I2112" t="str">
        <f>INDEX(tblCategory[CategoryName],MATCH(tblData[[#This Row],[CategoryID]],tblCategory[CategoryID],0))</f>
        <v>Drone Kits</v>
      </c>
      <c r="J2112">
        <f>tblData[[#This Row],[Quantity]]*tblData[[#This Row],[Price]]</f>
        <v>238</v>
      </c>
      <c r="K2112">
        <f>YEAR(tblData[[#This Row],[Date]])</f>
        <v>2021</v>
      </c>
      <c r="L2112">
        <f>MONTH(tblData[[#This Row],[Date]])</f>
        <v>3</v>
      </c>
      <c r="M2112" t="str">
        <f>CHOOSE(tblData[[#This Row],[MonthNo]],"Jan","Feb","Mar","Apr","Mei","Jun","Jul","Agu","Sep","Okt","Nov","Des")</f>
        <v>Mar</v>
      </c>
      <c r="N2112" t="str">
        <f>INDEX(tblCustomers[CustomerState],MATCH(tblData[[#This Row],[CustomerID]],tblCustomers[CustomerID],0))</f>
        <v>Alabama</v>
      </c>
      <c r="O2112" t="str">
        <f>IF(COUNTIF(tblData[CustomerID],tblData[[#This Row],[CustomerID]])&gt;1,"Repeat","One-time")</f>
        <v>Repeat</v>
      </c>
    </row>
    <row r="2113" spans="1:15">
      <c r="A2113">
        <v>2112</v>
      </c>
      <c r="B2113" s="1">
        <v>44284</v>
      </c>
      <c r="C2113">
        <v>440</v>
      </c>
      <c r="D2113" t="s">
        <v>10848</v>
      </c>
      <c r="E2113">
        <v>2</v>
      </c>
      <c r="F2113" t="str">
        <f>INDEX(tblProduct[ProdName],MATCH(tblData[[#This Row],[ProdNumber]],tblProduct[ProdNumber],0))</f>
        <v>Panda Robot Blueprint</v>
      </c>
      <c r="G2113">
        <f>INDEX(tblProduct[Price],MATCH(tblData[[#This Row],[ProdNumber]],tblProduct[ProdNumber],0))</f>
        <v>7.99</v>
      </c>
      <c r="H2113">
        <f>INDEX(tblProduct[Category],MATCH(tblData[[#This Row],[ProdNumber]],tblProduct[ProdNumber],0))</f>
        <v>1</v>
      </c>
      <c r="I2113" t="str">
        <f>INDEX(tblCategory[CategoryName],MATCH(tblData[[#This Row],[CategoryID]],tblCategory[CategoryID],0))</f>
        <v>Blueprints</v>
      </c>
      <c r="J2113">
        <f>tblData[[#This Row],[Quantity]]*tblData[[#This Row],[Price]]</f>
        <v>15.98</v>
      </c>
      <c r="K2113">
        <f>YEAR(tblData[[#This Row],[Date]])</f>
        <v>2021</v>
      </c>
      <c r="L2113">
        <f>MONTH(tblData[[#This Row],[Date]])</f>
        <v>3</v>
      </c>
      <c r="M2113" t="str">
        <f>CHOOSE(tblData[[#This Row],[MonthNo]],"Jan","Feb","Mar","Apr","Mei","Jun","Jul","Agu","Sep","Okt","Nov","Des")</f>
        <v>Mar</v>
      </c>
      <c r="N2113" t="str">
        <f>INDEX(tblCustomers[CustomerState],MATCH(tblData[[#This Row],[CustomerID]],tblCustomers[CustomerID],0))</f>
        <v>Virginia</v>
      </c>
      <c r="O2113" t="str">
        <f>IF(COUNTIF(tblData[CustomerID],tblData[[#This Row],[CustomerID]])&gt;1,"Repeat","One-time")</f>
        <v>Repeat</v>
      </c>
    </row>
    <row r="2114" spans="1:15">
      <c r="A2114">
        <v>2113</v>
      </c>
      <c r="B2114" s="1">
        <v>44285</v>
      </c>
      <c r="C2114">
        <v>795</v>
      </c>
      <c r="D2114" t="s">
        <v>10857</v>
      </c>
      <c r="E2114">
        <v>3</v>
      </c>
      <c r="F2114" t="str">
        <f>INDEX(tblProduct[ProdName],MATCH(tblData[[#This Row],[ProdNumber]],tblProduct[ProdNumber],0))</f>
        <v>DTI-84 Drone</v>
      </c>
      <c r="G2114">
        <f>INDEX(tblProduct[Price],MATCH(tblData[[#This Row],[ProdNumber]],tblProduct[ProdNumber],0))</f>
        <v>455</v>
      </c>
      <c r="H2114">
        <f>INDEX(tblProduct[Category],MATCH(tblData[[#This Row],[ProdNumber]],tblProduct[ProdNumber],0))</f>
        <v>3</v>
      </c>
      <c r="I2114" t="str">
        <f>INDEX(tblCategory[CategoryName],MATCH(tblData[[#This Row],[CategoryID]],tblCategory[CategoryID],0))</f>
        <v>Drones</v>
      </c>
      <c r="J2114">
        <f>tblData[[#This Row],[Quantity]]*tblData[[#This Row],[Price]]</f>
        <v>1365</v>
      </c>
      <c r="K2114">
        <f>YEAR(tblData[[#This Row],[Date]])</f>
        <v>2021</v>
      </c>
      <c r="L2114">
        <f>MONTH(tblData[[#This Row],[Date]])</f>
        <v>3</v>
      </c>
      <c r="M2114" t="str">
        <f>CHOOSE(tblData[[#This Row],[MonthNo]],"Jan","Feb","Mar","Apr","Mei","Jun","Jul","Agu","Sep","Okt","Nov","Des")</f>
        <v>Mar</v>
      </c>
      <c r="N2114" t="str">
        <f>INDEX(tblCustomers[CustomerState],MATCH(tblData[[#This Row],[CustomerID]],tblCustomers[CustomerID],0))</f>
        <v>California</v>
      </c>
      <c r="O2114" t="str">
        <f>IF(COUNTIF(tblData[CustomerID],tblData[[#This Row],[CustomerID]])&gt;1,"Repeat","One-time")</f>
        <v>Repeat</v>
      </c>
    </row>
    <row r="2115" spans="1:15">
      <c r="A2115">
        <v>2114</v>
      </c>
      <c r="B2115" s="1">
        <v>44285</v>
      </c>
      <c r="C2115">
        <v>488</v>
      </c>
      <c r="D2115" t="s">
        <v>10849</v>
      </c>
      <c r="E2115">
        <v>3</v>
      </c>
      <c r="F2115" t="str">
        <f>INDEX(tblProduct[ProdName],MATCH(tblData[[#This Row],[ProdNumber]],tblProduct[ProdNumber],0))</f>
        <v>BYOD-200</v>
      </c>
      <c r="G2115">
        <f>INDEX(tblProduct[Price],MATCH(tblData[[#This Row],[ProdNumber]],tblProduct[ProdNumber],0))</f>
        <v>58.95</v>
      </c>
      <c r="H2115">
        <f>INDEX(tblProduct[Category],MATCH(tblData[[#This Row],[ProdNumber]],tblProduct[ProdNumber],0))</f>
        <v>2</v>
      </c>
      <c r="I2115" t="str">
        <f>INDEX(tblCategory[CategoryName],MATCH(tblData[[#This Row],[CategoryID]],tblCategory[CategoryID],0))</f>
        <v>Drone Kits</v>
      </c>
      <c r="J2115">
        <f>tblData[[#This Row],[Quantity]]*tblData[[#This Row],[Price]]</f>
        <v>176.85000000000002</v>
      </c>
      <c r="K2115">
        <f>YEAR(tblData[[#This Row],[Date]])</f>
        <v>2021</v>
      </c>
      <c r="L2115">
        <f>MONTH(tblData[[#This Row],[Date]])</f>
        <v>3</v>
      </c>
      <c r="M2115" t="str">
        <f>CHOOSE(tblData[[#This Row],[MonthNo]],"Jan","Feb","Mar","Apr","Mei","Jun","Jul","Agu","Sep","Okt","Nov","Des")</f>
        <v>Mar</v>
      </c>
      <c r="N2115" t="str">
        <f>INDEX(tblCustomers[CustomerState],MATCH(tblData[[#This Row],[CustomerID]],tblCustomers[CustomerID],0))</f>
        <v>New York</v>
      </c>
      <c r="O2115" t="str">
        <f>IF(COUNTIF(tblData[CustomerID],tblData[[#This Row],[CustomerID]])&gt;1,"Repeat","One-time")</f>
        <v>Repeat</v>
      </c>
    </row>
    <row r="2116" spans="1:15">
      <c r="A2116">
        <v>2115</v>
      </c>
      <c r="B2116" s="1">
        <v>44285</v>
      </c>
      <c r="C2116">
        <v>344</v>
      </c>
      <c r="D2116" t="s">
        <v>10850</v>
      </c>
      <c r="E2116">
        <v>3</v>
      </c>
      <c r="F2116" t="str">
        <f>INDEX(tblProduct[ProdName],MATCH(tblData[[#This Row],[ProdNumber]],tblProduct[ProdNumber],0))</f>
        <v>Building Your Own Drone</v>
      </c>
      <c r="G2116">
        <f>INDEX(tblProduct[Price],MATCH(tblData[[#This Row],[ProdNumber]],tblProduct[ProdNumber],0))</f>
        <v>24.99</v>
      </c>
      <c r="H2116">
        <f>INDEX(tblProduct[Category],MATCH(tblData[[#This Row],[ProdNumber]],tblProduct[ProdNumber],0))</f>
        <v>4</v>
      </c>
      <c r="I2116" t="str">
        <f>INDEX(tblCategory[CategoryName],MATCH(tblData[[#This Row],[CategoryID]],tblCategory[CategoryID],0))</f>
        <v>eBooks</v>
      </c>
      <c r="J2116">
        <f>tblData[[#This Row],[Quantity]]*tblData[[#This Row],[Price]]</f>
        <v>74.97</v>
      </c>
      <c r="K2116">
        <f>YEAR(tblData[[#This Row],[Date]])</f>
        <v>2021</v>
      </c>
      <c r="L2116">
        <f>MONTH(tblData[[#This Row],[Date]])</f>
        <v>3</v>
      </c>
      <c r="M2116" t="str">
        <f>CHOOSE(tblData[[#This Row],[MonthNo]],"Jan","Feb","Mar","Apr","Mei","Jun","Jul","Agu","Sep","Okt","Nov","Des")</f>
        <v>Mar</v>
      </c>
      <c r="N2116" t="str">
        <f>INDEX(tblCustomers[CustomerState],MATCH(tblData[[#This Row],[CustomerID]],tblCustomers[CustomerID],0))</f>
        <v>Washington</v>
      </c>
      <c r="O2116" t="str">
        <f>IF(COUNTIF(tblData[CustomerID],tblData[[#This Row],[CustomerID]])&gt;1,"Repeat","One-time")</f>
        <v>Repeat</v>
      </c>
    </row>
    <row r="2117" spans="1:15">
      <c r="A2117">
        <v>2116</v>
      </c>
      <c r="B2117" s="1">
        <v>44285</v>
      </c>
      <c r="C2117">
        <v>1297</v>
      </c>
      <c r="D2117" t="s">
        <v>10841</v>
      </c>
      <c r="E2117">
        <v>4</v>
      </c>
      <c r="F2117" t="str">
        <f>INDEX(tblProduct[ProdName],MATCH(tblData[[#This Row],[ProdNumber]],tblProduct[ProdNumber],0))</f>
        <v>RQTE-554 Robot</v>
      </c>
      <c r="G2117">
        <f>INDEX(tblProduct[Price],MATCH(tblData[[#This Row],[ProdNumber]],tblProduct[ProdNumber],0))</f>
        <v>684</v>
      </c>
      <c r="H2117">
        <f>INDEX(tblProduct[Category],MATCH(tblData[[#This Row],[ProdNumber]],tblProduct[ProdNumber],0))</f>
        <v>6</v>
      </c>
      <c r="I2117" t="str">
        <f>INDEX(tblCategory[CategoryName],MATCH(tblData[[#This Row],[CategoryID]],tblCategory[CategoryID],0))</f>
        <v>Robots</v>
      </c>
      <c r="J2117">
        <f>tblData[[#This Row],[Quantity]]*tblData[[#This Row],[Price]]</f>
        <v>2736</v>
      </c>
      <c r="K2117">
        <f>YEAR(tblData[[#This Row],[Date]])</f>
        <v>2021</v>
      </c>
      <c r="L2117">
        <f>MONTH(tblData[[#This Row],[Date]])</f>
        <v>3</v>
      </c>
      <c r="M2117" t="str">
        <f>CHOOSE(tblData[[#This Row],[MonthNo]],"Jan","Feb","Mar","Apr","Mei","Jun","Jul","Agu","Sep","Okt","Nov","Des")</f>
        <v>Mar</v>
      </c>
      <c r="N2117" t="str">
        <f>INDEX(tblCustomers[CustomerState],MATCH(tblData[[#This Row],[CustomerID]],tblCustomers[CustomerID],0))</f>
        <v>California</v>
      </c>
      <c r="O2117" t="str">
        <f>IF(COUNTIF(tblData[CustomerID],tblData[[#This Row],[CustomerID]])&gt;1,"Repeat","One-time")</f>
        <v>One-time</v>
      </c>
    </row>
    <row r="2118" spans="1:15">
      <c r="A2118">
        <v>2117</v>
      </c>
      <c r="B2118" s="1">
        <v>44286</v>
      </c>
      <c r="C2118">
        <v>1923</v>
      </c>
      <c r="D2118" t="s">
        <v>10868</v>
      </c>
      <c r="E2118">
        <v>3</v>
      </c>
      <c r="F2118" t="str">
        <f>INDEX(tblProduct[ProdName],MATCH(tblData[[#This Row],[ProdNumber]],tblProduct[ProdNumber],0))</f>
        <v>Drone Building Essentials</v>
      </c>
      <c r="G2118">
        <f>INDEX(tblProduct[Price],MATCH(tblData[[#This Row],[ProdNumber]],tblProduct[ProdNumber],0))</f>
        <v>13.99</v>
      </c>
      <c r="H2118">
        <f>INDEX(tblProduct[Category],MATCH(tblData[[#This Row],[ProdNumber]],tblProduct[ProdNumber],0))</f>
        <v>4</v>
      </c>
      <c r="I2118" t="str">
        <f>INDEX(tblCategory[CategoryName],MATCH(tblData[[#This Row],[CategoryID]],tblCategory[CategoryID],0))</f>
        <v>eBooks</v>
      </c>
      <c r="J2118">
        <f>tblData[[#This Row],[Quantity]]*tblData[[#This Row],[Price]]</f>
        <v>41.97</v>
      </c>
      <c r="K2118">
        <f>YEAR(tblData[[#This Row],[Date]])</f>
        <v>2021</v>
      </c>
      <c r="L2118">
        <f>MONTH(tblData[[#This Row],[Date]])</f>
        <v>3</v>
      </c>
      <c r="M2118" t="str">
        <f>CHOOSE(tblData[[#This Row],[MonthNo]],"Jan","Feb","Mar","Apr","Mei","Jun","Jul","Agu","Sep","Okt","Nov","Des")</f>
        <v>Mar</v>
      </c>
      <c r="N2118" t="str">
        <f>INDEX(tblCustomers[CustomerState],MATCH(tblData[[#This Row],[CustomerID]],tblCustomers[CustomerID],0))</f>
        <v>Arizona</v>
      </c>
      <c r="O2118" t="str">
        <f>IF(COUNTIF(tblData[CustomerID],tblData[[#This Row],[CustomerID]])&gt;1,"Repeat","One-time")</f>
        <v>Repeat</v>
      </c>
    </row>
    <row r="2119" spans="1:15">
      <c r="A2119">
        <v>2118</v>
      </c>
      <c r="B2119" s="1">
        <v>44286</v>
      </c>
      <c r="C2119">
        <v>946</v>
      </c>
      <c r="D2119" t="s">
        <v>10846</v>
      </c>
      <c r="E2119">
        <v>5</v>
      </c>
      <c r="F2119" t="str">
        <f>INDEX(tblProduct[ProdName],MATCH(tblData[[#This Row],[ProdNumber]],tblProduct[ProdNumber],0))</f>
        <v>Delivery Drones</v>
      </c>
      <c r="G2119">
        <f>INDEX(tblProduct[Price],MATCH(tblData[[#This Row],[ProdNumber]],tblProduct[ProdNumber],0))</f>
        <v>14.99</v>
      </c>
      <c r="H2119">
        <f>INDEX(tblProduct[Category],MATCH(tblData[[#This Row],[ProdNumber]],tblProduct[ProdNumber],0))</f>
        <v>4</v>
      </c>
      <c r="I2119" t="str">
        <f>INDEX(tblCategory[CategoryName],MATCH(tblData[[#This Row],[CategoryID]],tblCategory[CategoryID],0))</f>
        <v>eBooks</v>
      </c>
      <c r="J2119">
        <f>tblData[[#This Row],[Quantity]]*tblData[[#This Row],[Price]]</f>
        <v>74.95</v>
      </c>
      <c r="K2119">
        <f>YEAR(tblData[[#This Row],[Date]])</f>
        <v>2021</v>
      </c>
      <c r="L2119">
        <f>MONTH(tblData[[#This Row],[Date]])</f>
        <v>3</v>
      </c>
      <c r="M2119" t="str">
        <f>CHOOSE(tblData[[#This Row],[MonthNo]],"Jan","Feb","Mar","Apr","Mei","Jun","Jul","Agu","Sep","Okt","Nov","Des")</f>
        <v>Mar</v>
      </c>
      <c r="N2119" t="str">
        <f>INDEX(tblCustomers[CustomerState],MATCH(tblData[[#This Row],[CustomerID]],tblCustomers[CustomerID],0))</f>
        <v>Texas</v>
      </c>
      <c r="O2119" t="str">
        <f>IF(COUNTIF(tblData[CustomerID],tblData[[#This Row],[CustomerID]])&gt;1,"Repeat","One-time")</f>
        <v>Repeat</v>
      </c>
    </row>
    <row r="2120" spans="1:15">
      <c r="A2120">
        <v>2119</v>
      </c>
      <c r="B2120" s="1">
        <v>44286</v>
      </c>
      <c r="C2120">
        <v>1164</v>
      </c>
      <c r="D2120" t="s">
        <v>10808</v>
      </c>
      <c r="E2120">
        <v>4</v>
      </c>
      <c r="F2120" t="str">
        <f>INDEX(tblProduct[ProdName],MATCH(tblData[[#This Row],[ProdNumber]],tblProduct[ProdNumber],0))</f>
        <v>Polar Robots</v>
      </c>
      <c r="G2120">
        <f>INDEX(tblProduct[Price],MATCH(tblData[[#This Row],[ProdNumber]],tblProduct[ProdNumber],0))</f>
        <v>23.99</v>
      </c>
      <c r="H2120">
        <f>INDEX(tblProduct[Category],MATCH(tblData[[#This Row],[ProdNumber]],tblProduct[ProdNumber],0))</f>
        <v>4</v>
      </c>
      <c r="I2120" t="str">
        <f>INDEX(tblCategory[CategoryName],MATCH(tblData[[#This Row],[CategoryID]],tblCategory[CategoryID],0))</f>
        <v>eBooks</v>
      </c>
      <c r="J2120">
        <f>tblData[[#This Row],[Quantity]]*tblData[[#This Row],[Price]]</f>
        <v>95.96</v>
      </c>
      <c r="K2120">
        <f>YEAR(tblData[[#This Row],[Date]])</f>
        <v>2021</v>
      </c>
      <c r="L2120">
        <f>MONTH(tblData[[#This Row],[Date]])</f>
        <v>3</v>
      </c>
      <c r="M2120" t="str">
        <f>CHOOSE(tblData[[#This Row],[MonthNo]],"Jan","Feb","Mar","Apr","Mei","Jun","Jul","Agu","Sep","Okt","Nov","Des")</f>
        <v>Mar</v>
      </c>
      <c r="N2120" t="str">
        <f>INDEX(tblCustomers[CustomerState],MATCH(tblData[[#This Row],[CustomerID]],tblCustomers[CustomerID],0))</f>
        <v>Wisconsin</v>
      </c>
      <c r="O2120" t="str">
        <f>IF(COUNTIF(tblData[CustomerID],tblData[[#This Row],[CustomerID]])&gt;1,"Repeat","One-time")</f>
        <v>One-time</v>
      </c>
    </row>
    <row r="2121" spans="1:15">
      <c r="A2121">
        <v>2120</v>
      </c>
      <c r="B2121" s="1">
        <v>44287</v>
      </c>
      <c r="C2121">
        <v>698</v>
      </c>
      <c r="D2121" t="s">
        <v>10845</v>
      </c>
      <c r="E2121">
        <v>5</v>
      </c>
      <c r="F2121" t="str">
        <f>INDEX(tblProduct[ProdName],MATCH(tblData[[#This Row],[ProdNumber]],tblProduct[ProdNumber],0))</f>
        <v>Sleepy Eye Blueprint</v>
      </c>
      <c r="G2121">
        <f>INDEX(tblProduct[Price],MATCH(tblData[[#This Row],[ProdNumber]],tblProduct[ProdNumber],0))</f>
        <v>11.99</v>
      </c>
      <c r="H2121">
        <f>INDEX(tblProduct[Category],MATCH(tblData[[#This Row],[ProdNumber]],tblProduct[ProdNumber],0))</f>
        <v>1</v>
      </c>
      <c r="I2121" t="str">
        <f>INDEX(tblCategory[CategoryName],MATCH(tblData[[#This Row],[CategoryID]],tblCategory[CategoryID],0))</f>
        <v>Blueprints</v>
      </c>
      <c r="J2121">
        <f>tblData[[#This Row],[Quantity]]*tblData[[#This Row],[Price]]</f>
        <v>59.95</v>
      </c>
      <c r="K2121">
        <f>YEAR(tblData[[#This Row],[Date]])</f>
        <v>2021</v>
      </c>
      <c r="L2121">
        <f>MONTH(tblData[[#This Row],[Date]])</f>
        <v>4</v>
      </c>
      <c r="M2121" t="str">
        <f>CHOOSE(tblData[[#This Row],[MonthNo]],"Jan","Feb","Mar","Apr","Mei","Jun","Jul","Agu","Sep","Okt","Nov","Des")</f>
        <v>Apr</v>
      </c>
      <c r="N2121" t="str">
        <f>INDEX(tblCustomers[CustomerState],MATCH(tblData[[#This Row],[CustomerID]],tblCustomers[CustomerID],0))</f>
        <v>Wisconsin</v>
      </c>
      <c r="O2121" t="str">
        <f>IF(COUNTIF(tblData[CustomerID],tblData[[#This Row],[CustomerID]])&gt;1,"Repeat","One-time")</f>
        <v>Repeat</v>
      </c>
    </row>
    <row r="2122" spans="1:15">
      <c r="A2122">
        <v>2121</v>
      </c>
      <c r="B2122" s="1">
        <v>44287</v>
      </c>
      <c r="C2122">
        <v>1085</v>
      </c>
      <c r="D2122" t="s">
        <v>10873</v>
      </c>
      <c r="E2122">
        <v>6</v>
      </c>
      <c r="F2122" t="str">
        <f>INDEX(tblProduct[ProdName],MATCH(tblData[[#This Row],[ProdNumber]],tblProduct[ProdNumber],0))</f>
        <v>BYOD-300</v>
      </c>
      <c r="G2122">
        <f>INDEX(tblProduct[Price],MATCH(tblData[[#This Row],[ProdNumber]],tblProduct[ProdNumber],0))</f>
        <v>89</v>
      </c>
      <c r="H2122">
        <f>INDEX(tblProduct[Category],MATCH(tblData[[#This Row],[ProdNumber]],tblProduct[ProdNumber],0))</f>
        <v>2</v>
      </c>
      <c r="I2122" t="str">
        <f>INDEX(tblCategory[CategoryName],MATCH(tblData[[#This Row],[CategoryID]],tblCategory[CategoryID],0))</f>
        <v>Drone Kits</v>
      </c>
      <c r="J2122">
        <f>tblData[[#This Row],[Quantity]]*tblData[[#This Row],[Price]]</f>
        <v>534</v>
      </c>
      <c r="K2122">
        <f>YEAR(tblData[[#This Row],[Date]])</f>
        <v>2021</v>
      </c>
      <c r="L2122">
        <f>MONTH(tblData[[#This Row],[Date]])</f>
        <v>4</v>
      </c>
      <c r="M2122" t="str">
        <f>CHOOSE(tblData[[#This Row],[MonthNo]],"Jan","Feb","Mar","Apr","Mei","Jun","Jul","Agu","Sep","Okt","Nov","Des")</f>
        <v>Apr</v>
      </c>
      <c r="N2122" t="str">
        <f>INDEX(tblCustomers[CustomerState],MATCH(tblData[[#This Row],[CustomerID]],tblCustomers[CustomerID],0))</f>
        <v>Colorado</v>
      </c>
      <c r="O2122" t="str">
        <f>IF(COUNTIF(tblData[CustomerID],tblData[[#This Row],[CustomerID]])&gt;1,"Repeat","One-time")</f>
        <v>One-time</v>
      </c>
    </row>
    <row r="2123" spans="1:15">
      <c r="A2123">
        <v>2122</v>
      </c>
      <c r="B2123" s="1">
        <v>44287</v>
      </c>
      <c r="C2123">
        <v>980</v>
      </c>
      <c r="D2123" t="s">
        <v>10858</v>
      </c>
      <c r="E2123">
        <v>1</v>
      </c>
      <c r="F2123" t="str">
        <f>INDEX(tblProduct[ProdName],MATCH(tblData[[#This Row],[ProdNumber]],tblProduct[ProdNumber],0))</f>
        <v>Virtual Reality Basics</v>
      </c>
      <c r="G2123">
        <f>INDEX(tblProduct[Price],MATCH(tblData[[#This Row],[ProdNumber]],tblProduct[ProdNumber],0))</f>
        <v>29.99</v>
      </c>
      <c r="H2123">
        <f>INDEX(tblProduct[Category],MATCH(tblData[[#This Row],[ProdNumber]],tblProduct[ProdNumber],0))</f>
        <v>7</v>
      </c>
      <c r="I2123" t="str">
        <f>INDEX(tblCategory[CategoryName],MATCH(tblData[[#This Row],[CategoryID]],tblCategory[CategoryID],0))</f>
        <v>Training Videos</v>
      </c>
      <c r="J2123">
        <f>tblData[[#This Row],[Quantity]]*tblData[[#This Row],[Price]]</f>
        <v>29.99</v>
      </c>
      <c r="K2123">
        <f>YEAR(tblData[[#This Row],[Date]])</f>
        <v>2021</v>
      </c>
      <c r="L2123">
        <f>MONTH(tblData[[#This Row],[Date]])</f>
        <v>4</v>
      </c>
      <c r="M2123" t="str">
        <f>CHOOSE(tblData[[#This Row],[MonthNo]],"Jan","Feb","Mar","Apr","Mei","Jun","Jul","Agu","Sep","Okt","Nov","Des")</f>
        <v>Apr</v>
      </c>
      <c r="N2123" t="str">
        <f>INDEX(tblCustomers[CustomerState],MATCH(tblData[[#This Row],[CustomerID]],tblCustomers[CustomerID],0))</f>
        <v>Washington</v>
      </c>
      <c r="O2123" t="str">
        <f>IF(COUNTIF(tblData[CustomerID],tblData[[#This Row],[CustomerID]])&gt;1,"Repeat","One-time")</f>
        <v>Repeat</v>
      </c>
    </row>
    <row r="2124" spans="1:15">
      <c r="A2124">
        <v>2123</v>
      </c>
      <c r="B2124" s="1">
        <v>44287</v>
      </c>
      <c r="C2124">
        <v>1587</v>
      </c>
      <c r="D2124" t="s">
        <v>10839</v>
      </c>
      <c r="E2124">
        <v>5</v>
      </c>
      <c r="F2124" t="str">
        <f>INDEX(tblProduct[ProdName],MATCH(tblData[[#This Row],[ProdNumber]],tblProduct[ProdNumber],0))</f>
        <v>RXW-9807 Robot</v>
      </c>
      <c r="G2124">
        <f>INDEX(tblProduct[Price],MATCH(tblData[[#This Row],[ProdNumber]],tblProduct[ProdNumber],0))</f>
        <v>599</v>
      </c>
      <c r="H2124">
        <f>INDEX(tblProduct[Category],MATCH(tblData[[#This Row],[ProdNumber]],tblProduct[ProdNumber],0))</f>
        <v>6</v>
      </c>
      <c r="I2124" t="str">
        <f>INDEX(tblCategory[CategoryName],MATCH(tblData[[#This Row],[CategoryID]],tblCategory[CategoryID],0))</f>
        <v>Robots</v>
      </c>
      <c r="J2124">
        <f>tblData[[#This Row],[Quantity]]*tblData[[#This Row],[Price]]</f>
        <v>2995</v>
      </c>
      <c r="K2124">
        <f>YEAR(tblData[[#This Row],[Date]])</f>
        <v>2021</v>
      </c>
      <c r="L2124">
        <f>MONTH(tblData[[#This Row],[Date]])</f>
        <v>4</v>
      </c>
      <c r="M2124" t="str">
        <f>CHOOSE(tblData[[#This Row],[MonthNo]],"Jan","Feb","Mar","Apr","Mei","Jun","Jul","Agu","Sep","Okt","Nov","Des")</f>
        <v>Apr</v>
      </c>
      <c r="N2124" t="str">
        <f>INDEX(tblCustomers[CustomerState],MATCH(tblData[[#This Row],[CustomerID]],tblCustomers[CustomerID],0))</f>
        <v>Georgia</v>
      </c>
      <c r="O2124" t="str">
        <f>IF(COUNTIF(tblData[CustomerID],tblData[[#This Row],[CustomerID]])&gt;1,"Repeat","One-time")</f>
        <v>Repeat</v>
      </c>
    </row>
    <row r="2125" spans="1:15">
      <c r="A2125">
        <v>2124</v>
      </c>
      <c r="B2125" s="1">
        <v>44287</v>
      </c>
      <c r="C2125">
        <v>1414</v>
      </c>
      <c r="D2125" t="s">
        <v>10811</v>
      </c>
      <c r="E2125">
        <v>3</v>
      </c>
      <c r="F2125" t="str">
        <f>INDEX(tblProduct[ProdName],MATCH(tblData[[#This Row],[ProdNumber]],tblProduct[ProdNumber],0))</f>
        <v>BYOD-220</v>
      </c>
      <c r="G2125">
        <f>INDEX(tblProduct[Price],MATCH(tblData[[#This Row],[ProdNumber]],tblProduct[ProdNumber],0))</f>
        <v>69</v>
      </c>
      <c r="H2125">
        <f>INDEX(tblProduct[Category],MATCH(tblData[[#This Row],[ProdNumber]],tblProduct[ProdNumber],0))</f>
        <v>2</v>
      </c>
      <c r="I2125" t="str">
        <f>INDEX(tblCategory[CategoryName],MATCH(tblData[[#This Row],[CategoryID]],tblCategory[CategoryID],0))</f>
        <v>Drone Kits</v>
      </c>
      <c r="J2125">
        <f>tblData[[#This Row],[Quantity]]*tblData[[#This Row],[Price]]</f>
        <v>207</v>
      </c>
      <c r="K2125">
        <f>YEAR(tblData[[#This Row],[Date]])</f>
        <v>2021</v>
      </c>
      <c r="L2125">
        <f>MONTH(tblData[[#This Row],[Date]])</f>
        <v>4</v>
      </c>
      <c r="M2125" t="str">
        <f>CHOOSE(tblData[[#This Row],[MonthNo]],"Jan","Feb","Mar","Apr","Mei","Jun","Jul","Agu","Sep","Okt","Nov","Des")</f>
        <v>Apr</v>
      </c>
      <c r="N2125" t="str">
        <f>INDEX(tblCustomers[CustomerState],MATCH(tblData[[#This Row],[CustomerID]],tblCustomers[CustomerID],0))</f>
        <v>California</v>
      </c>
      <c r="O2125" t="str">
        <f>IF(COUNTIF(tblData[CustomerID],tblData[[#This Row],[CustomerID]])&gt;1,"Repeat","One-time")</f>
        <v>Repeat</v>
      </c>
    </row>
    <row r="2126" spans="1:15">
      <c r="A2126">
        <v>2125</v>
      </c>
      <c r="B2126" s="1">
        <v>44288</v>
      </c>
      <c r="C2126">
        <v>643</v>
      </c>
      <c r="D2126" t="s">
        <v>10820</v>
      </c>
      <c r="E2126">
        <v>5</v>
      </c>
      <c r="F2126" t="str">
        <f>INDEX(tblProduct[ProdName],MATCH(tblData[[#This Row],[ProdNumber]],tblProduct[ProdNumber],0))</f>
        <v>BYOR-3000</v>
      </c>
      <c r="G2126">
        <f>INDEX(tblProduct[Price],MATCH(tblData[[#This Row],[ProdNumber]],tblProduct[ProdNumber],0))</f>
        <v>214</v>
      </c>
      <c r="H2126">
        <f>INDEX(tblProduct[Category],MATCH(tblData[[#This Row],[ProdNumber]],tblProduct[ProdNumber],0))</f>
        <v>5</v>
      </c>
      <c r="I2126" t="str">
        <f>INDEX(tblCategory[CategoryName],MATCH(tblData[[#This Row],[CategoryID]],tblCategory[CategoryID],0))</f>
        <v>Robot Kits</v>
      </c>
      <c r="J2126">
        <f>tblData[[#This Row],[Quantity]]*tblData[[#This Row],[Price]]</f>
        <v>1070</v>
      </c>
      <c r="K2126">
        <f>YEAR(tblData[[#This Row],[Date]])</f>
        <v>2021</v>
      </c>
      <c r="L2126">
        <f>MONTH(tblData[[#This Row],[Date]])</f>
        <v>4</v>
      </c>
      <c r="M2126" t="str">
        <f>CHOOSE(tblData[[#This Row],[MonthNo]],"Jan","Feb","Mar","Apr","Mei","Jun","Jul","Agu","Sep","Okt","Nov","Des")</f>
        <v>Apr</v>
      </c>
      <c r="N2126" t="str">
        <f>INDEX(tblCustomers[CustomerState],MATCH(tblData[[#This Row],[CustomerID]],tblCustomers[CustomerID],0))</f>
        <v>Kentucky</v>
      </c>
      <c r="O2126" t="str">
        <f>IF(COUNTIF(tblData[CustomerID],tblData[[#This Row],[CustomerID]])&gt;1,"Repeat","One-time")</f>
        <v>Repeat</v>
      </c>
    </row>
    <row r="2127" spans="1:15">
      <c r="A2127">
        <v>2126</v>
      </c>
      <c r="B2127" s="1">
        <v>44288</v>
      </c>
      <c r="C2127">
        <v>292</v>
      </c>
      <c r="D2127" t="s">
        <v>10833</v>
      </c>
      <c r="E2127">
        <v>5</v>
      </c>
      <c r="F2127" t="str">
        <f>INDEX(tblProduct[ProdName],MATCH(tblData[[#This Row],[ProdNumber]],tblProduct[ProdNumber],0))</f>
        <v>DX-145 Drone</v>
      </c>
      <c r="G2127">
        <f>INDEX(tblProduct[Price],MATCH(tblData[[#This Row],[ProdNumber]],tblProduct[ProdNumber],0))</f>
        <v>250</v>
      </c>
      <c r="H2127">
        <f>INDEX(tblProduct[Category],MATCH(tblData[[#This Row],[ProdNumber]],tblProduct[ProdNumber],0))</f>
        <v>3</v>
      </c>
      <c r="I2127" t="str">
        <f>INDEX(tblCategory[CategoryName],MATCH(tblData[[#This Row],[CategoryID]],tblCategory[CategoryID],0))</f>
        <v>Drones</v>
      </c>
      <c r="J2127">
        <f>tblData[[#This Row],[Quantity]]*tblData[[#This Row],[Price]]</f>
        <v>1250</v>
      </c>
      <c r="K2127">
        <f>YEAR(tblData[[#This Row],[Date]])</f>
        <v>2021</v>
      </c>
      <c r="L2127">
        <f>MONTH(tblData[[#This Row],[Date]])</f>
        <v>4</v>
      </c>
      <c r="M2127" t="str">
        <f>CHOOSE(tblData[[#This Row],[MonthNo]],"Jan","Feb","Mar","Apr","Mei","Jun","Jul","Agu","Sep","Okt","Nov","Des")</f>
        <v>Apr</v>
      </c>
      <c r="N2127" t="str">
        <f>INDEX(tblCustomers[CustomerState],MATCH(tblData[[#This Row],[CustomerID]],tblCustomers[CustomerID],0))</f>
        <v>California</v>
      </c>
      <c r="O2127" t="str">
        <f>IF(COUNTIF(tblData[CustomerID],tblData[[#This Row],[CustomerID]])&gt;1,"Repeat","One-time")</f>
        <v>Repeat</v>
      </c>
    </row>
    <row r="2128" spans="1:15">
      <c r="A2128">
        <v>2127</v>
      </c>
      <c r="B2128" s="1">
        <v>44288</v>
      </c>
      <c r="C2128">
        <v>579</v>
      </c>
      <c r="D2128" t="s">
        <v>10857</v>
      </c>
      <c r="E2128">
        <v>5</v>
      </c>
      <c r="F2128" t="str">
        <f>INDEX(tblProduct[ProdName],MATCH(tblData[[#This Row],[ProdNumber]],tblProduct[ProdNumber],0))</f>
        <v>DTI-84 Drone</v>
      </c>
      <c r="G2128">
        <f>INDEX(tblProduct[Price],MATCH(tblData[[#This Row],[ProdNumber]],tblProduct[ProdNumber],0))</f>
        <v>455</v>
      </c>
      <c r="H2128">
        <f>INDEX(tblProduct[Category],MATCH(tblData[[#This Row],[ProdNumber]],tblProduct[ProdNumber],0))</f>
        <v>3</v>
      </c>
      <c r="I2128" t="str">
        <f>INDEX(tblCategory[CategoryName],MATCH(tblData[[#This Row],[CategoryID]],tblCategory[CategoryID],0))</f>
        <v>Drones</v>
      </c>
      <c r="J2128">
        <f>tblData[[#This Row],[Quantity]]*tblData[[#This Row],[Price]]</f>
        <v>2275</v>
      </c>
      <c r="K2128">
        <f>YEAR(tblData[[#This Row],[Date]])</f>
        <v>2021</v>
      </c>
      <c r="L2128">
        <f>MONTH(tblData[[#This Row],[Date]])</f>
        <v>4</v>
      </c>
      <c r="M2128" t="str">
        <f>CHOOSE(tblData[[#This Row],[MonthNo]],"Jan","Feb","Mar","Apr","Mei","Jun","Jul","Agu","Sep","Okt","Nov","Des")</f>
        <v>Apr</v>
      </c>
      <c r="N2128" t="str">
        <f>INDEX(tblCustomers[CustomerState],MATCH(tblData[[#This Row],[CustomerID]],tblCustomers[CustomerID],0))</f>
        <v>Washington</v>
      </c>
      <c r="O2128" t="str">
        <f>IF(COUNTIF(tblData[CustomerID],tblData[[#This Row],[CustomerID]])&gt;1,"Repeat","One-time")</f>
        <v>Repeat</v>
      </c>
    </row>
    <row r="2129" spans="1:15">
      <c r="A2129">
        <v>2128</v>
      </c>
      <c r="B2129" s="1">
        <v>44288</v>
      </c>
      <c r="C2129">
        <v>1508</v>
      </c>
      <c r="D2129" t="s">
        <v>10827</v>
      </c>
      <c r="E2129">
        <v>2</v>
      </c>
      <c r="F2129" t="str">
        <f>INDEX(tblProduct[ProdName],MATCH(tblData[[#This Row],[ProdNumber]],tblProduct[ProdNumber],0))</f>
        <v>AI for Educators</v>
      </c>
      <c r="G2129">
        <f>INDEX(tblProduct[Price],MATCH(tblData[[#This Row],[ProdNumber]],tblProduct[ProdNumber],0))</f>
        <v>49.95</v>
      </c>
      <c r="H2129">
        <f>INDEX(tblProduct[Category],MATCH(tblData[[#This Row],[ProdNumber]],tblProduct[ProdNumber],0))</f>
        <v>7</v>
      </c>
      <c r="I2129" t="str">
        <f>INDEX(tblCategory[CategoryName],MATCH(tblData[[#This Row],[CategoryID]],tblCategory[CategoryID],0))</f>
        <v>Training Videos</v>
      </c>
      <c r="J2129">
        <f>tblData[[#This Row],[Quantity]]*tblData[[#This Row],[Price]]</f>
        <v>99.9</v>
      </c>
      <c r="K2129">
        <f>YEAR(tblData[[#This Row],[Date]])</f>
        <v>2021</v>
      </c>
      <c r="L2129">
        <f>MONTH(tblData[[#This Row],[Date]])</f>
        <v>4</v>
      </c>
      <c r="M2129" t="str">
        <f>CHOOSE(tblData[[#This Row],[MonthNo]],"Jan","Feb","Mar","Apr","Mei","Jun","Jul","Agu","Sep","Okt","Nov","Des")</f>
        <v>Apr</v>
      </c>
      <c r="N2129" t="str">
        <f>INDEX(tblCustomers[CustomerState],MATCH(tblData[[#This Row],[CustomerID]],tblCustomers[CustomerID],0))</f>
        <v>Illinois</v>
      </c>
      <c r="O2129" t="str">
        <f>IF(COUNTIF(tblData[CustomerID],tblData[[#This Row],[CustomerID]])&gt;1,"Repeat","One-time")</f>
        <v>Repeat</v>
      </c>
    </row>
    <row r="2130" spans="1:15">
      <c r="A2130">
        <v>2129</v>
      </c>
      <c r="B2130" s="1">
        <v>44288</v>
      </c>
      <c r="C2130">
        <v>126</v>
      </c>
      <c r="D2130" t="s">
        <v>10860</v>
      </c>
      <c r="E2130">
        <v>5</v>
      </c>
      <c r="F2130" t="str">
        <f>INDEX(tblProduct[ProdName],MATCH(tblData[[#This Row],[ProdNumber]],tblProduct[ProdNumber],0))</f>
        <v>Multi Rotor Drones</v>
      </c>
      <c r="G2130">
        <f>INDEX(tblProduct[Price],MATCH(tblData[[#This Row],[ProdNumber]],tblProduct[ProdNumber],0))</f>
        <v>24.95</v>
      </c>
      <c r="H2130">
        <f>INDEX(tblProduct[Category],MATCH(tblData[[#This Row],[ProdNumber]],tblProduct[ProdNumber],0))</f>
        <v>4</v>
      </c>
      <c r="I2130" t="str">
        <f>INDEX(tblCategory[CategoryName],MATCH(tblData[[#This Row],[CategoryID]],tblCategory[CategoryID],0))</f>
        <v>eBooks</v>
      </c>
      <c r="J2130">
        <f>tblData[[#This Row],[Quantity]]*tblData[[#This Row],[Price]]</f>
        <v>124.75</v>
      </c>
      <c r="K2130">
        <f>YEAR(tblData[[#This Row],[Date]])</f>
        <v>2021</v>
      </c>
      <c r="L2130">
        <f>MONTH(tblData[[#This Row],[Date]])</f>
        <v>4</v>
      </c>
      <c r="M2130" t="str">
        <f>CHOOSE(tblData[[#This Row],[MonthNo]],"Jan","Feb","Mar","Apr","Mei","Jun","Jul","Agu","Sep","Okt","Nov","Des")</f>
        <v>Apr</v>
      </c>
      <c r="N2130" t="str">
        <f>INDEX(tblCustomers[CustomerState],MATCH(tblData[[#This Row],[CustomerID]],tblCustomers[CustomerID],0))</f>
        <v>Ohio</v>
      </c>
      <c r="O2130" t="str">
        <f>IF(COUNTIF(tblData[CustomerID],tblData[[#This Row],[CustomerID]])&gt;1,"Repeat","One-time")</f>
        <v>Repeat</v>
      </c>
    </row>
    <row r="2131" spans="1:15">
      <c r="A2131">
        <v>2130</v>
      </c>
      <c r="B2131" s="1">
        <v>44288</v>
      </c>
      <c r="C2131">
        <v>624</v>
      </c>
      <c r="D2131" t="s">
        <v>10850</v>
      </c>
      <c r="E2131">
        <v>4</v>
      </c>
      <c r="F2131" t="str">
        <f>INDEX(tblProduct[ProdName],MATCH(tblData[[#This Row],[ProdNumber]],tblProduct[ProdNumber],0))</f>
        <v>Building Your Own Drone</v>
      </c>
      <c r="G2131">
        <f>INDEX(tblProduct[Price],MATCH(tblData[[#This Row],[ProdNumber]],tblProduct[ProdNumber],0))</f>
        <v>24.99</v>
      </c>
      <c r="H2131">
        <f>INDEX(tblProduct[Category],MATCH(tblData[[#This Row],[ProdNumber]],tblProduct[ProdNumber],0))</f>
        <v>4</v>
      </c>
      <c r="I2131" t="str">
        <f>INDEX(tblCategory[CategoryName],MATCH(tblData[[#This Row],[CategoryID]],tblCategory[CategoryID],0))</f>
        <v>eBooks</v>
      </c>
      <c r="J2131">
        <f>tblData[[#This Row],[Quantity]]*tblData[[#This Row],[Price]]</f>
        <v>99.96</v>
      </c>
      <c r="K2131">
        <f>YEAR(tblData[[#This Row],[Date]])</f>
        <v>2021</v>
      </c>
      <c r="L2131">
        <f>MONTH(tblData[[#This Row],[Date]])</f>
        <v>4</v>
      </c>
      <c r="M2131" t="str">
        <f>CHOOSE(tblData[[#This Row],[MonthNo]],"Jan","Feb","Mar","Apr","Mei","Jun","Jul","Agu","Sep","Okt","Nov","Des")</f>
        <v>Apr</v>
      </c>
      <c r="N2131" t="str">
        <f>INDEX(tblCustomers[CustomerState],MATCH(tblData[[#This Row],[CustomerID]],tblCustomers[CustomerID],0))</f>
        <v>Tennessee</v>
      </c>
      <c r="O2131" t="str">
        <f>IF(COUNTIF(tblData[CustomerID],tblData[[#This Row],[CustomerID]])&gt;1,"Repeat","One-time")</f>
        <v>Repeat</v>
      </c>
    </row>
    <row r="2132" spans="1:15">
      <c r="A2132">
        <v>2131</v>
      </c>
      <c r="B2132" s="1">
        <v>44288</v>
      </c>
      <c r="C2132">
        <v>319</v>
      </c>
      <c r="D2132" t="s">
        <v>10819</v>
      </c>
      <c r="E2132">
        <v>5</v>
      </c>
      <c r="F2132" t="str">
        <f>INDEX(tblProduct[ProdName],MATCH(tblData[[#This Row],[ProdNumber]],tblProduct[ProdNumber],0))</f>
        <v>Ladybug Robot Blueprint</v>
      </c>
      <c r="G2132">
        <f>INDEX(tblProduct[Price],MATCH(tblData[[#This Row],[ProdNumber]],tblProduct[ProdNumber],0))</f>
        <v>12</v>
      </c>
      <c r="H2132">
        <f>INDEX(tblProduct[Category],MATCH(tblData[[#This Row],[ProdNumber]],tblProduct[ProdNumber],0))</f>
        <v>1</v>
      </c>
      <c r="I2132" t="str">
        <f>INDEX(tblCategory[CategoryName],MATCH(tblData[[#This Row],[CategoryID]],tblCategory[CategoryID],0))</f>
        <v>Blueprints</v>
      </c>
      <c r="J2132">
        <f>tblData[[#This Row],[Quantity]]*tblData[[#This Row],[Price]]</f>
        <v>60</v>
      </c>
      <c r="K2132">
        <f>YEAR(tblData[[#This Row],[Date]])</f>
        <v>2021</v>
      </c>
      <c r="L2132">
        <f>MONTH(tblData[[#This Row],[Date]])</f>
        <v>4</v>
      </c>
      <c r="M2132" t="str">
        <f>CHOOSE(tblData[[#This Row],[MonthNo]],"Jan","Feb","Mar","Apr","Mei","Jun","Jul","Agu","Sep","Okt","Nov","Des")</f>
        <v>Apr</v>
      </c>
      <c r="N2132" t="str">
        <f>INDEX(tblCustomers[CustomerState],MATCH(tblData[[#This Row],[CustomerID]],tblCustomers[CustomerID],0))</f>
        <v>Colorado</v>
      </c>
      <c r="O2132" t="str">
        <f>IF(COUNTIF(tblData[CustomerID],tblData[[#This Row],[CustomerID]])&gt;1,"Repeat","One-time")</f>
        <v>Repeat</v>
      </c>
    </row>
    <row r="2133" spans="1:15">
      <c r="A2133">
        <v>2132</v>
      </c>
      <c r="B2133" s="1">
        <v>44288</v>
      </c>
      <c r="C2133">
        <v>1259</v>
      </c>
      <c r="D2133" t="s">
        <v>10856</v>
      </c>
      <c r="E2133">
        <v>5</v>
      </c>
      <c r="F2133" t="str">
        <f>INDEX(tblProduct[ProdName],MATCH(tblData[[#This Row],[ProdNumber]],tblProduct[ProdNumber],0))</f>
        <v>RLK-9920 Robot</v>
      </c>
      <c r="G2133">
        <f>INDEX(tblProduct[Price],MATCH(tblData[[#This Row],[ProdNumber]],tblProduct[ProdNumber],0))</f>
        <v>699</v>
      </c>
      <c r="H2133">
        <f>INDEX(tblProduct[Category],MATCH(tblData[[#This Row],[ProdNumber]],tblProduct[ProdNumber],0))</f>
        <v>6</v>
      </c>
      <c r="I2133" t="str">
        <f>INDEX(tblCategory[CategoryName],MATCH(tblData[[#This Row],[CategoryID]],tblCategory[CategoryID],0))</f>
        <v>Robots</v>
      </c>
      <c r="J2133">
        <f>tblData[[#This Row],[Quantity]]*tblData[[#This Row],[Price]]</f>
        <v>3495</v>
      </c>
      <c r="K2133">
        <f>YEAR(tblData[[#This Row],[Date]])</f>
        <v>2021</v>
      </c>
      <c r="L2133">
        <f>MONTH(tblData[[#This Row],[Date]])</f>
        <v>4</v>
      </c>
      <c r="M2133" t="str">
        <f>CHOOSE(tblData[[#This Row],[MonthNo]],"Jan","Feb","Mar","Apr","Mei","Jun","Jul","Agu","Sep","Okt","Nov","Des")</f>
        <v>Apr</v>
      </c>
      <c r="N2133" t="str">
        <f>INDEX(tblCustomers[CustomerState],MATCH(tblData[[#This Row],[CustomerID]],tblCustomers[CustomerID],0))</f>
        <v>New York</v>
      </c>
      <c r="O2133" t="str">
        <f>IF(COUNTIF(tblData[CustomerID],tblData[[#This Row],[CustomerID]])&gt;1,"Repeat","One-time")</f>
        <v>Repeat</v>
      </c>
    </row>
    <row r="2134" spans="1:15">
      <c r="A2134">
        <v>2133</v>
      </c>
      <c r="B2134" s="1">
        <v>44288</v>
      </c>
      <c r="C2134">
        <v>591</v>
      </c>
      <c r="D2134" t="s">
        <v>10846</v>
      </c>
      <c r="E2134">
        <v>3</v>
      </c>
      <c r="F2134" t="str">
        <f>INDEX(tblProduct[ProdName],MATCH(tblData[[#This Row],[ProdNumber]],tblProduct[ProdNumber],0))</f>
        <v>Delivery Drones</v>
      </c>
      <c r="G2134">
        <f>INDEX(tblProduct[Price],MATCH(tblData[[#This Row],[ProdNumber]],tblProduct[ProdNumber],0))</f>
        <v>14.99</v>
      </c>
      <c r="H2134">
        <f>INDEX(tblProduct[Category],MATCH(tblData[[#This Row],[ProdNumber]],tblProduct[ProdNumber],0))</f>
        <v>4</v>
      </c>
      <c r="I2134" t="str">
        <f>INDEX(tblCategory[CategoryName],MATCH(tblData[[#This Row],[CategoryID]],tblCategory[CategoryID],0))</f>
        <v>eBooks</v>
      </c>
      <c r="J2134">
        <f>tblData[[#This Row],[Quantity]]*tblData[[#This Row],[Price]]</f>
        <v>44.97</v>
      </c>
      <c r="K2134">
        <f>YEAR(tblData[[#This Row],[Date]])</f>
        <v>2021</v>
      </c>
      <c r="L2134">
        <f>MONTH(tblData[[#This Row],[Date]])</f>
        <v>4</v>
      </c>
      <c r="M2134" t="str">
        <f>CHOOSE(tblData[[#This Row],[MonthNo]],"Jan","Feb","Mar","Apr","Mei","Jun","Jul","Agu","Sep","Okt","Nov","Des")</f>
        <v>Apr</v>
      </c>
      <c r="N2134" t="str">
        <f>INDEX(tblCustomers[CustomerState],MATCH(tblData[[#This Row],[CustomerID]],tblCustomers[CustomerID],0))</f>
        <v>North Carolina</v>
      </c>
      <c r="O2134" t="str">
        <f>IF(COUNTIF(tblData[CustomerID],tblData[[#This Row],[CustomerID]])&gt;1,"Repeat","One-time")</f>
        <v>Repeat</v>
      </c>
    </row>
    <row r="2135" spans="1:15">
      <c r="A2135">
        <v>2134</v>
      </c>
      <c r="B2135" s="1">
        <v>44288</v>
      </c>
      <c r="C2135">
        <v>1758</v>
      </c>
      <c r="D2135" t="s">
        <v>10850</v>
      </c>
      <c r="E2135">
        <v>5</v>
      </c>
      <c r="F2135" t="str">
        <f>INDEX(tblProduct[ProdName],MATCH(tblData[[#This Row],[ProdNumber]],tblProduct[ProdNumber],0))</f>
        <v>Building Your Own Drone</v>
      </c>
      <c r="G2135">
        <f>INDEX(tblProduct[Price],MATCH(tblData[[#This Row],[ProdNumber]],tblProduct[ProdNumber],0))</f>
        <v>24.99</v>
      </c>
      <c r="H2135">
        <f>INDEX(tblProduct[Category],MATCH(tblData[[#This Row],[ProdNumber]],tblProduct[ProdNumber],0))</f>
        <v>4</v>
      </c>
      <c r="I2135" t="str">
        <f>INDEX(tblCategory[CategoryName],MATCH(tblData[[#This Row],[CategoryID]],tblCategory[CategoryID],0))</f>
        <v>eBooks</v>
      </c>
      <c r="J2135">
        <f>tblData[[#This Row],[Quantity]]*tblData[[#This Row],[Price]]</f>
        <v>124.94999999999999</v>
      </c>
      <c r="K2135">
        <f>YEAR(tblData[[#This Row],[Date]])</f>
        <v>2021</v>
      </c>
      <c r="L2135">
        <f>MONTH(tblData[[#This Row],[Date]])</f>
        <v>4</v>
      </c>
      <c r="M2135" t="str">
        <f>CHOOSE(tblData[[#This Row],[MonthNo]],"Jan","Feb","Mar","Apr","Mei","Jun","Jul","Agu","Sep","Okt","Nov","Des")</f>
        <v>Apr</v>
      </c>
      <c r="N2135" t="str">
        <f>INDEX(tblCustomers[CustomerState],MATCH(tblData[[#This Row],[CustomerID]],tblCustomers[CustomerID],0))</f>
        <v>Alabama</v>
      </c>
      <c r="O2135" t="str">
        <f>IF(COUNTIF(tblData[CustomerID],tblData[[#This Row],[CustomerID]])&gt;1,"Repeat","One-time")</f>
        <v>Repeat</v>
      </c>
    </row>
    <row r="2136" spans="1:15">
      <c r="A2136">
        <v>2135</v>
      </c>
      <c r="B2136" s="1">
        <v>44288</v>
      </c>
      <c r="C2136">
        <v>1699</v>
      </c>
      <c r="D2136" t="s">
        <v>10813</v>
      </c>
      <c r="E2136">
        <v>3</v>
      </c>
      <c r="F2136" t="str">
        <f>INDEX(tblProduct[ProdName],MATCH(tblData[[#This Row],[ProdNumber]],tblProduct[ProdNumber],0))</f>
        <v>Spherical Robots</v>
      </c>
      <c r="G2136">
        <f>INDEX(tblProduct[Price],MATCH(tblData[[#This Row],[ProdNumber]],tblProduct[ProdNumber],0))</f>
        <v>16.75</v>
      </c>
      <c r="H2136">
        <f>INDEX(tblProduct[Category],MATCH(tblData[[#This Row],[ProdNumber]],tblProduct[ProdNumber],0))</f>
        <v>4</v>
      </c>
      <c r="I2136" t="str">
        <f>INDEX(tblCategory[CategoryName],MATCH(tblData[[#This Row],[CategoryID]],tblCategory[CategoryID],0))</f>
        <v>eBooks</v>
      </c>
      <c r="J2136">
        <f>tblData[[#This Row],[Quantity]]*tblData[[#This Row],[Price]]</f>
        <v>50.25</v>
      </c>
      <c r="K2136">
        <f>YEAR(tblData[[#This Row],[Date]])</f>
        <v>2021</v>
      </c>
      <c r="L2136">
        <f>MONTH(tblData[[#This Row],[Date]])</f>
        <v>4</v>
      </c>
      <c r="M2136" t="str">
        <f>CHOOSE(tblData[[#This Row],[MonthNo]],"Jan","Feb","Mar","Apr","Mei","Jun","Jul","Agu","Sep","Okt","Nov","Des")</f>
        <v>Apr</v>
      </c>
      <c r="N2136" t="str">
        <f>INDEX(tblCustomers[CustomerState],MATCH(tblData[[#This Row],[CustomerID]],tblCustomers[CustomerID],0))</f>
        <v>Ohio</v>
      </c>
      <c r="O2136" t="str">
        <f>IF(COUNTIF(tblData[CustomerID],tblData[[#This Row],[CustomerID]])&gt;1,"Repeat","One-time")</f>
        <v>Repeat</v>
      </c>
    </row>
    <row r="2137" spans="1:15">
      <c r="A2137">
        <v>2136</v>
      </c>
      <c r="B2137" s="1">
        <v>44289</v>
      </c>
      <c r="C2137">
        <v>882</v>
      </c>
      <c r="D2137" t="s">
        <v>10836</v>
      </c>
      <c r="E2137">
        <v>5</v>
      </c>
      <c r="F2137" t="str">
        <f>INDEX(tblProduct[ProdName],MATCH(tblData[[#This Row],[ProdNumber]],tblProduct[ProdNumber],0))</f>
        <v>Creature Robot Arms Blueprint</v>
      </c>
      <c r="G2137">
        <f>INDEX(tblProduct[Price],MATCH(tblData[[#This Row],[ProdNumber]],tblProduct[ProdNumber],0))</f>
        <v>12</v>
      </c>
      <c r="H2137">
        <f>INDEX(tblProduct[Category],MATCH(tblData[[#This Row],[ProdNumber]],tblProduct[ProdNumber],0))</f>
        <v>1</v>
      </c>
      <c r="I2137" t="str">
        <f>INDEX(tblCategory[CategoryName],MATCH(tblData[[#This Row],[CategoryID]],tblCategory[CategoryID],0))</f>
        <v>Blueprints</v>
      </c>
      <c r="J2137">
        <f>tblData[[#This Row],[Quantity]]*tblData[[#This Row],[Price]]</f>
        <v>60</v>
      </c>
      <c r="K2137">
        <f>YEAR(tblData[[#This Row],[Date]])</f>
        <v>2021</v>
      </c>
      <c r="L2137">
        <f>MONTH(tblData[[#This Row],[Date]])</f>
        <v>4</v>
      </c>
      <c r="M2137" t="str">
        <f>CHOOSE(tblData[[#This Row],[MonthNo]],"Jan","Feb","Mar","Apr","Mei","Jun","Jul","Agu","Sep","Okt","Nov","Des")</f>
        <v>Apr</v>
      </c>
      <c r="N2137" t="str">
        <f>INDEX(tblCustomers[CustomerState],MATCH(tblData[[#This Row],[CustomerID]],tblCustomers[CustomerID],0))</f>
        <v>Texas</v>
      </c>
      <c r="O2137" t="str">
        <f>IF(COUNTIF(tblData[CustomerID],tblData[[#This Row],[CustomerID]])&gt;1,"Repeat","One-time")</f>
        <v>Repeat</v>
      </c>
    </row>
    <row r="2138" spans="1:15">
      <c r="A2138">
        <v>2137</v>
      </c>
      <c r="B2138" s="1">
        <v>44289</v>
      </c>
      <c r="C2138">
        <v>2110</v>
      </c>
      <c r="D2138" t="s">
        <v>10857</v>
      </c>
      <c r="E2138">
        <v>1</v>
      </c>
      <c r="F2138" t="str">
        <f>INDEX(tblProduct[ProdName],MATCH(tblData[[#This Row],[ProdNumber]],tblProduct[ProdNumber],0))</f>
        <v>DTI-84 Drone</v>
      </c>
      <c r="G2138">
        <f>INDEX(tblProduct[Price],MATCH(tblData[[#This Row],[ProdNumber]],tblProduct[ProdNumber],0))</f>
        <v>455</v>
      </c>
      <c r="H2138">
        <f>INDEX(tblProduct[Category],MATCH(tblData[[#This Row],[ProdNumber]],tblProduct[ProdNumber],0))</f>
        <v>3</v>
      </c>
      <c r="I2138" t="str">
        <f>INDEX(tblCategory[CategoryName],MATCH(tblData[[#This Row],[CategoryID]],tblCategory[CategoryID],0))</f>
        <v>Drones</v>
      </c>
      <c r="J2138">
        <f>tblData[[#This Row],[Quantity]]*tblData[[#This Row],[Price]]</f>
        <v>455</v>
      </c>
      <c r="K2138">
        <f>YEAR(tblData[[#This Row],[Date]])</f>
        <v>2021</v>
      </c>
      <c r="L2138">
        <f>MONTH(tblData[[#This Row],[Date]])</f>
        <v>4</v>
      </c>
      <c r="M2138" t="str">
        <f>CHOOSE(tblData[[#This Row],[MonthNo]],"Jan","Feb","Mar","Apr","Mei","Jun","Jul","Agu","Sep","Okt","Nov","Des")</f>
        <v>Apr</v>
      </c>
      <c r="N2138" t="str">
        <f>INDEX(tblCustomers[CustomerState],MATCH(tblData[[#This Row],[CustomerID]],tblCustomers[CustomerID],0))</f>
        <v>Texas</v>
      </c>
      <c r="O2138" t="str">
        <f>IF(COUNTIF(tblData[CustomerID],tblData[[#This Row],[CustomerID]])&gt;1,"Repeat","One-time")</f>
        <v>Repeat</v>
      </c>
    </row>
    <row r="2139" spans="1:15">
      <c r="A2139">
        <v>2138</v>
      </c>
      <c r="B2139" s="1">
        <v>44289</v>
      </c>
      <c r="C2139">
        <v>731</v>
      </c>
      <c r="D2139" t="s">
        <v>10845</v>
      </c>
      <c r="E2139">
        <v>3</v>
      </c>
      <c r="F2139" t="str">
        <f>INDEX(tblProduct[ProdName],MATCH(tblData[[#This Row],[ProdNumber]],tblProduct[ProdNumber],0))</f>
        <v>Sleepy Eye Blueprint</v>
      </c>
      <c r="G2139">
        <f>INDEX(tblProduct[Price],MATCH(tblData[[#This Row],[ProdNumber]],tblProduct[ProdNumber],0))</f>
        <v>11.99</v>
      </c>
      <c r="H2139">
        <f>INDEX(tblProduct[Category],MATCH(tblData[[#This Row],[ProdNumber]],tblProduct[ProdNumber],0))</f>
        <v>1</v>
      </c>
      <c r="I2139" t="str">
        <f>INDEX(tblCategory[CategoryName],MATCH(tblData[[#This Row],[CategoryID]],tblCategory[CategoryID],0))</f>
        <v>Blueprints</v>
      </c>
      <c r="J2139">
        <f>tblData[[#This Row],[Quantity]]*tblData[[#This Row],[Price]]</f>
        <v>35.97</v>
      </c>
      <c r="K2139">
        <f>YEAR(tblData[[#This Row],[Date]])</f>
        <v>2021</v>
      </c>
      <c r="L2139">
        <f>MONTH(tblData[[#This Row],[Date]])</f>
        <v>4</v>
      </c>
      <c r="M2139" t="str">
        <f>CHOOSE(tblData[[#This Row],[MonthNo]],"Jan","Feb","Mar","Apr","Mei","Jun","Jul","Agu","Sep","Okt","Nov","Des")</f>
        <v>Apr</v>
      </c>
      <c r="N2139" t="str">
        <f>INDEX(tblCustomers[CustomerState],MATCH(tblData[[#This Row],[CustomerID]],tblCustomers[CustomerID],0))</f>
        <v>California</v>
      </c>
      <c r="O2139" t="str">
        <f>IF(COUNTIF(tblData[CustomerID],tblData[[#This Row],[CustomerID]])&gt;1,"Repeat","One-time")</f>
        <v>Repeat</v>
      </c>
    </row>
    <row r="2140" spans="1:15">
      <c r="A2140">
        <v>2139</v>
      </c>
      <c r="B2140" s="1">
        <v>44289</v>
      </c>
      <c r="C2140">
        <v>1142</v>
      </c>
      <c r="D2140" t="s">
        <v>10864</v>
      </c>
      <c r="E2140">
        <v>4</v>
      </c>
      <c r="F2140" t="str">
        <f>INDEX(tblProduct[ProdName],MATCH(tblData[[#This Row],[ProdNumber]],tblProduct[ProdNumber],0))</f>
        <v>Understanding Drone Regulations</v>
      </c>
      <c r="G2140">
        <f>INDEX(tblProduct[Price],MATCH(tblData[[#This Row],[ProdNumber]],tblProduct[ProdNumber],0))</f>
        <v>27.5</v>
      </c>
      <c r="H2140">
        <f>INDEX(tblProduct[Category],MATCH(tblData[[#This Row],[ProdNumber]],tblProduct[ProdNumber],0))</f>
        <v>7</v>
      </c>
      <c r="I2140" t="str">
        <f>INDEX(tblCategory[CategoryName],MATCH(tblData[[#This Row],[CategoryID]],tblCategory[CategoryID],0))</f>
        <v>Training Videos</v>
      </c>
      <c r="J2140">
        <f>tblData[[#This Row],[Quantity]]*tblData[[#This Row],[Price]]</f>
        <v>110</v>
      </c>
      <c r="K2140">
        <f>YEAR(tblData[[#This Row],[Date]])</f>
        <v>2021</v>
      </c>
      <c r="L2140">
        <f>MONTH(tblData[[#This Row],[Date]])</f>
        <v>4</v>
      </c>
      <c r="M2140" t="str">
        <f>CHOOSE(tblData[[#This Row],[MonthNo]],"Jan","Feb","Mar","Apr","Mei","Jun","Jul","Agu","Sep","Okt","Nov","Des")</f>
        <v>Apr</v>
      </c>
      <c r="N2140" t="str">
        <f>INDEX(tblCustomers[CustomerState],MATCH(tblData[[#This Row],[CustomerID]],tblCustomers[CustomerID],0))</f>
        <v>Texas</v>
      </c>
      <c r="O2140" t="str">
        <f>IF(COUNTIF(tblData[CustomerID],tblData[[#This Row],[CustomerID]])&gt;1,"Repeat","One-time")</f>
        <v>Repeat</v>
      </c>
    </row>
    <row r="2141" spans="1:15">
      <c r="A2141">
        <v>2140</v>
      </c>
      <c r="B2141" s="1">
        <v>44289</v>
      </c>
      <c r="C2141">
        <v>1039</v>
      </c>
      <c r="D2141" t="s">
        <v>10835</v>
      </c>
      <c r="E2141">
        <v>2</v>
      </c>
      <c r="F2141" t="str">
        <f>INDEX(tblProduct[ProdName],MATCH(tblData[[#This Row],[ProdNumber]],tblProduct[ProdNumber],0))</f>
        <v>Building Your First Robot</v>
      </c>
      <c r="G2141">
        <f>INDEX(tblProduct[Price],MATCH(tblData[[#This Row],[ProdNumber]],tblProduct[ProdNumber],0))</f>
        <v>24.95</v>
      </c>
      <c r="H2141">
        <f>INDEX(tblProduct[Category],MATCH(tblData[[#This Row],[ProdNumber]],tblProduct[ProdNumber],0))</f>
        <v>4</v>
      </c>
      <c r="I2141" t="str">
        <f>INDEX(tblCategory[CategoryName],MATCH(tblData[[#This Row],[CategoryID]],tblCategory[CategoryID],0))</f>
        <v>eBooks</v>
      </c>
      <c r="J2141">
        <f>tblData[[#This Row],[Quantity]]*tblData[[#This Row],[Price]]</f>
        <v>49.9</v>
      </c>
      <c r="K2141">
        <f>YEAR(tblData[[#This Row],[Date]])</f>
        <v>2021</v>
      </c>
      <c r="L2141">
        <f>MONTH(tblData[[#This Row],[Date]])</f>
        <v>4</v>
      </c>
      <c r="M2141" t="str">
        <f>CHOOSE(tblData[[#This Row],[MonthNo]],"Jan","Feb","Mar","Apr","Mei","Jun","Jul","Agu","Sep","Okt","Nov","Des")</f>
        <v>Apr</v>
      </c>
      <c r="N2141" t="str">
        <f>INDEX(tblCustomers[CustomerState],MATCH(tblData[[#This Row],[CustomerID]],tblCustomers[CustomerID],0))</f>
        <v>New York</v>
      </c>
      <c r="O2141" t="str">
        <f>IF(COUNTIF(tblData[CustomerID],tblData[[#This Row],[CustomerID]])&gt;1,"Repeat","One-time")</f>
        <v>Repeat</v>
      </c>
    </row>
    <row r="2142" spans="1:15">
      <c r="A2142">
        <v>2141</v>
      </c>
      <c r="B2142" s="1">
        <v>44290</v>
      </c>
      <c r="C2142">
        <v>2056</v>
      </c>
      <c r="D2142" t="s">
        <v>10867</v>
      </c>
      <c r="E2142">
        <v>3</v>
      </c>
      <c r="F2142" t="str">
        <f>INDEX(tblProduct[ProdName],MATCH(tblData[[#This Row],[ProdNumber]],tblProduct[ProdNumber],0))</f>
        <v>Mapping with Drones</v>
      </c>
      <c r="G2142">
        <f>INDEX(tblProduct[Price],MATCH(tblData[[#This Row],[ProdNumber]],tblProduct[ProdNumber],0))</f>
        <v>49</v>
      </c>
      <c r="H2142">
        <f>INDEX(tblProduct[Category],MATCH(tblData[[#This Row],[ProdNumber]],tblProduct[ProdNumber],0))</f>
        <v>7</v>
      </c>
      <c r="I2142" t="str">
        <f>INDEX(tblCategory[CategoryName],MATCH(tblData[[#This Row],[CategoryID]],tblCategory[CategoryID],0))</f>
        <v>Training Videos</v>
      </c>
      <c r="J2142">
        <f>tblData[[#This Row],[Quantity]]*tblData[[#This Row],[Price]]</f>
        <v>147</v>
      </c>
      <c r="K2142">
        <f>YEAR(tblData[[#This Row],[Date]])</f>
        <v>2021</v>
      </c>
      <c r="L2142">
        <f>MONTH(tblData[[#This Row],[Date]])</f>
        <v>4</v>
      </c>
      <c r="M2142" t="str">
        <f>CHOOSE(tblData[[#This Row],[MonthNo]],"Jan","Feb","Mar","Apr","Mei","Jun","Jul","Agu","Sep","Okt","Nov","Des")</f>
        <v>Apr</v>
      </c>
      <c r="N2142" t="str">
        <f>INDEX(tblCustomers[CustomerState],MATCH(tblData[[#This Row],[CustomerID]],tblCustomers[CustomerID],0))</f>
        <v>Utah</v>
      </c>
      <c r="O2142" t="str">
        <f>IF(COUNTIF(tblData[CustomerID],tblData[[#This Row],[CustomerID]])&gt;1,"Repeat","One-time")</f>
        <v>Repeat</v>
      </c>
    </row>
    <row r="2143" spans="1:15">
      <c r="A2143">
        <v>2142</v>
      </c>
      <c r="B2143" s="1">
        <v>44290</v>
      </c>
      <c r="C2143">
        <v>1378</v>
      </c>
      <c r="D2143" t="s">
        <v>10868</v>
      </c>
      <c r="E2143">
        <v>2</v>
      </c>
      <c r="F2143" t="str">
        <f>INDEX(tblProduct[ProdName],MATCH(tblData[[#This Row],[ProdNumber]],tblProduct[ProdNumber],0))</f>
        <v>Drone Building Essentials</v>
      </c>
      <c r="G2143">
        <f>INDEX(tblProduct[Price],MATCH(tblData[[#This Row],[ProdNumber]],tblProduct[ProdNumber],0))</f>
        <v>13.99</v>
      </c>
      <c r="H2143">
        <f>INDEX(tblProduct[Category],MATCH(tblData[[#This Row],[ProdNumber]],tblProduct[ProdNumber],0))</f>
        <v>4</v>
      </c>
      <c r="I2143" t="str">
        <f>INDEX(tblCategory[CategoryName],MATCH(tblData[[#This Row],[CategoryID]],tblCategory[CategoryID],0))</f>
        <v>eBooks</v>
      </c>
      <c r="J2143">
        <f>tblData[[#This Row],[Quantity]]*tblData[[#This Row],[Price]]</f>
        <v>27.98</v>
      </c>
      <c r="K2143">
        <f>YEAR(tblData[[#This Row],[Date]])</f>
        <v>2021</v>
      </c>
      <c r="L2143">
        <f>MONTH(tblData[[#This Row],[Date]])</f>
        <v>4</v>
      </c>
      <c r="M2143" t="str">
        <f>CHOOSE(tblData[[#This Row],[MonthNo]],"Jan","Feb","Mar","Apr","Mei","Jun","Jul","Agu","Sep","Okt","Nov","Des")</f>
        <v>Apr</v>
      </c>
      <c r="N2143" t="str">
        <f>INDEX(tblCustomers[CustomerState],MATCH(tblData[[#This Row],[CustomerID]],tblCustomers[CustomerID],0))</f>
        <v>Texas</v>
      </c>
      <c r="O2143" t="str">
        <f>IF(COUNTIF(tblData[CustomerID],tblData[[#This Row],[CustomerID]])&gt;1,"Repeat","One-time")</f>
        <v>Repeat</v>
      </c>
    </row>
    <row r="2144" spans="1:15">
      <c r="A2144">
        <v>2143</v>
      </c>
      <c r="B2144" s="1">
        <v>44291</v>
      </c>
      <c r="C2144">
        <v>993</v>
      </c>
      <c r="D2144" t="s">
        <v>10820</v>
      </c>
      <c r="E2144">
        <v>1</v>
      </c>
      <c r="F2144" t="str">
        <f>INDEX(tblProduct[ProdName],MATCH(tblData[[#This Row],[ProdNumber]],tblProduct[ProdNumber],0))</f>
        <v>BYOR-3000</v>
      </c>
      <c r="G2144">
        <f>INDEX(tblProduct[Price],MATCH(tblData[[#This Row],[ProdNumber]],tblProduct[ProdNumber],0))</f>
        <v>214</v>
      </c>
      <c r="H2144">
        <f>INDEX(tblProduct[Category],MATCH(tblData[[#This Row],[ProdNumber]],tblProduct[ProdNumber],0))</f>
        <v>5</v>
      </c>
      <c r="I2144" t="str">
        <f>INDEX(tblCategory[CategoryName],MATCH(tblData[[#This Row],[CategoryID]],tblCategory[CategoryID],0))</f>
        <v>Robot Kits</v>
      </c>
      <c r="J2144">
        <f>tblData[[#This Row],[Quantity]]*tblData[[#This Row],[Price]]</f>
        <v>214</v>
      </c>
      <c r="K2144">
        <f>YEAR(tblData[[#This Row],[Date]])</f>
        <v>2021</v>
      </c>
      <c r="L2144">
        <f>MONTH(tblData[[#This Row],[Date]])</f>
        <v>4</v>
      </c>
      <c r="M2144" t="str">
        <f>CHOOSE(tblData[[#This Row],[MonthNo]],"Jan","Feb","Mar","Apr","Mei","Jun","Jul","Agu","Sep","Okt","Nov","Des")</f>
        <v>Apr</v>
      </c>
      <c r="N2144" t="str">
        <f>INDEX(tblCustomers[CustomerState],MATCH(tblData[[#This Row],[CustomerID]],tblCustomers[CustomerID],0))</f>
        <v>New York</v>
      </c>
      <c r="O2144" t="str">
        <f>IF(COUNTIF(tblData[CustomerID],tblData[[#This Row],[CustomerID]])&gt;1,"Repeat","One-time")</f>
        <v>Repeat</v>
      </c>
    </row>
    <row r="2145" spans="1:15">
      <c r="A2145">
        <v>2144</v>
      </c>
      <c r="B2145" s="1">
        <v>44291</v>
      </c>
      <c r="C2145">
        <v>296</v>
      </c>
      <c r="D2145" t="s">
        <v>10815</v>
      </c>
      <c r="E2145">
        <v>3</v>
      </c>
      <c r="F2145" t="str">
        <f>INDEX(tblProduct[ProdName],MATCH(tblData[[#This Row],[ProdNumber]],tblProduct[ProdNumber],0))</f>
        <v>Understanding Automation</v>
      </c>
      <c r="G2145">
        <f>INDEX(tblProduct[Price],MATCH(tblData[[#This Row],[ProdNumber]],tblProduct[ProdNumber],0))</f>
        <v>44.95</v>
      </c>
      <c r="H2145">
        <f>INDEX(tblProduct[Category],MATCH(tblData[[#This Row],[ProdNumber]],tblProduct[ProdNumber],0))</f>
        <v>7</v>
      </c>
      <c r="I2145" t="str">
        <f>INDEX(tblCategory[CategoryName],MATCH(tblData[[#This Row],[CategoryID]],tblCategory[CategoryID],0))</f>
        <v>Training Videos</v>
      </c>
      <c r="J2145">
        <f>tblData[[#This Row],[Quantity]]*tblData[[#This Row],[Price]]</f>
        <v>134.85000000000002</v>
      </c>
      <c r="K2145">
        <f>YEAR(tblData[[#This Row],[Date]])</f>
        <v>2021</v>
      </c>
      <c r="L2145">
        <f>MONTH(tblData[[#This Row],[Date]])</f>
        <v>4</v>
      </c>
      <c r="M2145" t="str">
        <f>CHOOSE(tblData[[#This Row],[MonthNo]],"Jan","Feb","Mar","Apr","Mei","Jun","Jul","Agu","Sep","Okt","Nov","Des")</f>
        <v>Apr</v>
      </c>
      <c r="N2145" t="str">
        <f>INDEX(tblCustomers[CustomerState],MATCH(tblData[[#This Row],[CustomerID]],tblCustomers[CustomerID],0))</f>
        <v>Florida</v>
      </c>
      <c r="O2145" t="str">
        <f>IF(COUNTIF(tblData[CustomerID],tblData[[#This Row],[CustomerID]])&gt;1,"Repeat","One-time")</f>
        <v>One-time</v>
      </c>
    </row>
    <row r="2146" spans="1:15">
      <c r="A2146">
        <v>2145</v>
      </c>
      <c r="B2146" s="1">
        <v>44292</v>
      </c>
      <c r="C2146">
        <v>1016</v>
      </c>
      <c r="D2146" t="s">
        <v>10819</v>
      </c>
      <c r="E2146">
        <v>1</v>
      </c>
      <c r="F2146" t="str">
        <f>INDEX(tblProduct[ProdName],MATCH(tblData[[#This Row],[ProdNumber]],tblProduct[ProdNumber],0))</f>
        <v>Ladybug Robot Blueprint</v>
      </c>
      <c r="G2146">
        <f>INDEX(tblProduct[Price],MATCH(tblData[[#This Row],[ProdNumber]],tblProduct[ProdNumber],0))</f>
        <v>12</v>
      </c>
      <c r="H2146">
        <f>INDEX(tblProduct[Category],MATCH(tblData[[#This Row],[ProdNumber]],tblProduct[ProdNumber],0))</f>
        <v>1</v>
      </c>
      <c r="I2146" t="str">
        <f>INDEX(tblCategory[CategoryName],MATCH(tblData[[#This Row],[CategoryID]],tblCategory[CategoryID],0))</f>
        <v>Blueprints</v>
      </c>
      <c r="J2146">
        <f>tblData[[#This Row],[Quantity]]*tblData[[#This Row],[Price]]</f>
        <v>12</v>
      </c>
      <c r="K2146">
        <f>YEAR(tblData[[#This Row],[Date]])</f>
        <v>2021</v>
      </c>
      <c r="L2146">
        <f>MONTH(tblData[[#This Row],[Date]])</f>
        <v>4</v>
      </c>
      <c r="M2146" t="str">
        <f>CHOOSE(tblData[[#This Row],[MonthNo]],"Jan","Feb","Mar","Apr","Mei","Jun","Jul","Agu","Sep","Okt","Nov","Des")</f>
        <v>Apr</v>
      </c>
      <c r="N2146" t="str">
        <f>INDEX(tblCustomers[CustomerState],MATCH(tblData[[#This Row],[CustomerID]],tblCustomers[CustomerID],0))</f>
        <v>Florida</v>
      </c>
      <c r="O2146" t="str">
        <f>IF(COUNTIF(tblData[CustomerID],tblData[[#This Row],[CustomerID]])&gt;1,"Repeat","One-time")</f>
        <v>Repeat</v>
      </c>
    </row>
    <row r="2147" spans="1:15">
      <c r="A2147">
        <v>2146</v>
      </c>
      <c r="B2147" s="1">
        <v>44293</v>
      </c>
      <c r="C2147">
        <v>1829</v>
      </c>
      <c r="D2147" t="s">
        <v>10867</v>
      </c>
      <c r="E2147">
        <v>3</v>
      </c>
      <c r="F2147" t="str">
        <f>INDEX(tblProduct[ProdName],MATCH(tblData[[#This Row],[ProdNumber]],tblProduct[ProdNumber],0))</f>
        <v>Mapping with Drones</v>
      </c>
      <c r="G2147">
        <f>INDEX(tblProduct[Price],MATCH(tblData[[#This Row],[ProdNumber]],tblProduct[ProdNumber],0))</f>
        <v>49</v>
      </c>
      <c r="H2147">
        <f>INDEX(tblProduct[Category],MATCH(tblData[[#This Row],[ProdNumber]],tblProduct[ProdNumber],0))</f>
        <v>7</v>
      </c>
      <c r="I2147" t="str">
        <f>INDEX(tblCategory[CategoryName],MATCH(tblData[[#This Row],[CategoryID]],tblCategory[CategoryID],0))</f>
        <v>Training Videos</v>
      </c>
      <c r="J2147">
        <f>tblData[[#This Row],[Quantity]]*tblData[[#This Row],[Price]]</f>
        <v>147</v>
      </c>
      <c r="K2147">
        <f>YEAR(tblData[[#This Row],[Date]])</f>
        <v>2021</v>
      </c>
      <c r="L2147">
        <f>MONTH(tblData[[#This Row],[Date]])</f>
        <v>4</v>
      </c>
      <c r="M2147" t="str">
        <f>CHOOSE(tblData[[#This Row],[MonthNo]],"Jan","Feb","Mar","Apr","Mei","Jun","Jul","Agu","Sep","Okt","Nov","Des")</f>
        <v>Apr</v>
      </c>
      <c r="N2147" t="str">
        <f>INDEX(tblCustomers[CustomerState],MATCH(tblData[[#This Row],[CustomerID]],tblCustomers[CustomerID],0))</f>
        <v>New York</v>
      </c>
      <c r="O2147" t="str">
        <f>IF(COUNTIF(tblData[CustomerID],tblData[[#This Row],[CustomerID]])&gt;1,"Repeat","One-time")</f>
        <v>One-time</v>
      </c>
    </row>
    <row r="2148" spans="1:15">
      <c r="A2148">
        <v>2147</v>
      </c>
      <c r="B2148" s="1">
        <v>44293</v>
      </c>
      <c r="C2148">
        <v>424</v>
      </c>
      <c r="D2148" t="s">
        <v>10817</v>
      </c>
      <c r="E2148">
        <v>4</v>
      </c>
      <c r="F2148" t="str">
        <f>INDEX(tblProduct[ProdName],MATCH(tblData[[#This Row],[ProdNumber]],tblProduct[ProdNumber],0))</f>
        <v>BYOD-100</v>
      </c>
      <c r="G2148">
        <f>INDEX(tblProduct[Price],MATCH(tblData[[#This Row],[ProdNumber]],tblProduct[ProdNumber],0))</f>
        <v>54</v>
      </c>
      <c r="H2148">
        <f>INDEX(tblProduct[Category],MATCH(tblData[[#This Row],[ProdNumber]],tblProduct[ProdNumber],0))</f>
        <v>2</v>
      </c>
      <c r="I2148" t="str">
        <f>INDEX(tblCategory[CategoryName],MATCH(tblData[[#This Row],[CategoryID]],tblCategory[CategoryID],0))</f>
        <v>Drone Kits</v>
      </c>
      <c r="J2148">
        <f>tblData[[#This Row],[Quantity]]*tblData[[#This Row],[Price]]</f>
        <v>216</v>
      </c>
      <c r="K2148">
        <f>YEAR(tblData[[#This Row],[Date]])</f>
        <v>2021</v>
      </c>
      <c r="L2148">
        <f>MONTH(tblData[[#This Row],[Date]])</f>
        <v>4</v>
      </c>
      <c r="M2148" t="str">
        <f>CHOOSE(tblData[[#This Row],[MonthNo]],"Jan","Feb","Mar","Apr","Mei","Jun","Jul","Agu","Sep","Okt","Nov","Des")</f>
        <v>Apr</v>
      </c>
      <c r="N2148" t="str">
        <f>INDEX(tblCustomers[CustomerState],MATCH(tblData[[#This Row],[CustomerID]],tblCustomers[CustomerID],0))</f>
        <v>Kansas</v>
      </c>
      <c r="O2148" t="str">
        <f>IF(COUNTIF(tblData[CustomerID],tblData[[#This Row],[CustomerID]])&gt;1,"Repeat","One-time")</f>
        <v>One-time</v>
      </c>
    </row>
    <row r="2149" spans="1:15">
      <c r="A2149">
        <v>2148</v>
      </c>
      <c r="B2149" s="1">
        <v>44294</v>
      </c>
      <c r="C2149">
        <v>1859</v>
      </c>
      <c r="D2149" t="s">
        <v>10866</v>
      </c>
      <c r="E2149">
        <v>5</v>
      </c>
      <c r="F2149" t="str">
        <f>INDEX(tblProduct[ProdName],MATCH(tblData[[#This Row],[ProdNumber]],tblProduct[ProdNumber],0))</f>
        <v>BYOR-4005</v>
      </c>
      <c r="G2149">
        <f>INDEX(tblProduct[Price],MATCH(tblData[[#This Row],[ProdNumber]],tblProduct[ProdNumber],0))</f>
        <v>245</v>
      </c>
      <c r="H2149">
        <f>INDEX(tblProduct[Category],MATCH(tblData[[#This Row],[ProdNumber]],tblProduct[ProdNumber],0))</f>
        <v>5</v>
      </c>
      <c r="I2149" t="str">
        <f>INDEX(tblCategory[CategoryName],MATCH(tblData[[#This Row],[CategoryID]],tblCategory[CategoryID],0))</f>
        <v>Robot Kits</v>
      </c>
      <c r="J2149">
        <f>tblData[[#This Row],[Quantity]]*tblData[[#This Row],[Price]]</f>
        <v>1225</v>
      </c>
      <c r="K2149">
        <f>YEAR(tblData[[#This Row],[Date]])</f>
        <v>2021</v>
      </c>
      <c r="L2149">
        <f>MONTH(tblData[[#This Row],[Date]])</f>
        <v>4</v>
      </c>
      <c r="M2149" t="str">
        <f>CHOOSE(tblData[[#This Row],[MonthNo]],"Jan","Feb","Mar","Apr","Mei","Jun","Jul","Agu","Sep","Okt","Nov","Des")</f>
        <v>Apr</v>
      </c>
      <c r="N2149" t="str">
        <f>INDEX(tblCustomers[CustomerState],MATCH(tblData[[#This Row],[CustomerID]],tblCustomers[CustomerID],0))</f>
        <v>California</v>
      </c>
      <c r="O2149" t="str">
        <f>IF(COUNTIF(tblData[CustomerID],tblData[[#This Row],[CustomerID]])&gt;1,"Repeat","One-time")</f>
        <v>Repeat</v>
      </c>
    </row>
    <row r="2150" spans="1:15">
      <c r="A2150">
        <v>2149</v>
      </c>
      <c r="B2150" s="1">
        <v>44294</v>
      </c>
      <c r="C2150">
        <v>1821</v>
      </c>
      <c r="D2150" t="s">
        <v>10831</v>
      </c>
      <c r="E2150">
        <v>2</v>
      </c>
      <c r="F2150" t="str">
        <f>INDEX(tblProduct[ProdName],MATCH(tblData[[#This Row],[ProdNumber]],tblProduct[ProdNumber],0))</f>
        <v>BYOR-3535</v>
      </c>
      <c r="G2150">
        <f>INDEX(tblProduct[Price],MATCH(tblData[[#This Row],[ProdNumber]],tblProduct[ProdNumber],0))</f>
        <v>225</v>
      </c>
      <c r="H2150">
        <f>INDEX(tblProduct[Category],MATCH(tblData[[#This Row],[ProdNumber]],tblProduct[ProdNumber],0))</f>
        <v>5</v>
      </c>
      <c r="I2150" t="str">
        <f>INDEX(tblCategory[CategoryName],MATCH(tblData[[#This Row],[CategoryID]],tblCategory[CategoryID],0))</f>
        <v>Robot Kits</v>
      </c>
      <c r="J2150">
        <f>tblData[[#This Row],[Quantity]]*tblData[[#This Row],[Price]]</f>
        <v>450</v>
      </c>
      <c r="K2150">
        <f>YEAR(tblData[[#This Row],[Date]])</f>
        <v>2021</v>
      </c>
      <c r="L2150">
        <f>MONTH(tblData[[#This Row],[Date]])</f>
        <v>4</v>
      </c>
      <c r="M2150" t="str">
        <f>CHOOSE(tblData[[#This Row],[MonthNo]],"Jan","Feb","Mar","Apr","Mei","Jun","Jul","Agu","Sep","Okt","Nov","Des")</f>
        <v>Apr</v>
      </c>
      <c r="N2150" t="str">
        <f>INDEX(tblCustomers[CustomerState],MATCH(tblData[[#This Row],[CustomerID]],tblCustomers[CustomerID],0))</f>
        <v>New Hampshire</v>
      </c>
      <c r="O2150" t="str">
        <f>IF(COUNTIF(tblData[CustomerID],tblData[[#This Row],[CustomerID]])&gt;1,"Repeat","One-time")</f>
        <v>Repeat</v>
      </c>
    </row>
    <row r="2151" spans="1:15">
      <c r="A2151">
        <v>2150</v>
      </c>
      <c r="B2151" s="1">
        <v>44294</v>
      </c>
      <c r="C2151">
        <v>1046</v>
      </c>
      <c r="D2151" t="s">
        <v>10845</v>
      </c>
      <c r="E2151">
        <v>4</v>
      </c>
      <c r="F2151" t="str">
        <f>INDEX(tblProduct[ProdName],MATCH(tblData[[#This Row],[ProdNumber]],tblProduct[ProdNumber],0))</f>
        <v>Sleepy Eye Blueprint</v>
      </c>
      <c r="G2151">
        <f>INDEX(tblProduct[Price],MATCH(tblData[[#This Row],[ProdNumber]],tblProduct[ProdNumber],0))</f>
        <v>11.99</v>
      </c>
      <c r="H2151">
        <f>INDEX(tblProduct[Category],MATCH(tblData[[#This Row],[ProdNumber]],tblProduct[ProdNumber],0))</f>
        <v>1</v>
      </c>
      <c r="I2151" t="str">
        <f>INDEX(tblCategory[CategoryName],MATCH(tblData[[#This Row],[CategoryID]],tblCategory[CategoryID],0))</f>
        <v>Blueprints</v>
      </c>
      <c r="J2151">
        <f>tblData[[#This Row],[Quantity]]*tblData[[#This Row],[Price]]</f>
        <v>47.96</v>
      </c>
      <c r="K2151">
        <f>YEAR(tblData[[#This Row],[Date]])</f>
        <v>2021</v>
      </c>
      <c r="L2151">
        <f>MONTH(tblData[[#This Row],[Date]])</f>
        <v>4</v>
      </c>
      <c r="M2151" t="str">
        <f>CHOOSE(tblData[[#This Row],[MonthNo]],"Jan","Feb","Mar","Apr","Mei","Jun","Jul","Agu","Sep","Okt","Nov","Des")</f>
        <v>Apr</v>
      </c>
      <c r="N2151" t="str">
        <f>INDEX(tblCustomers[CustomerState],MATCH(tblData[[#This Row],[CustomerID]],tblCustomers[CustomerID],0))</f>
        <v>New Mexico</v>
      </c>
      <c r="O2151" t="str">
        <f>IF(COUNTIF(tblData[CustomerID],tblData[[#This Row],[CustomerID]])&gt;1,"Repeat","One-time")</f>
        <v>Repeat</v>
      </c>
    </row>
    <row r="2152" spans="1:15">
      <c r="A2152">
        <v>2151</v>
      </c>
      <c r="B2152" s="1">
        <v>44294</v>
      </c>
      <c r="C2152">
        <v>172</v>
      </c>
      <c r="D2152" t="s">
        <v>10873</v>
      </c>
      <c r="E2152">
        <v>3</v>
      </c>
      <c r="F2152" t="str">
        <f>INDEX(tblProduct[ProdName],MATCH(tblData[[#This Row],[ProdNumber]],tblProduct[ProdNumber],0))</f>
        <v>BYOD-300</v>
      </c>
      <c r="G2152">
        <f>INDEX(tblProduct[Price],MATCH(tblData[[#This Row],[ProdNumber]],tblProduct[ProdNumber],0))</f>
        <v>89</v>
      </c>
      <c r="H2152">
        <f>INDEX(tblProduct[Category],MATCH(tblData[[#This Row],[ProdNumber]],tblProduct[ProdNumber],0))</f>
        <v>2</v>
      </c>
      <c r="I2152" t="str">
        <f>INDEX(tblCategory[CategoryName],MATCH(tblData[[#This Row],[CategoryID]],tblCategory[CategoryID],0))</f>
        <v>Drone Kits</v>
      </c>
      <c r="J2152">
        <f>tblData[[#This Row],[Quantity]]*tblData[[#This Row],[Price]]</f>
        <v>267</v>
      </c>
      <c r="K2152">
        <f>YEAR(tblData[[#This Row],[Date]])</f>
        <v>2021</v>
      </c>
      <c r="L2152">
        <f>MONTH(tblData[[#This Row],[Date]])</f>
        <v>4</v>
      </c>
      <c r="M2152" t="str">
        <f>CHOOSE(tblData[[#This Row],[MonthNo]],"Jan","Feb","Mar","Apr","Mei","Jun","Jul","Agu","Sep","Okt","Nov","Des")</f>
        <v>Apr</v>
      </c>
      <c r="N2152" t="str">
        <f>INDEX(tblCustomers[CustomerState],MATCH(tblData[[#This Row],[CustomerID]],tblCustomers[CustomerID],0))</f>
        <v>District of Columbia</v>
      </c>
      <c r="O2152" t="str">
        <f>IF(COUNTIF(tblData[CustomerID],tblData[[#This Row],[CustomerID]])&gt;1,"Repeat","One-time")</f>
        <v>Repeat</v>
      </c>
    </row>
    <row r="2153" spans="1:15">
      <c r="A2153">
        <v>2152</v>
      </c>
      <c r="B2153" s="1">
        <v>44294</v>
      </c>
      <c r="C2153">
        <v>928</v>
      </c>
      <c r="D2153" t="s">
        <v>10867</v>
      </c>
      <c r="E2153">
        <v>3</v>
      </c>
      <c r="F2153" t="str">
        <f>INDEX(tblProduct[ProdName],MATCH(tblData[[#This Row],[ProdNumber]],tblProduct[ProdNumber],0))</f>
        <v>Mapping with Drones</v>
      </c>
      <c r="G2153">
        <f>INDEX(tblProduct[Price],MATCH(tblData[[#This Row],[ProdNumber]],tblProduct[ProdNumber],0))</f>
        <v>49</v>
      </c>
      <c r="H2153">
        <f>INDEX(tblProduct[Category],MATCH(tblData[[#This Row],[ProdNumber]],tblProduct[ProdNumber],0))</f>
        <v>7</v>
      </c>
      <c r="I2153" t="str">
        <f>INDEX(tblCategory[CategoryName],MATCH(tblData[[#This Row],[CategoryID]],tblCategory[CategoryID],0))</f>
        <v>Training Videos</v>
      </c>
      <c r="J2153">
        <f>tblData[[#This Row],[Quantity]]*tblData[[#This Row],[Price]]</f>
        <v>147</v>
      </c>
      <c r="K2153">
        <f>YEAR(tblData[[#This Row],[Date]])</f>
        <v>2021</v>
      </c>
      <c r="L2153">
        <f>MONTH(tblData[[#This Row],[Date]])</f>
        <v>4</v>
      </c>
      <c r="M2153" t="str">
        <f>CHOOSE(tblData[[#This Row],[MonthNo]],"Jan","Feb","Mar","Apr","Mei","Jun","Jul","Agu","Sep","Okt","Nov","Des")</f>
        <v>Apr</v>
      </c>
      <c r="N2153" t="str">
        <f>INDEX(tblCustomers[CustomerState],MATCH(tblData[[#This Row],[CustomerID]],tblCustomers[CustomerID],0))</f>
        <v>California</v>
      </c>
      <c r="O2153" t="str">
        <f>IF(COUNTIF(tblData[CustomerID],tblData[[#This Row],[CustomerID]])&gt;1,"Repeat","One-time")</f>
        <v>Repeat</v>
      </c>
    </row>
    <row r="2154" spans="1:15">
      <c r="A2154">
        <v>2153</v>
      </c>
      <c r="B2154" s="1">
        <v>44294</v>
      </c>
      <c r="C2154">
        <v>1750</v>
      </c>
      <c r="D2154" t="s">
        <v>10845</v>
      </c>
      <c r="E2154">
        <v>6</v>
      </c>
      <c r="F2154" t="str">
        <f>INDEX(tblProduct[ProdName],MATCH(tblData[[#This Row],[ProdNumber]],tblProduct[ProdNumber],0))</f>
        <v>Sleepy Eye Blueprint</v>
      </c>
      <c r="G2154">
        <f>INDEX(tblProduct[Price],MATCH(tblData[[#This Row],[ProdNumber]],tblProduct[ProdNumber],0))</f>
        <v>11.99</v>
      </c>
      <c r="H2154">
        <f>INDEX(tblProduct[Category],MATCH(tblData[[#This Row],[ProdNumber]],tblProduct[ProdNumber],0))</f>
        <v>1</v>
      </c>
      <c r="I2154" t="str">
        <f>INDEX(tblCategory[CategoryName],MATCH(tblData[[#This Row],[CategoryID]],tblCategory[CategoryID],0))</f>
        <v>Blueprints</v>
      </c>
      <c r="J2154">
        <f>tblData[[#This Row],[Quantity]]*tblData[[#This Row],[Price]]</f>
        <v>71.94</v>
      </c>
      <c r="K2154">
        <f>YEAR(tblData[[#This Row],[Date]])</f>
        <v>2021</v>
      </c>
      <c r="L2154">
        <f>MONTH(tblData[[#This Row],[Date]])</f>
        <v>4</v>
      </c>
      <c r="M2154" t="str">
        <f>CHOOSE(tblData[[#This Row],[MonthNo]],"Jan","Feb","Mar","Apr","Mei","Jun","Jul","Agu","Sep","Okt","Nov","Des")</f>
        <v>Apr</v>
      </c>
      <c r="N2154" t="str">
        <f>INDEX(tblCustomers[CustomerState],MATCH(tblData[[#This Row],[CustomerID]],tblCustomers[CustomerID],0))</f>
        <v>California</v>
      </c>
      <c r="O2154" t="str">
        <f>IF(COUNTIF(tblData[CustomerID],tblData[[#This Row],[CustomerID]])&gt;1,"Repeat","One-time")</f>
        <v>One-time</v>
      </c>
    </row>
    <row r="2155" spans="1:15">
      <c r="A2155">
        <v>2154</v>
      </c>
      <c r="B2155" s="1">
        <v>44295</v>
      </c>
      <c r="C2155">
        <v>1190</v>
      </c>
      <c r="D2155" t="s">
        <v>10814</v>
      </c>
      <c r="E2155">
        <v>2</v>
      </c>
      <c r="F2155" t="str">
        <f>INDEX(tblProduct[ProdName],MATCH(tblData[[#This Row],[ProdNumber]],tblProduct[ProdNumber],0))</f>
        <v>BYOR-2640S</v>
      </c>
      <c r="G2155">
        <f>INDEX(tblProduct[Price],MATCH(tblData[[#This Row],[ProdNumber]],tblProduct[ProdNumber],0))</f>
        <v>189</v>
      </c>
      <c r="H2155">
        <f>INDEX(tblProduct[Category],MATCH(tblData[[#This Row],[ProdNumber]],tblProduct[ProdNumber],0))</f>
        <v>5</v>
      </c>
      <c r="I2155" t="str">
        <f>INDEX(tblCategory[CategoryName],MATCH(tblData[[#This Row],[CategoryID]],tblCategory[CategoryID],0))</f>
        <v>Robot Kits</v>
      </c>
      <c r="J2155">
        <f>tblData[[#This Row],[Quantity]]*tblData[[#This Row],[Price]]</f>
        <v>378</v>
      </c>
      <c r="K2155">
        <f>YEAR(tblData[[#This Row],[Date]])</f>
        <v>2021</v>
      </c>
      <c r="L2155">
        <f>MONTH(tblData[[#This Row],[Date]])</f>
        <v>4</v>
      </c>
      <c r="M2155" t="str">
        <f>CHOOSE(tblData[[#This Row],[MonthNo]],"Jan","Feb","Mar","Apr","Mei","Jun","Jul","Agu","Sep","Okt","Nov","Des")</f>
        <v>Apr</v>
      </c>
      <c r="N2155" t="str">
        <f>INDEX(tblCustomers[CustomerState],MATCH(tblData[[#This Row],[CustomerID]],tblCustomers[CustomerID],0))</f>
        <v>Iowa</v>
      </c>
      <c r="O2155" t="str">
        <f>IF(COUNTIF(tblData[CustomerID],tblData[[#This Row],[CustomerID]])&gt;1,"Repeat","One-time")</f>
        <v>Repeat</v>
      </c>
    </row>
    <row r="2156" spans="1:15">
      <c r="A2156">
        <v>2155</v>
      </c>
      <c r="B2156" s="1">
        <v>44295</v>
      </c>
      <c r="C2156">
        <v>1843</v>
      </c>
      <c r="D2156" t="s">
        <v>10838</v>
      </c>
      <c r="E2156">
        <v>5</v>
      </c>
      <c r="F2156" t="str">
        <f>INDEX(tblProduct[ProdName],MATCH(tblData[[#This Row],[ProdNumber]],tblProduct[ProdNumber],0))</f>
        <v>GPS Drones</v>
      </c>
      <c r="G2156">
        <f>INDEX(tblProduct[Price],MATCH(tblData[[#This Row],[ProdNumber]],tblProduct[ProdNumber],0))</f>
        <v>19.989999999999998</v>
      </c>
      <c r="H2156">
        <f>INDEX(tblProduct[Category],MATCH(tblData[[#This Row],[ProdNumber]],tblProduct[ProdNumber],0))</f>
        <v>4</v>
      </c>
      <c r="I2156" t="str">
        <f>INDEX(tblCategory[CategoryName],MATCH(tblData[[#This Row],[CategoryID]],tblCategory[CategoryID],0))</f>
        <v>eBooks</v>
      </c>
      <c r="J2156">
        <f>tblData[[#This Row],[Quantity]]*tblData[[#This Row],[Price]]</f>
        <v>99.949999999999989</v>
      </c>
      <c r="K2156">
        <f>YEAR(tblData[[#This Row],[Date]])</f>
        <v>2021</v>
      </c>
      <c r="L2156">
        <f>MONTH(tblData[[#This Row],[Date]])</f>
        <v>4</v>
      </c>
      <c r="M2156" t="str">
        <f>CHOOSE(tblData[[#This Row],[MonthNo]],"Jan","Feb","Mar","Apr","Mei","Jun","Jul","Agu","Sep","Okt","Nov","Des")</f>
        <v>Apr</v>
      </c>
      <c r="N2156" t="str">
        <f>INDEX(tblCustomers[CustomerState],MATCH(tblData[[#This Row],[CustomerID]],tblCustomers[CustomerID],0))</f>
        <v>Wisconsin</v>
      </c>
      <c r="O2156" t="str">
        <f>IF(COUNTIF(tblData[CustomerID],tblData[[#This Row],[CustomerID]])&gt;1,"Repeat","One-time")</f>
        <v>Repeat</v>
      </c>
    </row>
    <row r="2157" spans="1:15">
      <c r="A2157">
        <v>2156</v>
      </c>
      <c r="B2157" s="1">
        <v>44295</v>
      </c>
      <c r="C2157">
        <v>1444</v>
      </c>
      <c r="D2157" t="s">
        <v>10868</v>
      </c>
      <c r="E2157">
        <v>2</v>
      </c>
      <c r="F2157" t="str">
        <f>INDEX(tblProduct[ProdName],MATCH(tblData[[#This Row],[ProdNumber]],tblProduct[ProdNumber],0))</f>
        <v>Drone Building Essentials</v>
      </c>
      <c r="G2157">
        <f>INDEX(tblProduct[Price],MATCH(tblData[[#This Row],[ProdNumber]],tblProduct[ProdNumber],0))</f>
        <v>13.99</v>
      </c>
      <c r="H2157">
        <f>INDEX(tblProduct[Category],MATCH(tblData[[#This Row],[ProdNumber]],tblProduct[ProdNumber],0))</f>
        <v>4</v>
      </c>
      <c r="I2157" t="str">
        <f>INDEX(tblCategory[CategoryName],MATCH(tblData[[#This Row],[CategoryID]],tblCategory[CategoryID],0))</f>
        <v>eBooks</v>
      </c>
      <c r="J2157">
        <f>tblData[[#This Row],[Quantity]]*tblData[[#This Row],[Price]]</f>
        <v>27.98</v>
      </c>
      <c r="K2157">
        <f>YEAR(tblData[[#This Row],[Date]])</f>
        <v>2021</v>
      </c>
      <c r="L2157">
        <f>MONTH(tblData[[#This Row],[Date]])</f>
        <v>4</v>
      </c>
      <c r="M2157" t="str">
        <f>CHOOSE(tblData[[#This Row],[MonthNo]],"Jan","Feb","Mar","Apr","Mei","Jun","Jul","Agu","Sep","Okt","Nov","Des")</f>
        <v>Apr</v>
      </c>
      <c r="N2157" t="str">
        <f>INDEX(tblCustomers[CustomerState],MATCH(tblData[[#This Row],[CustomerID]],tblCustomers[CustomerID],0))</f>
        <v>California</v>
      </c>
      <c r="O2157" t="str">
        <f>IF(COUNTIF(tblData[CustomerID],tblData[[#This Row],[CustomerID]])&gt;1,"Repeat","One-time")</f>
        <v>Repeat</v>
      </c>
    </row>
    <row r="2158" spans="1:15">
      <c r="A2158">
        <v>2157</v>
      </c>
      <c r="B2158" s="1">
        <v>44295</v>
      </c>
      <c r="C2158">
        <v>1040</v>
      </c>
      <c r="D2158" t="s">
        <v>10868</v>
      </c>
      <c r="E2158">
        <v>3</v>
      </c>
      <c r="F2158" t="str">
        <f>INDEX(tblProduct[ProdName],MATCH(tblData[[#This Row],[ProdNumber]],tblProduct[ProdNumber],0))</f>
        <v>Drone Building Essentials</v>
      </c>
      <c r="G2158">
        <f>INDEX(tblProduct[Price],MATCH(tblData[[#This Row],[ProdNumber]],tblProduct[ProdNumber],0))</f>
        <v>13.99</v>
      </c>
      <c r="H2158">
        <f>INDEX(tblProduct[Category],MATCH(tblData[[#This Row],[ProdNumber]],tblProduct[ProdNumber],0))</f>
        <v>4</v>
      </c>
      <c r="I2158" t="str">
        <f>INDEX(tblCategory[CategoryName],MATCH(tblData[[#This Row],[CategoryID]],tblCategory[CategoryID],0))</f>
        <v>eBooks</v>
      </c>
      <c r="J2158">
        <f>tblData[[#This Row],[Quantity]]*tblData[[#This Row],[Price]]</f>
        <v>41.97</v>
      </c>
      <c r="K2158">
        <f>YEAR(tblData[[#This Row],[Date]])</f>
        <v>2021</v>
      </c>
      <c r="L2158">
        <f>MONTH(tblData[[#This Row],[Date]])</f>
        <v>4</v>
      </c>
      <c r="M2158" t="str">
        <f>CHOOSE(tblData[[#This Row],[MonthNo]],"Jan","Feb","Mar","Apr","Mei","Jun","Jul","Agu","Sep","Okt","Nov","Des")</f>
        <v>Apr</v>
      </c>
      <c r="N2158" t="str">
        <f>INDEX(tblCustomers[CustomerState],MATCH(tblData[[#This Row],[CustomerID]],tblCustomers[CustomerID],0))</f>
        <v>New Jersey</v>
      </c>
      <c r="O2158" t="str">
        <f>IF(COUNTIF(tblData[CustomerID],tblData[[#This Row],[CustomerID]])&gt;1,"Repeat","One-time")</f>
        <v>Repeat</v>
      </c>
    </row>
    <row r="2159" spans="1:15">
      <c r="A2159">
        <v>2158</v>
      </c>
      <c r="B2159" s="1">
        <v>44295</v>
      </c>
      <c r="C2159">
        <v>681</v>
      </c>
      <c r="D2159" t="s">
        <v>10853</v>
      </c>
      <c r="E2159">
        <v>4</v>
      </c>
      <c r="F2159" t="str">
        <f>INDEX(tblProduct[ProdName],MATCH(tblData[[#This Row],[ProdNumber]],tblProduct[ProdNumber],0))</f>
        <v>BYOR-1500</v>
      </c>
      <c r="G2159">
        <f>INDEX(tblProduct[Price],MATCH(tblData[[#This Row],[ProdNumber]],tblProduct[ProdNumber],0))</f>
        <v>189</v>
      </c>
      <c r="H2159">
        <f>INDEX(tblProduct[Category],MATCH(tblData[[#This Row],[ProdNumber]],tblProduct[ProdNumber],0))</f>
        <v>5</v>
      </c>
      <c r="I2159" t="str">
        <f>INDEX(tblCategory[CategoryName],MATCH(tblData[[#This Row],[CategoryID]],tblCategory[CategoryID],0))</f>
        <v>Robot Kits</v>
      </c>
      <c r="J2159">
        <f>tblData[[#This Row],[Quantity]]*tblData[[#This Row],[Price]]</f>
        <v>756</v>
      </c>
      <c r="K2159">
        <f>YEAR(tblData[[#This Row],[Date]])</f>
        <v>2021</v>
      </c>
      <c r="L2159">
        <f>MONTH(tblData[[#This Row],[Date]])</f>
        <v>4</v>
      </c>
      <c r="M2159" t="str">
        <f>CHOOSE(tblData[[#This Row],[MonthNo]],"Jan","Feb","Mar","Apr","Mei","Jun","Jul","Agu","Sep","Okt","Nov","Des")</f>
        <v>Apr</v>
      </c>
      <c r="N2159" t="str">
        <f>INDEX(tblCustomers[CustomerState],MATCH(tblData[[#This Row],[CustomerID]],tblCustomers[CustomerID],0))</f>
        <v>California</v>
      </c>
      <c r="O2159" t="str">
        <f>IF(COUNTIF(tblData[CustomerID],tblData[[#This Row],[CustomerID]])&gt;1,"Repeat","One-time")</f>
        <v>Repeat</v>
      </c>
    </row>
    <row r="2160" spans="1:15">
      <c r="A2160">
        <v>2159</v>
      </c>
      <c r="B2160" s="1">
        <v>44295</v>
      </c>
      <c r="C2160">
        <v>561</v>
      </c>
      <c r="D2160" t="s">
        <v>10830</v>
      </c>
      <c r="E2160">
        <v>4</v>
      </c>
      <c r="F2160" t="str">
        <f>INDEX(tblProduct[ProdName],MATCH(tblData[[#This Row],[ProdNumber]],tblProduct[ProdNumber],0))</f>
        <v>Understanding 3D Printing</v>
      </c>
      <c r="G2160">
        <f>INDEX(tblProduct[Price],MATCH(tblData[[#This Row],[ProdNumber]],tblProduct[ProdNumber],0))</f>
        <v>42.99</v>
      </c>
      <c r="H2160">
        <f>INDEX(tblProduct[Category],MATCH(tblData[[#This Row],[ProdNumber]],tblProduct[ProdNumber],0))</f>
        <v>7</v>
      </c>
      <c r="I2160" t="str">
        <f>INDEX(tblCategory[CategoryName],MATCH(tblData[[#This Row],[CategoryID]],tblCategory[CategoryID],0))</f>
        <v>Training Videos</v>
      </c>
      <c r="J2160">
        <f>tblData[[#This Row],[Quantity]]*tblData[[#This Row],[Price]]</f>
        <v>171.96</v>
      </c>
      <c r="K2160">
        <f>YEAR(tblData[[#This Row],[Date]])</f>
        <v>2021</v>
      </c>
      <c r="L2160">
        <f>MONTH(tblData[[#This Row],[Date]])</f>
        <v>4</v>
      </c>
      <c r="M2160" t="str">
        <f>CHOOSE(tblData[[#This Row],[MonthNo]],"Jan","Feb","Mar","Apr","Mei","Jun","Jul","Agu","Sep","Okt","Nov","Des")</f>
        <v>Apr</v>
      </c>
      <c r="N2160" t="str">
        <f>INDEX(tblCustomers[CustomerState],MATCH(tblData[[#This Row],[CustomerID]],tblCustomers[CustomerID],0))</f>
        <v>Indiana</v>
      </c>
      <c r="O2160" t="str">
        <f>IF(COUNTIF(tblData[CustomerID],tblData[[#This Row],[CustomerID]])&gt;1,"Repeat","One-time")</f>
        <v>One-time</v>
      </c>
    </row>
    <row r="2161" spans="1:15">
      <c r="A2161">
        <v>2160</v>
      </c>
      <c r="B2161" s="1">
        <v>44295</v>
      </c>
      <c r="C2161">
        <v>1162</v>
      </c>
      <c r="D2161" t="s">
        <v>10829</v>
      </c>
      <c r="E2161">
        <v>5</v>
      </c>
      <c r="F2161" t="str">
        <f>INDEX(tblProduct[ProdName],MATCH(tblData[[#This Row],[ProdNumber]],tblProduct[ProdNumber],0))</f>
        <v>Single Rotor Drones</v>
      </c>
      <c r="G2161">
        <f>INDEX(tblProduct[Price],MATCH(tblData[[#This Row],[ProdNumber]],tblProduct[ProdNumber],0))</f>
        <v>14.99</v>
      </c>
      <c r="H2161">
        <f>INDEX(tblProduct[Category],MATCH(tblData[[#This Row],[ProdNumber]],tblProduct[ProdNumber],0))</f>
        <v>4</v>
      </c>
      <c r="I2161" t="str">
        <f>INDEX(tblCategory[CategoryName],MATCH(tblData[[#This Row],[CategoryID]],tblCategory[CategoryID],0))</f>
        <v>eBooks</v>
      </c>
      <c r="J2161">
        <f>tblData[[#This Row],[Quantity]]*tblData[[#This Row],[Price]]</f>
        <v>74.95</v>
      </c>
      <c r="K2161">
        <f>YEAR(tblData[[#This Row],[Date]])</f>
        <v>2021</v>
      </c>
      <c r="L2161">
        <f>MONTH(tblData[[#This Row],[Date]])</f>
        <v>4</v>
      </c>
      <c r="M2161" t="str">
        <f>CHOOSE(tblData[[#This Row],[MonthNo]],"Jan","Feb","Mar","Apr","Mei","Jun","Jul","Agu","Sep","Okt","Nov","Des")</f>
        <v>Apr</v>
      </c>
      <c r="N2161" t="str">
        <f>INDEX(tblCustomers[CustomerState],MATCH(tblData[[#This Row],[CustomerID]],tblCustomers[CustomerID],0))</f>
        <v>Florida</v>
      </c>
      <c r="O2161" t="str">
        <f>IF(COUNTIF(tblData[CustomerID],tblData[[#This Row],[CustomerID]])&gt;1,"Repeat","One-time")</f>
        <v>Repeat</v>
      </c>
    </row>
    <row r="2162" spans="1:15">
      <c r="A2162">
        <v>2161</v>
      </c>
      <c r="B2162" s="1">
        <v>44296</v>
      </c>
      <c r="C2162">
        <v>509</v>
      </c>
      <c r="D2162" t="s">
        <v>10815</v>
      </c>
      <c r="E2162">
        <v>4</v>
      </c>
      <c r="F2162" t="str">
        <f>INDEX(tblProduct[ProdName],MATCH(tblData[[#This Row],[ProdNumber]],tblProduct[ProdNumber],0))</f>
        <v>Understanding Automation</v>
      </c>
      <c r="G2162">
        <f>INDEX(tblProduct[Price],MATCH(tblData[[#This Row],[ProdNumber]],tblProduct[ProdNumber],0))</f>
        <v>44.95</v>
      </c>
      <c r="H2162">
        <f>INDEX(tblProduct[Category],MATCH(tblData[[#This Row],[ProdNumber]],tblProduct[ProdNumber],0))</f>
        <v>7</v>
      </c>
      <c r="I2162" t="str">
        <f>INDEX(tblCategory[CategoryName],MATCH(tblData[[#This Row],[CategoryID]],tblCategory[CategoryID],0))</f>
        <v>Training Videos</v>
      </c>
      <c r="J2162">
        <f>tblData[[#This Row],[Quantity]]*tblData[[#This Row],[Price]]</f>
        <v>179.8</v>
      </c>
      <c r="K2162">
        <f>YEAR(tblData[[#This Row],[Date]])</f>
        <v>2021</v>
      </c>
      <c r="L2162">
        <f>MONTH(tblData[[#This Row],[Date]])</f>
        <v>4</v>
      </c>
      <c r="M2162" t="str">
        <f>CHOOSE(tblData[[#This Row],[MonthNo]],"Jan","Feb","Mar","Apr","Mei","Jun","Jul","Agu","Sep","Okt","Nov","Des")</f>
        <v>Apr</v>
      </c>
      <c r="N2162" t="str">
        <f>INDEX(tblCustomers[CustomerState],MATCH(tblData[[#This Row],[CustomerID]],tblCustomers[CustomerID],0))</f>
        <v>Texas</v>
      </c>
      <c r="O2162" t="str">
        <f>IF(COUNTIF(tblData[CustomerID],tblData[[#This Row],[CustomerID]])&gt;1,"Repeat","One-time")</f>
        <v>One-time</v>
      </c>
    </row>
    <row r="2163" spans="1:15">
      <c r="A2163">
        <v>2162</v>
      </c>
      <c r="B2163" s="1">
        <v>44296</v>
      </c>
      <c r="C2163">
        <v>405</v>
      </c>
      <c r="D2163" t="s">
        <v>10845</v>
      </c>
      <c r="E2163">
        <v>5</v>
      </c>
      <c r="F2163" t="str">
        <f>INDEX(tblProduct[ProdName],MATCH(tblData[[#This Row],[ProdNumber]],tblProduct[ProdNumber],0))</f>
        <v>Sleepy Eye Blueprint</v>
      </c>
      <c r="G2163">
        <f>INDEX(tblProduct[Price],MATCH(tblData[[#This Row],[ProdNumber]],tblProduct[ProdNumber],0))</f>
        <v>11.99</v>
      </c>
      <c r="H2163">
        <f>INDEX(tblProduct[Category],MATCH(tblData[[#This Row],[ProdNumber]],tblProduct[ProdNumber],0))</f>
        <v>1</v>
      </c>
      <c r="I2163" t="str">
        <f>INDEX(tblCategory[CategoryName],MATCH(tblData[[#This Row],[CategoryID]],tblCategory[CategoryID],0))</f>
        <v>Blueprints</v>
      </c>
      <c r="J2163">
        <f>tblData[[#This Row],[Quantity]]*tblData[[#This Row],[Price]]</f>
        <v>59.95</v>
      </c>
      <c r="K2163">
        <f>YEAR(tblData[[#This Row],[Date]])</f>
        <v>2021</v>
      </c>
      <c r="L2163">
        <f>MONTH(tblData[[#This Row],[Date]])</f>
        <v>4</v>
      </c>
      <c r="M2163" t="str">
        <f>CHOOSE(tblData[[#This Row],[MonthNo]],"Jan","Feb","Mar","Apr","Mei","Jun","Jul","Agu","Sep","Okt","Nov","Des")</f>
        <v>Apr</v>
      </c>
      <c r="N2163" t="str">
        <f>INDEX(tblCustomers[CustomerState],MATCH(tblData[[#This Row],[CustomerID]],tblCustomers[CustomerID],0))</f>
        <v>Maryland</v>
      </c>
      <c r="O2163" t="str">
        <f>IF(COUNTIF(tblData[CustomerID],tblData[[#This Row],[CustomerID]])&gt;1,"Repeat","One-time")</f>
        <v>Repeat</v>
      </c>
    </row>
    <row r="2164" spans="1:15">
      <c r="A2164">
        <v>2163</v>
      </c>
      <c r="B2164" s="1">
        <v>44296</v>
      </c>
      <c r="C2164">
        <v>1879</v>
      </c>
      <c r="D2164" t="s">
        <v>10865</v>
      </c>
      <c r="E2164">
        <v>3</v>
      </c>
      <c r="F2164" t="str">
        <f>INDEX(tblProduct[ProdName],MATCH(tblData[[#This Row],[ProdNumber]],tblProduct[ProdNumber],0))</f>
        <v>Robotic Essentials</v>
      </c>
      <c r="G2164">
        <f>INDEX(tblProduct[Price],MATCH(tblData[[#This Row],[ProdNumber]],tblProduct[ProdNumber],0))</f>
        <v>34.99</v>
      </c>
      <c r="H2164">
        <f>INDEX(tblProduct[Category],MATCH(tblData[[#This Row],[ProdNumber]],tblProduct[ProdNumber],0))</f>
        <v>7</v>
      </c>
      <c r="I2164" t="str">
        <f>INDEX(tblCategory[CategoryName],MATCH(tblData[[#This Row],[CategoryID]],tblCategory[CategoryID],0))</f>
        <v>Training Videos</v>
      </c>
      <c r="J2164">
        <f>tblData[[#This Row],[Quantity]]*tblData[[#This Row],[Price]]</f>
        <v>104.97</v>
      </c>
      <c r="K2164">
        <f>YEAR(tblData[[#This Row],[Date]])</f>
        <v>2021</v>
      </c>
      <c r="L2164">
        <f>MONTH(tblData[[#This Row],[Date]])</f>
        <v>4</v>
      </c>
      <c r="M2164" t="str">
        <f>CHOOSE(tblData[[#This Row],[MonthNo]],"Jan","Feb","Mar","Apr","Mei","Jun","Jul","Agu","Sep","Okt","Nov","Des")</f>
        <v>Apr</v>
      </c>
      <c r="N2164" t="str">
        <f>INDEX(tblCustomers[CustomerState],MATCH(tblData[[#This Row],[CustomerID]],tblCustomers[CustomerID],0))</f>
        <v>Tennessee</v>
      </c>
      <c r="O2164" t="str">
        <f>IF(COUNTIF(tblData[CustomerID],tblData[[#This Row],[CustomerID]])&gt;1,"Repeat","One-time")</f>
        <v>Repeat</v>
      </c>
    </row>
    <row r="2165" spans="1:15">
      <c r="A2165">
        <v>2164</v>
      </c>
      <c r="B2165" s="1">
        <v>44296</v>
      </c>
      <c r="C2165">
        <v>1638</v>
      </c>
      <c r="D2165" t="s">
        <v>10876</v>
      </c>
      <c r="E2165">
        <v>2</v>
      </c>
      <c r="F2165" t="str">
        <f>INDEX(tblProduct[ProdName],MATCH(tblData[[#This Row],[ProdNumber]],tblProduct[ProdNumber],0))</f>
        <v>Delta Robots</v>
      </c>
      <c r="G2165">
        <f>INDEX(tblProduct[Price],MATCH(tblData[[#This Row],[ProdNumber]],tblProduct[ProdNumber],0))</f>
        <v>16.989999999999998</v>
      </c>
      <c r="H2165">
        <f>INDEX(tblProduct[Category],MATCH(tblData[[#This Row],[ProdNumber]],tblProduct[ProdNumber],0))</f>
        <v>4</v>
      </c>
      <c r="I2165" t="str">
        <f>INDEX(tblCategory[CategoryName],MATCH(tblData[[#This Row],[CategoryID]],tblCategory[CategoryID],0))</f>
        <v>eBooks</v>
      </c>
      <c r="J2165">
        <f>tblData[[#This Row],[Quantity]]*tblData[[#This Row],[Price]]</f>
        <v>33.979999999999997</v>
      </c>
      <c r="K2165">
        <f>YEAR(tblData[[#This Row],[Date]])</f>
        <v>2021</v>
      </c>
      <c r="L2165">
        <f>MONTH(tblData[[#This Row],[Date]])</f>
        <v>4</v>
      </c>
      <c r="M2165" t="str">
        <f>CHOOSE(tblData[[#This Row],[MonthNo]],"Jan","Feb","Mar","Apr","Mei","Jun","Jul","Agu","Sep","Okt","Nov","Des")</f>
        <v>Apr</v>
      </c>
      <c r="N2165" t="str">
        <f>INDEX(tblCustomers[CustomerState],MATCH(tblData[[#This Row],[CustomerID]],tblCustomers[CustomerID],0))</f>
        <v>Arizona</v>
      </c>
      <c r="O2165" t="str">
        <f>IF(COUNTIF(tblData[CustomerID],tblData[[#This Row],[CustomerID]])&gt;1,"Repeat","One-time")</f>
        <v>Repeat</v>
      </c>
    </row>
    <row r="2166" spans="1:15">
      <c r="A2166">
        <v>2165</v>
      </c>
      <c r="B2166" s="1">
        <v>44296</v>
      </c>
      <c r="C2166">
        <v>1704</v>
      </c>
      <c r="D2166" t="s">
        <v>10809</v>
      </c>
      <c r="E2166">
        <v>4</v>
      </c>
      <c r="F2166" t="str">
        <f>INDEX(tblProduct[ProdName],MATCH(tblData[[#This Row],[ProdNumber]],tblProduct[ProdNumber],0))</f>
        <v>RWW-75 Robot</v>
      </c>
      <c r="G2166">
        <f>INDEX(tblProduct[Price],MATCH(tblData[[#This Row],[ProdNumber]],tblProduct[ProdNumber],0))</f>
        <v>883</v>
      </c>
      <c r="H2166">
        <f>INDEX(tblProduct[Category],MATCH(tblData[[#This Row],[ProdNumber]],tblProduct[ProdNumber],0))</f>
        <v>6</v>
      </c>
      <c r="I2166" t="str">
        <f>INDEX(tblCategory[CategoryName],MATCH(tblData[[#This Row],[CategoryID]],tblCategory[CategoryID],0))</f>
        <v>Robots</v>
      </c>
      <c r="J2166">
        <f>tblData[[#This Row],[Quantity]]*tblData[[#This Row],[Price]]</f>
        <v>3532</v>
      </c>
      <c r="K2166">
        <f>YEAR(tblData[[#This Row],[Date]])</f>
        <v>2021</v>
      </c>
      <c r="L2166">
        <f>MONTH(tblData[[#This Row],[Date]])</f>
        <v>4</v>
      </c>
      <c r="M2166" t="str">
        <f>CHOOSE(tblData[[#This Row],[MonthNo]],"Jan","Feb","Mar","Apr","Mei","Jun","Jul","Agu","Sep","Okt","Nov","Des")</f>
        <v>Apr</v>
      </c>
      <c r="N2166" t="str">
        <f>INDEX(tblCustomers[CustomerState],MATCH(tblData[[#This Row],[CustomerID]],tblCustomers[CustomerID],0))</f>
        <v>Virginia</v>
      </c>
      <c r="O2166" t="str">
        <f>IF(COUNTIF(tblData[CustomerID],tblData[[#This Row],[CustomerID]])&gt;1,"Repeat","One-time")</f>
        <v>Repeat</v>
      </c>
    </row>
    <row r="2167" spans="1:15">
      <c r="A2167">
        <v>2166</v>
      </c>
      <c r="B2167" s="1">
        <v>44297</v>
      </c>
      <c r="C2167">
        <v>963</v>
      </c>
      <c r="D2167" t="s">
        <v>10821</v>
      </c>
      <c r="E2167">
        <v>6</v>
      </c>
      <c r="F2167" t="str">
        <f>INDEX(tblProduct[ProdName],MATCH(tblData[[#This Row],[ProdNumber]],tblProduct[ProdNumber],0))</f>
        <v>BYOD-350</v>
      </c>
      <c r="G2167">
        <f>INDEX(tblProduct[Price],MATCH(tblData[[#This Row],[ProdNumber]],tblProduct[ProdNumber],0))</f>
        <v>89.95</v>
      </c>
      <c r="H2167">
        <f>INDEX(tblProduct[Category],MATCH(tblData[[#This Row],[ProdNumber]],tblProduct[ProdNumber],0))</f>
        <v>2</v>
      </c>
      <c r="I2167" t="str">
        <f>INDEX(tblCategory[CategoryName],MATCH(tblData[[#This Row],[CategoryID]],tblCategory[CategoryID],0))</f>
        <v>Drone Kits</v>
      </c>
      <c r="J2167">
        <f>tblData[[#This Row],[Quantity]]*tblData[[#This Row],[Price]]</f>
        <v>539.70000000000005</v>
      </c>
      <c r="K2167">
        <f>YEAR(tblData[[#This Row],[Date]])</f>
        <v>2021</v>
      </c>
      <c r="L2167">
        <f>MONTH(tblData[[#This Row],[Date]])</f>
        <v>4</v>
      </c>
      <c r="M2167" t="str">
        <f>CHOOSE(tblData[[#This Row],[MonthNo]],"Jan","Feb","Mar","Apr","Mei","Jun","Jul","Agu","Sep","Okt","Nov","Des")</f>
        <v>Apr</v>
      </c>
      <c r="N2167" t="str">
        <f>INDEX(tblCustomers[CustomerState],MATCH(tblData[[#This Row],[CustomerID]],tblCustomers[CustomerID],0))</f>
        <v>Illinois</v>
      </c>
      <c r="O2167" t="str">
        <f>IF(COUNTIF(tblData[CustomerID],tblData[[#This Row],[CustomerID]])&gt;1,"Repeat","One-time")</f>
        <v>Repeat</v>
      </c>
    </row>
    <row r="2168" spans="1:15">
      <c r="A2168">
        <v>2167</v>
      </c>
      <c r="B2168" s="1">
        <v>44297</v>
      </c>
      <c r="C2168">
        <v>87</v>
      </c>
      <c r="D2168" t="s">
        <v>10862</v>
      </c>
      <c r="E2168">
        <v>6</v>
      </c>
      <c r="F2168" t="str">
        <f>INDEX(tblProduct[ProdName],MATCH(tblData[[#This Row],[ProdNumber]],tblProduct[ProdNumber],0))</f>
        <v>All Eyes Drone Blueprint</v>
      </c>
      <c r="G2168">
        <f>INDEX(tblProduct[Price],MATCH(tblData[[#This Row],[ProdNumber]],tblProduct[ProdNumber],0))</f>
        <v>9.99</v>
      </c>
      <c r="H2168">
        <f>INDEX(tblProduct[Category],MATCH(tblData[[#This Row],[ProdNumber]],tblProduct[ProdNumber],0))</f>
        <v>1</v>
      </c>
      <c r="I2168" t="str">
        <f>INDEX(tblCategory[CategoryName],MATCH(tblData[[#This Row],[CategoryID]],tblCategory[CategoryID],0))</f>
        <v>Blueprints</v>
      </c>
      <c r="J2168">
        <f>tblData[[#This Row],[Quantity]]*tblData[[#This Row],[Price]]</f>
        <v>59.94</v>
      </c>
      <c r="K2168">
        <f>YEAR(tblData[[#This Row],[Date]])</f>
        <v>2021</v>
      </c>
      <c r="L2168">
        <f>MONTH(tblData[[#This Row],[Date]])</f>
        <v>4</v>
      </c>
      <c r="M2168" t="str">
        <f>CHOOSE(tblData[[#This Row],[MonthNo]],"Jan","Feb","Mar","Apr","Mei","Jun","Jul","Agu","Sep","Okt","Nov","Des")</f>
        <v>Apr</v>
      </c>
      <c r="N2168" t="str">
        <f>INDEX(tblCustomers[CustomerState],MATCH(tblData[[#This Row],[CustomerID]],tblCustomers[CustomerID],0))</f>
        <v>South Carolina</v>
      </c>
      <c r="O2168" t="str">
        <f>IF(COUNTIF(tblData[CustomerID],tblData[[#This Row],[CustomerID]])&gt;1,"Repeat","One-time")</f>
        <v>Repeat</v>
      </c>
    </row>
    <row r="2169" spans="1:15">
      <c r="A2169">
        <v>2168</v>
      </c>
      <c r="B2169" s="1">
        <v>44297</v>
      </c>
      <c r="C2169">
        <v>1971</v>
      </c>
      <c r="D2169" t="s">
        <v>10855</v>
      </c>
      <c r="E2169">
        <v>5</v>
      </c>
      <c r="F2169" t="str">
        <f>INDEX(tblProduct[ProdName],MATCH(tblData[[#This Row],[ProdNumber]],tblProduct[ProdNumber],0))</f>
        <v>DTD-7000 Drone</v>
      </c>
      <c r="G2169">
        <f>INDEX(tblProduct[Price],MATCH(tblData[[#This Row],[ProdNumber]],tblProduct[ProdNumber],0))</f>
        <v>450</v>
      </c>
      <c r="H2169">
        <f>INDEX(tblProduct[Category],MATCH(tblData[[#This Row],[ProdNumber]],tblProduct[ProdNumber],0))</f>
        <v>3</v>
      </c>
      <c r="I2169" t="str">
        <f>INDEX(tblCategory[CategoryName],MATCH(tblData[[#This Row],[CategoryID]],tblCategory[CategoryID],0))</f>
        <v>Drones</v>
      </c>
      <c r="J2169">
        <f>tblData[[#This Row],[Quantity]]*tblData[[#This Row],[Price]]</f>
        <v>2250</v>
      </c>
      <c r="K2169">
        <f>YEAR(tblData[[#This Row],[Date]])</f>
        <v>2021</v>
      </c>
      <c r="L2169">
        <f>MONTH(tblData[[#This Row],[Date]])</f>
        <v>4</v>
      </c>
      <c r="M2169" t="str">
        <f>CHOOSE(tblData[[#This Row],[MonthNo]],"Jan","Feb","Mar","Apr","Mei","Jun","Jul","Agu","Sep","Okt","Nov","Des")</f>
        <v>Apr</v>
      </c>
      <c r="N2169" t="str">
        <f>INDEX(tblCustomers[CustomerState],MATCH(tblData[[#This Row],[CustomerID]],tblCustomers[CustomerID],0))</f>
        <v>Washington</v>
      </c>
      <c r="O2169" t="str">
        <f>IF(COUNTIF(tblData[CustomerID],tblData[[#This Row],[CustomerID]])&gt;1,"Repeat","One-time")</f>
        <v>One-time</v>
      </c>
    </row>
    <row r="2170" spans="1:15">
      <c r="A2170">
        <v>2169</v>
      </c>
      <c r="B2170" s="1">
        <v>44297</v>
      </c>
      <c r="C2170">
        <v>1430</v>
      </c>
      <c r="D2170" t="s">
        <v>10824</v>
      </c>
      <c r="E2170">
        <v>2</v>
      </c>
      <c r="F2170" t="str">
        <f>INDEX(tblProduct[ProdName],MATCH(tblData[[#This Row],[ProdNumber]],tblProduct[ProdNumber],0))</f>
        <v>BYOD-550</v>
      </c>
      <c r="G2170">
        <f>INDEX(tblProduct[Price],MATCH(tblData[[#This Row],[ProdNumber]],tblProduct[ProdNumber],0))</f>
        <v>179</v>
      </c>
      <c r="H2170">
        <f>INDEX(tblProduct[Category],MATCH(tblData[[#This Row],[ProdNumber]],tblProduct[ProdNumber],0))</f>
        <v>2</v>
      </c>
      <c r="I2170" t="str">
        <f>INDEX(tblCategory[CategoryName],MATCH(tblData[[#This Row],[CategoryID]],tblCategory[CategoryID],0))</f>
        <v>Drone Kits</v>
      </c>
      <c r="J2170">
        <f>tblData[[#This Row],[Quantity]]*tblData[[#This Row],[Price]]</f>
        <v>358</v>
      </c>
      <c r="K2170">
        <f>YEAR(tblData[[#This Row],[Date]])</f>
        <v>2021</v>
      </c>
      <c r="L2170">
        <f>MONTH(tblData[[#This Row],[Date]])</f>
        <v>4</v>
      </c>
      <c r="M2170" t="str">
        <f>CHOOSE(tblData[[#This Row],[MonthNo]],"Jan","Feb","Mar","Apr","Mei","Jun","Jul","Agu","Sep","Okt","Nov","Des")</f>
        <v>Apr</v>
      </c>
      <c r="N2170" t="str">
        <f>INDEX(tblCustomers[CustomerState],MATCH(tblData[[#This Row],[CustomerID]],tblCustomers[CustomerID],0))</f>
        <v>Nebraska</v>
      </c>
      <c r="O2170" t="str">
        <f>IF(COUNTIF(tblData[CustomerID],tblData[[#This Row],[CustomerID]])&gt;1,"Repeat","One-time")</f>
        <v>Repeat</v>
      </c>
    </row>
    <row r="2171" spans="1:15">
      <c r="A2171">
        <v>2170</v>
      </c>
      <c r="B2171" s="1">
        <v>44298</v>
      </c>
      <c r="C2171">
        <v>1587</v>
      </c>
      <c r="D2171" t="s">
        <v>10808</v>
      </c>
      <c r="E2171">
        <v>2</v>
      </c>
      <c r="F2171" t="str">
        <f>INDEX(tblProduct[ProdName],MATCH(tblData[[#This Row],[ProdNumber]],tblProduct[ProdNumber],0))</f>
        <v>Polar Robots</v>
      </c>
      <c r="G2171">
        <f>INDEX(tblProduct[Price],MATCH(tblData[[#This Row],[ProdNumber]],tblProduct[ProdNumber],0))</f>
        <v>23.99</v>
      </c>
      <c r="H2171">
        <f>INDEX(tblProduct[Category],MATCH(tblData[[#This Row],[ProdNumber]],tblProduct[ProdNumber],0))</f>
        <v>4</v>
      </c>
      <c r="I2171" t="str">
        <f>INDEX(tblCategory[CategoryName],MATCH(tblData[[#This Row],[CategoryID]],tblCategory[CategoryID],0))</f>
        <v>eBooks</v>
      </c>
      <c r="J2171">
        <f>tblData[[#This Row],[Quantity]]*tblData[[#This Row],[Price]]</f>
        <v>47.98</v>
      </c>
      <c r="K2171">
        <f>YEAR(tblData[[#This Row],[Date]])</f>
        <v>2021</v>
      </c>
      <c r="L2171">
        <f>MONTH(tblData[[#This Row],[Date]])</f>
        <v>4</v>
      </c>
      <c r="M2171" t="str">
        <f>CHOOSE(tblData[[#This Row],[MonthNo]],"Jan","Feb","Mar","Apr","Mei","Jun","Jul","Agu","Sep","Okt","Nov","Des")</f>
        <v>Apr</v>
      </c>
      <c r="N2171" t="str">
        <f>INDEX(tblCustomers[CustomerState],MATCH(tblData[[#This Row],[CustomerID]],tblCustomers[CustomerID],0))</f>
        <v>Georgia</v>
      </c>
      <c r="O2171" t="str">
        <f>IF(COUNTIF(tblData[CustomerID],tblData[[#This Row],[CustomerID]])&gt;1,"Repeat","One-time")</f>
        <v>Repeat</v>
      </c>
    </row>
    <row r="2172" spans="1:15">
      <c r="A2172">
        <v>2171</v>
      </c>
      <c r="B2172" s="1">
        <v>44298</v>
      </c>
      <c r="C2172">
        <v>1804</v>
      </c>
      <c r="D2172" t="s">
        <v>10832</v>
      </c>
      <c r="E2172">
        <v>3</v>
      </c>
      <c r="F2172" t="str">
        <f>INDEX(tblProduct[ProdName],MATCH(tblData[[#This Row],[ProdNumber]],tblProduct[ProdNumber],0))</f>
        <v>Cartesian Robots</v>
      </c>
      <c r="G2172">
        <f>INDEX(tblProduct[Price],MATCH(tblData[[#This Row],[ProdNumber]],tblProduct[ProdNumber],0))</f>
        <v>12.99</v>
      </c>
      <c r="H2172">
        <f>INDEX(tblProduct[Category],MATCH(tblData[[#This Row],[ProdNumber]],tblProduct[ProdNumber],0))</f>
        <v>4</v>
      </c>
      <c r="I2172" t="str">
        <f>INDEX(tblCategory[CategoryName],MATCH(tblData[[#This Row],[CategoryID]],tblCategory[CategoryID],0))</f>
        <v>eBooks</v>
      </c>
      <c r="J2172">
        <f>tblData[[#This Row],[Quantity]]*tblData[[#This Row],[Price]]</f>
        <v>38.97</v>
      </c>
      <c r="K2172">
        <f>YEAR(tblData[[#This Row],[Date]])</f>
        <v>2021</v>
      </c>
      <c r="L2172">
        <f>MONTH(tblData[[#This Row],[Date]])</f>
        <v>4</v>
      </c>
      <c r="M2172" t="str">
        <f>CHOOSE(tblData[[#This Row],[MonthNo]],"Jan","Feb","Mar","Apr","Mei","Jun","Jul","Agu","Sep","Okt","Nov","Des")</f>
        <v>Apr</v>
      </c>
      <c r="N2172" t="str">
        <f>INDEX(tblCustomers[CustomerState],MATCH(tblData[[#This Row],[CustomerID]],tblCustomers[CustomerID],0))</f>
        <v>Washington</v>
      </c>
      <c r="O2172" t="str">
        <f>IF(COUNTIF(tblData[CustomerID],tblData[[#This Row],[CustomerID]])&gt;1,"Repeat","One-time")</f>
        <v>Repeat</v>
      </c>
    </row>
    <row r="2173" spans="1:15">
      <c r="A2173">
        <v>2172</v>
      </c>
      <c r="B2173" s="1">
        <v>44298</v>
      </c>
      <c r="C2173">
        <v>1620</v>
      </c>
      <c r="D2173" t="s">
        <v>10827</v>
      </c>
      <c r="E2173">
        <v>3</v>
      </c>
      <c r="F2173" t="str">
        <f>INDEX(tblProduct[ProdName],MATCH(tblData[[#This Row],[ProdNumber]],tblProduct[ProdNumber],0))</f>
        <v>AI for Educators</v>
      </c>
      <c r="G2173">
        <f>INDEX(tblProduct[Price],MATCH(tblData[[#This Row],[ProdNumber]],tblProduct[ProdNumber],0))</f>
        <v>49.95</v>
      </c>
      <c r="H2173">
        <f>INDEX(tblProduct[Category],MATCH(tblData[[#This Row],[ProdNumber]],tblProduct[ProdNumber],0))</f>
        <v>7</v>
      </c>
      <c r="I2173" t="str">
        <f>INDEX(tblCategory[CategoryName],MATCH(tblData[[#This Row],[CategoryID]],tblCategory[CategoryID],0))</f>
        <v>Training Videos</v>
      </c>
      <c r="J2173">
        <f>tblData[[#This Row],[Quantity]]*tblData[[#This Row],[Price]]</f>
        <v>149.85000000000002</v>
      </c>
      <c r="K2173">
        <f>YEAR(tblData[[#This Row],[Date]])</f>
        <v>2021</v>
      </c>
      <c r="L2173">
        <f>MONTH(tblData[[#This Row],[Date]])</f>
        <v>4</v>
      </c>
      <c r="M2173" t="str">
        <f>CHOOSE(tblData[[#This Row],[MonthNo]],"Jan","Feb","Mar","Apr","Mei","Jun","Jul","Agu","Sep","Okt","Nov","Des")</f>
        <v>Apr</v>
      </c>
      <c r="N2173" t="str">
        <f>INDEX(tblCustomers[CustomerState],MATCH(tblData[[#This Row],[CustomerID]],tblCustomers[CustomerID],0))</f>
        <v>Texas</v>
      </c>
      <c r="O2173" t="str">
        <f>IF(COUNTIF(tblData[CustomerID],tblData[[#This Row],[CustomerID]])&gt;1,"Repeat","One-time")</f>
        <v>Repeat</v>
      </c>
    </row>
    <row r="2174" spans="1:15">
      <c r="A2174">
        <v>2173</v>
      </c>
      <c r="B2174" s="1">
        <v>44298</v>
      </c>
      <c r="C2174">
        <v>842</v>
      </c>
      <c r="D2174" t="s">
        <v>10848</v>
      </c>
      <c r="E2174">
        <v>2</v>
      </c>
      <c r="F2174" t="str">
        <f>INDEX(tblProduct[ProdName],MATCH(tblData[[#This Row],[ProdNumber]],tblProduct[ProdNumber],0))</f>
        <v>Panda Robot Blueprint</v>
      </c>
      <c r="G2174">
        <f>INDEX(tblProduct[Price],MATCH(tblData[[#This Row],[ProdNumber]],tblProduct[ProdNumber],0))</f>
        <v>7.99</v>
      </c>
      <c r="H2174">
        <f>INDEX(tblProduct[Category],MATCH(tblData[[#This Row],[ProdNumber]],tblProduct[ProdNumber],0))</f>
        <v>1</v>
      </c>
      <c r="I2174" t="str">
        <f>INDEX(tblCategory[CategoryName],MATCH(tblData[[#This Row],[CategoryID]],tblCategory[CategoryID],0))</f>
        <v>Blueprints</v>
      </c>
      <c r="J2174">
        <f>tblData[[#This Row],[Quantity]]*tblData[[#This Row],[Price]]</f>
        <v>15.98</v>
      </c>
      <c r="K2174">
        <f>YEAR(tblData[[#This Row],[Date]])</f>
        <v>2021</v>
      </c>
      <c r="L2174">
        <f>MONTH(tblData[[#This Row],[Date]])</f>
        <v>4</v>
      </c>
      <c r="M2174" t="str">
        <f>CHOOSE(tblData[[#This Row],[MonthNo]],"Jan","Feb","Mar","Apr","Mei","Jun","Jul","Agu","Sep","Okt","Nov","Des")</f>
        <v>Apr</v>
      </c>
      <c r="N2174" t="str">
        <f>INDEX(tblCustomers[CustomerState],MATCH(tblData[[#This Row],[CustomerID]],tblCustomers[CustomerID],0))</f>
        <v>New Jersey</v>
      </c>
      <c r="O2174" t="str">
        <f>IF(COUNTIF(tblData[CustomerID],tblData[[#This Row],[CustomerID]])&gt;1,"Repeat","One-time")</f>
        <v>One-time</v>
      </c>
    </row>
    <row r="2175" spans="1:15">
      <c r="A2175">
        <v>2174</v>
      </c>
      <c r="B2175" s="1">
        <v>44298</v>
      </c>
      <c r="C2175">
        <v>606</v>
      </c>
      <c r="D2175" t="s">
        <v>10829</v>
      </c>
      <c r="E2175">
        <v>6</v>
      </c>
      <c r="F2175" t="str">
        <f>INDEX(tblProduct[ProdName],MATCH(tblData[[#This Row],[ProdNumber]],tblProduct[ProdNumber],0))</f>
        <v>Single Rotor Drones</v>
      </c>
      <c r="G2175">
        <f>INDEX(tblProduct[Price],MATCH(tblData[[#This Row],[ProdNumber]],tblProduct[ProdNumber],0))</f>
        <v>14.99</v>
      </c>
      <c r="H2175">
        <f>INDEX(tblProduct[Category],MATCH(tblData[[#This Row],[ProdNumber]],tblProduct[ProdNumber],0))</f>
        <v>4</v>
      </c>
      <c r="I2175" t="str">
        <f>INDEX(tblCategory[CategoryName],MATCH(tblData[[#This Row],[CategoryID]],tblCategory[CategoryID],0))</f>
        <v>eBooks</v>
      </c>
      <c r="J2175">
        <f>tblData[[#This Row],[Quantity]]*tblData[[#This Row],[Price]]</f>
        <v>89.94</v>
      </c>
      <c r="K2175">
        <f>YEAR(tblData[[#This Row],[Date]])</f>
        <v>2021</v>
      </c>
      <c r="L2175">
        <f>MONTH(tblData[[#This Row],[Date]])</f>
        <v>4</v>
      </c>
      <c r="M2175" t="str">
        <f>CHOOSE(tblData[[#This Row],[MonthNo]],"Jan","Feb","Mar","Apr","Mei","Jun","Jul","Agu","Sep","Okt","Nov","Des")</f>
        <v>Apr</v>
      </c>
      <c r="N2175" t="str">
        <f>INDEX(tblCustomers[CustomerState],MATCH(tblData[[#This Row],[CustomerID]],tblCustomers[CustomerID],0))</f>
        <v>West Virginia</v>
      </c>
      <c r="O2175" t="str">
        <f>IF(COUNTIF(tblData[CustomerID],tblData[[#This Row],[CustomerID]])&gt;1,"Repeat","One-time")</f>
        <v>Repeat</v>
      </c>
    </row>
    <row r="2176" spans="1:15">
      <c r="A2176">
        <v>2175</v>
      </c>
      <c r="B2176" s="1">
        <v>44298</v>
      </c>
      <c r="C2176">
        <v>486</v>
      </c>
      <c r="D2176" t="s">
        <v>10825</v>
      </c>
      <c r="E2176">
        <v>3</v>
      </c>
      <c r="F2176" t="str">
        <f>INDEX(tblProduct[ProdName],MATCH(tblData[[#This Row],[ProdNumber]],tblProduct[ProdNumber],0))</f>
        <v>DC-304 Drone</v>
      </c>
      <c r="G2176">
        <f>INDEX(tblProduct[Price],MATCH(tblData[[#This Row],[ProdNumber]],tblProduct[ProdNumber],0))</f>
        <v>395</v>
      </c>
      <c r="H2176">
        <f>INDEX(tblProduct[Category],MATCH(tblData[[#This Row],[ProdNumber]],tblProduct[ProdNumber],0))</f>
        <v>3</v>
      </c>
      <c r="I2176" t="str">
        <f>INDEX(tblCategory[CategoryName],MATCH(tblData[[#This Row],[CategoryID]],tblCategory[CategoryID],0))</f>
        <v>Drones</v>
      </c>
      <c r="J2176">
        <f>tblData[[#This Row],[Quantity]]*tblData[[#This Row],[Price]]</f>
        <v>1185</v>
      </c>
      <c r="K2176">
        <f>YEAR(tblData[[#This Row],[Date]])</f>
        <v>2021</v>
      </c>
      <c r="L2176">
        <f>MONTH(tblData[[#This Row],[Date]])</f>
        <v>4</v>
      </c>
      <c r="M2176" t="str">
        <f>CHOOSE(tblData[[#This Row],[MonthNo]],"Jan","Feb","Mar","Apr","Mei","Jun","Jul","Agu","Sep","Okt","Nov","Des")</f>
        <v>Apr</v>
      </c>
      <c r="N2176" t="str">
        <f>INDEX(tblCustomers[CustomerState],MATCH(tblData[[#This Row],[CustomerID]],tblCustomers[CustomerID],0))</f>
        <v>Alaska</v>
      </c>
      <c r="O2176" t="str">
        <f>IF(COUNTIF(tblData[CustomerID],tblData[[#This Row],[CustomerID]])&gt;1,"Repeat","One-time")</f>
        <v>Repeat</v>
      </c>
    </row>
    <row r="2177" spans="1:15">
      <c r="A2177">
        <v>2176</v>
      </c>
      <c r="B2177" s="1">
        <v>44299</v>
      </c>
      <c r="C2177">
        <v>754</v>
      </c>
      <c r="D2177" t="s">
        <v>10843</v>
      </c>
      <c r="E2177">
        <v>5</v>
      </c>
      <c r="F2177" t="str">
        <f>INDEX(tblProduct[ProdName],MATCH(tblData[[#This Row],[ProdNumber]],tblProduct[ProdNumber],0))</f>
        <v>BYOD-500</v>
      </c>
      <c r="G2177">
        <f>INDEX(tblProduct[Price],MATCH(tblData[[#This Row],[ProdNumber]],tblProduct[ProdNumber],0))</f>
        <v>167</v>
      </c>
      <c r="H2177">
        <f>INDEX(tblProduct[Category],MATCH(tblData[[#This Row],[ProdNumber]],tblProduct[ProdNumber],0))</f>
        <v>2</v>
      </c>
      <c r="I2177" t="str">
        <f>INDEX(tblCategory[CategoryName],MATCH(tblData[[#This Row],[CategoryID]],tblCategory[CategoryID],0))</f>
        <v>Drone Kits</v>
      </c>
      <c r="J2177">
        <f>tblData[[#This Row],[Quantity]]*tblData[[#This Row],[Price]]</f>
        <v>835</v>
      </c>
      <c r="K2177">
        <f>YEAR(tblData[[#This Row],[Date]])</f>
        <v>2021</v>
      </c>
      <c r="L2177">
        <f>MONTH(tblData[[#This Row],[Date]])</f>
        <v>4</v>
      </c>
      <c r="M2177" t="str">
        <f>CHOOSE(tblData[[#This Row],[MonthNo]],"Jan","Feb","Mar","Apr","Mei","Jun","Jul","Agu","Sep","Okt","Nov","Des")</f>
        <v>Apr</v>
      </c>
      <c r="N2177" t="str">
        <f>INDEX(tblCustomers[CustomerState],MATCH(tblData[[#This Row],[CustomerID]],tblCustomers[CustomerID],0))</f>
        <v>Virginia</v>
      </c>
      <c r="O2177" t="str">
        <f>IF(COUNTIF(tblData[CustomerID],tblData[[#This Row],[CustomerID]])&gt;1,"Repeat","One-time")</f>
        <v>Repeat</v>
      </c>
    </row>
    <row r="2178" spans="1:15">
      <c r="A2178">
        <v>2177</v>
      </c>
      <c r="B2178" s="1">
        <v>44299</v>
      </c>
      <c r="C2178">
        <v>98</v>
      </c>
      <c r="D2178" t="s">
        <v>10869</v>
      </c>
      <c r="E2178">
        <v>3</v>
      </c>
      <c r="F2178" t="str">
        <f>INDEX(tblProduct[ProdName],MATCH(tblData[[#This Row],[ProdNumber]],tblProduct[ProdNumber],0))</f>
        <v>Bsquare Robot Blueprint</v>
      </c>
      <c r="G2178">
        <f>INDEX(tblProduct[Price],MATCH(tblData[[#This Row],[ProdNumber]],tblProduct[ProdNumber],0))</f>
        <v>8.99</v>
      </c>
      <c r="H2178">
        <f>INDEX(tblProduct[Category],MATCH(tblData[[#This Row],[ProdNumber]],tblProduct[ProdNumber],0))</f>
        <v>1</v>
      </c>
      <c r="I2178" t="str">
        <f>INDEX(tblCategory[CategoryName],MATCH(tblData[[#This Row],[CategoryID]],tblCategory[CategoryID],0))</f>
        <v>Blueprints</v>
      </c>
      <c r="J2178">
        <f>tblData[[#This Row],[Quantity]]*tblData[[#This Row],[Price]]</f>
        <v>26.97</v>
      </c>
      <c r="K2178">
        <f>YEAR(tblData[[#This Row],[Date]])</f>
        <v>2021</v>
      </c>
      <c r="L2178">
        <f>MONTH(tblData[[#This Row],[Date]])</f>
        <v>4</v>
      </c>
      <c r="M2178" t="str">
        <f>CHOOSE(tblData[[#This Row],[MonthNo]],"Jan","Feb","Mar","Apr","Mei","Jun","Jul","Agu","Sep","Okt","Nov","Des")</f>
        <v>Apr</v>
      </c>
      <c r="N2178" t="str">
        <f>INDEX(tblCustomers[CustomerState],MATCH(tblData[[#This Row],[CustomerID]],tblCustomers[CustomerID],0))</f>
        <v>Iowa</v>
      </c>
      <c r="O2178" t="str">
        <f>IF(COUNTIF(tblData[CustomerID],tblData[[#This Row],[CustomerID]])&gt;1,"Repeat","One-time")</f>
        <v>Repeat</v>
      </c>
    </row>
    <row r="2179" spans="1:15">
      <c r="A2179">
        <v>2178</v>
      </c>
      <c r="B2179" s="1">
        <v>44300</v>
      </c>
      <c r="C2179">
        <v>28</v>
      </c>
      <c r="D2179" t="s">
        <v>10857</v>
      </c>
      <c r="E2179">
        <v>2</v>
      </c>
      <c r="F2179" t="str">
        <f>INDEX(tblProduct[ProdName],MATCH(tblData[[#This Row],[ProdNumber]],tblProduct[ProdNumber],0))</f>
        <v>DTI-84 Drone</v>
      </c>
      <c r="G2179">
        <f>INDEX(tblProduct[Price],MATCH(tblData[[#This Row],[ProdNumber]],tblProduct[ProdNumber],0))</f>
        <v>455</v>
      </c>
      <c r="H2179">
        <f>INDEX(tblProduct[Category],MATCH(tblData[[#This Row],[ProdNumber]],tblProduct[ProdNumber],0))</f>
        <v>3</v>
      </c>
      <c r="I2179" t="str">
        <f>INDEX(tblCategory[CategoryName],MATCH(tblData[[#This Row],[CategoryID]],tblCategory[CategoryID],0))</f>
        <v>Drones</v>
      </c>
      <c r="J2179">
        <f>tblData[[#This Row],[Quantity]]*tblData[[#This Row],[Price]]</f>
        <v>910</v>
      </c>
      <c r="K2179">
        <f>YEAR(tblData[[#This Row],[Date]])</f>
        <v>2021</v>
      </c>
      <c r="L2179">
        <f>MONTH(tblData[[#This Row],[Date]])</f>
        <v>4</v>
      </c>
      <c r="M2179" t="str">
        <f>CHOOSE(tblData[[#This Row],[MonthNo]],"Jan","Feb","Mar","Apr","Mei","Jun","Jul","Agu","Sep","Okt","Nov","Des")</f>
        <v>Apr</v>
      </c>
      <c r="N2179" t="str">
        <f>INDEX(tblCustomers[CustomerState],MATCH(tblData[[#This Row],[CustomerID]],tblCustomers[CustomerID],0))</f>
        <v>Texas</v>
      </c>
      <c r="O2179" t="str">
        <f>IF(COUNTIF(tblData[CustomerID],tblData[[#This Row],[CustomerID]])&gt;1,"Repeat","One-time")</f>
        <v>Repeat</v>
      </c>
    </row>
    <row r="2180" spans="1:15">
      <c r="A2180">
        <v>2179</v>
      </c>
      <c r="B2180" s="1">
        <v>44300</v>
      </c>
      <c r="C2180">
        <v>1220</v>
      </c>
      <c r="D2180" t="s">
        <v>10816</v>
      </c>
      <c r="E2180">
        <v>5</v>
      </c>
      <c r="F2180" t="str">
        <f>INDEX(tblProduct[ProdName],MATCH(tblData[[#This Row],[ProdNumber]],tblProduct[ProdNumber],0))</f>
        <v>DTE-QFN20 Drone</v>
      </c>
      <c r="G2180">
        <f>INDEX(tblProduct[Price],MATCH(tblData[[#This Row],[ProdNumber]],tblProduct[ProdNumber],0))</f>
        <v>250</v>
      </c>
      <c r="H2180">
        <f>INDEX(tblProduct[Category],MATCH(tblData[[#This Row],[ProdNumber]],tblProduct[ProdNumber],0))</f>
        <v>3</v>
      </c>
      <c r="I2180" t="str">
        <f>INDEX(tblCategory[CategoryName],MATCH(tblData[[#This Row],[CategoryID]],tblCategory[CategoryID],0))</f>
        <v>Drones</v>
      </c>
      <c r="J2180">
        <f>tblData[[#This Row],[Quantity]]*tblData[[#This Row],[Price]]</f>
        <v>1250</v>
      </c>
      <c r="K2180">
        <f>YEAR(tblData[[#This Row],[Date]])</f>
        <v>2021</v>
      </c>
      <c r="L2180">
        <f>MONTH(tblData[[#This Row],[Date]])</f>
        <v>4</v>
      </c>
      <c r="M2180" t="str">
        <f>CHOOSE(tblData[[#This Row],[MonthNo]],"Jan","Feb","Mar","Apr","Mei","Jun","Jul","Agu","Sep","Okt","Nov","Des")</f>
        <v>Apr</v>
      </c>
      <c r="N2180" t="str">
        <f>INDEX(tblCustomers[CustomerState],MATCH(tblData[[#This Row],[CustomerID]],tblCustomers[CustomerID],0))</f>
        <v>Ohio</v>
      </c>
      <c r="O2180" t="str">
        <f>IF(COUNTIF(tblData[CustomerID],tblData[[#This Row],[CustomerID]])&gt;1,"Repeat","One-time")</f>
        <v>Repeat</v>
      </c>
    </row>
    <row r="2181" spans="1:15">
      <c r="A2181">
        <v>2180</v>
      </c>
      <c r="B2181" s="1">
        <v>44300</v>
      </c>
      <c r="C2181">
        <v>1532</v>
      </c>
      <c r="D2181" t="s">
        <v>10846</v>
      </c>
      <c r="E2181">
        <v>5</v>
      </c>
      <c r="F2181" t="str">
        <f>INDEX(tblProduct[ProdName],MATCH(tblData[[#This Row],[ProdNumber]],tblProduct[ProdNumber],0))</f>
        <v>Delivery Drones</v>
      </c>
      <c r="G2181">
        <f>INDEX(tblProduct[Price],MATCH(tblData[[#This Row],[ProdNumber]],tblProduct[ProdNumber],0))</f>
        <v>14.99</v>
      </c>
      <c r="H2181">
        <f>INDEX(tblProduct[Category],MATCH(tblData[[#This Row],[ProdNumber]],tblProduct[ProdNumber],0))</f>
        <v>4</v>
      </c>
      <c r="I2181" t="str">
        <f>INDEX(tblCategory[CategoryName],MATCH(tblData[[#This Row],[CategoryID]],tblCategory[CategoryID],0))</f>
        <v>eBooks</v>
      </c>
      <c r="J2181">
        <f>tblData[[#This Row],[Quantity]]*tblData[[#This Row],[Price]]</f>
        <v>74.95</v>
      </c>
      <c r="K2181">
        <f>YEAR(tblData[[#This Row],[Date]])</f>
        <v>2021</v>
      </c>
      <c r="L2181">
        <f>MONTH(tblData[[#This Row],[Date]])</f>
        <v>4</v>
      </c>
      <c r="M2181" t="str">
        <f>CHOOSE(tblData[[#This Row],[MonthNo]],"Jan","Feb","Mar","Apr","Mei","Jun","Jul","Agu","Sep","Okt","Nov","Des")</f>
        <v>Apr</v>
      </c>
      <c r="N2181" t="str">
        <f>INDEX(tblCustomers[CustomerState],MATCH(tblData[[#This Row],[CustomerID]],tblCustomers[CustomerID],0))</f>
        <v>District of Columbia</v>
      </c>
      <c r="O2181" t="str">
        <f>IF(COUNTIF(tblData[CustomerID],tblData[[#This Row],[CustomerID]])&gt;1,"Repeat","One-time")</f>
        <v>Repeat</v>
      </c>
    </row>
    <row r="2182" spans="1:15">
      <c r="A2182">
        <v>2181</v>
      </c>
      <c r="B2182" s="1">
        <v>44300</v>
      </c>
      <c r="C2182">
        <v>940</v>
      </c>
      <c r="D2182" t="s">
        <v>10834</v>
      </c>
      <c r="E2182">
        <v>2</v>
      </c>
      <c r="F2182" t="str">
        <f>INDEX(tblProduct[ProdName],MATCH(tblData[[#This Row],[ProdNumber]],tblProduct[ProdNumber],0))</f>
        <v>Articulated Robots</v>
      </c>
      <c r="G2182">
        <f>INDEX(tblProduct[Price],MATCH(tblData[[#This Row],[ProdNumber]],tblProduct[ProdNumber],0))</f>
        <v>23.99</v>
      </c>
      <c r="H2182">
        <f>INDEX(tblProduct[Category],MATCH(tblData[[#This Row],[ProdNumber]],tblProduct[ProdNumber],0))</f>
        <v>4</v>
      </c>
      <c r="I2182" t="str">
        <f>INDEX(tblCategory[CategoryName],MATCH(tblData[[#This Row],[CategoryID]],tblCategory[CategoryID],0))</f>
        <v>eBooks</v>
      </c>
      <c r="J2182">
        <f>tblData[[#This Row],[Quantity]]*tblData[[#This Row],[Price]]</f>
        <v>47.98</v>
      </c>
      <c r="K2182">
        <f>YEAR(tblData[[#This Row],[Date]])</f>
        <v>2021</v>
      </c>
      <c r="L2182">
        <f>MONTH(tblData[[#This Row],[Date]])</f>
        <v>4</v>
      </c>
      <c r="M2182" t="str">
        <f>CHOOSE(tblData[[#This Row],[MonthNo]],"Jan","Feb","Mar","Apr","Mei","Jun","Jul","Agu","Sep","Okt","Nov","Des")</f>
        <v>Apr</v>
      </c>
      <c r="N2182" t="str">
        <f>INDEX(tblCustomers[CustomerState],MATCH(tblData[[#This Row],[CustomerID]],tblCustomers[CustomerID],0))</f>
        <v>California</v>
      </c>
      <c r="O2182" t="str">
        <f>IF(COUNTIF(tblData[CustomerID],tblData[[#This Row],[CustomerID]])&gt;1,"Repeat","One-time")</f>
        <v>Repeat</v>
      </c>
    </row>
    <row r="2183" spans="1:15">
      <c r="A2183">
        <v>2182</v>
      </c>
      <c r="B2183" s="1">
        <v>44300</v>
      </c>
      <c r="C2183">
        <v>1708</v>
      </c>
      <c r="D2183" t="s">
        <v>10837</v>
      </c>
      <c r="E2183">
        <v>3</v>
      </c>
      <c r="F2183" t="str">
        <f>INDEX(tblProduct[ProdName],MATCH(tblData[[#This Row],[ProdNumber]],tblProduct[ProdNumber],0))</f>
        <v>BYOR-1000</v>
      </c>
      <c r="G2183">
        <f>INDEX(tblProduct[Price],MATCH(tblData[[#This Row],[ProdNumber]],tblProduct[ProdNumber],0))</f>
        <v>189</v>
      </c>
      <c r="H2183">
        <f>INDEX(tblProduct[Category],MATCH(tblData[[#This Row],[ProdNumber]],tblProduct[ProdNumber],0))</f>
        <v>5</v>
      </c>
      <c r="I2183" t="str">
        <f>INDEX(tblCategory[CategoryName],MATCH(tblData[[#This Row],[CategoryID]],tblCategory[CategoryID],0))</f>
        <v>Robot Kits</v>
      </c>
      <c r="J2183">
        <f>tblData[[#This Row],[Quantity]]*tblData[[#This Row],[Price]]</f>
        <v>567</v>
      </c>
      <c r="K2183">
        <f>YEAR(tblData[[#This Row],[Date]])</f>
        <v>2021</v>
      </c>
      <c r="L2183">
        <f>MONTH(tblData[[#This Row],[Date]])</f>
        <v>4</v>
      </c>
      <c r="M2183" t="str">
        <f>CHOOSE(tblData[[#This Row],[MonthNo]],"Jan","Feb","Mar","Apr","Mei","Jun","Jul","Agu","Sep","Okt","Nov","Des")</f>
        <v>Apr</v>
      </c>
      <c r="N2183" t="str">
        <f>INDEX(tblCustomers[CustomerState],MATCH(tblData[[#This Row],[CustomerID]],tblCustomers[CustomerID],0))</f>
        <v>Nebraska</v>
      </c>
      <c r="O2183" t="str">
        <f>IF(COUNTIF(tblData[CustomerID],tblData[[#This Row],[CustomerID]])&gt;1,"Repeat","One-time")</f>
        <v>Repeat</v>
      </c>
    </row>
    <row r="2184" spans="1:15">
      <c r="A2184">
        <v>2183</v>
      </c>
      <c r="B2184" s="1">
        <v>44301</v>
      </c>
      <c r="C2184">
        <v>76</v>
      </c>
      <c r="D2184" t="s">
        <v>10863</v>
      </c>
      <c r="E2184">
        <v>3</v>
      </c>
      <c r="F2184" t="str">
        <f>INDEX(tblProduct[ProdName],MATCH(tblData[[#This Row],[ProdNumber]],tblProduct[ProdNumber],0))</f>
        <v>BYOD-400</v>
      </c>
      <c r="G2184">
        <f>INDEX(tblProduct[Price],MATCH(tblData[[#This Row],[ProdNumber]],tblProduct[ProdNumber],0))</f>
        <v>119</v>
      </c>
      <c r="H2184">
        <f>INDEX(tblProduct[Category],MATCH(tblData[[#This Row],[ProdNumber]],tblProduct[ProdNumber],0))</f>
        <v>2</v>
      </c>
      <c r="I2184" t="str">
        <f>INDEX(tblCategory[CategoryName],MATCH(tblData[[#This Row],[CategoryID]],tblCategory[CategoryID],0))</f>
        <v>Drone Kits</v>
      </c>
      <c r="J2184">
        <f>tblData[[#This Row],[Quantity]]*tblData[[#This Row],[Price]]</f>
        <v>357</v>
      </c>
      <c r="K2184">
        <f>YEAR(tblData[[#This Row],[Date]])</f>
        <v>2021</v>
      </c>
      <c r="L2184">
        <f>MONTH(tblData[[#This Row],[Date]])</f>
        <v>4</v>
      </c>
      <c r="M2184" t="str">
        <f>CHOOSE(tblData[[#This Row],[MonthNo]],"Jan","Feb","Mar","Apr","Mei","Jun","Jul","Agu","Sep","Okt","Nov","Des")</f>
        <v>Apr</v>
      </c>
      <c r="N2184" t="str">
        <f>INDEX(tblCustomers[CustomerState],MATCH(tblData[[#This Row],[CustomerID]],tblCustomers[CustomerID],0))</f>
        <v>New Jersey</v>
      </c>
      <c r="O2184" t="str">
        <f>IF(COUNTIF(tblData[CustomerID],tblData[[#This Row],[CustomerID]])&gt;1,"Repeat","One-time")</f>
        <v>One-time</v>
      </c>
    </row>
    <row r="2185" spans="1:15">
      <c r="A2185">
        <v>2184</v>
      </c>
      <c r="B2185" s="1">
        <v>44301</v>
      </c>
      <c r="C2185">
        <v>1441</v>
      </c>
      <c r="D2185" t="s">
        <v>10869</v>
      </c>
      <c r="E2185">
        <v>1</v>
      </c>
      <c r="F2185" t="str">
        <f>INDEX(tblProduct[ProdName],MATCH(tblData[[#This Row],[ProdNumber]],tblProduct[ProdNumber],0))</f>
        <v>Bsquare Robot Blueprint</v>
      </c>
      <c r="G2185">
        <f>INDEX(tblProduct[Price],MATCH(tblData[[#This Row],[ProdNumber]],tblProduct[ProdNumber],0))</f>
        <v>8.99</v>
      </c>
      <c r="H2185">
        <f>INDEX(tblProduct[Category],MATCH(tblData[[#This Row],[ProdNumber]],tblProduct[ProdNumber],0))</f>
        <v>1</v>
      </c>
      <c r="I2185" t="str">
        <f>INDEX(tblCategory[CategoryName],MATCH(tblData[[#This Row],[CategoryID]],tblCategory[CategoryID],0))</f>
        <v>Blueprints</v>
      </c>
      <c r="J2185">
        <f>tblData[[#This Row],[Quantity]]*tblData[[#This Row],[Price]]</f>
        <v>8.99</v>
      </c>
      <c r="K2185">
        <f>YEAR(tblData[[#This Row],[Date]])</f>
        <v>2021</v>
      </c>
      <c r="L2185">
        <f>MONTH(tblData[[#This Row],[Date]])</f>
        <v>4</v>
      </c>
      <c r="M2185" t="str">
        <f>CHOOSE(tblData[[#This Row],[MonthNo]],"Jan","Feb","Mar","Apr","Mei","Jun","Jul","Agu","Sep","Okt","Nov","Des")</f>
        <v>Apr</v>
      </c>
      <c r="N2185" t="str">
        <f>INDEX(tblCustomers[CustomerState],MATCH(tblData[[#This Row],[CustomerID]],tblCustomers[CustomerID],0))</f>
        <v>Nevada</v>
      </c>
      <c r="O2185" t="str">
        <f>IF(COUNTIF(tblData[CustomerID],tblData[[#This Row],[CustomerID]])&gt;1,"Repeat","One-time")</f>
        <v>Repeat</v>
      </c>
    </row>
    <row r="2186" spans="1:15">
      <c r="A2186">
        <v>2185</v>
      </c>
      <c r="B2186" s="1">
        <v>44301</v>
      </c>
      <c r="C2186">
        <v>336</v>
      </c>
      <c r="D2186" t="s">
        <v>10843</v>
      </c>
      <c r="E2186">
        <v>4</v>
      </c>
      <c r="F2186" t="str">
        <f>INDEX(tblProduct[ProdName],MATCH(tblData[[#This Row],[ProdNumber]],tblProduct[ProdNumber],0))</f>
        <v>BYOD-500</v>
      </c>
      <c r="G2186">
        <f>INDEX(tblProduct[Price],MATCH(tblData[[#This Row],[ProdNumber]],tblProduct[ProdNumber],0))</f>
        <v>167</v>
      </c>
      <c r="H2186">
        <f>INDEX(tblProduct[Category],MATCH(tblData[[#This Row],[ProdNumber]],tblProduct[ProdNumber],0))</f>
        <v>2</v>
      </c>
      <c r="I2186" t="str">
        <f>INDEX(tblCategory[CategoryName],MATCH(tblData[[#This Row],[CategoryID]],tblCategory[CategoryID],0))</f>
        <v>Drone Kits</v>
      </c>
      <c r="J2186">
        <f>tblData[[#This Row],[Quantity]]*tblData[[#This Row],[Price]]</f>
        <v>668</v>
      </c>
      <c r="K2186">
        <f>YEAR(tblData[[#This Row],[Date]])</f>
        <v>2021</v>
      </c>
      <c r="L2186">
        <f>MONTH(tblData[[#This Row],[Date]])</f>
        <v>4</v>
      </c>
      <c r="M2186" t="str">
        <f>CHOOSE(tblData[[#This Row],[MonthNo]],"Jan","Feb","Mar","Apr","Mei","Jun","Jul","Agu","Sep","Okt","Nov","Des")</f>
        <v>Apr</v>
      </c>
      <c r="N2186" t="str">
        <f>INDEX(tblCustomers[CustomerState],MATCH(tblData[[#This Row],[CustomerID]],tblCustomers[CustomerID],0))</f>
        <v>Texas</v>
      </c>
      <c r="O2186" t="str">
        <f>IF(COUNTIF(tblData[CustomerID],tblData[[#This Row],[CustomerID]])&gt;1,"Repeat","One-time")</f>
        <v>One-time</v>
      </c>
    </row>
    <row r="2187" spans="1:15">
      <c r="A2187">
        <v>2186</v>
      </c>
      <c r="B2187" s="1">
        <v>44301</v>
      </c>
      <c r="C2187">
        <v>13</v>
      </c>
      <c r="D2187" t="s">
        <v>10834</v>
      </c>
      <c r="E2187">
        <v>6</v>
      </c>
      <c r="F2187" t="str">
        <f>INDEX(tblProduct[ProdName],MATCH(tblData[[#This Row],[ProdNumber]],tblProduct[ProdNumber],0))</f>
        <v>Articulated Robots</v>
      </c>
      <c r="G2187">
        <f>INDEX(tblProduct[Price],MATCH(tblData[[#This Row],[ProdNumber]],tblProduct[ProdNumber],0))</f>
        <v>23.99</v>
      </c>
      <c r="H2187">
        <f>INDEX(tblProduct[Category],MATCH(tblData[[#This Row],[ProdNumber]],tblProduct[ProdNumber],0))</f>
        <v>4</v>
      </c>
      <c r="I2187" t="str">
        <f>INDEX(tblCategory[CategoryName],MATCH(tblData[[#This Row],[CategoryID]],tblCategory[CategoryID],0))</f>
        <v>eBooks</v>
      </c>
      <c r="J2187">
        <f>tblData[[#This Row],[Quantity]]*tblData[[#This Row],[Price]]</f>
        <v>143.94</v>
      </c>
      <c r="K2187">
        <f>YEAR(tblData[[#This Row],[Date]])</f>
        <v>2021</v>
      </c>
      <c r="L2187">
        <f>MONTH(tblData[[#This Row],[Date]])</f>
        <v>4</v>
      </c>
      <c r="M2187" t="str">
        <f>CHOOSE(tblData[[#This Row],[MonthNo]],"Jan","Feb","Mar","Apr","Mei","Jun","Jul","Agu","Sep","Okt","Nov","Des")</f>
        <v>Apr</v>
      </c>
      <c r="N2187" t="str">
        <f>INDEX(tblCustomers[CustomerState],MATCH(tblData[[#This Row],[CustomerID]],tblCustomers[CustomerID],0))</f>
        <v>Virginia</v>
      </c>
      <c r="O2187" t="str">
        <f>IF(COUNTIF(tblData[CustomerID],tblData[[#This Row],[CustomerID]])&gt;1,"Repeat","One-time")</f>
        <v>Repeat</v>
      </c>
    </row>
    <row r="2188" spans="1:15">
      <c r="A2188">
        <v>2187</v>
      </c>
      <c r="B2188" s="1">
        <v>44301</v>
      </c>
      <c r="C2188">
        <v>1383</v>
      </c>
      <c r="D2188" t="s">
        <v>10823</v>
      </c>
      <c r="E2188">
        <v>3</v>
      </c>
      <c r="F2188" t="str">
        <f>INDEX(tblProduct[ProdName],MATCH(tblData[[#This Row],[ProdNumber]],tblProduct[ProdNumber],0))</f>
        <v>DA-SA702 Drone</v>
      </c>
      <c r="G2188">
        <f>INDEX(tblProduct[Price],MATCH(tblData[[#This Row],[ProdNumber]],tblProduct[ProdNumber],0))</f>
        <v>399</v>
      </c>
      <c r="H2188">
        <f>INDEX(tblProduct[Category],MATCH(tblData[[#This Row],[ProdNumber]],tblProduct[ProdNumber],0))</f>
        <v>3</v>
      </c>
      <c r="I2188" t="str">
        <f>INDEX(tblCategory[CategoryName],MATCH(tblData[[#This Row],[CategoryID]],tblCategory[CategoryID],0))</f>
        <v>Drones</v>
      </c>
      <c r="J2188">
        <f>tblData[[#This Row],[Quantity]]*tblData[[#This Row],[Price]]</f>
        <v>1197</v>
      </c>
      <c r="K2188">
        <f>YEAR(tblData[[#This Row],[Date]])</f>
        <v>2021</v>
      </c>
      <c r="L2188">
        <f>MONTH(tblData[[#This Row],[Date]])</f>
        <v>4</v>
      </c>
      <c r="M2188" t="str">
        <f>CHOOSE(tblData[[#This Row],[MonthNo]],"Jan","Feb","Mar","Apr","Mei","Jun","Jul","Agu","Sep","Okt","Nov","Des")</f>
        <v>Apr</v>
      </c>
      <c r="N2188" t="str">
        <f>INDEX(tblCustomers[CustomerState],MATCH(tblData[[#This Row],[CustomerID]],tblCustomers[CustomerID],0))</f>
        <v>Texas</v>
      </c>
      <c r="O2188" t="str">
        <f>IF(COUNTIF(tblData[CustomerID],tblData[[#This Row],[CustomerID]])&gt;1,"Repeat","One-time")</f>
        <v>One-time</v>
      </c>
    </row>
    <row r="2189" spans="1:15">
      <c r="A2189">
        <v>2188</v>
      </c>
      <c r="B2189" s="1">
        <v>44301</v>
      </c>
      <c r="C2189">
        <v>481</v>
      </c>
      <c r="D2189" t="s">
        <v>10845</v>
      </c>
      <c r="E2189">
        <v>1</v>
      </c>
      <c r="F2189" t="str">
        <f>INDEX(tblProduct[ProdName],MATCH(tblData[[#This Row],[ProdNumber]],tblProduct[ProdNumber],0))</f>
        <v>Sleepy Eye Blueprint</v>
      </c>
      <c r="G2189">
        <f>INDEX(tblProduct[Price],MATCH(tblData[[#This Row],[ProdNumber]],tblProduct[ProdNumber],0))</f>
        <v>11.99</v>
      </c>
      <c r="H2189">
        <f>INDEX(tblProduct[Category],MATCH(tblData[[#This Row],[ProdNumber]],tblProduct[ProdNumber],0))</f>
        <v>1</v>
      </c>
      <c r="I2189" t="str">
        <f>INDEX(tblCategory[CategoryName],MATCH(tblData[[#This Row],[CategoryID]],tblCategory[CategoryID],0))</f>
        <v>Blueprints</v>
      </c>
      <c r="J2189">
        <f>tblData[[#This Row],[Quantity]]*tblData[[#This Row],[Price]]</f>
        <v>11.99</v>
      </c>
      <c r="K2189">
        <f>YEAR(tblData[[#This Row],[Date]])</f>
        <v>2021</v>
      </c>
      <c r="L2189">
        <f>MONTH(tblData[[#This Row],[Date]])</f>
        <v>4</v>
      </c>
      <c r="M2189" t="str">
        <f>CHOOSE(tblData[[#This Row],[MonthNo]],"Jan","Feb","Mar","Apr","Mei","Jun","Jul","Agu","Sep","Okt","Nov","Des")</f>
        <v>Apr</v>
      </c>
      <c r="N2189" t="str">
        <f>INDEX(tblCustomers[CustomerState],MATCH(tblData[[#This Row],[CustomerID]],tblCustomers[CustomerID],0))</f>
        <v>Minnesota</v>
      </c>
      <c r="O2189" t="str">
        <f>IF(COUNTIF(tblData[CustomerID],tblData[[#This Row],[CustomerID]])&gt;1,"Repeat","One-time")</f>
        <v>Repeat</v>
      </c>
    </row>
    <row r="2190" spans="1:15">
      <c r="A2190">
        <v>2189</v>
      </c>
      <c r="B2190" s="1">
        <v>44301</v>
      </c>
      <c r="C2190">
        <v>1233</v>
      </c>
      <c r="D2190" t="s">
        <v>10848</v>
      </c>
      <c r="E2190">
        <v>5</v>
      </c>
      <c r="F2190" t="str">
        <f>INDEX(tblProduct[ProdName],MATCH(tblData[[#This Row],[ProdNumber]],tblProduct[ProdNumber],0))</f>
        <v>Panda Robot Blueprint</v>
      </c>
      <c r="G2190">
        <f>INDEX(tblProduct[Price],MATCH(tblData[[#This Row],[ProdNumber]],tblProduct[ProdNumber],0))</f>
        <v>7.99</v>
      </c>
      <c r="H2190">
        <f>INDEX(tblProduct[Category],MATCH(tblData[[#This Row],[ProdNumber]],tblProduct[ProdNumber],0))</f>
        <v>1</v>
      </c>
      <c r="I2190" t="str">
        <f>INDEX(tblCategory[CategoryName],MATCH(tblData[[#This Row],[CategoryID]],tblCategory[CategoryID],0))</f>
        <v>Blueprints</v>
      </c>
      <c r="J2190">
        <f>tblData[[#This Row],[Quantity]]*tblData[[#This Row],[Price]]</f>
        <v>39.950000000000003</v>
      </c>
      <c r="K2190">
        <f>YEAR(tblData[[#This Row],[Date]])</f>
        <v>2021</v>
      </c>
      <c r="L2190">
        <f>MONTH(tblData[[#This Row],[Date]])</f>
        <v>4</v>
      </c>
      <c r="M2190" t="str">
        <f>CHOOSE(tblData[[#This Row],[MonthNo]],"Jan","Feb","Mar","Apr","Mei","Jun","Jul","Agu","Sep","Okt","Nov","Des")</f>
        <v>Apr</v>
      </c>
      <c r="N2190" t="str">
        <f>INDEX(tblCustomers[CustomerState],MATCH(tblData[[#This Row],[CustomerID]],tblCustomers[CustomerID],0))</f>
        <v>Iowa</v>
      </c>
      <c r="O2190" t="str">
        <f>IF(COUNTIF(tblData[CustomerID],tblData[[#This Row],[CustomerID]])&gt;1,"Repeat","One-time")</f>
        <v>Repeat</v>
      </c>
    </row>
    <row r="2191" spans="1:15">
      <c r="A2191">
        <v>2190</v>
      </c>
      <c r="B2191" s="1">
        <v>44302</v>
      </c>
      <c r="C2191">
        <v>465</v>
      </c>
      <c r="D2191" t="s">
        <v>10842</v>
      </c>
      <c r="E2191">
        <v>5</v>
      </c>
      <c r="F2191" t="str">
        <f>INDEX(tblProduct[ProdName],MATCH(tblData[[#This Row],[ProdNumber]],tblProduct[ProdNumber],0))</f>
        <v>Understanding Raspberry PI</v>
      </c>
      <c r="G2191">
        <f>INDEX(tblProduct[Price],MATCH(tblData[[#This Row],[ProdNumber]],tblProduct[ProdNumber],0))</f>
        <v>28.99</v>
      </c>
      <c r="H2191">
        <f>INDEX(tblProduct[Category],MATCH(tblData[[#This Row],[ProdNumber]],tblProduct[ProdNumber],0))</f>
        <v>7</v>
      </c>
      <c r="I2191" t="str">
        <f>INDEX(tblCategory[CategoryName],MATCH(tblData[[#This Row],[CategoryID]],tblCategory[CategoryID],0))</f>
        <v>Training Videos</v>
      </c>
      <c r="J2191">
        <f>tblData[[#This Row],[Quantity]]*tblData[[#This Row],[Price]]</f>
        <v>144.94999999999999</v>
      </c>
      <c r="K2191">
        <f>YEAR(tblData[[#This Row],[Date]])</f>
        <v>2021</v>
      </c>
      <c r="L2191">
        <f>MONTH(tblData[[#This Row],[Date]])</f>
        <v>4</v>
      </c>
      <c r="M2191" t="str">
        <f>CHOOSE(tblData[[#This Row],[MonthNo]],"Jan","Feb","Mar","Apr","Mei","Jun","Jul","Agu","Sep","Okt","Nov","Des")</f>
        <v>Apr</v>
      </c>
      <c r="N2191" t="str">
        <f>INDEX(tblCustomers[CustomerState],MATCH(tblData[[#This Row],[CustomerID]],tblCustomers[CustomerID],0))</f>
        <v>Idaho</v>
      </c>
      <c r="O2191" t="str">
        <f>IF(COUNTIF(tblData[CustomerID],tblData[[#This Row],[CustomerID]])&gt;1,"Repeat","One-time")</f>
        <v>Repeat</v>
      </c>
    </row>
    <row r="2192" spans="1:15">
      <c r="A2192">
        <v>2191</v>
      </c>
      <c r="B2192" s="1">
        <v>44302</v>
      </c>
      <c r="C2192">
        <v>892</v>
      </c>
      <c r="D2192" t="s">
        <v>10841</v>
      </c>
      <c r="E2192">
        <v>4</v>
      </c>
      <c r="F2192" t="str">
        <f>INDEX(tblProduct[ProdName],MATCH(tblData[[#This Row],[ProdNumber]],tblProduct[ProdNumber],0))</f>
        <v>RQTE-554 Robot</v>
      </c>
      <c r="G2192">
        <f>INDEX(tblProduct[Price],MATCH(tblData[[#This Row],[ProdNumber]],tblProduct[ProdNumber],0))</f>
        <v>684</v>
      </c>
      <c r="H2192">
        <f>INDEX(tblProduct[Category],MATCH(tblData[[#This Row],[ProdNumber]],tblProduct[ProdNumber],0))</f>
        <v>6</v>
      </c>
      <c r="I2192" t="str">
        <f>INDEX(tblCategory[CategoryName],MATCH(tblData[[#This Row],[CategoryID]],tblCategory[CategoryID],0))</f>
        <v>Robots</v>
      </c>
      <c r="J2192">
        <f>tblData[[#This Row],[Quantity]]*tblData[[#This Row],[Price]]</f>
        <v>2736</v>
      </c>
      <c r="K2192">
        <f>YEAR(tblData[[#This Row],[Date]])</f>
        <v>2021</v>
      </c>
      <c r="L2192">
        <f>MONTH(tblData[[#This Row],[Date]])</f>
        <v>4</v>
      </c>
      <c r="M2192" t="str">
        <f>CHOOSE(tblData[[#This Row],[MonthNo]],"Jan","Feb","Mar","Apr","Mei","Jun","Jul","Agu","Sep","Okt","Nov","Des")</f>
        <v>Apr</v>
      </c>
      <c r="N2192" t="str">
        <f>INDEX(tblCustomers[CustomerState],MATCH(tblData[[#This Row],[CustomerID]],tblCustomers[CustomerID],0))</f>
        <v>Ohio</v>
      </c>
      <c r="O2192" t="str">
        <f>IF(COUNTIF(tblData[CustomerID],tblData[[#This Row],[CustomerID]])&gt;1,"Repeat","One-time")</f>
        <v>Repeat</v>
      </c>
    </row>
    <row r="2193" spans="1:15">
      <c r="A2193">
        <v>2192</v>
      </c>
      <c r="B2193" s="1">
        <v>44302</v>
      </c>
      <c r="C2193">
        <v>1500</v>
      </c>
      <c r="D2193" t="s">
        <v>10841</v>
      </c>
      <c r="E2193">
        <v>4</v>
      </c>
      <c r="F2193" t="str">
        <f>INDEX(tblProduct[ProdName],MATCH(tblData[[#This Row],[ProdNumber]],tblProduct[ProdNumber],0))</f>
        <v>RQTE-554 Robot</v>
      </c>
      <c r="G2193">
        <f>INDEX(tblProduct[Price],MATCH(tblData[[#This Row],[ProdNumber]],tblProduct[ProdNumber],0))</f>
        <v>684</v>
      </c>
      <c r="H2193">
        <f>INDEX(tblProduct[Category],MATCH(tblData[[#This Row],[ProdNumber]],tblProduct[ProdNumber],0))</f>
        <v>6</v>
      </c>
      <c r="I2193" t="str">
        <f>INDEX(tblCategory[CategoryName],MATCH(tblData[[#This Row],[CategoryID]],tblCategory[CategoryID],0))</f>
        <v>Robots</v>
      </c>
      <c r="J2193">
        <f>tblData[[#This Row],[Quantity]]*tblData[[#This Row],[Price]]</f>
        <v>2736</v>
      </c>
      <c r="K2193">
        <f>YEAR(tblData[[#This Row],[Date]])</f>
        <v>2021</v>
      </c>
      <c r="L2193">
        <f>MONTH(tblData[[#This Row],[Date]])</f>
        <v>4</v>
      </c>
      <c r="M2193" t="str">
        <f>CHOOSE(tblData[[#This Row],[MonthNo]],"Jan","Feb","Mar","Apr","Mei","Jun","Jul","Agu","Sep","Okt","Nov","Des")</f>
        <v>Apr</v>
      </c>
      <c r="N2193" t="str">
        <f>INDEX(tblCustomers[CustomerState],MATCH(tblData[[#This Row],[CustomerID]],tblCustomers[CustomerID],0))</f>
        <v>Connecticut</v>
      </c>
      <c r="O2193" t="str">
        <f>IF(COUNTIF(tblData[CustomerID],tblData[[#This Row],[CustomerID]])&gt;1,"Repeat","One-time")</f>
        <v>Repeat</v>
      </c>
    </row>
    <row r="2194" spans="1:15">
      <c r="A2194">
        <v>2193</v>
      </c>
      <c r="B2194" s="1">
        <v>44302</v>
      </c>
      <c r="C2194">
        <v>2087</v>
      </c>
      <c r="D2194" t="s">
        <v>10853</v>
      </c>
      <c r="E2194">
        <v>2</v>
      </c>
      <c r="F2194" t="str">
        <f>INDEX(tblProduct[ProdName],MATCH(tblData[[#This Row],[ProdNumber]],tblProduct[ProdNumber],0))</f>
        <v>BYOR-1500</v>
      </c>
      <c r="G2194">
        <f>INDEX(tblProduct[Price],MATCH(tblData[[#This Row],[ProdNumber]],tblProduct[ProdNumber],0))</f>
        <v>189</v>
      </c>
      <c r="H2194">
        <f>INDEX(tblProduct[Category],MATCH(tblData[[#This Row],[ProdNumber]],tblProduct[ProdNumber],0))</f>
        <v>5</v>
      </c>
      <c r="I2194" t="str">
        <f>INDEX(tblCategory[CategoryName],MATCH(tblData[[#This Row],[CategoryID]],tblCategory[CategoryID],0))</f>
        <v>Robot Kits</v>
      </c>
      <c r="J2194">
        <f>tblData[[#This Row],[Quantity]]*tblData[[#This Row],[Price]]</f>
        <v>378</v>
      </c>
      <c r="K2194">
        <f>YEAR(tblData[[#This Row],[Date]])</f>
        <v>2021</v>
      </c>
      <c r="L2194">
        <f>MONTH(tblData[[#This Row],[Date]])</f>
        <v>4</v>
      </c>
      <c r="M2194" t="str">
        <f>CHOOSE(tblData[[#This Row],[MonthNo]],"Jan","Feb","Mar","Apr","Mei","Jun","Jul","Agu","Sep","Okt","Nov","Des")</f>
        <v>Apr</v>
      </c>
      <c r="N2194" t="str">
        <f>INDEX(tblCustomers[CustomerState],MATCH(tblData[[#This Row],[CustomerID]],tblCustomers[CustomerID],0))</f>
        <v>Kansas</v>
      </c>
      <c r="O2194" t="str">
        <f>IF(COUNTIF(tblData[CustomerID],tblData[[#This Row],[CustomerID]])&gt;1,"Repeat","One-time")</f>
        <v>Repeat</v>
      </c>
    </row>
    <row r="2195" spans="1:15">
      <c r="A2195">
        <v>2194</v>
      </c>
      <c r="B2195" s="1">
        <v>44302</v>
      </c>
      <c r="C2195">
        <v>1226</v>
      </c>
      <c r="D2195" t="s">
        <v>10820</v>
      </c>
      <c r="E2195">
        <v>2</v>
      </c>
      <c r="F2195" t="str">
        <f>INDEX(tblProduct[ProdName],MATCH(tblData[[#This Row],[ProdNumber]],tblProduct[ProdNumber],0))</f>
        <v>BYOR-3000</v>
      </c>
      <c r="G2195">
        <f>INDEX(tblProduct[Price],MATCH(tblData[[#This Row],[ProdNumber]],tblProduct[ProdNumber],0))</f>
        <v>214</v>
      </c>
      <c r="H2195">
        <f>INDEX(tblProduct[Category],MATCH(tblData[[#This Row],[ProdNumber]],tblProduct[ProdNumber],0))</f>
        <v>5</v>
      </c>
      <c r="I2195" t="str">
        <f>INDEX(tblCategory[CategoryName],MATCH(tblData[[#This Row],[CategoryID]],tblCategory[CategoryID],0))</f>
        <v>Robot Kits</v>
      </c>
      <c r="J2195">
        <f>tblData[[#This Row],[Quantity]]*tblData[[#This Row],[Price]]</f>
        <v>428</v>
      </c>
      <c r="K2195">
        <f>YEAR(tblData[[#This Row],[Date]])</f>
        <v>2021</v>
      </c>
      <c r="L2195">
        <f>MONTH(tblData[[#This Row],[Date]])</f>
        <v>4</v>
      </c>
      <c r="M2195" t="str">
        <f>CHOOSE(tblData[[#This Row],[MonthNo]],"Jan","Feb","Mar","Apr","Mei","Jun","Jul","Agu","Sep","Okt","Nov","Des")</f>
        <v>Apr</v>
      </c>
      <c r="N2195" t="str">
        <f>INDEX(tblCustomers[CustomerState],MATCH(tblData[[#This Row],[CustomerID]],tblCustomers[CustomerID],0))</f>
        <v>Nebraska</v>
      </c>
      <c r="O2195" t="str">
        <f>IF(COUNTIF(tblData[CustomerID],tblData[[#This Row],[CustomerID]])&gt;1,"Repeat","One-time")</f>
        <v>Repeat</v>
      </c>
    </row>
    <row r="2196" spans="1:15">
      <c r="A2196">
        <v>2195</v>
      </c>
      <c r="B2196" s="1">
        <v>44303</v>
      </c>
      <c r="C2196">
        <v>683</v>
      </c>
      <c r="D2196" t="s">
        <v>10843</v>
      </c>
      <c r="E2196">
        <v>3</v>
      </c>
      <c r="F2196" t="str">
        <f>INDEX(tblProduct[ProdName],MATCH(tblData[[#This Row],[ProdNumber]],tblProduct[ProdNumber],0))</f>
        <v>BYOD-500</v>
      </c>
      <c r="G2196">
        <f>INDEX(tblProduct[Price],MATCH(tblData[[#This Row],[ProdNumber]],tblProduct[ProdNumber],0))</f>
        <v>167</v>
      </c>
      <c r="H2196">
        <f>INDEX(tblProduct[Category],MATCH(tblData[[#This Row],[ProdNumber]],tblProduct[ProdNumber],0))</f>
        <v>2</v>
      </c>
      <c r="I2196" t="str">
        <f>INDEX(tblCategory[CategoryName],MATCH(tblData[[#This Row],[CategoryID]],tblCategory[CategoryID],0))</f>
        <v>Drone Kits</v>
      </c>
      <c r="J2196">
        <f>tblData[[#This Row],[Quantity]]*tblData[[#This Row],[Price]]</f>
        <v>501</v>
      </c>
      <c r="K2196">
        <f>YEAR(tblData[[#This Row],[Date]])</f>
        <v>2021</v>
      </c>
      <c r="L2196">
        <f>MONTH(tblData[[#This Row],[Date]])</f>
        <v>4</v>
      </c>
      <c r="M2196" t="str">
        <f>CHOOSE(tblData[[#This Row],[MonthNo]],"Jan","Feb","Mar","Apr","Mei","Jun","Jul","Agu","Sep","Okt","Nov","Des")</f>
        <v>Apr</v>
      </c>
      <c r="N2196" t="str">
        <f>INDEX(tblCustomers[CustomerState],MATCH(tblData[[#This Row],[CustomerID]],tblCustomers[CustomerID],0))</f>
        <v>Texas</v>
      </c>
      <c r="O2196" t="str">
        <f>IF(COUNTIF(tblData[CustomerID],tblData[[#This Row],[CustomerID]])&gt;1,"Repeat","One-time")</f>
        <v>Repeat</v>
      </c>
    </row>
    <row r="2197" spans="1:15">
      <c r="A2197">
        <v>2196</v>
      </c>
      <c r="B2197" s="1">
        <v>44303</v>
      </c>
      <c r="C2197">
        <v>1243</v>
      </c>
      <c r="D2197" t="s">
        <v>10833</v>
      </c>
      <c r="E2197">
        <v>4</v>
      </c>
      <c r="F2197" t="str">
        <f>INDEX(tblProduct[ProdName],MATCH(tblData[[#This Row],[ProdNumber]],tblProduct[ProdNumber],0))</f>
        <v>DX-145 Drone</v>
      </c>
      <c r="G2197">
        <f>INDEX(tblProduct[Price],MATCH(tblData[[#This Row],[ProdNumber]],tblProduct[ProdNumber],0))</f>
        <v>250</v>
      </c>
      <c r="H2197">
        <f>INDEX(tblProduct[Category],MATCH(tblData[[#This Row],[ProdNumber]],tblProduct[ProdNumber],0))</f>
        <v>3</v>
      </c>
      <c r="I2197" t="str">
        <f>INDEX(tblCategory[CategoryName],MATCH(tblData[[#This Row],[CategoryID]],tblCategory[CategoryID],0))</f>
        <v>Drones</v>
      </c>
      <c r="J2197">
        <f>tblData[[#This Row],[Quantity]]*tblData[[#This Row],[Price]]</f>
        <v>1000</v>
      </c>
      <c r="K2197">
        <f>YEAR(tblData[[#This Row],[Date]])</f>
        <v>2021</v>
      </c>
      <c r="L2197">
        <f>MONTH(tblData[[#This Row],[Date]])</f>
        <v>4</v>
      </c>
      <c r="M2197" t="str">
        <f>CHOOSE(tblData[[#This Row],[MonthNo]],"Jan","Feb","Mar","Apr","Mei","Jun","Jul","Agu","Sep","Okt","Nov","Des")</f>
        <v>Apr</v>
      </c>
      <c r="N2197" t="str">
        <f>INDEX(tblCustomers[CustomerState],MATCH(tblData[[#This Row],[CustomerID]],tblCustomers[CustomerID],0))</f>
        <v>Florida</v>
      </c>
      <c r="O2197" t="str">
        <f>IF(COUNTIF(tblData[CustomerID],tblData[[#This Row],[CustomerID]])&gt;1,"Repeat","One-time")</f>
        <v>Repeat</v>
      </c>
    </row>
    <row r="2198" spans="1:15">
      <c r="A2198">
        <v>2197</v>
      </c>
      <c r="B2198" s="1">
        <v>44303</v>
      </c>
      <c r="C2198">
        <v>1098</v>
      </c>
      <c r="D2198" t="s">
        <v>10842</v>
      </c>
      <c r="E2198">
        <v>3</v>
      </c>
      <c r="F2198" t="str">
        <f>INDEX(tblProduct[ProdName],MATCH(tblData[[#This Row],[ProdNumber]],tblProduct[ProdNumber],0))</f>
        <v>Understanding Raspberry PI</v>
      </c>
      <c r="G2198">
        <f>INDEX(tblProduct[Price],MATCH(tblData[[#This Row],[ProdNumber]],tblProduct[ProdNumber],0))</f>
        <v>28.99</v>
      </c>
      <c r="H2198">
        <f>INDEX(tblProduct[Category],MATCH(tblData[[#This Row],[ProdNumber]],tblProduct[ProdNumber],0))</f>
        <v>7</v>
      </c>
      <c r="I2198" t="str">
        <f>INDEX(tblCategory[CategoryName],MATCH(tblData[[#This Row],[CategoryID]],tblCategory[CategoryID],0))</f>
        <v>Training Videos</v>
      </c>
      <c r="J2198">
        <f>tblData[[#This Row],[Quantity]]*tblData[[#This Row],[Price]]</f>
        <v>86.97</v>
      </c>
      <c r="K2198">
        <f>YEAR(tblData[[#This Row],[Date]])</f>
        <v>2021</v>
      </c>
      <c r="L2198">
        <f>MONTH(tblData[[#This Row],[Date]])</f>
        <v>4</v>
      </c>
      <c r="M2198" t="str">
        <f>CHOOSE(tblData[[#This Row],[MonthNo]],"Jan","Feb","Mar","Apr","Mei","Jun","Jul","Agu","Sep","Okt","Nov","Des")</f>
        <v>Apr</v>
      </c>
      <c r="N2198" t="str">
        <f>INDEX(tblCustomers[CustomerState],MATCH(tblData[[#This Row],[CustomerID]],tblCustomers[CustomerID],0))</f>
        <v>Wisconsin</v>
      </c>
      <c r="O2198" t="str">
        <f>IF(COUNTIF(tblData[CustomerID],tblData[[#This Row],[CustomerID]])&gt;1,"Repeat","One-time")</f>
        <v>Repeat</v>
      </c>
    </row>
    <row r="2199" spans="1:15">
      <c r="A2199">
        <v>2198</v>
      </c>
      <c r="B2199" s="1">
        <v>44304</v>
      </c>
      <c r="C2199">
        <v>360</v>
      </c>
      <c r="D2199" t="s">
        <v>10808</v>
      </c>
      <c r="E2199">
        <v>5</v>
      </c>
      <c r="F2199" t="str">
        <f>INDEX(tblProduct[ProdName],MATCH(tblData[[#This Row],[ProdNumber]],tblProduct[ProdNumber],0))</f>
        <v>Polar Robots</v>
      </c>
      <c r="G2199">
        <f>INDEX(tblProduct[Price],MATCH(tblData[[#This Row],[ProdNumber]],tblProduct[ProdNumber],0))</f>
        <v>23.99</v>
      </c>
      <c r="H2199">
        <f>INDEX(tblProduct[Category],MATCH(tblData[[#This Row],[ProdNumber]],tblProduct[ProdNumber],0))</f>
        <v>4</v>
      </c>
      <c r="I2199" t="str">
        <f>INDEX(tblCategory[CategoryName],MATCH(tblData[[#This Row],[CategoryID]],tblCategory[CategoryID],0))</f>
        <v>eBooks</v>
      </c>
      <c r="J2199">
        <f>tblData[[#This Row],[Quantity]]*tblData[[#This Row],[Price]]</f>
        <v>119.94999999999999</v>
      </c>
      <c r="K2199">
        <f>YEAR(tblData[[#This Row],[Date]])</f>
        <v>2021</v>
      </c>
      <c r="L2199">
        <f>MONTH(tblData[[#This Row],[Date]])</f>
        <v>4</v>
      </c>
      <c r="M2199" t="str">
        <f>CHOOSE(tblData[[#This Row],[MonthNo]],"Jan","Feb","Mar","Apr","Mei","Jun","Jul","Agu","Sep","Okt","Nov","Des")</f>
        <v>Apr</v>
      </c>
      <c r="N2199" t="str">
        <f>INDEX(tblCustomers[CustomerState],MATCH(tblData[[#This Row],[CustomerID]],tblCustomers[CustomerID],0))</f>
        <v>Florida</v>
      </c>
      <c r="O2199" t="str">
        <f>IF(COUNTIF(tblData[CustomerID],tblData[[#This Row],[CustomerID]])&gt;1,"Repeat","One-time")</f>
        <v>Repeat</v>
      </c>
    </row>
    <row r="2200" spans="1:15">
      <c r="A2200">
        <v>2199</v>
      </c>
      <c r="B2200" s="1">
        <v>44304</v>
      </c>
      <c r="C2200">
        <v>1577</v>
      </c>
      <c r="D2200" t="s">
        <v>10857</v>
      </c>
      <c r="E2200">
        <v>4</v>
      </c>
      <c r="F2200" t="str">
        <f>INDEX(tblProduct[ProdName],MATCH(tblData[[#This Row],[ProdNumber]],tblProduct[ProdNumber],0))</f>
        <v>DTI-84 Drone</v>
      </c>
      <c r="G2200">
        <f>INDEX(tblProduct[Price],MATCH(tblData[[#This Row],[ProdNumber]],tblProduct[ProdNumber],0))</f>
        <v>455</v>
      </c>
      <c r="H2200">
        <f>INDEX(tblProduct[Category],MATCH(tblData[[#This Row],[ProdNumber]],tblProduct[ProdNumber],0))</f>
        <v>3</v>
      </c>
      <c r="I2200" t="str">
        <f>INDEX(tblCategory[CategoryName],MATCH(tblData[[#This Row],[CategoryID]],tblCategory[CategoryID],0))</f>
        <v>Drones</v>
      </c>
      <c r="J2200">
        <f>tblData[[#This Row],[Quantity]]*tblData[[#This Row],[Price]]</f>
        <v>1820</v>
      </c>
      <c r="K2200">
        <f>YEAR(tblData[[#This Row],[Date]])</f>
        <v>2021</v>
      </c>
      <c r="L2200">
        <f>MONTH(tblData[[#This Row],[Date]])</f>
        <v>4</v>
      </c>
      <c r="M2200" t="str">
        <f>CHOOSE(tblData[[#This Row],[MonthNo]],"Jan","Feb","Mar","Apr","Mei","Jun","Jul","Agu","Sep","Okt","Nov","Des")</f>
        <v>Apr</v>
      </c>
      <c r="N2200" t="str">
        <f>INDEX(tblCustomers[CustomerState],MATCH(tblData[[#This Row],[CustomerID]],tblCustomers[CustomerID],0))</f>
        <v>Texas</v>
      </c>
      <c r="O2200" t="str">
        <f>IF(COUNTIF(tblData[CustomerID],tblData[[#This Row],[CustomerID]])&gt;1,"Repeat","One-time")</f>
        <v>One-time</v>
      </c>
    </row>
    <row r="2201" spans="1:15">
      <c r="A2201">
        <v>2200</v>
      </c>
      <c r="B2201" s="1">
        <v>44304</v>
      </c>
      <c r="C2201">
        <v>2048</v>
      </c>
      <c r="D2201" t="s">
        <v>10813</v>
      </c>
      <c r="E2201">
        <v>6</v>
      </c>
      <c r="F2201" t="str">
        <f>INDEX(tblProduct[ProdName],MATCH(tblData[[#This Row],[ProdNumber]],tblProduct[ProdNumber],0))</f>
        <v>Spherical Robots</v>
      </c>
      <c r="G2201">
        <f>INDEX(tblProduct[Price],MATCH(tblData[[#This Row],[ProdNumber]],tblProduct[ProdNumber],0))</f>
        <v>16.75</v>
      </c>
      <c r="H2201">
        <f>INDEX(tblProduct[Category],MATCH(tblData[[#This Row],[ProdNumber]],tblProduct[ProdNumber],0))</f>
        <v>4</v>
      </c>
      <c r="I2201" t="str">
        <f>INDEX(tblCategory[CategoryName],MATCH(tblData[[#This Row],[CategoryID]],tblCategory[CategoryID],0))</f>
        <v>eBooks</v>
      </c>
      <c r="J2201">
        <f>tblData[[#This Row],[Quantity]]*tblData[[#This Row],[Price]]</f>
        <v>100.5</v>
      </c>
      <c r="K2201">
        <f>YEAR(tblData[[#This Row],[Date]])</f>
        <v>2021</v>
      </c>
      <c r="L2201">
        <f>MONTH(tblData[[#This Row],[Date]])</f>
        <v>4</v>
      </c>
      <c r="M2201" t="str">
        <f>CHOOSE(tblData[[#This Row],[MonthNo]],"Jan","Feb","Mar","Apr","Mei","Jun","Jul","Agu","Sep","Okt","Nov","Des")</f>
        <v>Apr</v>
      </c>
      <c r="N2201" t="str">
        <f>INDEX(tblCustomers[CustomerState],MATCH(tblData[[#This Row],[CustomerID]],tblCustomers[CustomerID],0))</f>
        <v>Florida</v>
      </c>
      <c r="O2201" t="str">
        <f>IF(COUNTIF(tblData[CustomerID],tblData[[#This Row],[CustomerID]])&gt;1,"Repeat","One-time")</f>
        <v>Repeat</v>
      </c>
    </row>
    <row r="2202" spans="1:15">
      <c r="A2202">
        <v>2201</v>
      </c>
      <c r="B2202" s="1">
        <v>44304</v>
      </c>
      <c r="C2202">
        <v>1568</v>
      </c>
      <c r="D2202" t="s">
        <v>10876</v>
      </c>
      <c r="E2202">
        <v>5</v>
      </c>
      <c r="F2202" t="str">
        <f>INDEX(tblProduct[ProdName],MATCH(tblData[[#This Row],[ProdNumber]],tblProduct[ProdNumber],0))</f>
        <v>Delta Robots</v>
      </c>
      <c r="G2202">
        <f>INDEX(tblProduct[Price],MATCH(tblData[[#This Row],[ProdNumber]],tblProduct[ProdNumber],0))</f>
        <v>16.989999999999998</v>
      </c>
      <c r="H2202">
        <f>INDEX(tblProduct[Category],MATCH(tblData[[#This Row],[ProdNumber]],tblProduct[ProdNumber],0))</f>
        <v>4</v>
      </c>
      <c r="I2202" t="str">
        <f>INDEX(tblCategory[CategoryName],MATCH(tblData[[#This Row],[CategoryID]],tblCategory[CategoryID],0))</f>
        <v>eBooks</v>
      </c>
      <c r="J2202">
        <f>tblData[[#This Row],[Quantity]]*tblData[[#This Row],[Price]]</f>
        <v>84.949999999999989</v>
      </c>
      <c r="K2202">
        <f>YEAR(tblData[[#This Row],[Date]])</f>
        <v>2021</v>
      </c>
      <c r="L2202">
        <f>MONTH(tblData[[#This Row],[Date]])</f>
        <v>4</v>
      </c>
      <c r="M2202" t="str">
        <f>CHOOSE(tblData[[#This Row],[MonthNo]],"Jan","Feb","Mar","Apr","Mei","Jun","Jul","Agu","Sep","Okt","Nov","Des")</f>
        <v>Apr</v>
      </c>
      <c r="N2202" t="str">
        <f>INDEX(tblCustomers[CustomerState],MATCH(tblData[[#This Row],[CustomerID]],tblCustomers[CustomerID],0))</f>
        <v>Florida</v>
      </c>
      <c r="O2202" t="str">
        <f>IF(COUNTIF(tblData[CustomerID],tblData[[#This Row],[CustomerID]])&gt;1,"Repeat","One-time")</f>
        <v>Repeat</v>
      </c>
    </row>
    <row r="2203" spans="1:15">
      <c r="A2203">
        <v>2202</v>
      </c>
      <c r="B2203" s="1">
        <v>44304</v>
      </c>
      <c r="C2203">
        <v>1441</v>
      </c>
      <c r="D2203" t="s">
        <v>10851</v>
      </c>
      <c r="E2203">
        <v>3</v>
      </c>
      <c r="F2203" t="str">
        <f>INDEX(tblProduct[ProdName],MATCH(tblData[[#This Row],[ProdNumber]],tblProduct[ProdNumber],0))</f>
        <v>QuadroCopter Blueprint</v>
      </c>
      <c r="G2203">
        <f>INDEX(tblProduct[Price],MATCH(tblData[[#This Row],[ProdNumber]],tblProduct[ProdNumber],0))</f>
        <v>10.99</v>
      </c>
      <c r="H2203">
        <f>INDEX(tblProduct[Category],MATCH(tblData[[#This Row],[ProdNumber]],tblProduct[ProdNumber],0))</f>
        <v>1</v>
      </c>
      <c r="I2203" t="str">
        <f>INDEX(tblCategory[CategoryName],MATCH(tblData[[#This Row],[CategoryID]],tblCategory[CategoryID],0))</f>
        <v>Blueprints</v>
      </c>
      <c r="J2203">
        <f>tblData[[#This Row],[Quantity]]*tblData[[#This Row],[Price]]</f>
        <v>32.97</v>
      </c>
      <c r="K2203">
        <f>YEAR(tblData[[#This Row],[Date]])</f>
        <v>2021</v>
      </c>
      <c r="L2203">
        <f>MONTH(tblData[[#This Row],[Date]])</f>
        <v>4</v>
      </c>
      <c r="M2203" t="str">
        <f>CHOOSE(tblData[[#This Row],[MonthNo]],"Jan","Feb","Mar","Apr","Mei","Jun","Jul","Agu","Sep","Okt","Nov","Des")</f>
        <v>Apr</v>
      </c>
      <c r="N2203" t="str">
        <f>INDEX(tblCustomers[CustomerState],MATCH(tblData[[#This Row],[CustomerID]],tblCustomers[CustomerID],0))</f>
        <v>Nevada</v>
      </c>
      <c r="O2203" t="str">
        <f>IF(COUNTIF(tblData[CustomerID],tblData[[#This Row],[CustomerID]])&gt;1,"Repeat","One-time")</f>
        <v>Repeat</v>
      </c>
    </row>
    <row r="2204" spans="1:15">
      <c r="A2204">
        <v>2203</v>
      </c>
      <c r="B2204" s="1">
        <v>44305</v>
      </c>
      <c r="C2204">
        <v>1392</v>
      </c>
      <c r="D2204" t="s">
        <v>10843</v>
      </c>
      <c r="E2204">
        <v>3</v>
      </c>
      <c r="F2204" t="str">
        <f>INDEX(tblProduct[ProdName],MATCH(tblData[[#This Row],[ProdNumber]],tblProduct[ProdNumber],0))</f>
        <v>BYOD-500</v>
      </c>
      <c r="G2204">
        <f>INDEX(tblProduct[Price],MATCH(tblData[[#This Row],[ProdNumber]],tblProduct[ProdNumber],0))</f>
        <v>167</v>
      </c>
      <c r="H2204">
        <f>INDEX(tblProduct[Category],MATCH(tblData[[#This Row],[ProdNumber]],tblProduct[ProdNumber],0))</f>
        <v>2</v>
      </c>
      <c r="I2204" t="str">
        <f>INDEX(tblCategory[CategoryName],MATCH(tblData[[#This Row],[CategoryID]],tblCategory[CategoryID],0))</f>
        <v>Drone Kits</v>
      </c>
      <c r="J2204">
        <f>tblData[[#This Row],[Quantity]]*tblData[[#This Row],[Price]]</f>
        <v>501</v>
      </c>
      <c r="K2204">
        <f>YEAR(tblData[[#This Row],[Date]])</f>
        <v>2021</v>
      </c>
      <c r="L2204">
        <f>MONTH(tblData[[#This Row],[Date]])</f>
        <v>4</v>
      </c>
      <c r="M2204" t="str">
        <f>CHOOSE(tblData[[#This Row],[MonthNo]],"Jan","Feb","Mar","Apr","Mei","Jun","Jul","Agu","Sep","Okt","Nov","Des")</f>
        <v>Apr</v>
      </c>
      <c r="N2204" t="str">
        <f>INDEX(tblCustomers[CustomerState],MATCH(tblData[[#This Row],[CustomerID]],tblCustomers[CustomerID],0))</f>
        <v>Minnesota</v>
      </c>
      <c r="O2204" t="str">
        <f>IF(COUNTIF(tblData[CustomerID],tblData[[#This Row],[CustomerID]])&gt;1,"Repeat","One-time")</f>
        <v>Repeat</v>
      </c>
    </row>
    <row r="2205" spans="1:15">
      <c r="A2205">
        <v>2204</v>
      </c>
      <c r="B2205" s="1">
        <v>44305</v>
      </c>
      <c r="C2205">
        <v>259</v>
      </c>
      <c r="D2205" t="s">
        <v>10855</v>
      </c>
      <c r="E2205">
        <v>4</v>
      </c>
      <c r="F2205" t="str">
        <f>INDEX(tblProduct[ProdName],MATCH(tblData[[#This Row],[ProdNumber]],tblProduct[ProdNumber],0))</f>
        <v>DTD-7000 Drone</v>
      </c>
      <c r="G2205">
        <f>INDEX(tblProduct[Price],MATCH(tblData[[#This Row],[ProdNumber]],tblProduct[ProdNumber],0))</f>
        <v>450</v>
      </c>
      <c r="H2205">
        <f>INDEX(tblProduct[Category],MATCH(tblData[[#This Row],[ProdNumber]],tblProduct[ProdNumber],0))</f>
        <v>3</v>
      </c>
      <c r="I2205" t="str">
        <f>INDEX(tblCategory[CategoryName],MATCH(tblData[[#This Row],[CategoryID]],tblCategory[CategoryID],0))</f>
        <v>Drones</v>
      </c>
      <c r="J2205">
        <f>tblData[[#This Row],[Quantity]]*tblData[[#This Row],[Price]]</f>
        <v>1800</v>
      </c>
      <c r="K2205">
        <f>YEAR(tblData[[#This Row],[Date]])</f>
        <v>2021</v>
      </c>
      <c r="L2205">
        <f>MONTH(tblData[[#This Row],[Date]])</f>
        <v>4</v>
      </c>
      <c r="M2205" t="str">
        <f>CHOOSE(tblData[[#This Row],[MonthNo]],"Jan","Feb","Mar","Apr","Mei","Jun","Jul","Agu","Sep","Okt","Nov","Des")</f>
        <v>Apr</v>
      </c>
      <c r="N2205" t="str">
        <f>INDEX(tblCustomers[CustomerState],MATCH(tblData[[#This Row],[CustomerID]],tblCustomers[CustomerID],0))</f>
        <v>District of Columbia</v>
      </c>
      <c r="O2205" t="str">
        <f>IF(COUNTIF(tblData[CustomerID],tblData[[#This Row],[CustomerID]])&gt;1,"Repeat","One-time")</f>
        <v>Repeat</v>
      </c>
    </row>
    <row r="2206" spans="1:15">
      <c r="A2206">
        <v>2205</v>
      </c>
      <c r="B2206" s="1">
        <v>44305</v>
      </c>
      <c r="C2206">
        <v>1171</v>
      </c>
      <c r="D2206" t="s">
        <v>10858</v>
      </c>
      <c r="E2206">
        <v>4</v>
      </c>
      <c r="F2206" t="str">
        <f>INDEX(tblProduct[ProdName],MATCH(tblData[[#This Row],[ProdNumber]],tblProduct[ProdNumber],0))</f>
        <v>Virtual Reality Basics</v>
      </c>
      <c r="G2206">
        <f>INDEX(tblProduct[Price],MATCH(tblData[[#This Row],[ProdNumber]],tblProduct[ProdNumber],0))</f>
        <v>29.99</v>
      </c>
      <c r="H2206">
        <f>INDEX(tblProduct[Category],MATCH(tblData[[#This Row],[ProdNumber]],tblProduct[ProdNumber],0))</f>
        <v>7</v>
      </c>
      <c r="I2206" t="str">
        <f>INDEX(tblCategory[CategoryName],MATCH(tblData[[#This Row],[CategoryID]],tblCategory[CategoryID],0))</f>
        <v>Training Videos</v>
      </c>
      <c r="J2206">
        <f>tblData[[#This Row],[Quantity]]*tblData[[#This Row],[Price]]</f>
        <v>119.96</v>
      </c>
      <c r="K2206">
        <f>YEAR(tblData[[#This Row],[Date]])</f>
        <v>2021</v>
      </c>
      <c r="L2206">
        <f>MONTH(tblData[[#This Row],[Date]])</f>
        <v>4</v>
      </c>
      <c r="M2206" t="str">
        <f>CHOOSE(tblData[[#This Row],[MonthNo]],"Jan","Feb","Mar","Apr","Mei","Jun","Jul","Agu","Sep","Okt","Nov","Des")</f>
        <v>Apr</v>
      </c>
      <c r="N2206" t="str">
        <f>INDEX(tblCustomers[CustomerState],MATCH(tblData[[#This Row],[CustomerID]],tblCustomers[CustomerID],0))</f>
        <v>Louisiana</v>
      </c>
      <c r="O2206" t="str">
        <f>IF(COUNTIF(tblData[CustomerID],tblData[[#This Row],[CustomerID]])&gt;1,"Repeat","One-time")</f>
        <v>Repeat</v>
      </c>
    </row>
    <row r="2207" spans="1:15">
      <c r="A2207">
        <v>2206</v>
      </c>
      <c r="B2207" s="1">
        <v>44305</v>
      </c>
      <c r="C2207">
        <v>452</v>
      </c>
      <c r="D2207" t="s">
        <v>10852</v>
      </c>
      <c r="E2207">
        <v>2</v>
      </c>
      <c r="F2207" t="str">
        <f>INDEX(tblProduct[ProdName],MATCH(tblData[[#This Row],[ProdNumber]],tblProduct[ProdNumber],0))</f>
        <v>Understanding Artificial Intelligence</v>
      </c>
      <c r="G2207">
        <f>INDEX(tblProduct[Price],MATCH(tblData[[#This Row],[ProdNumber]],tblProduct[ProdNumber],0))</f>
        <v>19.5</v>
      </c>
      <c r="H2207">
        <f>INDEX(tblProduct[Category],MATCH(tblData[[#This Row],[ProdNumber]],tblProduct[ProdNumber],0))</f>
        <v>4</v>
      </c>
      <c r="I2207" t="str">
        <f>INDEX(tblCategory[CategoryName],MATCH(tblData[[#This Row],[CategoryID]],tblCategory[CategoryID],0))</f>
        <v>eBooks</v>
      </c>
      <c r="J2207">
        <f>tblData[[#This Row],[Quantity]]*tblData[[#This Row],[Price]]</f>
        <v>39</v>
      </c>
      <c r="K2207">
        <f>YEAR(tblData[[#This Row],[Date]])</f>
        <v>2021</v>
      </c>
      <c r="L2207">
        <f>MONTH(tblData[[#This Row],[Date]])</f>
        <v>4</v>
      </c>
      <c r="M2207" t="str">
        <f>CHOOSE(tblData[[#This Row],[MonthNo]],"Jan","Feb","Mar","Apr","Mei","Jun","Jul","Agu","Sep","Okt","Nov","Des")</f>
        <v>Apr</v>
      </c>
      <c r="N2207" t="str">
        <f>INDEX(tblCustomers[CustomerState],MATCH(tblData[[#This Row],[CustomerID]],tblCustomers[CustomerID],0))</f>
        <v>North Carolina</v>
      </c>
      <c r="O2207" t="str">
        <f>IF(COUNTIF(tblData[CustomerID],tblData[[#This Row],[CustomerID]])&gt;1,"Repeat","One-time")</f>
        <v>One-time</v>
      </c>
    </row>
    <row r="2208" spans="1:15">
      <c r="A2208">
        <v>2207</v>
      </c>
      <c r="B2208" s="1">
        <v>44305</v>
      </c>
      <c r="C2208">
        <v>471</v>
      </c>
      <c r="D2208" t="s">
        <v>10875</v>
      </c>
      <c r="E2208">
        <v>5</v>
      </c>
      <c r="F2208" t="str">
        <f>INDEX(tblProduct[ProdName],MATCH(tblData[[#This Row],[ProdNumber]],tblProduct[ProdNumber],0))</f>
        <v>Open Source Code</v>
      </c>
      <c r="G2208">
        <f>INDEX(tblProduct[Price],MATCH(tblData[[#This Row],[ProdNumber]],tblProduct[ProdNumber],0))</f>
        <v>32.950000000000003</v>
      </c>
      <c r="H2208">
        <f>INDEX(tblProduct[Category],MATCH(tblData[[#This Row],[ProdNumber]],tblProduct[ProdNumber],0))</f>
        <v>7</v>
      </c>
      <c r="I2208" t="str">
        <f>INDEX(tblCategory[CategoryName],MATCH(tblData[[#This Row],[CategoryID]],tblCategory[CategoryID],0))</f>
        <v>Training Videos</v>
      </c>
      <c r="J2208">
        <f>tblData[[#This Row],[Quantity]]*tblData[[#This Row],[Price]]</f>
        <v>164.75</v>
      </c>
      <c r="K2208">
        <f>YEAR(tblData[[#This Row],[Date]])</f>
        <v>2021</v>
      </c>
      <c r="L2208">
        <f>MONTH(tblData[[#This Row],[Date]])</f>
        <v>4</v>
      </c>
      <c r="M2208" t="str">
        <f>CHOOSE(tblData[[#This Row],[MonthNo]],"Jan","Feb","Mar","Apr","Mei","Jun","Jul","Agu","Sep","Okt","Nov","Des")</f>
        <v>Apr</v>
      </c>
      <c r="N2208" t="str">
        <f>INDEX(tblCustomers[CustomerState],MATCH(tblData[[#This Row],[CustomerID]],tblCustomers[CustomerID],0))</f>
        <v>Minnesota</v>
      </c>
      <c r="O2208" t="str">
        <f>IF(COUNTIF(tblData[CustomerID],tblData[[#This Row],[CustomerID]])&gt;1,"Repeat","One-time")</f>
        <v>Repeat</v>
      </c>
    </row>
    <row r="2209" spans="1:15">
      <c r="A2209">
        <v>2208</v>
      </c>
      <c r="B2209" s="1">
        <v>44305</v>
      </c>
      <c r="C2209">
        <v>1258</v>
      </c>
      <c r="D2209" t="s">
        <v>10862</v>
      </c>
      <c r="E2209">
        <v>3</v>
      </c>
      <c r="F2209" t="str">
        <f>INDEX(tblProduct[ProdName],MATCH(tblData[[#This Row],[ProdNumber]],tblProduct[ProdNumber],0))</f>
        <v>All Eyes Drone Blueprint</v>
      </c>
      <c r="G2209">
        <f>INDEX(tblProduct[Price],MATCH(tblData[[#This Row],[ProdNumber]],tblProduct[ProdNumber],0))</f>
        <v>9.99</v>
      </c>
      <c r="H2209">
        <f>INDEX(tblProduct[Category],MATCH(tblData[[#This Row],[ProdNumber]],tblProduct[ProdNumber],0))</f>
        <v>1</v>
      </c>
      <c r="I2209" t="str">
        <f>INDEX(tblCategory[CategoryName],MATCH(tblData[[#This Row],[CategoryID]],tblCategory[CategoryID],0))</f>
        <v>Blueprints</v>
      </c>
      <c r="J2209">
        <f>tblData[[#This Row],[Quantity]]*tblData[[#This Row],[Price]]</f>
        <v>29.97</v>
      </c>
      <c r="K2209">
        <f>YEAR(tblData[[#This Row],[Date]])</f>
        <v>2021</v>
      </c>
      <c r="L2209">
        <f>MONTH(tblData[[#This Row],[Date]])</f>
        <v>4</v>
      </c>
      <c r="M2209" t="str">
        <f>CHOOSE(tblData[[#This Row],[MonthNo]],"Jan","Feb","Mar","Apr","Mei","Jun","Jul","Agu","Sep","Okt","Nov","Des")</f>
        <v>Apr</v>
      </c>
      <c r="N2209" t="str">
        <f>INDEX(tblCustomers[CustomerState],MATCH(tblData[[#This Row],[CustomerID]],tblCustomers[CustomerID],0))</f>
        <v>California</v>
      </c>
      <c r="O2209" t="str">
        <f>IF(COUNTIF(tblData[CustomerID],tblData[[#This Row],[CustomerID]])&gt;1,"Repeat","One-time")</f>
        <v>Repeat</v>
      </c>
    </row>
    <row r="2210" spans="1:15">
      <c r="A2210">
        <v>2209</v>
      </c>
      <c r="B2210" s="1">
        <v>44305</v>
      </c>
      <c r="C2210">
        <v>1682</v>
      </c>
      <c r="D2210" t="s">
        <v>10842</v>
      </c>
      <c r="E2210">
        <v>5</v>
      </c>
      <c r="F2210" t="str">
        <f>INDEX(tblProduct[ProdName],MATCH(tblData[[#This Row],[ProdNumber]],tblProduct[ProdNumber],0))</f>
        <v>Understanding Raspberry PI</v>
      </c>
      <c r="G2210">
        <f>INDEX(tblProduct[Price],MATCH(tblData[[#This Row],[ProdNumber]],tblProduct[ProdNumber],0))</f>
        <v>28.99</v>
      </c>
      <c r="H2210">
        <f>INDEX(tblProduct[Category],MATCH(tblData[[#This Row],[ProdNumber]],tblProduct[ProdNumber],0))</f>
        <v>7</v>
      </c>
      <c r="I2210" t="str">
        <f>INDEX(tblCategory[CategoryName],MATCH(tblData[[#This Row],[CategoryID]],tblCategory[CategoryID],0))</f>
        <v>Training Videos</v>
      </c>
      <c r="J2210">
        <f>tblData[[#This Row],[Quantity]]*tblData[[#This Row],[Price]]</f>
        <v>144.94999999999999</v>
      </c>
      <c r="K2210">
        <f>YEAR(tblData[[#This Row],[Date]])</f>
        <v>2021</v>
      </c>
      <c r="L2210">
        <f>MONTH(tblData[[#This Row],[Date]])</f>
        <v>4</v>
      </c>
      <c r="M2210" t="str">
        <f>CHOOSE(tblData[[#This Row],[MonthNo]],"Jan","Feb","Mar","Apr","Mei","Jun","Jul","Agu","Sep","Okt","Nov","Des")</f>
        <v>Apr</v>
      </c>
      <c r="N2210" t="str">
        <f>INDEX(tblCustomers[CustomerState],MATCH(tblData[[#This Row],[CustomerID]],tblCustomers[CustomerID],0))</f>
        <v>South Carolina</v>
      </c>
      <c r="O2210" t="str">
        <f>IF(COUNTIF(tblData[CustomerID],tblData[[#This Row],[CustomerID]])&gt;1,"Repeat","One-time")</f>
        <v>Repeat</v>
      </c>
    </row>
    <row r="2211" spans="1:15">
      <c r="A2211">
        <v>2210</v>
      </c>
      <c r="B2211" s="1">
        <v>44306</v>
      </c>
      <c r="C2211">
        <v>990</v>
      </c>
      <c r="D2211" t="s">
        <v>10859</v>
      </c>
      <c r="E2211">
        <v>3</v>
      </c>
      <c r="F2211" t="str">
        <f>INDEX(tblProduct[ProdName],MATCH(tblData[[#This Row],[ProdNumber]],tblProduct[ProdNumber],0))</f>
        <v>Cloud Computing</v>
      </c>
      <c r="G2211">
        <f>INDEX(tblProduct[Price],MATCH(tblData[[#This Row],[ProdNumber]],tblProduct[ProdNumber],0))</f>
        <v>29.99</v>
      </c>
      <c r="H2211">
        <f>INDEX(tblProduct[Category],MATCH(tblData[[#This Row],[ProdNumber]],tblProduct[ProdNumber],0))</f>
        <v>7</v>
      </c>
      <c r="I2211" t="str">
        <f>INDEX(tblCategory[CategoryName],MATCH(tblData[[#This Row],[CategoryID]],tblCategory[CategoryID],0))</f>
        <v>Training Videos</v>
      </c>
      <c r="J2211">
        <f>tblData[[#This Row],[Quantity]]*tblData[[#This Row],[Price]]</f>
        <v>89.97</v>
      </c>
      <c r="K2211">
        <f>YEAR(tblData[[#This Row],[Date]])</f>
        <v>2021</v>
      </c>
      <c r="L2211">
        <f>MONTH(tblData[[#This Row],[Date]])</f>
        <v>4</v>
      </c>
      <c r="M2211" t="str">
        <f>CHOOSE(tblData[[#This Row],[MonthNo]],"Jan","Feb","Mar","Apr","Mei","Jun","Jul","Agu","Sep","Okt","Nov","Des")</f>
        <v>Apr</v>
      </c>
      <c r="N2211" t="str">
        <f>INDEX(tblCustomers[CustomerState],MATCH(tblData[[#This Row],[CustomerID]],tblCustomers[CustomerID],0))</f>
        <v>California</v>
      </c>
      <c r="O2211" t="str">
        <f>IF(COUNTIF(tblData[CustomerID],tblData[[#This Row],[CustomerID]])&gt;1,"Repeat","One-time")</f>
        <v>One-time</v>
      </c>
    </row>
    <row r="2212" spans="1:15">
      <c r="A2212">
        <v>2211</v>
      </c>
      <c r="B2212" s="1">
        <v>44306</v>
      </c>
      <c r="C2212">
        <v>79</v>
      </c>
      <c r="D2212" t="s">
        <v>10861</v>
      </c>
      <c r="E2212">
        <v>4</v>
      </c>
      <c r="F2212" t="str">
        <f>INDEX(tblProduct[ProdName],MATCH(tblData[[#This Row],[ProdNumber]],tblProduct[ProdNumber],0))</f>
        <v>RCB-889 Robot</v>
      </c>
      <c r="G2212">
        <f>INDEX(tblProduct[Price],MATCH(tblData[[#This Row],[ProdNumber]],tblProduct[ProdNumber],0))</f>
        <v>549</v>
      </c>
      <c r="H2212">
        <f>INDEX(tblProduct[Category],MATCH(tblData[[#This Row],[ProdNumber]],tblProduct[ProdNumber],0))</f>
        <v>6</v>
      </c>
      <c r="I2212" t="str">
        <f>INDEX(tblCategory[CategoryName],MATCH(tblData[[#This Row],[CategoryID]],tblCategory[CategoryID],0))</f>
        <v>Robots</v>
      </c>
      <c r="J2212">
        <f>tblData[[#This Row],[Quantity]]*tblData[[#This Row],[Price]]</f>
        <v>2196</v>
      </c>
      <c r="K2212">
        <f>YEAR(tblData[[#This Row],[Date]])</f>
        <v>2021</v>
      </c>
      <c r="L2212">
        <f>MONTH(tblData[[#This Row],[Date]])</f>
        <v>4</v>
      </c>
      <c r="M2212" t="str">
        <f>CHOOSE(tblData[[#This Row],[MonthNo]],"Jan","Feb","Mar","Apr","Mei","Jun","Jul","Agu","Sep","Okt","Nov","Des")</f>
        <v>Apr</v>
      </c>
      <c r="N2212" t="str">
        <f>INDEX(tblCustomers[CustomerState],MATCH(tblData[[#This Row],[CustomerID]],tblCustomers[CustomerID],0))</f>
        <v>California</v>
      </c>
      <c r="O2212" t="str">
        <f>IF(COUNTIF(tblData[CustomerID],tblData[[#This Row],[CustomerID]])&gt;1,"Repeat","One-time")</f>
        <v>One-time</v>
      </c>
    </row>
    <row r="2213" spans="1:15">
      <c r="A2213">
        <v>2212</v>
      </c>
      <c r="B2213" s="1">
        <v>44306</v>
      </c>
      <c r="C2213">
        <v>610</v>
      </c>
      <c r="D2213" t="s">
        <v>10854</v>
      </c>
      <c r="E2213">
        <v>4</v>
      </c>
      <c r="F2213" t="str">
        <f>INDEX(tblProduct[ProdName],MATCH(tblData[[#This Row],[ProdNumber]],tblProduct[ProdNumber],0))</f>
        <v>BYOD-400S</v>
      </c>
      <c r="G2213">
        <f>INDEX(tblProduct[Price],MATCH(tblData[[#This Row],[ProdNumber]],tblProduct[ProdNumber],0))</f>
        <v>129.94999999999999</v>
      </c>
      <c r="H2213">
        <f>INDEX(tblProduct[Category],MATCH(tblData[[#This Row],[ProdNumber]],tblProduct[ProdNumber],0))</f>
        <v>2</v>
      </c>
      <c r="I2213" t="str">
        <f>INDEX(tblCategory[CategoryName],MATCH(tblData[[#This Row],[CategoryID]],tblCategory[CategoryID],0))</f>
        <v>Drone Kits</v>
      </c>
      <c r="J2213">
        <f>tblData[[#This Row],[Quantity]]*tblData[[#This Row],[Price]]</f>
        <v>519.79999999999995</v>
      </c>
      <c r="K2213">
        <f>YEAR(tblData[[#This Row],[Date]])</f>
        <v>2021</v>
      </c>
      <c r="L2213">
        <f>MONTH(tblData[[#This Row],[Date]])</f>
        <v>4</v>
      </c>
      <c r="M2213" t="str">
        <f>CHOOSE(tblData[[#This Row],[MonthNo]],"Jan","Feb","Mar","Apr","Mei","Jun","Jul","Agu","Sep","Okt","Nov","Des")</f>
        <v>Apr</v>
      </c>
      <c r="N2213" t="str">
        <f>INDEX(tblCustomers[CustomerState],MATCH(tblData[[#This Row],[CustomerID]],tblCustomers[CustomerID],0))</f>
        <v>District of Columbia</v>
      </c>
      <c r="O2213" t="str">
        <f>IF(COUNTIF(tblData[CustomerID],tblData[[#This Row],[CustomerID]])&gt;1,"Repeat","One-time")</f>
        <v>One-time</v>
      </c>
    </row>
    <row r="2214" spans="1:15">
      <c r="A2214">
        <v>2213</v>
      </c>
      <c r="B2214" s="1">
        <v>44306</v>
      </c>
      <c r="C2214">
        <v>1947</v>
      </c>
      <c r="D2214" t="s">
        <v>10832</v>
      </c>
      <c r="E2214">
        <v>4</v>
      </c>
      <c r="F2214" t="str">
        <f>INDEX(tblProduct[ProdName],MATCH(tblData[[#This Row],[ProdNumber]],tblProduct[ProdNumber],0))</f>
        <v>Cartesian Robots</v>
      </c>
      <c r="G2214">
        <f>INDEX(tblProduct[Price],MATCH(tblData[[#This Row],[ProdNumber]],tblProduct[ProdNumber],0))</f>
        <v>12.99</v>
      </c>
      <c r="H2214">
        <f>INDEX(tblProduct[Category],MATCH(tblData[[#This Row],[ProdNumber]],tblProduct[ProdNumber],0))</f>
        <v>4</v>
      </c>
      <c r="I2214" t="str">
        <f>INDEX(tblCategory[CategoryName],MATCH(tblData[[#This Row],[CategoryID]],tblCategory[CategoryID],0))</f>
        <v>eBooks</v>
      </c>
      <c r="J2214">
        <f>tblData[[#This Row],[Quantity]]*tblData[[#This Row],[Price]]</f>
        <v>51.96</v>
      </c>
      <c r="K2214">
        <f>YEAR(tblData[[#This Row],[Date]])</f>
        <v>2021</v>
      </c>
      <c r="L2214">
        <f>MONTH(tblData[[#This Row],[Date]])</f>
        <v>4</v>
      </c>
      <c r="M2214" t="str">
        <f>CHOOSE(tblData[[#This Row],[MonthNo]],"Jan","Feb","Mar","Apr","Mei","Jun","Jul","Agu","Sep","Okt","Nov","Des")</f>
        <v>Apr</v>
      </c>
      <c r="N2214" t="str">
        <f>INDEX(tblCustomers[CustomerState],MATCH(tblData[[#This Row],[CustomerID]],tblCustomers[CustomerID],0))</f>
        <v>Connecticut</v>
      </c>
      <c r="O2214" t="str">
        <f>IF(COUNTIF(tblData[CustomerID],tblData[[#This Row],[CustomerID]])&gt;1,"Repeat","One-time")</f>
        <v>Repeat</v>
      </c>
    </row>
    <row r="2215" spans="1:15">
      <c r="A2215">
        <v>2214</v>
      </c>
      <c r="B2215" s="1">
        <v>44307</v>
      </c>
      <c r="C2215">
        <v>974</v>
      </c>
      <c r="D2215" t="s">
        <v>10851</v>
      </c>
      <c r="E2215">
        <v>5</v>
      </c>
      <c r="F2215" t="str">
        <f>INDEX(tblProduct[ProdName],MATCH(tblData[[#This Row],[ProdNumber]],tblProduct[ProdNumber],0))</f>
        <v>QuadroCopter Blueprint</v>
      </c>
      <c r="G2215">
        <f>INDEX(tblProduct[Price],MATCH(tblData[[#This Row],[ProdNumber]],tblProduct[ProdNumber],0))</f>
        <v>10.99</v>
      </c>
      <c r="H2215">
        <f>INDEX(tblProduct[Category],MATCH(tblData[[#This Row],[ProdNumber]],tblProduct[ProdNumber],0))</f>
        <v>1</v>
      </c>
      <c r="I2215" t="str">
        <f>INDEX(tblCategory[CategoryName],MATCH(tblData[[#This Row],[CategoryID]],tblCategory[CategoryID],0))</f>
        <v>Blueprints</v>
      </c>
      <c r="J2215">
        <f>tblData[[#This Row],[Quantity]]*tblData[[#This Row],[Price]]</f>
        <v>54.95</v>
      </c>
      <c r="K2215">
        <f>YEAR(tblData[[#This Row],[Date]])</f>
        <v>2021</v>
      </c>
      <c r="L2215">
        <f>MONTH(tblData[[#This Row],[Date]])</f>
        <v>4</v>
      </c>
      <c r="M2215" t="str">
        <f>CHOOSE(tblData[[#This Row],[MonthNo]],"Jan","Feb","Mar","Apr","Mei","Jun","Jul","Agu","Sep","Okt","Nov","Des")</f>
        <v>Apr</v>
      </c>
      <c r="N2215" t="str">
        <f>INDEX(tblCustomers[CustomerState],MATCH(tblData[[#This Row],[CustomerID]],tblCustomers[CustomerID],0))</f>
        <v>Washington</v>
      </c>
      <c r="O2215" t="str">
        <f>IF(COUNTIF(tblData[CustomerID],tblData[[#This Row],[CustomerID]])&gt;1,"Repeat","One-time")</f>
        <v>Repeat</v>
      </c>
    </row>
    <row r="2216" spans="1:15">
      <c r="A2216">
        <v>2215</v>
      </c>
      <c r="B2216" s="1">
        <v>44307</v>
      </c>
      <c r="C2216">
        <v>859</v>
      </c>
      <c r="D2216" t="s">
        <v>10811</v>
      </c>
      <c r="E2216">
        <v>2</v>
      </c>
      <c r="F2216" t="str">
        <f>INDEX(tblProduct[ProdName],MATCH(tblData[[#This Row],[ProdNumber]],tblProduct[ProdNumber],0))</f>
        <v>BYOD-220</v>
      </c>
      <c r="G2216">
        <f>INDEX(tblProduct[Price],MATCH(tblData[[#This Row],[ProdNumber]],tblProduct[ProdNumber],0))</f>
        <v>69</v>
      </c>
      <c r="H2216">
        <f>INDEX(tblProduct[Category],MATCH(tblData[[#This Row],[ProdNumber]],tblProduct[ProdNumber],0))</f>
        <v>2</v>
      </c>
      <c r="I2216" t="str">
        <f>INDEX(tblCategory[CategoryName],MATCH(tblData[[#This Row],[CategoryID]],tblCategory[CategoryID],0))</f>
        <v>Drone Kits</v>
      </c>
      <c r="J2216">
        <f>tblData[[#This Row],[Quantity]]*tblData[[#This Row],[Price]]</f>
        <v>138</v>
      </c>
      <c r="K2216">
        <f>YEAR(tblData[[#This Row],[Date]])</f>
        <v>2021</v>
      </c>
      <c r="L2216">
        <f>MONTH(tblData[[#This Row],[Date]])</f>
        <v>4</v>
      </c>
      <c r="M2216" t="str">
        <f>CHOOSE(tblData[[#This Row],[MonthNo]],"Jan","Feb","Mar","Apr","Mei","Jun","Jul","Agu","Sep","Okt","Nov","Des")</f>
        <v>Apr</v>
      </c>
      <c r="N2216" t="str">
        <f>INDEX(tblCustomers[CustomerState],MATCH(tblData[[#This Row],[CustomerID]],tblCustomers[CustomerID],0))</f>
        <v>New Mexico</v>
      </c>
      <c r="O2216" t="str">
        <f>IF(COUNTIF(tblData[CustomerID],tblData[[#This Row],[CustomerID]])&gt;1,"Repeat","One-time")</f>
        <v>Repeat</v>
      </c>
    </row>
    <row r="2217" spans="1:15">
      <c r="A2217">
        <v>2216</v>
      </c>
      <c r="B2217" s="1">
        <v>44308</v>
      </c>
      <c r="C2217">
        <v>1550</v>
      </c>
      <c r="D2217" t="s">
        <v>10866</v>
      </c>
      <c r="E2217">
        <v>5</v>
      </c>
      <c r="F2217" t="str">
        <f>INDEX(tblProduct[ProdName],MATCH(tblData[[#This Row],[ProdNumber]],tblProduct[ProdNumber],0))</f>
        <v>BYOR-4005</v>
      </c>
      <c r="G2217">
        <f>INDEX(tblProduct[Price],MATCH(tblData[[#This Row],[ProdNumber]],tblProduct[ProdNumber],0))</f>
        <v>245</v>
      </c>
      <c r="H2217">
        <f>INDEX(tblProduct[Category],MATCH(tblData[[#This Row],[ProdNumber]],tblProduct[ProdNumber],0))</f>
        <v>5</v>
      </c>
      <c r="I2217" t="str">
        <f>INDEX(tblCategory[CategoryName],MATCH(tblData[[#This Row],[CategoryID]],tblCategory[CategoryID],0))</f>
        <v>Robot Kits</v>
      </c>
      <c r="J2217">
        <f>tblData[[#This Row],[Quantity]]*tblData[[#This Row],[Price]]</f>
        <v>1225</v>
      </c>
      <c r="K2217">
        <f>YEAR(tblData[[#This Row],[Date]])</f>
        <v>2021</v>
      </c>
      <c r="L2217">
        <f>MONTH(tblData[[#This Row],[Date]])</f>
        <v>4</v>
      </c>
      <c r="M2217" t="str">
        <f>CHOOSE(tblData[[#This Row],[MonthNo]],"Jan","Feb","Mar","Apr","Mei","Jun","Jul","Agu","Sep","Okt","Nov","Des")</f>
        <v>Apr</v>
      </c>
      <c r="N2217" t="str">
        <f>INDEX(tblCustomers[CustomerState],MATCH(tblData[[#This Row],[CustomerID]],tblCustomers[CustomerID],0))</f>
        <v>Iowa</v>
      </c>
      <c r="O2217" t="str">
        <f>IF(COUNTIF(tblData[CustomerID],tblData[[#This Row],[CustomerID]])&gt;1,"Repeat","One-time")</f>
        <v>One-time</v>
      </c>
    </row>
    <row r="2218" spans="1:15">
      <c r="A2218">
        <v>2217</v>
      </c>
      <c r="B2218" s="1">
        <v>44308</v>
      </c>
      <c r="C2218">
        <v>1587</v>
      </c>
      <c r="D2218" t="s">
        <v>10825</v>
      </c>
      <c r="E2218">
        <v>3</v>
      </c>
      <c r="F2218" t="str">
        <f>INDEX(tblProduct[ProdName],MATCH(tblData[[#This Row],[ProdNumber]],tblProduct[ProdNumber],0))</f>
        <v>DC-304 Drone</v>
      </c>
      <c r="G2218">
        <f>INDEX(tblProduct[Price],MATCH(tblData[[#This Row],[ProdNumber]],tblProduct[ProdNumber],0))</f>
        <v>395</v>
      </c>
      <c r="H2218">
        <f>INDEX(tblProduct[Category],MATCH(tblData[[#This Row],[ProdNumber]],tblProduct[ProdNumber],0))</f>
        <v>3</v>
      </c>
      <c r="I2218" t="str">
        <f>INDEX(tblCategory[CategoryName],MATCH(tblData[[#This Row],[CategoryID]],tblCategory[CategoryID],0))</f>
        <v>Drones</v>
      </c>
      <c r="J2218">
        <f>tblData[[#This Row],[Quantity]]*tblData[[#This Row],[Price]]</f>
        <v>1185</v>
      </c>
      <c r="K2218">
        <f>YEAR(tblData[[#This Row],[Date]])</f>
        <v>2021</v>
      </c>
      <c r="L2218">
        <f>MONTH(tblData[[#This Row],[Date]])</f>
        <v>4</v>
      </c>
      <c r="M2218" t="str">
        <f>CHOOSE(tblData[[#This Row],[MonthNo]],"Jan","Feb","Mar","Apr","Mei","Jun","Jul","Agu","Sep","Okt","Nov","Des")</f>
        <v>Apr</v>
      </c>
      <c r="N2218" t="str">
        <f>INDEX(tblCustomers[CustomerState],MATCH(tblData[[#This Row],[CustomerID]],tblCustomers[CustomerID],0))</f>
        <v>Georgia</v>
      </c>
      <c r="O2218" t="str">
        <f>IF(COUNTIF(tblData[CustomerID],tblData[[#This Row],[CustomerID]])&gt;1,"Repeat","One-time")</f>
        <v>Repeat</v>
      </c>
    </row>
    <row r="2219" spans="1:15">
      <c r="A2219">
        <v>2218</v>
      </c>
      <c r="B2219" s="1">
        <v>44308</v>
      </c>
      <c r="C2219">
        <v>883</v>
      </c>
      <c r="D2219" t="s">
        <v>10848</v>
      </c>
      <c r="E2219">
        <v>2</v>
      </c>
      <c r="F2219" t="str">
        <f>INDEX(tblProduct[ProdName],MATCH(tblData[[#This Row],[ProdNumber]],tblProduct[ProdNumber],0))</f>
        <v>Panda Robot Blueprint</v>
      </c>
      <c r="G2219">
        <f>INDEX(tblProduct[Price],MATCH(tblData[[#This Row],[ProdNumber]],tblProduct[ProdNumber],0))</f>
        <v>7.99</v>
      </c>
      <c r="H2219">
        <f>INDEX(tblProduct[Category],MATCH(tblData[[#This Row],[ProdNumber]],tblProduct[ProdNumber],0))</f>
        <v>1</v>
      </c>
      <c r="I2219" t="str">
        <f>INDEX(tblCategory[CategoryName],MATCH(tblData[[#This Row],[CategoryID]],tblCategory[CategoryID],0))</f>
        <v>Blueprints</v>
      </c>
      <c r="J2219">
        <f>tblData[[#This Row],[Quantity]]*tblData[[#This Row],[Price]]</f>
        <v>15.98</v>
      </c>
      <c r="K2219">
        <f>YEAR(tblData[[#This Row],[Date]])</f>
        <v>2021</v>
      </c>
      <c r="L2219">
        <f>MONTH(tblData[[#This Row],[Date]])</f>
        <v>4</v>
      </c>
      <c r="M2219" t="str">
        <f>CHOOSE(tblData[[#This Row],[MonthNo]],"Jan","Feb","Mar","Apr","Mei","Jun","Jul","Agu","Sep","Okt","Nov","Des")</f>
        <v>Apr</v>
      </c>
      <c r="N2219" t="str">
        <f>INDEX(tblCustomers[CustomerState],MATCH(tblData[[#This Row],[CustomerID]],tblCustomers[CustomerID],0))</f>
        <v>North Carolina</v>
      </c>
      <c r="O2219" t="str">
        <f>IF(COUNTIF(tblData[CustomerID],tblData[[#This Row],[CustomerID]])&gt;1,"Repeat","One-time")</f>
        <v>Repeat</v>
      </c>
    </row>
    <row r="2220" spans="1:15">
      <c r="A2220">
        <v>2219</v>
      </c>
      <c r="B2220" s="1">
        <v>44308</v>
      </c>
      <c r="C2220">
        <v>679</v>
      </c>
      <c r="D2220" t="s">
        <v>10825</v>
      </c>
      <c r="E2220">
        <v>4</v>
      </c>
      <c r="F2220" t="str">
        <f>INDEX(tblProduct[ProdName],MATCH(tblData[[#This Row],[ProdNumber]],tblProduct[ProdNumber],0))</f>
        <v>DC-304 Drone</v>
      </c>
      <c r="G2220">
        <f>INDEX(tblProduct[Price],MATCH(tblData[[#This Row],[ProdNumber]],tblProduct[ProdNumber],0))</f>
        <v>395</v>
      </c>
      <c r="H2220">
        <f>INDEX(tblProduct[Category],MATCH(tblData[[#This Row],[ProdNumber]],tblProduct[ProdNumber],0))</f>
        <v>3</v>
      </c>
      <c r="I2220" t="str">
        <f>INDEX(tblCategory[CategoryName],MATCH(tblData[[#This Row],[CategoryID]],tblCategory[CategoryID],0))</f>
        <v>Drones</v>
      </c>
      <c r="J2220">
        <f>tblData[[#This Row],[Quantity]]*tblData[[#This Row],[Price]]</f>
        <v>1580</v>
      </c>
      <c r="K2220">
        <f>YEAR(tblData[[#This Row],[Date]])</f>
        <v>2021</v>
      </c>
      <c r="L2220">
        <f>MONTH(tblData[[#This Row],[Date]])</f>
        <v>4</v>
      </c>
      <c r="M2220" t="str">
        <f>CHOOSE(tblData[[#This Row],[MonthNo]],"Jan","Feb","Mar","Apr","Mei","Jun","Jul","Agu","Sep","Okt","Nov","Des")</f>
        <v>Apr</v>
      </c>
      <c r="N2220" t="str">
        <f>INDEX(tblCustomers[CustomerState],MATCH(tblData[[#This Row],[CustomerID]],tblCustomers[CustomerID],0))</f>
        <v>Oklahoma</v>
      </c>
      <c r="O2220" t="str">
        <f>IF(COUNTIF(tblData[CustomerID],tblData[[#This Row],[CustomerID]])&gt;1,"Repeat","One-time")</f>
        <v>Repeat</v>
      </c>
    </row>
    <row r="2221" spans="1:15">
      <c r="A2221">
        <v>2220</v>
      </c>
      <c r="B2221" s="1">
        <v>44308</v>
      </c>
      <c r="C2221">
        <v>1823</v>
      </c>
      <c r="D2221" t="s">
        <v>10808</v>
      </c>
      <c r="E2221">
        <v>6</v>
      </c>
      <c r="F2221" t="str">
        <f>INDEX(tblProduct[ProdName],MATCH(tblData[[#This Row],[ProdNumber]],tblProduct[ProdNumber],0))</f>
        <v>Polar Robots</v>
      </c>
      <c r="G2221">
        <f>INDEX(tblProduct[Price],MATCH(tblData[[#This Row],[ProdNumber]],tblProduct[ProdNumber],0))</f>
        <v>23.99</v>
      </c>
      <c r="H2221">
        <f>INDEX(tblProduct[Category],MATCH(tblData[[#This Row],[ProdNumber]],tblProduct[ProdNumber],0))</f>
        <v>4</v>
      </c>
      <c r="I2221" t="str">
        <f>INDEX(tblCategory[CategoryName],MATCH(tblData[[#This Row],[CategoryID]],tblCategory[CategoryID],0))</f>
        <v>eBooks</v>
      </c>
      <c r="J2221">
        <f>tblData[[#This Row],[Quantity]]*tblData[[#This Row],[Price]]</f>
        <v>143.94</v>
      </c>
      <c r="K2221">
        <f>YEAR(tblData[[#This Row],[Date]])</f>
        <v>2021</v>
      </c>
      <c r="L2221">
        <f>MONTH(tblData[[#This Row],[Date]])</f>
        <v>4</v>
      </c>
      <c r="M2221" t="str">
        <f>CHOOSE(tblData[[#This Row],[MonthNo]],"Jan","Feb","Mar","Apr","Mei","Jun","Jul","Agu","Sep","Okt","Nov","Des")</f>
        <v>Apr</v>
      </c>
      <c r="N2221" t="str">
        <f>INDEX(tblCustomers[CustomerState],MATCH(tblData[[#This Row],[CustomerID]],tblCustomers[CustomerID],0))</f>
        <v>California</v>
      </c>
      <c r="O2221" t="str">
        <f>IF(COUNTIF(tblData[CustomerID],tblData[[#This Row],[CustomerID]])&gt;1,"Repeat","One-time")</f>
        <v>One-time</v>
      </c>
    </row>
    <row r="2222" spans="1:15">
      <c r="A2222">
        <v>2221</v>
      </c>
      <c r="B2222" s="1">
        <v>44308</v>
      </c>
      <c r="C2222">
        <v>866</v>
      </c>
      <c r="D2222" t="s">
        <v>10859</v>
      </c>
      <c r="E2222">
        <v>3</v>
      </c>
      <c r="F2222" t="str">
        <f>INDEX(tblProduct[ProdName],MATCH(tblData[[#This Row],[ProdNumber]],tblProduct[ProdNumber],0))</f>
        <v>Cloud Computing</v>
      </c>
      <c r="G2222">
        <f>INDEX(tblProduct[Price],MATCH(tblData[[#This Row],[ProdNumber]],tblProduct[ProdNumber],0))</f>
        <v>29.99</v>
      </c>
      <c r="H2222">
        <f>INDEX(tblProduct[Category],MATCH(tblData[[#This Row],[ProdNumber]],tblProduct[ProdNumber],0))</f>
        <v>7</v>
      </c>
      <c r="I2222" t="str">
        <f>INDEX(tblCategory[CategoryName],MATCH(tblData[[#This Row],[CategoryID]],tblCategory[CategoryID],0))</f>
        <v>Training Videos</v>
      </c>
      <c r="J2222">
        <f>tblData[[#This Row],[Quantity]]*tblData[[#This Row],[Price]]</f>
        <v>89.97</v>
      </c>
      <c r="K2222">
        <f>YEAR(tblData[[#This Row],[Date]])</f>
        <v>2021</v>
      </c>
      <c r="L2222">
        <f>MONTH(tblData[[#This Row],[Date]])</f>
        <v>4</v>
      </c>
      <c r="M2222" t="str">
        <f>CHOOSE(tblData[[#This Row],[MonthNo]],"Jan","Feb","Mar","Apr","Mei","Jun","Jul","Agu","Sep","Okt","Nov","Des")</f>
        <v>Apr</v>
      </c>
      <c r="N2222" t="str">
        <f>INDEX(tblCustomers[CustomerState],MATCH(tblData[[#This Row],[CustomerID]],tblCustomers[CustomerID],0))</f>
        <v>Wisconsin</v>
      </c>
      <c r="O2222" t="str">
        <f>IF(COUNTIF(tblData[CustomerID],tblData[[#This Row],[CustomerID]])&gt;1,"Repeat","One-time")</f>
        <v>Repeat</v>
      </c>
    </row>
    <row r="2223" spans="1:15">
      <c r="A2223">
        <v>2222</v>
      </c>
      <c r="B2223" s="1">
        <v>44308</v>
      </c>
      <c r="C2223">
        <v>511</v>
      </c>
      <c r="D2223" t="s">
        <v>10819</v>
      </c>
      <c r="E2223">
        <v>2</v>
      </c>
      <c r="F2223" t="str">
        <f>INDEX(tblProduct[ProdName],MATCH(tblData[[#This Row],[ProdNumber]],tblProduct[ProdNumber],0))</f>
        <v>Ladybug Robot Blueprint</v>
      </c>
      <c r="G2223">
        <f>INDEX(tblProduct[Price],MATCH(tblData[[#This Row],[ProdNumber]],tblProduct[ProdNumber],0))</f>
        <v>12</v>
      </c>
      <c r="H2223">
        <f>INDEX(tblProduct[Category],MATCH(tblData[[#This Row],[ProdNumber]],tblProduct[ProdNumber],0))</f>
        <v>1</v>
      </c>
      <c r="I2223" t="str">
        <f>INDEX(tblCategory[CategoryName],MATCH(tblData[[#This Row],[CategoryID]],tblCategory[CategoryID],0))</f>
        <v>Blueprints</v>
      </c>
      <c r="J2223">
        <f>tblData[[#This Row],[Quantity]]*tblData[[#This Row],[Price]]</f>
        <v>24</v>
      </c>
      <c r="K2223">
        <f>YEAR(tblData[[#This Row],[Date]])</f>
        <v>2021</v>
      </c>
      <c r="L2223">
        <f>MONTH(tblData[[#This Row],[Date]])</f>
        <v>4</v>
      </c>
      <c r="M2223" t="str">
        <f>CHOOSE(tblData[[#This Row],[MonthNo]],"Jan","Feb","Mar","Apr","Mei","Jun","Jul","Agu","Sep","Okt","Nov","Des")</f>
        <v>Apr</v>
      </c>
      <c r="N2223" t="str">
        <f>INDEX(tblCustomers[CustomerState],MATCH(tblData[[#This Row],[CustomerID]],tblCustomers[CustomerID],0))</f>
        <v>California</v>
      </c>
      <c r="O2223" t="str">
        <f>IF(COUNTIF(tblData[CustomerID],tblData[[#This Row],[CustomerID]])&gt;1,"Repeat","One-time")</f>
        <v>Repeat</v>
      </c>
    </row>
    <row r="2224" spans="1:15">
      <c r="A2224">
        <v>2223</v>
      </c>
      <c r="B2224" s="1">
        <v>44309</v>
      </c>
      <c r="C2224">
        <v>1578</v>
      </c>
      <c r="D2224" t="s">
        <v>10843</v>
      </c>
      <c r="E2224">
        <v>1</v>
      </c>
      <c r="F2224" t="str">
        <f>INDEX(tblProduct[ProdName],MATCH(tblData[[#This Row],[ProdNumber]],tblProduct[ProdNumber],0))</f>
        <v>BYOD-500</v>
      </c>
      <c r="G2224">
        <f>INDEX(tblProduct[Price],MATCH(tblData[[#This Row],[ProdNumber]],tblProduct[ProdNumber],0))</f>
        <v>167</v>
      </c>
      <c r="H2224">
        <f>INDEX(tblProduct[Category],MATCH(tblData[[#This Row],[ProdNumber]],tblProduct[ProdNumber],0))</f>
        <v>2</v>
      </c>
      <c r="I2224" t="str">
        <f>INDEX(tblCategory[CategoryName],MATCH(tblData[[#This Row],[CategoryID]],tblCategory[CategoryID],0))</f>
        <v>Drone Kits</v>
      </c>
      <c r="J2224">
        <f>tblData[[#This Row],[Quantity]]*tblData[[#This Row],[Price]]</f>
        <v>167</v>
      </c>
      <c r="K2224">
        <f>YEAR(tblData[[#This Row],[Date]])</f>
        <v>2021</v>
      </c>
      <c r="L2224">
        <f>MONTH(tblData[[#This Row],[Date]])</f>
        <v>4</v>
      </c>
      <c r="M2224" t="str">
        <f>CHOOSE(tblData[[#This Row],[MonthNo]],"Jan","Feb","Mar","Apr","Mei","Jun","Jul","Agu","Sep","Okt","Nov","Des")</f>
        <v>Apr</v>
      </c>
      <c r="N2224" t="str">
        <f>INDEX(tblCustomers[CustomerState],MATCH(tblData[[#This Row],[CustomerID]],tblCustomers[CustomerID],0))</f>
        <v>Ohio</v>
      </c>
      <c r="O2224" t="str">
        <f>IF(COUNTIF(tblData[CustomerID],tblData[[#This Row],[CustomerID]])&gt;1,"Repeat","One-time")</f>
        <v>Repeat</v>
      </c>
    </row>
    <row r="2225" spans="1:15">
      <c r="A2225">
        <v>2224</v>
      </c>
      <c r="B2225" s="1">
        <v>44309</v>
      </c>
      <c r="C2225">
        <v>2089</v>
      </c>
      <c r="D2225" t="s">
        <v>10820</v>
      </c>
      <c r="E2225">
        <v>4</v>
      </c>
      <c r="F2225" t="str">
        <f>INDEX(tblProduct[ProdName],MATCH(tblData[[#This Row],[ProdNumber]],tblProduct[ProdNumber],0))</f>
        <v>BYOR-3000</v>
      </c>
      <c r="G2225">
        <f>INDEX(tblProduct[Price],MATCH(tblData[[#This Row],[ProdNumber]],tblProduct[ProdNumber],0))</f>
        <v>214</v>
      </c>
      <c r="H2225">
        <f>INDEX(tblProduct[Category],MATCH(tblData[[#This Row],[ProdNumber]],tblProduct[ProdNumber],0))</f>
        <v>5</v>
      </c>
      <c r="I2225" t="str">
        <f>INDEX(tblCategory[CategoryName],MATCH(tblData[[#This Row],[CategoryID]],tblCategory[CategoryID],0))</f>
        <v>Robot Kits</v>
      </c>
      <c r="J2225">
        <f>tblData[[#This Row],[Quantity]]*tblData[[#This Row],[Price]]</f>
        <v>856</v>
      </c>
      <c r="K2225">
        <f>YEAR(tblData[[#This Row],[Date]])</f>
        <v>2021</v>
      </c>
      <c r="L2225">
        <f>MONTH(tblData[[#This Row],[Date]])</f>
        <v>4</v>
      </c>
      <c r="M2225" t="str">
        <f>CHOOSE(tblData[[#This Row],[MonthNo]],"Jan","Feb","Mar","Apr","Mei","Jun","Jul","Agu","Sep","Okt","Nov","Des")</f>
        <v>Apr</v>
      </c>
      <c r="N2225" t="str">
        <f>INDEX(tblCustomers[CustomerState],MATCH(tblData[[#This Row],[CustomerID]],tblCustomers[CustomerID],0))</f>
        <v>Tennessee</v>
      </c>
      <c r="O2225" t="str">
        <f>IF(COUNTIF(tblData[CustomerID],tblData[[#This Row],[CustomerID]])&gt;1,"Repeat","One-time")</f>
        <v>One-time</v>
      </c>
    </row>
    <row r="2226" spans="1:15">
      <c r="A2226">
        <v>2225</v>
      </c>
      <c r="B2226" s="1">
        <v>44309</v>
      </c>
      <c r="C2226">
        <v>1533</v>
      </c>
      <c r="D2226" t="s">
        <v>10850</v>
      </c>
      <c r="E2226">
        <v>3</v>
      </c>
      <c r="F2226" t="str">
        <f>INDEX(tblProduct[ProdName],MATCH(tblData[[#This Row],[ProdNumber]],tblProduct[ProdNumber],0))</f>
        <v>Building Your Own Drone</v>
      </c>
      <c r="G2226">
        <f>INDEX(tblProduct[Price],MATCH(tblData[[#This Row],[ProdNumber]],tblProduct[ProdNumber],0))</f>
        <v>24.99</v>
      </c>
      <c r="H2226">
        <f>INDEX(tblProduct[Category],MATCH(tblData[[#This Row],[ProdNumber]],tblProduct[ProdNumber],0))</f>
        <v>4</v>
      </c>
      <c r="I2226" t="str">
        <f>INDEX(tblCategory[CategoryName],MATCH(tblData[[#This Row],[CategoryID]],tblCategory[CategoryID],0))</f>
        <v>eBooks</v>
      </c>
      <c r="J2226">
        <f>tblData[[#This Row],[Quantity]]*tblData[[#This Row],[Price]]</f>
        <v>74.97</v>
      </c>
      <c r="K2226">
        <f>YEAR(tblData[[#This Row],[Date]])</f>
        <v>2021</v>
      </c>
      <c r="L2226">
        <f>MONTH(tblData[[#This Row],[Date]])</f>
        <v>4</v>
      </c>
      <c r="M2226" t="str">
        <f>CHOOSE(tblData[[#This Row],[MonthNo]],"Jan","Feb","Mar","Apr","Mei","Jun","Jul","Agu","Sep","Okt","Nov","Des")</f>
        <v>Apr</v>
      </c>
      <c r="N2226" t="str">
        <f>INDEX(tblCustomers[CustomerState],MATCH(tblData[[#This Row],[CustomerID]],tblCustomers[CustomerID],0))</f>
        <v>California</v>
      </c>
      <c r="O2226" t="str">
        <f>IF(COUNTIF(tblData[CustomerID],tblData[[#This Row],[CustomerID]])&gt;1,"Repeat","One-time")</f>
        <v>Repeat</v>
      </c>
    </row>
    <row r="2227" spans="1:15">
      <c r="A2227">
        <v>2226</v>
      </c>
      <c r="B2227" s="1">
        <v>44309</v>
      </c>
      <c r="C2227">
        <v>412</v>
      </c>
      <c r="D2227" t="s">
        <v>10863</v>
      </c>
      <c r="E2227">
        <v>4</v>
      </c>
      <c r="F2227" t="str">
        <f>INDEX(tblProduct[ProdName],MATCH(tblData[[#This Row],[ProdNumber]],tblProduct[ProdNumber],0))</f>
        <v>BYOD-400</v>
      </c>
      <c r="G2227">
        <f>INDEX(tblProduct[Price],MATCH(tblData[[#This Row],[ProdNumber]],tblProduct[ProdNumber],0))</f>
        <v>119</v>
      </c>
      <c r="H2227">
        <f>INDEX(tblProduct[Category],MATCH(tblData[[#This Row],[ProdNumber]],tblProduct[ProdNumber],0))</f>
        <v>2</v>
      </c>
      <c r="I2227" t="str">
        <f>INDEX(tblCategory[CategoryName],MATCH(tblData[[#This Row],[CategoryID]],tblCategory[CategoryID],0))</f>
        <v>Drone Kits</v>
      </c>
      <c r="J2227">
        <f>tblData[[#This Row],[Quantity]]*tblData[[#This Row],[Price]]</f>
        <v>476</v>
      </c>
      <c r="K2227">
        <f>YEAR(tblData[[#This Row],[Date]])</f>
        <v>2021</v>
      </c>
      <c r="L2227">
        <f>MONTH(tblData[[#This Row],[Date]])</f>
        <v>4</v>
      </c>
      <c r="M2227" t="str">
        <f>CHOOSE(tblData[[#This Row],[MonthNo]],"Jan","Feb","Mar","Apr","Mei","Jun","Jul","Agu","Sep","Okt","Nov","Des")</f>
        <v>Apr</v>
      </c>
      <c r="N2227" t="str">
        <f>INDEX(tblCustomers[CustomerState],MATCH(tblData[[#This Row],[CustomerID]],tblCustomers[CustomerID],0))</f>
        <v>Missouri</v>
      </c>
      <c r="O2227" t="str">
        <f>IF(COUNTIF(tblData[CustomerID],tblData[[#This Row],[CustomerID]])&gt;1,"Repeat","One-time")</f>
        <v>One-time</v>
      </c>
    </row>
    <row r="2228" spans="1:15">
      <c r="A2228">
        <v>2227</v>
      </c>
      <c r="B2228" s="1">
        <v>44309</v>
      </c>
      <c r="C2228">
        <v>297</v>
      </c>
      <c r="D2228" t="s">
        <v>10845</v>
      </c>
      <c r="E2228">
        <v>5</v>
      </c>
      <c r="F2228" t="str">
        <f>INDEX(tblProduct[ProdName],MATCH(tblData[[#This Row],[ProdNumber]],tblProduct[ProdNumber],0))</f>
        <v>Sleepy Eye Blueprint</v>
      </c>
      <c r="G2228">
        <f>INDEX(tblProduct[Price],MATCH(tblData[[#This Row],[ProdNumber]],tblProduct[ProdNumber],0))</f>
        <v>11.99</v>
      </c>
      <c r="H2228">
        <f>INDEX(tblProduct[Category],MATCH(tblData[[#This Row],[ProdNumber]],tblProduct[ProdNumber],0))</f>
        <v>1</v>
      </c>
      <c r="I2228" t="str">
        <f>INDEX(tblCategory[CategoryName],MATCH(tblData[[#This Row],[CategoryID]],tblCategory[CategoryID],0))</f>
        <v>Blueprints</v>
      </c>
      <c r="J2228">
        <f>tblData[[#This Row],[Quantity]]*tblData[[#This Row],[Price]]</f>
        <v>59.95</v>
      </c>
      <c r="K2228">
        <f>YEAR(tblData[[#This Row],[Date]])</f>
        <v>2021</v>
      </c>
      <c r="L2228">
        <f>MONTH(tblData[[#This Row],[Date]])</f>
        <v>4</v>
      </c>
      <c r="M2228" t="str">
        <f>CHOOSE(tblData[[#This Row],[MonthNo]],"Jan","Feb","Mar","Apr","Mei","Jun","Jul","Agu","Sep","Okt","Nov","Des")</f>
        <v>Apr</v>
      </c>
      <c r="N2228" t="str">
        <f>INDEX(tblCustomers[CustomerState],MATCH(tblData[[#This Row],[CustomerID]],tblCustomers[CustomerID],0))</f>
        <v>Tennessee</v>
      </c>
      <c r="O2228" t="str">
        <f>IF(COUNTIF(tblData[CustomerID],tblData[[#This Row],[CustomerID]])&gt;1,"Repeat","One-time")</f>
        <v>Repeat</v>
      </c>
    </row>
    <row r="2229" spans="1:15">
      <c r="A2229">
        <v>2228</v>
      </c>
      <c r="B2229" s="1">
        <v>44309</v>
      </c>
      <c r="C2229">
        <v>1057</v>
      </c>
      <c r="D2229" t="s">
        <v>10860</v>
      </c>
      <c r="E2229">
        <v>3</v>
      </c>
      <c r="F2229" t="str">
        <f>INDEX(tblProduct[ProdName],MATCH(tblData[[#This Row],[ProdNumber]],tblProduct[ProdNumber],0))</f>
        <v>Multi Rotor Drones</v>
      </c>
      <c r="G2229">
        <f>INDEX(tblProduct[Price],MATCH(tblData[[#This Row],[ProdNumber]],tblProduct[ProdNumber],0))</f>
        <v>24.95</v>
      </c>
      <c r="H2229">
        <f>INDEX(tblProduct[Category],MATCH(tblData[[#This Row],[ProdNumber]],tblProduct[ProdNumber],0))</f>
        <v>4</v>
      </c>
      <c r="I2229" t="str">
        <f>INDEX(tblCategory[CategoryName],MATCH(tblData[[#This Row],[CategoryID]],tblCategory[CategoryID],0))</f>
        <v>eBooks</v>
      </c>
      <c r="J2229">
        <f>tblData[[#This Row],[Quantity]]*tblData[[#This Row],[Price]]</f>
        <v>74.849999999999994</v>
      </c>
      <c r="K2229">
        <f>YEAR(tblData[[#This Row],[Date]])</f>
        <v>2021</v>
      </c>
      <c r="L2229">
        <f>MONTH(tblData[[#This Row],[Date]])</f>
        <v>4</v>
      </c>
      <c r="M2229" t="str">
        <f>CHOOSE(tblData[[#This Row],[MonthNo]],"Jan","Feb","Mar","Apr","Mei","Jun","Jul","Agu","Sep","Okt","Nov","Des")</f>
        <v>Apr</v>
      </c>
      <c r="N2229" t="str">
        <f>INDEX(tblCustomers[CustomerState],MATCH(tblData[[#This Row],[CustomerID]],tblCustomers[CustomerID],0))</f>
        <v>Texas</v>
      </c>
      <c r="O2229" t="str">
        <f>IF(COUNTIF(tblData[CustomerID],tblData[[#This Row],[CustomerID]])&gt;1,"Repeat","One-time")</f>
        <v>One-time</v>
      </c>
    </row>
    <row r="2230" spans="1:15">
      <c r="A2230">
        <v>2229</v>
      </c>
      <c r="B2230" s="1">
        <v>44309</v>
      </c>
      <c r="C2230">
        <v>1328</v>
      </c>
      <c r="D2230" t="s">
        <v>10835</v>
      </c>
      <c r="E2230">
        <v>4</v>
      </c>
      <c r="F2230" t="str">
        <f>INDEX(tblProduct[ProdName],MATCH(tblData[[#This Row],[ProdNumber]],tblProduct[ProdNumber],0))</f>
        <v>Building Your First Robot</v>
      </c>
      <c r="G2230">
        <f>INDEX(tblProduct[Price],MATCH(tblData[[#This Row],[ProdNumber]],tblProduct[ProdNumber],0))</f>
        <v>24.95</v>
      </c>
      <c r="H2230">
        <f>INDEX(tblProduct[Category],MATCH(tblData[[#This Row],[ProdNumber]],tblProduct[ProdNumber],0))</f>
        <v>4</v>
      </c>
      <c r="I2230" t="str">
        <f>INDEX(tblCategory[CategoryName],MATCH(tblData[[#This Row],[CategoryID]],tblCategory[CategoryID],0))</f>
        <v>eBooks</v>
      </c>
      <c r="J2230">
        <f>tblData[[#This Row],[Quantity]]*tblData[[#This Row],[Price]]</f>
        <v>99.8</v>
      </c>
      <c r="K2230">
        <f>YEAR(tblData[[#This Row],[Date]])</f>
        <v>2021</v>
      </c>
      <c r="L2230">
        <f>MONTH(tblData[[#This Row],[Date]])</f>
        <v>4</v>
      </c>
      <c r="M2230" t="str">
        <f>CHOOSE(tblData[[#This Row],[MonthNo]],"Jan","Feb","Mar","Apr","Mei","Jun","Jul","Agu","Sep","Okt","Nov","Des")</f>
        <v>Apr</v>
      </c>
      <c r="N2230" t="str">
        <f>INDEX(tblCustomers[CustomerState],MATCH(tblData[[#This Row],[CustomerID]],tblCustomers[CustomerID],0))</f>
        <v>California</v>
      </c>
      <c r="O2230" t="str">
        <f>IF(COUNTIF(tblData[CustomerID],tblData[[#This Row],[CustomerID]])&gt;1,"Repeat","One-time")</f>
        <v>Repeat</v>
      </c>
    </row>
    <row r="2231" spans="1:15">
      <c r="A2231">
        <v>2230</v>
      </c>
      <c r="B2231" s="1">
        <v>44310</v>
      </c>
      <c r="C2231">
        <v>1573</v>
      </c>
      <c r="D2231" t="s">
        <v>10830</v>
      </c>
      <c r="E2231">
        <v>4</v>
      </c>
      <c r="F2231" t="str">
        <f>INDEX(tblProduct[ProdName],MATCH(tblData[[#This Row],[ProdNumber]],tblProduct[ProdNumber],0))</f>
        <v>Understanding 3D Printing</v>
      </c>
      <c r="G2231">
        <f>INDEX(tblProduct[Price],MATCH(tblData[[#This Row],[ProdNumber]],tblProduct[ProdNumber],0))</f>
        <v>42.99</v>
      </c>
      <c r="H2231">
        <f>INDEX(tblProduct[Category],MATCH(tblData[[#This Row],[ProdNumber]],tblProduct[ProdNumber],0))</f>
        <v>7</v>
      </c>
      <c r="I2231" t="str">
        <f>INDEX(tblCategory[CategoryName],MATCH(tblData[[#This Row],[CategoryID]],tblCategory[CategoryID],0))</f>
        <v>Training Videos</v>
      </c>
      <c r="J2231">
        <f>tblData[[#This Row],[Quantity]]*tblData[[#This Row],[Price]]</f>
        <v>171.96</v>
      </c>
      <c r="K2231">
        <f>YEAR(tblData[[#This Row],[Date]])</f>
        <v>2021</v>
      </c>
      <c r="L2231">
        <f>MONTH(tblData[[#This Row],[Date]])</f>
        <v>4</v>
      </c>
      <c r="M2231" t="str">
        <f>CHOOSE(tblData[[#This Row],[MonthNo]],"Jan","Feb","Mar","Apr","Mei","Jun","Jul","Agu","Sep","Okt","Nov","Des")</f>
        <v>Apr</v>
      </c>
      <c r="N2231" t="str">
        <f>INDEX(tblCustomers[CustomerState],MATCH(tblData[[#This Row],[CustomerID]],tblCustomers[CustomerID],0))</f>
        <v>California</v>
      </c>
      <c r="O2231" t="str">
        <f>IF(COUNTIF(tblData[CustomerID],tblData[[#This Row],[CustomerID]])&gt;1,"Repeat","One-time")</f>
        <v>Repeat</v>
      </c>
    </row>
    <row r="2232" spans="1:15">
      <c r="A2232">
        <v>2231</v>
      </c>
      <c r="B2232" s="1">
        <v>44310</v>
      </c>
      <c r="C2232">
        <v>871</v>
      </c>
      <c r="D2232" t="s">
        <v>10823</v>
      </c>
      <c r="E2232">
        <v>5</v>
      </c>
      <c r="F2232" t="str">
        <f>INDEX(tblProduct[ProdName],MATCH(tblData[[#This Row],[ProdNumber]],tblProduct[ProdNumber],0))</f>
        <v>DA-SA702 Drone</v>
      </c>
      <c r="G2232">
        <f>INDEX(tblProduct[Price],MATCH(tblData[[#This Row],[ProdNumber]],tblProduct[ProdNumber],0))</f>
        <v>399</v>
      </c>
      <c r="H2232">
        <f>INDEX(tblProduct[Category],MATCH(tblData[[#This Row],[ProdNumber]],tblProduct[ProdNumber],0))</f>
        <v>3</v>
      </c>
      <c r="I2232" t="str">
        <f>INDEX(tblCategory[CategoryName],MATCH(tblData[[#This Row],[CategoryID]],tblCategory[CategoryID],0))</f>
        <v>Drones</v>
      </c>
      <c r="J2232">
        <f>tblData[[#This Row],[Quantity]]*tblData[[#This Row],[Price]]</f>
        <v>1995</v>
      </c>
      <c r="K2232">
        <f>YEAR(tblData[[#This Row],[Date]])</f>
        <v>2021</v>
      </c>
      <c r="L2232">
        <f>MONTH(tblData[[#This Row],[Date]])</f>
        <v>4</v>
      </c>
      <c r="M2232" t="str">
        <f>CHOOSE(tblData[[#This Row],[MonthNo]],"Jan","Feb","Mar","Apr","Mei","Jun","Jul","Agu","Sep","Okt","Nov","Des")</f>
        <v>Apr</v>
      </c>
      <c r="N2232" t="str">
        <f>INDEX(tblCustomers[CustomerState],MATCH(tblData[[#This Row],[CustomerID]],tblCustomers[CustomerID],0))</f>
        <v>Alaska</v>
      </c>
      <c r="O2232" t="str">
        <f>IF(COUNTIF(tblData[CustomerID],tblData[[#This Row],[CustomerID]])&gt;1,"Repeat","One-time")</f>
        <v>Repeat</v>
      </c>
    </row>
    <row r="2233" spans="1:15">
      <c r="A2233">
        <v>2232</v>
      </c>
      <c r="B2233" s="1">
        <v>44310</v>
      </c>
      <c r="C2233">
        <v>206</v>
      </c>
      <c r="D2233" t="s">
        <v>10871</v>
      </c>
      <c r="E2233">
        <v>5</v>
      </c>
      <c r="F2233" t="str">
        <f>INDEX(tblProduct[ProdName],MATCH(tblData[[#This Row],[ProdNumber]],tblProduct[ProdNumber],0))</f>
        <v>Aerial Security</v>
      </c>
      <c r="G2233">
        <f>INDEX(tblProduct[Price],MATCH(tblData[[#This Row],[ProdNumber]],tblProduct[ProdNumber],0))</f>
        <v>36.99</v>
      </c>
      <c r="H2233">
        <f>INDEX(tblProduct[Category],MATCH(tblData[[#This Row],[ProdNumber]],tblProduct[ProdNumber],0))</f>
        <v>7</v>
      </c>
      <c r="I2233" t="str">
        <f>INDEX(tblCategory[CategoryName],MATCH(tblData[[#This Row],[CategoryID]],tblCategory[CategoryID],0))</f>
        <v>Training Videos</v>
      </c>
      <c r="J2233">
        <f>tblData[[#This Row],[Quantity]]*tblData[[#This Row],[Price]]</f>
        <v>184.95000000000002</v>
      </c>
      <c r="K2233">
        <f>YEAR(tblData[[#This Row],[Date]])</f>
        <v>2021</v>
      </c>
      <c r="L2233">
        <f>MONTH(tblData[[#This Row],[Date]])</f>
        <v>4</v>
      </c>
      <c r="M2233" t="str">
        <f>CHOOSE(tblData[[#This Row],[MonthNo]],"Jan","Feb","Mar","Apr","Mei","Jun","Jul","Agu","Sep","Okt","Nov","Des")</f>
        <v>Apr</v>
      </c>
      <c r="N2233" t="str">
        <f>INDEX(tblCustomers[CustomerState],MATCH(tblData[[#This Row],[CustomerID]],tblCustomers[CustomerID],0))</f>
        <v>South Dakota</v>
      </c>
      <c r="O2233" t="str">
        <f>IF(COUNTIF(tblData[CustomerID],tblData[[#This Row],[CustomerID]])&gt;1,"Repeat","One-time")</f>
        <v>Repeat</v>
      </c>
    </row>
    <row r="2234" spans="1:15">
      <c r="A2234">
        <v>2233</v>
      </c>
      <c r="B2234" s="1">
        <v>44310</v>
      </c>
      <c r="C2234">
        <v>1059</v>
      </c>
      <c r="D2234" t="s">
        <v>10827</v>
      </c>
      <c r="E2234">
        <v>2</v>
      </c>
      <c r="F2234" t="str">
        <f>INDEX(tblProduct[ProdName],MATCH(tblData[[#This Row],[ProdNumber]],tblProduct[ProdNumber],0))</f>
        <v>AI for Educators</v>
      </c>
      <c r="G2234">
        <f>INDEX(tblProduct[Price],MATCH(tblData[[#This Row],[ProdNumber]],tblProduct[ProdNumber],0))</f>
        <v>49.95</v>
      </c>
      <c r="H2234">
        <f>INDEX(tblProduct[Category],MATCH(tblData[[#This Row],[ProdNumber]],tblProduct[ProdNumber],0))</f>
        <v>7</v>
      </c>
      <c r="I2234" t="str">
        <f>INDEX(tblCategory[CategoryName],MATCH(tblData[[#This Row],[CategoryID]],tblCategory[CategoryID],0))</f>
        <v>Training Videos</v>
      </c>
      <c r="J2234">
        <f>tblData[[#This Row],[Quantity]]*tblData[[#This Row],[Price]]</f>
        <v>99.9</v>
      </c>
      <c r="K2234">
        <f>YEAR(tblData[[#This Row],[Date]])</f>
        <v>2021</v>
      </c>
      <c r="L2234">
        <f>MONTH(tblData[[#This Row],[Date]])</f>
        <v>4</v>
      </c>
      <c r="M2234" t="str">
        <f>CHOOSE(tblData[[#This Row],[MonthNo]],"Jan","Feb","Mar","Apr","Mei","Jun","Jul","Agu","Sep","Okt","Nov","Des")</f>
        <v>Apr</v>
      </c>
      <c r="N2234" t="str">
        <f>INDEX(tblCustomers[CustomerState],MATCH(tblData[[#This Row],[CustomerID]],tblCustomers[CustomerID],0))</f>
        <v>California</v>
      </c>
      <c r="O2234" t="str">
        <f>IF(COUNTIF(tblData[CustomerID],tblData[[#This Row],[CustomerID]])&gt;1,"Repeat","One-time")</f>
        <v>Repeat</v>
      </c>
    </row>
    <row r="2235" spans="1:15">
      <c r="A2235">
        <v>2234</v>
      </c>
      <c r="B2235" s="1">
        <v>44310</v>
      </c>
      <c r="C2235">
        <v>956</v>
      </c>
      <c r="D2235" t="s">
        <v>10865</v>
      </c>
      <c r="E2235">
        <v>4</v>
      </c>
      <c r="F2235" t="str">
        <f>INDEX(tblProduct[ProdName],MATCH(tblData[[#This Row],[ProdNumber]],tblProduct[ProdNumber],0))</f>
        <v>Robotic Essentials</v>
      </c>
      <c r="G2235">
        <f>INDEX(tblProduct[Price],MATCH(tblData[[#This Row],[ProdNumber]],tblProduct[ProdNumber],0))</f>
        <v>34.99</v>
      </c>
      <c r="H2235">
        <f>INDEX(tblProduct[Category],MATCH(tblData[[#This Row],[ProdNumber]],tblProduct[ProdNumber],0))</f>
        <v>7</v>
      </c>
      <c r="I2235" t="str">
        <f>INDEX(tblCategory[CategoryName],MATCH(tblData[[#This Row],[CategoryID]],tblCategory[CategoryID],0))</f>
        <v>Training Videos</v>
      </c>
      <c r="J2235">
        <f>tblData[[#This Row],[Quantity]]*tblData[[#This Row],[Price]]</f>
        <v>139.96</v>
      </c>
      <c r="K2235">
        <f>YEAR(tblData[[#This Row],[Date]])</f>
        <v>2021</v>
      </c>
      <c r="L2235">
        <f>MONTH(tblData[[#This Row],[Date]])</f>
        <v>4</v>
      </c>
      <c r="M2235" t="str">
        <f>CHOOSE(tblData[[#This Row],[MonthNo]],"Jan","Feb","Mar","Apr","Mei","Jun","Jul","Agu","Sep","Okt","Nov","Des")</f>
        <v>Apr</v>
      </c>
      <c r="N2235" t="str">
        <f>INDEX(tblCustomers[CustomerState],MATCH(tblData[[#This Row],[CustomerID]],tblCustomers[CustomerID],0))</f>
        <v>Kentucky</v>
      </c>
      <c r="O2235" t="str">
        <f>IF(COUNTIF(tblData[CustomerID],tblData[[#This Row],[CustomerID]])&gt;1,"Repeat","One-time")</f>
        <v>Repeat</v>
      </c>
    </row>
    <row r="2236" spans="1:15">
      <c r="A2236">
        <v>2235</v>
      </c>
      <c r="B2236" s="1">
        <v>44310</v>
      </c>
      <c r="C2236">
        <v>32</v>
      </c>
      <c r="D2236" t="s">
        <v>10875</v>
      </c>
      <c r="E2236">
        <v>4</v>
      </c>
      <c r="F2236" t="str">
        <f>INDEX(tblProduct[ProdName],MATCH(tblData[[#This Row],[ProdNumber]],tblProduct[ProdNumber],0))</f>
        <v>Open Source Code</v>
      </c>
      <c r="G2236">
        <f>INDEX(tblProduct[Price],MATCH(tblData[[#This Row],[ProdNumber]],tblProduct[ProdNumber],0))</f>
        <v>32.950000000000003</v>
      </c>
      <c r="H2236">
        <f>INDEX(tblProduct[Category],MATCH(tblData[[#This Row],[ProdNumber]],tblProduct[ProdNumber],0))</f>
        <v>7</v>
      </c>
      <c r="I2236" t="str">
        <f>INDEX(tblCategory[CategoryName],MATCH(tblData[[#This Row],[CategoryID]],tblCategory[CategoryID],0))</f>
        <v>Training Videos</v>
      </c>
      <c r="J2236">
        <f>tblData[[#This Row],[Quantity]]*tblData[[#This Row],[Price]]</f>
        <v>131.80000000000001</v>
      </c>
      <c r="K2236">
        <f>YEAR(tblData[[#This Row],[Date]])</f>
        <v>2021</v>
      </c>
      <c r="L2236">
        <f>MONTH(tblData[[#This Row],[Date]])</f>
        <v>4</v>
      </c>
      <c r="M2236" t="str">
        <f>CHOOSE(tblData[[#This Row],[MonthNo]],"Jan","Feb","Mar","Apr","Mei","Jun","Jul","Agu","Sep","Okt","Nov","Des")</f>
        <v>Apr</v>
      </c>
      <c r="N2236" t="str">
        <f>INDEX(tblCustomers[CustomerState],MATCH(tblData[[#This Row],[CustomerID]],tblCustomers[CustomerID],0))</f>
        <v>California</v>
      </c>
      <c r="O2236" t="str">
        <f>IF(COUNTIF(tblData[CustomerID],tblData[[#This Row],[CustomerID]])&gt;1,"Repeat","One-time")</f>
        <v>One-time</v>
      </c>
    </row>
    <row r="2237" spans="1:15">
      <c r="A2237">
        <v>2236</v>
      </c>
      <c r="B2237" s="1">
        <v>44310</v>
      </c>
      <c r="C2237">
        <v>691</v>
      </c>
      <c r="D2237" t="s">
        <v>10835</v>
      </c>
      <c r="E2237">
        <v>2</v>
      </c>
      <c r="F2237" t="str">
        <f>INDEX(tblProduct[ProdName],MATCH(tblData[[#This Row],[ProdNumber]],tblProduct[ProdNumber],0))</f>
        <v>Building Your First Robot</v>
      </c>
      <c r="G2237">
        <f>INDEX(tblProduct[Price],MATCH(tblData[[#This Row],[ProdNumber]],tblProduct[ProdNumber],0))</f>
        <v>24.95</v>
      </c>
      <c r="H2237">
        <f>INDEX(tblProduct[Category],MATCH(tblData[[#This Row],[ProdNumber]],tblProduct[ProdNumber],0))</f>
        <v>4</v>
      </c>
      <c r="I2237" t="str">
        <f>INDEX(tblCategory[CategoryName],MATCH(tblData[[#This Row],[CategoryID]],tblCategory[CategoryID],0))</f>
        <v>eBooks</v>
      </c>
      <c r="J2237">
        <f>tblData[[#This Row],[Quantity]]*tblData[[#This Row],[Price]]</f>
        <v>49.9</v>
      </c>
      <c r="K2237">
        <f>YEAR(tblData[[#This Row],[Date]])</f>
        <v>2021</v>
      </c>
      <c r="L2237">
        <f>MONTH(tblData[[#This Row],[Date]])</f>
        <v>4</v>
      </c>
      <c r="M2237" t="str">
        <f>CHOOSE(tblData[[#This Row],[MonthNo]],"Jan","Feb","Mar","Apr","Mei","Jun","Jul","Agu","Sep","Okt","Nov","Des")</f>
        <v>Apr</v>
      </c>
      <c r="N2237" t="str">
        <f>INDEX(tblCustomers[CustomerState],MATCH(tblData[[#This Row],[CustomerID]],tblCustomers[CustomerID],0))</f>
        <v>Colorado</v>
      </c>
      <c r="O2237" t="str">
        <f>IF(COUNTIF(tblData[CustomerID],tblData[[#This Row],[CustomerID]])&gt;1,"Repeat","One-time")</f>
        <v>One-time</v>
      </c>
    </row>
    <row r="2238" spans="1:15">
      <c r="A2238">
        <v>2237</v>
      </c>
      <c r="B2238" s="1">
        <v>44311</v>
      </c>
      <c r="C2238">
        <v>1191</v>
      </c>
      <c r="D2238" t="s">
        <v>10819</v>
      </c>
      <c r="E2238">
        <v>4</v>
      </c>
      <c r="F2238" t="str">
        <f>INDEX(tblProduct[ProdName],MATCH(tblData[[#This Row],[ProdNumber]],tblProduct[ProdNumber],0))</f>
        <v>Ladybug Robot Blueprint</v>
      </c>
      <c r="G2238">
        <f>INDEX(tblProduct[Price],MATCH(tblData[[#This Row],[ProdNumber]],tblProduct[ProdNumber],0))</f>
        <v>12</v>
      </c>
      <c r="H2238">
        <f>INDEX(tblProduct[Category],MATCH(tblData[[#This Row],[ProdNumber]],tblProduct[ProdNumber],0))</f>
        <v>1</v>
      </c>
      <c r="I2238" t="str">
        <f>INDEX(tblCategory[CategoryName],MATCH(tblData[[#This Row],[CategoryID]],tblCategory[CategoryID],0))</f>
        <v>Blueprints</v>
      </c>
      <c r="J2238">
        <f>tblData[[#This Row],[Quantity]]*tblData[[#This Row],[Price]]</f>
        <v>48</v>
      </c>
      <c r="K2238">
        <f>YEAR(tblData[[#This Row],[Date]])</f>
        <v>2021</v>
      </c>
      <c r="L2238">
        <f>MONTH(tblData[[#This Row],[Date]])</f>
        <v>4</v>
      </c>
      <c r="M2238" t="str">
        <f>CHOOSE(tblData[[#This Row],[MonthNo]],"Jan","Feb","Mar","Apr","Mei","Jun","Jul","Agu","Sep","Okt","Nov","Des")</f>
        <v>Apr</v>
      </c>
      <c r="N2238" t="str">
        <f>INDEX(tblCustomers[CustomerState],MATCH(tblData[[#This Row],[CustomerID]],tblCustomers[CustomerID],0))</f>
        <v>New York</v>
      </c>
      <c r="O2238" t="str">
        <f>IF(COUNTIF(tblData[CustomerID],tblData[[#This Row],[CustomerID]])&gt;1,"Repeat","One-time")</f>
        <v>One-time</v>
      </c>
    </row>
    <row r="2239" spans="1:15">
      <c r="A2239">
        <v>2238</v>
      </c>
      <c r="B2239" s="1">
        <v>44311</v>
      </c>
      <c r="C2239">
        <v>329</v>
      </c>
      <c r="D2239" t="s">
        <v>10819</v>
      </c>
      <c r="E2239">
        <v>3</v>
      </c>
      <c r="F2239" t="str">
        <f>INDEX(tblProduct[ProdName],MATCH(tblData[[#This Row],[ProdNumber]],tblProduct[ProdNumber],0))</f>
        <v>Ladybug Robot Blueprint</v>
      </c>
      <c r="G2239">
        <f>INDEX(tblProduct[Price],MATCH(tblData[[#This Row],[ProdNumber]],tblProduct[ProdNumber],0))</f>
        <v>12</v>
      </c>
      <c r="H2239">
        <f>INDEX(tblProduct[Category],MATCH(tblData[[#This Row],[ProdNumber]],tblProduct[ProdNumber],0))</f>
        <v>1</v>
      </c>
      <c r="I2239" t="str">
        <f>INDEX(tblCategory[CategoryName],MATCH(tblData[[#This Row],[CategoryID]],tblCategory[CategoryID],0))</f>
        <v>Blueprints</v>
      </c>
      <c r="J2239">
        <f>tblData[[#This Row],[Quantity]]*tblData[[#This Row],[Price]]</f>
        <v>36</v>
      </c>
      <c r="K2239">
        <f>YEAR(tblData[[#This Row],[Date]])</f>
        <v>2021</v>
      </c>
      <c r="L2239">
        <f>MONTH(tblData[[#This Row],[Date]])</f>
        <v>4</v>
      </c>
      <c r="M2239" t="str">
        <f>CHOOSE(tblData[[#This Row],[MonthNo]],"Jan","Feb","Mar","Apr","Mei","Jun","Jul","Agu","Sep","Okt","Nov","Des")</f>
        <v>Apr</v>
      </c>
      <c r="N2239" t="str">
        <f>INDEX(tblCustomers[CustomerState],MATCH(tblData[[#This Row],[CustomerID]],tblCustomers[CustomerID],0))</f>
        <v>West Virginia</v>
      </c>
      <c r="O2239" t="str">
        <f>IF(COUNTIF(tblData[CustomerID],tblData[[#This Row],[CustomerID]])&gt;1,"Repeat","One-time")</f>
        <v>Repeat</v>
      </c>
    </row>
    <row r="2240" spans="1:15">
      <c r="A2240">
        <v>2239</v>
      </c>
      <c r="B2240" s="1">
        <v>44311</v>
      </c>
      <c r="C2240">
        <v>1226</v>
      </c>
      <c r="D2240" t="s">
        <v>10815</v>
      </c>
      <c r="E2240">
        <v>3</v>
      </c>
      <c r="F2240" t="str">
        <f>INDEX(tblProduct[ProdName],MATCH(tblData[[#This Row],[ProdNumber]],tblProduct[ProdNumber],0))</f>
        <v>Understanding Automation</v>
      </c>
      <c r="G2240">
        <f>INDEX(tblProduct[Price],MATCH(tblData[[#This Row],[ProdNumber]],tblProduct[ProdNumber],0))</f>
        <v>44.95</v>
      </c>
      <c r="H2240">
        <f>INDEX(tblProduct[Category],MATCH(tblData[[#This Row],[ProdNumber]],tblProduct[ProdNumber],0))</f>
        <v>7</v>
      </c>
      <c r="I2240" t="str">
        <f>INDEX(tblCategory[CategoryName],MATCH(tblData[[#This Row],[CategoryID]],tblCategory[CategoryID],0))</f>
        <v>Training Videos</v>
      </c>
      <c r="J2240">
        <f>tblData[[#This Row],[Quantity]]*tblData[[#This Row],[Price]]</f>
        <v>134.85000000000002</v>
      </c>
      <c r="K2240">
        <f>YEAR(tblData[[#This Row],[Date]])</f>
        <v>2021</v>
      </c>
      <c r="L2240">
        <f>MONTH(tblData[[#This Row],[Date]])</f>
        <v>4</v>
      </c>
      <c r="M2240" t="str">
        <f>CHOOSE(tblData[[#This Row],[MonthNo]],"Jan","Feb","Mar","Apr","Mei","Jun","Jul","Agu","Sep","Okt","Nov","Des")</f>
        <v>Apr</v>
      </c>
      <c r="N2240" t="str">
        <f>INDEX(tblCustomers[CustomerState],MATCH(tblData[[#This Row],[CustomerID]],tblCustomers[CustomerID],0))</f>
        <v>Nebraska</v>
      </c>
      <c r="O2240" t="str">
        <f>IF(COUNTIF(tblData[CustomerID],tblData[[#This Row],[CustomerID]])&gt;1,"Repeat","One-time")</f>
        <v>Repeat</v>
      </c>
    </row>
    <row r="2241" spans="1:15">
      <c r="A2241">
        <v>2240</v>
      </c>
      <c r="B2241" s="1">
        <v>44311</v>
      </c>
      <c r="C2241">
        <v>1970</v>
      </c>
      <c r="D2241" t="s">
        <v>10808</v>
      </c>
      <c r="E2241">
        <v>5</v>
      </c>
      <c r="F2241" t="str">
        <f>INDEX(tblProduct[ProdName],MATCH(tblData[[#This Row],[ProdNumber]],tblProduct[ProdNumber],0))</f>
        <v>Polar Robots</v>
      </c>
      <c r="G2241">
        <f>INDEX(tblProduct[Price],MATCH(tblData[[#This Row],[ProdNumber]],tblProduct[ProdNumber],0))</f>
        <v>23.99</v>
      </c>
      <c r="H2241">
        <f>INDEX(tblProduct[Category],MATCH(tblData[[#This Row],[ProdNumber]],tblProduct[ProdNumber],0))</f>
        <v>4</v>
      </c>
      <c r="I2241" t="str">
        <f>INDEX(tblCategory[CategoryName],MATCH(tblData[[#This Row],[CategoryID]],tblCategory[CategoryID],0))</f>
        <v>eBooks</v>
      </c>
      <c r="J2241">
        <f>tblData[[#This Row],[Quantity]]*tblData[[#This Row],[Price]]</f>
        <v>119.94999999999999</v>
      </c>
      <c r="K2241">
        <f>YEAR(tblData[[#This Row],[Date]])</f>
        <v>2021</v>
      </c>
      <c r="L2241">
        <f>MONTH(tblData[[#This Row],[Date]])</f>
        <v>4</v>
      </c>
      <c r="M2241" t="str">
        <f>CHOOSE(tblData[[#This Row],[MonthNo]],"Jan","Feb","Mar","Apr","Mei","Jun","Jul","Agu","Sep","Okt","Nov","Des")</f>
        <v>Apr</v>
      </c>
      <c r="N2241" t="str">
        <f>INDEX(tblCustomers[CustomerState],MATCH(tblData[[#This Row],[CustomerID]],tblCustomers[CustomerID],0))</f>
        <v>Tennessee</v>
      </c>
      <c r="O2241" t="str">
        <f>IF(COUNTIF(tblData[CustomerID],tblData[[#This Row],[CustomerID]])&gt;1,"Repeat","One-time")</f>
        <v>One-time</v>
      </c>
    </row>
    <row r="2242" spans="1:15">
      <c r="A2242">
        <v>2241</v>
      </c>
      <c r="B2242" s="1">
        <v>44312</v>
      </c>
      <c r="C2242">
        <v>853</v>
      </c>
      <c r="D2242" t="s">
        <v>10826</v>
      </c>
      <c r="E2242">
        <v>1</v>
      </c>
      <c r="F2242" t="str">
        <f>INDEX(tblProduct[ProdName],MATCH(tblData[[#This Row],[ProdNumber]],tblProduct[ProdNumber],0))</f>
        <v>RTF Drones</v>
      </c>
      <c r="G2242">
        <f>INDEX(tblProduct[Price],MATCH(tblData[[#This Row],[ProdNumber]],tblProduct[ProdNumber],0))</f>
        <v>16.989999999999998</v>
      </c>
      <c r="H2242">
        <f>INDEX(tblProduct[Category],MATCH(tblData[[#This Row],[ProdNumber]],tblProduct[ProdNumber],0))</f>
        <v>4</v>
      </c>
      <c r="I2242" t="str">
        <f>INDEX(tblCategory[CategoryName],MATCH(tblData[[#This Row],[CategoryID]],tblCategory[CategoryID],0))</f>
        <v>eBooks</v>
      </c>
      <c r="J2242">
        <f>tblData[[#This Row],[Quantity]]*tblData[[#This Row],[Price]]</f>
        <v>16.989999999999998</v>
      </c>
      <c r="K2242">
        <f>YEAR(tblData[[#This Row],[Date]])</f>
        <v>2021</v>
      </c>
      <c r="L2242">
        <f>MONTH(tblData[[#This Row],[Date]])</f>
        <v>4</v>
      </c>
      <c r="M2242" t="str">
        <f>CHOOSE(tblData[[#This Row],[MonthNo]],"Jan","Feb","Mar","Apr","Mei","Jun","Jul","Agu","Sep","Okt","Nov","Des")</f>
        <v>Apr</v>
      </c>
      <c r="N2242" t="str">
        <f>INDEX(tblCustomers[CustomerState],MATCH(tblData[[#This Row],[CustomerID]],tblCustomers[CustomerID],0))</f>
        <v>Arizona</v>
      </c>
      <c r="O2242" t="str">
        <f>IF(COUNTIF(tblData[CustomerID],tblData[[#This Row],[CustomerID]])&gt;1,"Repeat","One-time")</f>
        <v>Repeat</v>
      </c>
    </row>
    <row r="2243" spans="1:15">
      <c r="A2243">
        <v>2242</v>
      </c>
      <c r="B2243" s="1">
        <v>44312</v>
      </c>
      <c r="C2243">
        <v>198</v>
      </c>
      <c r="D2243" t="s">
        <v>10850</v>
      </c>
      <c r="E2243">
        <v>3</v>
      </c>
      <c r="F2243" t="str">
        <f>INDEX(tblProduct[ProdName],MATCH(tblData[[#This Row],[ProdNumber]],tblProduct[ProdNumber],0))</f>
        <v>Building Your Own Drone</v>
      </c>
      <c r="G2243">
        <f>INDEX(tblProduct[Price],MATCH(tblData[[#This Row],[ProdNumber]],tblProduct[ProdNumber],0))</f>
        <v>24.99</v>
      </c>
      <c r="H2243">
        <f>INDEX(tblProduct[Category],MATCH(tblData[[#This Row],[ProdNumber]],tblProduct[ProdNumber],0))</f>
        <v>4</v>
      </c>
      <c r="I2243" t="str">
        <f>INDEX(tblCategory[CategoryName],MATCH(tblData[[#This Row],[CategoryID]],tblCategory[CategoryID],0))</f>
        <v>eBooks</v>
      </c>
      <c r="J2243">
        <f>tblData[[#This Row],[Quantity]]*tblData[[#This Row],[Price]]</f>
        <v>74.97</v>
      </c>
      <c r="K2243">
        <f>YEAR(tblData[[#This Row],[Date]])</f>
        <v>2021</v>
      </c>
      <c r="L2243">
        <f>MONTH(tblData[[#This Row],[Date]])</f>
        <v>4</v>
      </c>
      <c r="M2243" t="str">
        <f>CHOOSE(tblData[[#This Row],[MonthNo]],"Jan","Feb","Mar","Apr","Mei","Jun","Jul","Agu","Sep","Okt","Nov","Des")</f>
        <v>Apr</v>
      </c>
      <c r="N2243" t="str">
        <f>INDEX(tblCustomers[CustomerState],MATCH(tblData[[#This Row],[CustomerID]],tblCustomers[CustomerID],0))</f>
        <v>Nebraska</v>
      </c>
      <c r="O2243" t="str">
        <f>IF(COUNTIF(tblData[CustomerID],tblData[[#This Row],[CustomerID]])&gt;1,"Repeat","One-time")</f>
        <v>Repeat</v>
      </c>
    </row>
    <row r="2244" spans="1:15">
      <c r="A2244">
        <v>2243</v>
      </c>
      <c r="B2244" s="1">
        <v>44312</v>
      </c>
      <c r="C2244">
        <v>1188</v>
      </c>
      <c r="D2244" t="s">
        <v>10831</v>
      </c>
      <c r="E2244">
        <v>4</v>
      </c>
      <c r="F2244" t="str">
        <f>INDEX(tblProduct[ProdName],MATCH(tblData[[#This Row],[ProdNumber]],tblProduct[ProdNumber],0))</f>
        <v>BYOR-3535</v>
      </c>
      <c r="G2244">
        <f>INDEX(tblProduct[Price],MATCH(tblData[[#This Row],[ProdNumber]],tblProduct[ProdNumber],0))</f>
        <v>225</v>
      </c>
      <c r="H2244">
        <f>INDEX(tblProduct[Category],MATCH(tblData[[#This Row],[ProdNumber]],tblProduct[ProdNumber],0))</f>
        <v>5</v>
      </c>
      <c r="I2244" t="str">
        <f>INDEX(tblCategory[CategoryName],MATCH(tblData[[#This Row],[CategoryID]],tblCategory[CategoryID],0))</f>
        <v>Robot Kits</v>
      </c>
      <c r="J2244">
        <f>tblData[[#This Row],[Quantity]]*tblData[[#This Row],[Price]]</f>
        <v>900</v>
      </c>
      <c r="K2244">
        <f>YEAR(tblData[[#This Row],[Date]])</f>
        <v>2021</v>
      </c>
      <c r="L2244">
        <f>MONTH(tblData[[#This Row],[Date]])</f>
        <v>4</v>
      </c>
      <c r="M2244" t="str">
        <f>CHOOSE(tblData[[#This Row],[MonthNo]],"Jan","Feb","Mar","Apr","Mei","Jun","Jul","Agu","Sep","Okt","Nov","Des")</f>
        <v>Apr</v>
      </c>
      <c r="N2244" t="str">
        <f>INDEX(tblCustomers[CustomerState],MATCH(tblData[[#This Row],[CustomerID]],tblCustomers[CustomerID],0))</f>
        <v>South Dakota</v>
      </c>
      <c r="O2244" t="str">
        <f>IF(COUNTIF(tblData[CustomerID],tblData[[#This Row],[CustomerID]])&gt;1,"Repeat","One-time")</f>
        <v>Repeat</v>
      </c>
    </row>
    <row r="2245" spans="1:15">
      <c r="A2245">
        <v>2244</v>
      </c>
      <c r="B2245" s="1">
        <v>44313</v>
      </c>
      <c r="C2245">
        <v>1485</v>
      </c>
      <c r="D2245" t="s">
        <v>10876</v>
      </c>
      <c r="E2245">
        <v>2</v>
      </c>
      <c r="F2245" t="str">
        <f>INDEX(tblProduct[ProdName],MATCH(tblData[[#This Row],[ProdNumber]],tblProduct[ProdNumber],0))</f>
        <v>Delta Robots</v>
      </c>
      <c r="G2245">
        <f>INDEX(tblProduct[Price],MATCH(tblData[[#This Row],[ProdNumber]],tblProduct[ProdNumber],0))</f>
        <v>16.989999999999998</v>
      </c>
      <c r="H2245">
        <f>INDEX(tblProduct[Category],MATCH(tblData[[#This Row],[ProdNumber]],tblProduct[ProdNumber],0))</f>
        <v>4</v>
      </c>
      <c r="I2245" t="str">
        <f>INDEX(tblCategory[CategoryName],MATCH(tblData[[#This Row],[CategoryID]],tblCategory[CategoryID],0))</f>
        <v>eBooks</v>
      </c>
      <c r="J2245">
        <f>tblData[[#This Row],[Quantity]]*tblData[[#This Row],[Price]]</f>
        <v>33.979999999999997</v>
      </c>
      <c r="K2245">
        <f>YEAR(tblData[[#This Row],[Date]])</f>
        <v>2021</v>
      </c>
      <c r="L2245">
        <f>MONTH(tblData[[#This Row],[Date]])</f>
        <v>4</v>
      </c>
      <c r="M2245" t="str">
        <f>CHOOSE(tblData[[#This Row],[MonthNo]],"Jan","Feb","Mar","Apr","Mei","Jun","Jul","Agu","Sep","Okt","Nov","Des")</f>
        <v>Apr</v>
      </c>
      <c r="N2245" t="str">
        <f>INDEX(tblCustomers[CustomerState],MATCH(tblData[[#This Row],[CustomerID]],tblCustomers[CustomerID],0))</f>
        <v>Tennessee</v>
      </c>
      <c r="O2245" t="str">
        <f>IF(COUNTIF(tblData[CustomerID],tblData[[#This Row],[CustomerID]])&gt;1,"Repeat","One-time")</f>
        <v>Repeat</v>
      </c>
    </row>
    <row r="2246" spans="1:15">
      <c r="A2246">
        <v>2245</v>
      </c>
      <c r="B2246" s="1">
        <v>44313</v>
      </c>
      <c r="C2246">
        <v>1628</v>
      </c>
      <c r="D2246" t="s">
        <v>10869</v>
      </c>
      <c r="E2246">
        <v>4</v>
      </c>
      <c r="F2246" t="str">
        <f>INDEX(tblProduct[ProdName],MATCH(tblData[[#This Row],[ProdNumber]],tblProduct[ProdNumber],0))</f>
        <v>Bsquare Robot Blueprint</v>
      </c>
      <c r="G2246">
        <f>INDEX(tblProduct[Price],MATCH(tblData[[#This Row],[ProdNumber]],tblProduct[ProdNumber],0))</f>
        <v>8.99</v>
      </c>
      <c r="H2246">
        <f>INDEX(tblProduct[Category],MATCH(tblData[[#This Row],[ProdNumber]],tblProduct[ProdNumber],0))</f>
        <v>1</v>
      </c>
      <c r="I2246" t="str">
        <f>INDEX(tblCategory[CategoryName],MATCH(tblData[[#This Row],[CategoryID]],tblCategory[CategoryID],0))</f>
        <v>Blueprints</v>
      </c>
      <c r="J2246">
        <f>tblData[[#This Row],[Quantity]]*tblData[[#This Row],[Price]]</f>
        <v>35.96</v>
      </c>
      <c r="K2246">
        <f>YEAR(tblData[[#This Row],[Date]])</f>
        <v>2021</v>
      </c>
      <c r="L2246">
        <f>MONTH(tblData[[#This Row],[Date]])</f>
        <v>4</v>
      </c>
      <c r="M2246" t="str">
        <f>CHOOSE(tblData[[#This Row],[MonthNo]],"Jan","Feb","Mar","Apr","Mei","Jun","Jul","Agu","Sep","Okt","Nov","Des")</f>
        <v>Apr</v>
      </c>
      <c r="N2246" t="str">
        <f>INDEX(tblCustomers[CustomerState],MATCH(tblData[[#This Row],[CustomerID]],tblCustomers[CustomerID],0))</f>
        <v>Ohio</v>
      </c>
      <c r="O2246" t="str">
        <f>IF(COUNTIF(tblData[CustomerID],tblData[[#This Row],[CustomerID]])&gt;1,"Repeat","One-time")</f>
        <v>Repeat</v>
      </c>
    </row>
    <row r="2247" spans="1:15">
      <c r="A2247">
        <v>2246</v>
      </c>
      <c r="B2247" s="1">
        <v>44313</v>
      </c>
      <c r="C2247">
        <v>1016</v>
      </c>
      <c r="D2247" t="s">
        <v>10816</v>
      </c>
      <c r="E2247">
        <v>5</v>
      </c>
      <c r="F2247" t="str">
        <f>INDEX(tblProduct[ProdName],MATCH(tblData[[#This Row],[ProdNumber]],tblProduct[ProdNumber],0))</f>
        <v>DTE-QFN20 Drone</v>
      </c>
      <c r="G2247">
        <f>INDEX(tblProduct[Price],MATCH(tblData[[#This Row],[ProdNumber]],tblProduct[ProdNumber],0))</f>
        <v>250</v>
      </c>
      <c r="H2247">
        <f>INDEX(tblProduct[Category],MATCH(tblData[[#This Row],[ProdNumber]],tblProduct[ProdNumber],0))</f>
        <v>3</v>
      </c>
      <c r="I2247" t="str">
        <f>INDEX(tblCategory[CategoryName],MATCH(tblData[[#This Row],[CategoryID]],tblCategory[CategoryID],0))</f>
        <v>Drones</v>
      </c>
      <c r="J2247">
        <f>tblData[[#This Row],[Quantity]]*tblData[[#This Row],[Price]]</f>
        <v>1250</v>
      </c>
      <c r="K2247">
        <f>YEAR(tblData[[#This Row],[Date]])</f>
        <v>2021</v>
      </c>
      <c r="L2247">
        <f>MONTH(tblData[[#This Row],[Date]])</f>
        <v>4</v>
      </c>
      <c r="M2247" t="str">
        <f>CHOOSE(tblData[[#This Row],[MonthNo]],"Jan","Feb","Mar","Apr","Mei","Jun","Jul","Agu","Sep","Okt","Nov","Des")</f>
        <v>Apr</v>
      </c>
      <c r="N2247" t="str">
        <f>INDEX(tblCustomers[CustomerState],MATCH(tblData[[#This Row],[CustomerID]],tblCustomers[CustomerID],0))</f>
        <v>Florida</v>
      </c>
      <c r="O2247" t="str">
        <f>IF(COUNTIF(tblData[CustomerID],tblData[[#This Row],[CustomerID]])&gt;1,"Repeat","One-time")</f>
        <v>Repeat</v>
      </c>
    </row>
    <row r="2248" spans="1:15">
      <c r="A2248">
        <v>2247</v>
      </c>
      <c r="B2248" s="1">
        <v>44314</v>
      </c>
      <c r="C2248">
        <v>591</v>
      </c>
      <c r="D2248" t="s">
        <v>10854</v>
      </c>
      <c r="E2248">
        <v>1</v>
      </c>
      <c r="F2248" t="str">
        <f>INDEX(tblProduct[ProdName],MATCH(tblData[[#This Row],[ProdNumber]],tblProduct[ProdNumber],0))</f>
        <v>BYOD-400S</v>
      </c>
      <c r="G2248">
        <f>INDEX(tblProduct[Price],MATCH(tblData[[#This Row],[ProdNumber]],tblProduct[ProdNumber],0))</f>
        <v>129.94999999999999</v>
      </c>
      <c r="H2248">
        <f>INDEX(tblProduct[Category],MATCH(tblData[[#This Row],[ProdNumber]],tblProduct[ProdNumber],0))</f>
        <v>2</v>
      </c>
      <c r="I2248" t="str">
        <f>INDEX(tblCategory[CategoryName],MATCH(tblData[[#This Row],[CategoryID]],tblCategory[CategoryID],0))</f>
        <v>Drone Kits</v>
      </c>
      <c r="J2248">
        <f>tblData[[#This Row],[Quantity]]*tblData[[#This Row],[Price]]</f>
        <v>129.94999999999999</v>
      </c>
      <c r="K2248">
        <f>YEAR(tblData[[#This Row],[Date]])</f>
        <v>2021</v>
      </c>
      <c r="L2248">
        <f>MONTH(tblData[[#This Row],[Date]])</f>
        <v>4</v>
      </c>
      <c r="M2248" t="str">
        <f>CHOOSE(tblData[[#This Row],[MonthNo]],"Jan","Feb","Mar","Apr","Mei","Jun","Jul","Agu","Sep","Okt","Nov","Des")</f>
        <v>Apr</v>
      </c>
      <c r="N2248" t="str">
        <f>INDEX(tblCustomers[CustomerState],MATCH(tblData[[#This Row],[CustomerID]],tblCustomers[CustomerID],0))</f>
        <v>North Carolina</v>
      </c>
      <c r="O2248" t="str">
        <f>IF(COUNTIF(tblData[CustomerID],tblData[[#This Row],[CustomerID]])&gt;1,"Repeat","One-time")</f>
        <v>Repeat</v>
      </c>
    </row>
    <row r="2249" spans="1:15">
      <c r="A2249">
        <v>2248</v>
      </c>
      <c r="B2249" s="1">
        <v>44314</v>
      </c>
      <c r="C2249">
        <v>1947</v>
      </c>
      <c r="D2249" t="s">
        <v>10842</v>
      </c>
      <c r="E2249">
        <v>4</v>
      </c>
      <c r="F2249" t="str">
        <f>INDEX(tblProduct[ProdName],MATCH(tblData[[#This Row],[ProdNumber]],tblProduct[ProdNumber],0))</f>
        <v>Understanding Raspberry PI</v>
      </c>
      <c r="G2249">
        <f>INDEX(tblProduct[Price],MATCH(tblData[[#This Row],[ProdNumber]],tblProduct[ProdNumber],0))</f>
        <v>28.99</v>
      </c>
      <c r="H2249">
        <f>INDEX(tblProduct[Category],MATCH(tblData[[#This Row],[ProdNumber]],tblProduct[ProdNumber],0))</f>
        <v>7</v>
      </c>
      <c r="I2249" t="str">
        <f>INDEX(tblCategory[CategoryName],MATCH(tblData[[#This Row],[CategoryID]],tblCategory[CategoryID],0))</f>
        <v>Training Videos</v>
      </c>
      <c r="J2249">
        <f>tblData[[#This Row],[Quantity]]*tblData[[#This Row],[Price]]</f>
        <v>115.96</v>
      </c>
      <c r="K2249">
        <f>YEAR(tblData[[#This Row],[Date]])</f>
        <v>2021</v>
      </c>
      <c r="L2249">
        <f>MONTH(tblData[[#This Row],[Date]])</f>
        <v>4</v>
      </c>
      <c r="M2249" t="str">
        <f>CHOOSE(tblData[[#This Row],[MonthNo]],"Jan","Feb","Mar","Apr","Mei","Jun","Jul","Agu","Sep","Okt","Nov","Des")</f>
        <v>Apr</v>
      </c>
      <c r="N2249" t="str">
        <f>INDEX(tblCustomers[CustomerState],MATCH(tblData[[#This Row],[CustomerID]],tblCustomers[CustomerID],0))</f>
        <v>Connecticut</v>
      </c>
      <c r="O2249" t="str">
        <f>IF(COUNTIF(tblData[CustomerID],tblData[[#This Row],[CustomerID]])&gt;1,"Repeat","One-time")</f>
        <v>Repeat</v>
      </c>
    </row>
    <row r="2250" spans="1:15">
      <c r="A2250">
        <v>2249</v>
      </c>
      <c r="B2250" s="1">
        <v>44314</v>
      </c>
      <c r="C2250">
        <v>1647</v>
      </c>
      <c r="D2250" t="s">
        <v>10809</v>
      </c>
      <c r="E2250">
        <v>5</v>
      </c>
      <c r="F2250" t="str">
        <f>INDEX(tblProduct[ProdName],MATCH(tblData[[#This Row],[ProdNumber]],tblProduct[ProdNumber],0))</f>
        <v>RWW-75 Robot</v>
      </c>
      <c r="G2250">
        <f>INDEX(tblProduct[Price],MATCH(tblData[[#This Row],[ProdNumber]],tblProduct[ProdNumber],0))</f>
        <v>883</v>
      </c>
      <c r="H2250">
        <f>INDEX(tblProduct[Category],MATCH(tblData[[#This Row],[ProdNumber]],tblProduct[ProdNumber],0))</f>
        <v>6</v>
      </c>
      <c r="I2250" t="str">
        <f>INDEX(tblCategory[CategoryName],MATCH(tblData[[#This Row],[CategoryID]],tblCategory[CategoryID],0))</f>
        <v>Robots</v>
      </c>
      <c r="J2250">
        <f>tblData[[#This Row],[Quantity]]*tblData[[#This Row],[Price]]</f>
        <v>4415</v>
      </c>
      <c r="K2250">
        <f>YEAR(tblData[[#This Row],[Date]])</f>
        <v>2021</v>
      </c>
      <c r="L2250">
        <f>MONTH(tblData[[#This Row],[Date]])</f>
        <v>4</v>
      </c>
      <c r="M2250" t="str">
        <f>CHOOSE(tblData[[#This Row],[MonthNo]],"Jan","Feb","Mar","Apr","Mei","Jun","Jul","Agu","Sep","Okt","Nov","Des")</f>
        <v>Apr</v>
      </c>
      <c r="N2250" t="str">
        <f>INDEX(tblCustomers[CustomerState],MATCH(tblData[[#This Row],[CustomerID]],tblCustomers[CustomerID],0))</f>
        <v>Oklahoma</v>
      </c>
      <c r="O2250" t="str">
        <f>IF(COUNTIF(tblData[CustomerID],tblData[[#This Row],[CustomerID]])&gt;1,"Repeat","One-time")</f>
        <v>Repeat</v>
      </c>
    </row>
    <row r="2251" spans="1:15">
      <c r="A2251">
        <v>2250</v>
      </c>
      <c r="B2251" s="1">
        <v>44314</v>
      </c>
      <c r="C2251">
        <v>451</v>
      </c>
      <c r="D2251" t="s">
        <v>10839</v>
      </c>
      <c r="E2251">
        <v>4</v>
      </c>
      <c r="F2251" t="str">
        <f>INDEX(tblProduct[ProdName],MATCH(tblData[[#This Row],[ProdNumber]],tblProduct[ProdNumber],0))</f>
        <v>RXW-9807 Robot</v>
      </c>
      <c r="G2251">
        <f>INDEX(tblProduct[Price],MATCH(tblData[[#This Row],[ProdNumber]],tblProduct[ProdNumber],0))</f>
        <v>599</v>
      </c>
      <c r="H2251">
        <f>INDEX(tblProduct[Category],MATCH(tblData[[#This Row],[ProdNumber]],tblProduct[ProdNumber],0))</f>
        <v>6</v>
      </c>
      <c r="I2251" t="str">
        <f>INDEX(tblCategory[CategoryName],MATCH(tblData[[#This Row],[CategoryID]],tblCategory[CategoryID],0))</f>
        <v>Robots</v>
      </c>
      <c r="J2251">
        <f>tblData[[#This Row],[Quantity]]*tblData[[#This Row],[Price]]</f>
        <v>2396</v>
      </c>
      <c r="K2251">
        <f>YEAR(tblData[[#This Row],[Date]])</f>
        <v>2021</v>
      </c>
      <c r="L2251">
        <f>MONTH(tblData[[#This Row],[Date]])</f>
        <v>4</v>
      </c>
      <c r="M2251" t="str">
        <f>CHOOSE(tblData[[#This Row],[MonthNo]],"Jan","Feb","Mar","Apr","Mei","Jun","Jul","Agu","Sep","Okt","Nov","Des")</f>
        <v>Apr</v>
      </c>
      <c r="N2251" t="str">
        <f>INDEX(tblCustomers[CustomerState],MATCH(tblData[[#This Row],[CustomerID]],tblCustomers[CustomerID],0))</f>
        <v>California</v>
      </c>
      <c r="O2251" t="str">
        <f>IF(COUNTIF(tblData[CustomerID],tblData[[#This Row],[CustomerID]])&gt;1,"Repeat","One-time")</f>
        <v>Repeat</v>
      </c>
    </row>
    <row r="2252" spans="1:15">
      <c r="A2252">
        <v>2251</v>
      </c>
      <c r="B2252" s="1">
        <v>44315</v>
      </c>
      <c r="C2252">
        <v>1571</v>
      </c>
      <c r="D2252" t="s">
        <v>10861</v>
      </c>
      <c r="E2252">
        <v>3</v>
      </c>
      <c r="F2252" t="str">
        <f>INDEX(tblProduct[ProdName],MATCH(tblData[[#This Row],[ProdNumber]],tblProduct[ProdNumber],0))</f>
        <v>RCB-889 Robot</v>
      </c>
      <c r="G2252">
        <f>INDEX(tblProduct[Price],MATCH(tblData[[#This Row],[ProdNumber]],tblProduct[ProdNumber],0))</f>
        <v>549</v>
      </c>
      <c r="H2252">
        <f>INDEX(tblProduct[Category],MATCH(tblData[[#This Row],[ProdNumber]],tblProduct[ProdNumber],0))</f>
        <v>6</v>
      </c>
      <c r="I2252" t="str">
        <f>INDEX(tblCategory[CategoryName],MATCH(tblData[[#This Row],[CategoryID]],tblCategory[CategoryID],0))</f>
        <v>Robots</v>
      </c>
      <c r="J2252">
        <f>tblData[[#This Row],[Quantity]]*tblData[[#This Row],[Price]]</f>
        <v>1647</v>
      </c>
      <c r="K2252">
        <f>YEAR(tblData[[#This Row],[Date]])</f>
        <v>2021</v>
      </c>
      <c r="L2252">
        <f>MONTH(tblData[[#This Row],[Date]])</f>
        <v>4</v>
      </c>
      <c r="M2252" t="str">
        <f>CHOOSE(tblData[[#This Row],[MonthNo]],"Jan","Feb","Mar","Apr","Mei","Jun","Jul","Agu","Sep","Okt","Nov","Des")</f>
        <v>Apr</v>
      </c>
      <c r="N2252" t="str">
        <f>INDEX(tblCustomers[CustomerState],MATCH(tblData[[#This Row],[CustomerID]],tblCustomers[CustomerID],0))</f>
        <v>Louisiana</v>
      </c>
      <c r="O2252" t="str">
        <f>IF(COUNTIF(tblData[CustomerID],tblData[[#This Row],[CustomerID]])&gt;1,"Repeat","One-time")</f>
        <v>Repeat</v>
      </c>
    </row>
    <row r="2253" spans="1:15">
      <c r="A2253">
        <v>2252</v>
      </c>
      <c r="B2253" s="1">
        <v>44315</v>
      </c>
      <c r="C2253">
        <v>1200</v>
      </c>
      <c r="D2253" t="s">
        <v>10840</v>
      </c>
      <c r="E2253">
        <v>2</v>
      </c>
      <c r="F2253" t="str">
        <f>INDEX(tblProduct[ProdName],MATCH(tblData[[#This Row],[ProdNumber]],tblProduct[ProdNumber],0))</f>
        <v>Photograph Drones</v>
      </c>
      <c r="G2253">
        <f>INDEX(tblProduct[Price],MATCH(tblData[[#This Row],[ProdNumber]],tblProduct[ProdNumber],0))</f>
        <v>14.99</v>
      </c>
      <c r="H2253">
        <f>INDEX(tblProduct[Category],MATCH(tblData[[#This Row],[ProdNumber]],tblProduct[ProdNumber],0))</f>
        <v>4</v>
      </c>
      <c r="I2253" t="str">
        <f>INDEX(tblCategory[CategoryName],MATCH(tblData[[#This Row],[CategoryID]],tblCategory[CategoryID],0))</f>
        <v>eBooks</v>
      </c>
      <c r="J2253">
        <f>tblData[[#This Row],[Quantity]]*tblData[[#This Row],[Price]]</f>
        <v>29.98</v>
      </c>
      <c r="K2253">
        <f>YEAR(tblData[[#This Row],[Date]])</f>
        <v>2021</v>
      </c>
      <c r="L2253">
        <f>MONTH(tblData[[#This Row],[Date]])</f>
        <v>4</v>
      </c>
      <c r="M2253" t="str">
        <f>CHOOSE(tblData[[#This Row],[MonthNo]],"Jan","Feb","Mar","Apr","Mei","Jun","Jul","Agu","Sep","Okt","Nov","Des")</f>
        <v>Apr</v>
      </c>
      <c r="N2253" t="str">
        <f>INDEX(tblCustomers[CustomerState],MATCH(tblData[[#This Row],[CustomerID]],tblCustomers[CustomerID],0))</f>
        <v>Pennsylvania</v>
      </c>
      <c r="O2253" t="str">
        <f>IF(COUNTIF(tblData[CustomerID],tblData[[#This Row],[CustomerID]])&gt;1,"Repeat","One-time")</f>
        <v>Repeat</v>
      </c>
    </row>
    <row r="2254" spans="1:15">
      <c r="A2254">
        <v>2253</v>
      </c>
      <c r="B2254" s="1">
        <v>44316</v>
      </c>
      <c r="C2254">
        <v>825</v>
      </c>
      <c r="D2254" t="s">
        <v>10846</v>
      </c>
      <c r="E2254">
        <v>3</v>
      </c>
      <c r="F2254" t="str">
        <f>INDEX(tblProduct[ProdName],MATCH(tblData[[#This Row],[ProdNumber]],tblProduct[ProdNumber],0))</f>
        <v>Delivery Drones</v>
      </c>
      <c r="G2254">
        <f>INDEX(tblProduct[Price],MATCH(tblData[[#This Row],[ProdNumber]],tblProduct[ProdNumber],0))</f>
        <v>14.99</v>
      </c>
      <c r="H2254">
        <f>INDEX(tblProduct[Category],MATCH(tblData[[#This Row],[ProdNumber]],tblProduct[ProdNumber],0))</f>
        <v>4</v>
      </c>
      <c r="I2254" t="str">
        <f>INDEX(tblCategory[CategoryName],MATCH(tblData[[#This Row],[CategoryID]],tblCategory[CategoryID],0))</f>
        <v>eBooks</v>
      </c>
      <c r="J2254">
        <f>tblData[[#This Row],[Quantity]]*tblData[[#This Row],[Price]]</f>
        <v>44.97</v>
      </c>
      <c r="K2254">
        <f>YEAR(tblData[[#This Row],[Date]])</f>
        <v>2021</v>
      </c>
      <c r="L2254">
        <f>MONTH(tblData[[#This Row],[Date]])</f>
        <v>4</v>
      </c>
      <c r="M2254" t="str">
        <f>CHOOSE(tblData[[#This Row],[MonthNo]],"Jan","Feb","Mar","Apr","Mei","Jun","Jul","Agu","Sep","Okt","Nov","Des")</f>
        <v>Apr</v>
      </c>
      <c r="N2254" t="str">
        <f>INDEX(tblCustomers[CustomerState],MATCH(tblData[[#This Row],[CustomerID]],tblCustomers[CustomerID],0))</f>
        <v>Virginia</v>
      </c>
      <c r="O2254" t="str">
        <f>IF(COUNTIF(tblData[CustomerID],tblData[[#This Row],[CustomerID]])&gt;1,"Repeat","One-time")</f>
        <v>One-time</v>
      </c>
    </row>
    <row r="2255" spans="1:15">
      <c r="A2255">
        <v>2254</v>
      </c>
      <c r="B2255" s="1">
        <v>44316</v>
      </c>
      <c r="C2255">
        <v>549</v>
      </c>
      <c r="D2255" t="s">
        <v>10873</v>
      </c>
      <c r="E2255">
        <v>2</v>
      </c>
      <c r="F2255" t="str">
        <f>INDEX(tblProduct[ProdName],MATCH(tblData[[#This Row],[ProdNumber]],tblProduct[ProdNumber],0))</f>
        <v>BYOD-300</v>
      </c>
      <c r="G2255">
        <f>INDEX(tblProduct[Price],MATCH(tblData[[#This Row],[ProdNumber]],tblProduct[ProdNumber],0))</f>
        <v>89</v>
      </c>
      <c r="H2255">
        <f>INDEX(tblProduct[Category],MATCH(tblData[[#This Row],[ProdNumber]],tblProduct[ProdNumber],0))</f>
        <v>2</v>
      </c>
      <c r="I2255" t="str">
        <f>INDEX(tblCategory[CategoryName],MATCH(tblData[[#This Row],[CategoryID]],tblCategory[CategoryID],0))</f>
        <v>Drone Kits</v>
      </c>
      <c r="J2255">
        <f>tblData[[#This Row],[Quantity]]*tblData[[#This Row],[Price]]</f>
        <v>178</v>
      </c>
      <c r="K2255">
        <f>YEAR(tblData[[#This Row],[Date]])</f>
        <v>2021</v>
      </c>
      <c r="L2255">
        <f>MONTH(tblData[[#This Row],[Date]])</f>
        <v>4</v>
      </c>
      <c r="M2255" t="str">
        <f>CHOOSE(tblData[[#This Row],[MonthNo]],"Jan","Feb","Mar","Apr","Mei","Jun","Jul","Agu","Sep","Okt","Nov","Des")</f>
        <v>Apr</v>
      </c>
      <c r="N2255" t="str">
        <f>INDEX(tblCustomers[CustomerState],MATCH(tblData[[#This Row],[CustomerID]],tblCustomers[CustomerID],0))</f>
        <v>Virginia</v>
      </c>
      <c r="O2255" t="str">
        <f>IF(COUNTIF(tblData[CustomerID],tblData[[#This Row],[CustomerID]])&gt;1,"Repeat","One-time")</f>
        <v>Repeat</v>
      </c>
    </row>
    <row r="2256" spans="1:15">
      <c r="A2256">
        <v>2255</v>
      </c>
      <c r="B2256" s="1">
        <v>44316</v>
      </c>
      <c r="C2256">
        <v>1016</v>
      </c>
      <c r="D2256" t="s">
        <v>10826</v>
      </c>
      <c r="E2256">
        <v>3</v>
      </c>
      <c r="F2256" t="str">
        <f>INDEX(tblProduct[ProdName],MATCH(tblData[[#This Row],[ProdNumber]],tblProduct[ProdNumber],0))</f>
        <v>RTF Drones</v>
      </c>
      <c r="G2256">
        <f>INDEX(tblProduct[Price],MATCH(tblData[[#This Row],[ProdNumber]],tblProduct[ProdNumber],0))</f>
        <v>16.989999999999998</v>
      </c>
      <c r="H2256">
        <f>INDEX(tblProduct[Category],MATCH(tblData[[#This Row],[ProdNumber]],tblProduct[ProdNumber],0))</f>
        <v>4</v>
      </c>
      <c r="I2256" t="str">
        <f>INDEX(tblCategory[CategoryName],MATCH(tblData[[#This Row],[CategoryID]],tblCategory[CategoryID],0))</f>
        <v>eBooks</v>
      </c>
      <c r="J2256">
        <f>tblData[[#This Row],[Quantity]]*tblData[[#This Row],[Price]]</f>
        <v>50.97</v>
      </c>
      <c r="K2256">
        <f>YEAR(tblData[[#This Row],[Date]])</f>
        <v>2021</v>
      </c>
      <c r="L2256">
        <f>MONTH(tblData[[#This Row],[Date]])</f>
        <v>4</v>
      </c>
      <c r="M2256" t="str">
        <f>CHOOSE(tblData[[#This Row],[MonthNo]],"Jan","Feb","Mar","Apr","Mei","Jun","Jul","Agu","Sep","Okt","Nov","Des")</f>
        <v>Apr</v>
      </c>
      <c r="N2256" t="str">
        <f>INDEX(tblCustomers[CustomerState],MATCH(tblData[[#This Row],[CustomerID]],tblCustomers[CustomerID],0))</f>
        <v>Florida</v>
      </c>
      <c r="O2256" t="str">
        <f>IF(COUNTIF(tblData[CustomerID],tblData[[#This Row],[CustomerID]])&gt;1,"Repeat","One-time")</f>
        <v>Repeat</v>
      </c>
    </row>
    <row r="2257" spans="1:15">
      <c r="A2257">
        <v>2256</v>
      </c>
      <c r="B2257" s="1">
        <v>44316</v>
      </c>
      <c r="C2257">
        <v>938</v>
      </c>
      <c r="D2257" t="s">
        <v>10823</v>
      </c>
      <c r="E2257">
        <v>2</v>
      </c>
      <c r="F2257" t="str">
        <f>INDEX(tblProduct[ProdName],MATCH(tblData[[#This Row],[ProdNumber]],tblProduct[ProdNumber],0))</f>
        <v>DA-SA702 Drone</v>
      </c>
      <c r="G2257">
        <f>INDEX(tblProduct[Price],MATCH(tblData[[#This Row],[ProdNumber]],tblProduct[ProdNumber],0))</f>
        <v>399</v>
      </c>
      <c r="H2257">
        <f>INDEX(tblProduct[Category],MATCH(tblData[[#This Row],[ProdNumber]],tblProduct[ProdNumber],0))</f>
        <v>3</v>
      </c>
      <c r="I2257" t="str">
        <f>INDEX(tblCategory[CategoryName],MATCH(tblData[[#This Row],[CategoryID]],tblCategory[CategoryID],0))</f>
        <v>Drones</v>
      </c>
      <c r="J2257">
        <f>tblData[[#This Row],[Quantity]]*tblData[[#This Row],[Price]]</f>
        <v>798</v>
      </c>
      <c r="K2257">
        <f>YEAR(tblData[[#This Row],[Date]])</f>
        <v>2021</v>
      </c>
      <c r="L2257">
        <f>MONTH(tblData[[#This Row],[Date]])</f>
        <v>4</v>
      </c>
      <c r="M2257" t="str">
        <f>CHOOSE(tblData[[#This Row],[MonthNo]],"Jan","Feb","Mar","Apr","Mei","Jun","Jul","Agu","Sep","Okt","Nov","Des")</f>
        <v>Apr</v>
      </c>
      <c r="N2257" t="str">
        <f>INDEX(tblCustomers[CustomerState],MATCH(tblData[[#This Row],[CustomerID]],tblCustomers[CustomerID],0))</f>
        <v>Minnesota</v>
      </c>
      <c r="O2257" t="str">
        <f>IF(COUNTIF(tblData[CustomerID],tblData[[#This Row],[CustomerID]])&gt;1,"Repeat","One-time")</f>
        <v>Repeat</v>
      </c>
    </row>
    <row r="2258" spans="1:15">
      <c r="A2258">
        <v>2257</v>
      </c>
      <c r="B2258" s="1">
        <v>44316</v>
      </c>
      <c r="C2258">
        <v>2113</v>
      </c>
      <c r="D2258" t="s">
        <v>10866</v>
      </c>
      <c r="E2258">
        <v>6</v>
      </c>
      <c r="F2258" t="str">
        <f>INDEX(tblProduct[ProdName],MATCH(tblData[[#This Row],[ProdNumber]],tblProduct[ProdNumber],0))</f>
        <v>BYOR-4005</v>
      </c>
      <c r="G2258">
        <f>INDEX(tblProduct[Price],MATCH(tblData[[#This Row],[ProdNumber]],tblProduct[ProdNumber],0))</f>
        <v>245</v>
      </c>
      <c r="H2258">
        <f>INDEX(tblProduct[Category],MATCH(tblData[[#This Row],[ProdNumber]],tblProduct[ProdNumber],0))</f>
        <v>5</v>
      </c>
      <c r="I2258" t="str">
        <f>INDEX(tblCategory[CategoryName],MATCH(tblData[[#This Row],[CategoryID]],tblCategory[CategoryID],0))</f>
        <v>Robot Kits</v>
      </c>
      <c r="J2258">
        <f>tblData[[#This Row],[Quantity]]*tblData[[#This Row],[Price]]</f>
        <v>1470</v>
      </c>
      <c r="K2258">
        <f>YEAR(tblData[[#This Row],[Date]])</f>
        <v>2021</v>
      </c>
      <c r="L2258">
        <f>MONTH(tblData[[#This Row],[Date]])</f>
        <v>4</v>
      </c>
      <c r="M2258" t="str">
        <f>CHOOSE(tblData[[#This Row],[MonthNo]],"Jan","Feb","Mar","Apr","Mei","Jun","Jul","Agu","Sep","Okt","Nov","Des")</f>
        <v>Apr</v>
      </c>
      <c r="N2258" t="str">
        <f>INDEX(tblCustomers[CustomerState],MATCH(tblData[[#This Row],[CustomerID]],tblCustomers[CustomerID],0))</f>
        <v>Florida</v>
      </c>
      <c r="O2258" t="str">
        <f>IF(COUNTIF(tblData[CustomerID],tblData[[#This Row],[CustomerID]])&gt;1,"Repeat","One-time")</f>
        <v>One-time</v>
      </c>
    </row>
    <row r="2259" spans="1:15">
      <c r="A2259">
        <v>2258</v>
      </c>
      <c r="B2259" s="1">
        <v>44317</v>
      </c>
      <c r="C2259">
        <v>1809</v>
      </c>
      <c r="D2259" t="s">
        <v>10858</v>
      </c>
      <c r="E2259">
        <v>3</v>
      </c>
      <c r="F2259" t="str">
        <f>INDEX(tblProduct[ProdName],MATCH(tblData[[#This Row],[ProdNumber]],tblProduct[ProdNumber],0))</f>
        <v>Virtual Reality Basics</v>
      </c>
      <c r="G2259">
        <f>INDEX(tblProduct[Price],MATCH(tblData[[#This Row],[ProdNumber]],tblProduct[ProdNumber],0))</f>
        <v>29.99</v>
      </c>
      <c r="H2259">
        <f>INDEX(tblProduct[Category],MATCH(tblData[[#This Row],[ProdNumber]],tblProduct[ProdNumber],0))</f>
        <v>7</v>
      </c>
      <c r="I2259" t="str">
        <f>INDEX(tblCategory[CategoryName],MATCH(tblData[[#This Row],[CategoryID]],tblCategory[CategoryID],0))</f>
        <v>Training Videos</v>
      </c>
      <c r="J2259">
        <f>tblData[[#This Row],[Quantity]]*tblData[[#This Row],[Price]]</f>
        <v>89.97</v>
      </c>
      <c r="K2259">
        <f>YEAR(tblData[[#This Row],[Date]])</f>
        <v>2021</v>
      </c>
      <c r="L2259">
        <f>MONTH(tblData[[#This Row],[Date]])</f>
        <v>5</v>
      </c>
      <c r="M2259" t="str">
        <f>CHOOSE(tblData[[#This Row],[MonthNo]],"Jan","Feb","Mar","Apr","Mei","Jun","Jul","Agu","Sep","Okt","Nov","Des")</f>
        <v>Mei</v>
      </c>
      <c r="N2259" t="str">
        <f>INDEX(tblCustomers[CustomerState],MATCH(tblData[[#This Row],[CustomerID]],tblCustomers[CustomerID],0))</f>
        <v>Pennsylvania</v>
      </c>
      <c r="O2259" t="str">
        <f>IF(COUNTIF(tblData[CustomerID],tblData[[#This Row],[CustomerID]])&gt;1,"Repeat","One-time")</f>
        <v>Repeat</v>
      </c>
    </row>
    <row r="2260" spans="1:15">
      <c r="A2260">
        <v>2259</v>
      </c>
      <c r="B2260" s="1">
        <v>44317</v>
      </c>
      <c r="C2260">
        <v>1011</v>
      </c>
      <c r="D2260" t="s">
        <v>10870</v>
      </c>
      <c r="E2260">
        <v>1</v>
      </c>
      <c r="F2260" t="str">
        <f>INDEX(tblProduct[ProdName],MATCH(tblData[[#This Row],[ProdNumber]],tblProduct[ProdNumber],0))</f>
        <v>Understanding Arduino</v>
      </c>
      <c r="G2260">
        <f>INDEX(tblProduct[Price],MATCH(tblData[[#This Row],[ProdNumber]],tblProduct[ProdNumber],0))</f>
        <v>17.5</v>
      </c>
      <c r="H2260">
        <f>INDEX(tblProduct[Category],MATCH(tblData[[#This Row],[ProdNumber]],tblProduct[ProdNumber],0))</f>
        <v>4</v>
      </c>
      <c r="I2260" t="str">
        <f>INDEX(tblCategory[CategoryName],MATCH(tblData[[#This Row],[CategoryID]],tblCategory[CategoryID],0))</f>
        <v>eBooks</v>
      </c>
      <c r="J2260">
        <f>tblData[[#This Row],[Quantity]]*tblData[[#This Row],[Price]]</f>
        <v>17.5</v>
      </c>
      <c r="K2260">
        <f>YEAR(tblData[[#This Row],[Date]])</f>
        <v>2021</v>
      </c>
      <c r="L2260">
        <f>MONTH(tblData[[#This Row],[Date]])</f>
        <v>5</v>
      </c>
      <c r="M2260" t="str">
        <f>CHOOSE(tblData[[#This Row],[MonthNo]],"Jan","Feb","Mar","Apr","Mei","Jun","Jul","Agu","Sep","Okt","Nov","Des")</f>
        <v>Mei</v>
      </c>
      <c r="N2260" t="str">
        <f>INDEX(tblCustomers[CustomerState],MATCH(tblData[[#This Row],[CustomerID]],tblCustomers[CustomerID],0))</f>
        <v>Pennsylvania</v>
      </c>
      <c r="O2260" t="str">
        <f>IF(COUNTIF(tblData[CustomerID],tblData[[#This Row],[CustomerID]])&gt;1,"Repeat","One-time")</f>
        <v>Repeat</v>
      </c>
    </row>
    <row r="2261" spans="1:15">
      <c r="A2261">
        <v>2260</v>
      </c>
      <c r="B2261" s="1">
        <v>44317</v>
      </c>
      <c r="C2261">
        <v>882</v>
      </c>
      <c r="D2261" t="s">
        <v>10876</v>
      </c>
      <c r="E2261">
        <v>6</v>
      </c>
      <c r="F2261" t="str">
        <f>INDEX(tblProduct[ProdName],MATCH(tblData[[#This Row],[ProdNumber]],tblProduct[ProdNumber],0))</f>
        <v>Delta Robots</v>
      </c>
      <c r="G2261">
        <f>INDEX(tblProduct[Price],MATCH(tblData[[#This Row],[ProdNumber]],tblProduct[ProdNumber],0))</f>
        <v>16.989999999999998</v>
      </c>
      <c r="H2261">
        <f>INDEX(tblProduct[Category],MATCH(tblData[[#This Row],[ProdNumber]],tblProduct[ProdNumber],0))</f>
        <v>4</v>
      </c>
      <c r="I2261" t="str">
        <f>INDEX(tblCategory[CategoryName],MATCH(tblData[[#This Row],[CategoryID]],tblCategory[CategoryID],0))</f>
        <v>eBooks</v>
      </c>
      <c r="J2261">
        <f>tblData[[#This Row],[Quantity]]*tblData[[#This Row],[Price]]</f>
        <v>101.94</v>
      </c>
      <c r="K2261">
        <f>YEAR(tblData[[#This Row],[Date]])</f>
        <v>2021</v>
      </c>
      <c r="L2261">
        <f>MONTH(tblData[[#This Row],[Date]])</f>
        <v>5</v>
      </c>
      <c r="M2261" t="str">
        <f>CHOOSE(tblData[[#This Row],[MonthNo]],"Jan","Feb","Mar","Apr","Mei","Jun","Jul","Agu","Sep","Okt","Nov","Des")</f>
        <v>Mei</v>
      </c>
      <c r="N2261" t="str">
        <f>INDEX(tblCustomers[CustomerState],MATCH(tblData[[#This Row],[CustomerID]],tblCustomers[CustomerID],0))</f>
        <v>Texas</v>
      </c>
      <c r="O2261" t="str">
        <f>IF(COUNTIF(tblData[CustomerID],tblData[[#This Row],[CustomerID]])&gt;1,"Repeat","One-time")</f>
        <v>Repeat</v>
      </c>
    </row>
    <row r="2262" spans="1:15">
      <c r="A2262">
        <v>2261</v>
      </c>
      <c r="B2262" s="1">
        <v>44317</v>
      </c>
      <c r="C2262">
        <v>1752</v>
      </c>
      <c r="D2262" t="s">
        <v>10867</v>
      </c>
      <c r="E2262">
        <v>4</v>
      </c>
      <c r="F2262" t="str">
        <f>INDEX(tblProduct[ProdName],MATCH(tblData[[#This Row],[ProdNumber]],tblProduct[ProdNumber],0))</f>
        <v>Mapping with Drones</v>
      </c>
      <c r="G2262">
        <f>INDEX(tblProduct[Price],MATCH(tblData[[#This Row],[ProdNumber]],tblProduct[ProdNumber],0))</f>
        <v>49</v>
      </c>
      <c r="H2262">
        <f>INDEX(tblProduct[Category],MATCH(tblData[[#This Row],[ProdNumber]],tblProduct[ProdNumber],0))</f>
        <v>7</v>
      </c>
      <c r="I2262" t="str">
        <f>INDEX(tblCategory[CategoryName],MATCH(tblData[[#This Row],[CategoryID]],tblCategory[CategoryID],0))</f>
        <v>Training Videos</v>
      </c>
      <c r="J2262">
        <f>tblData[[#This Row],[Quantity]]*tblData[[#This Row],[Price]]</f>
        <v>196</v>
      </c>
      <c r="K2262">
        <f>YEAR(tblData[[#This Row],[Date]])</f>
        <v>2021</v>
      </c>
      <c r="L2262">
        <f>MONTH(tblData[[#This Row],[Date]])</f>
        <v>5</v>
      </c>
      <c r="M2262" t="str">
        <f>CHOOSE(tblData[[#This Row],[MonthNo]],"Jan","Feb","Mar","Apr","Mei","Jun","Jul","Agu","Sep","Okt","Nov","Des")</f>
        <v>Mei</v>
      </c>
      <c r="N2262" t="str">
        <f>INDEX(tblCustomers[CustomerState],MATCH(tblData[[#This Row],[CustomerID]],tblCustomers[CustomerID],0))</f>
        <v>Alabama</v>
      </c>
      <c r="O2262" t="str">
        <f>IF(COUNTIF(tblData[CustomerID],tblData[[#This Row],[CustomerID]])&gt;1,"Repeat","One-time")</f>
        <v>Repeat</v>
      </c>
    </row>
    <row r="2263" spans="1:15">
      <c r="A2263">
        <v>2262</v>
      </c>
      <c r="B2263" s="1">
        <v>44317</v>
      </c>
      <c r="C2263">
        <v>1536</v>
      </c>
      <c r="D2263" t="s">
        <v>10848</v>
      </c>
      <c r="E2263">
        <v>5</v>
      </c>
      <c r="F2263" t="str">
        <f>INDEX(tblProduct[ProdName],MATCH(tblData[[#This Row],[ProdNumber]],tblProduct[ProdNumber],0))</f>
        <v>Panda Robot Blueprint</v>
      </c>
      <c r="G2263">
        <f>INDEX(tblProduct[Price],MATCH(tblData[[#This Row],[ProdNumber]],tblProduct[ProdNumber],0))</f>
        <v>7.99</v>
      </c>
      <c r="H2263">
        <f>INDEX(tblProduct[Category],MATCH(tblData[[#This Row],[ProdNumber]],tblProduct[ProdNumber],0))</f>
        <v>1</v>
      </c>
      <c r="I2263" t="str">
        <f>INDEX(tblCategory[CategoryName],MATCH(tblData[[#This Row],[CategoryID]],tblCategory[CategoryID],0))</f>
        <v>Blueprints</v>
      </c>
      <c r="J2263">
        <f>tblData[[#This Row],[Quantity]]*tblData[[#This Row],[Price]]</f>
        <v>39.950000000000003</v>
      </c>
      <c r="K2263">
        <f>YEAR(tblData[[#This Row],[Date]])</f>
        <v>2021</v>
      </c>
      <c r="L2263">
        <f>MONTH(tblData[[#This Row],[Date]])</f>
        <v>5</v>
      </c>
      <c r="M2263" t="str">
        <f>CHOOSE(tblData[[#This Row],[MonthNo]],"Jan","Feb","Mar","Apr","Mei","Jun","Jul","Agu","Sep","Okt","Nov","Des")</f>
        <v>Mei</v>
      </c>
      <c r="N2263" t="str">
        <f>INDEX(tblCustomers[CustomerState],MATCH(tblData[[#This Row],[CustomerID]],tblCustomers[CustomerID],0))</f>
        <v>West Virginia</v>
      </c>
      <c r="O2263" t="str">
        <f>IF(COUNTIF(tblData[CustomerID],tblData[[#This Row],[CustomerID]])&gt;1,"Repeat","One-time")</f>
        <v>Repeat</v>
      </c>
    </row>
    <row r="2264" spans="1:15">
      <c r="A2264">
        <v>2263</v>
      </c>
      <c r="B2264" s="1">
        <v>44317</v>
      </c>
      <c r="C2264">
        <v>668</v>
      </c>
      <c r="D2264" t="s">
        <v>10818</v>
      </c>
      <c r="E2264">
        <v>4</v>
      </c>
      <c r="F2264" t="str">
        <f>INDEX(tblProduct[ProdName],MATCH(tblData[[#This Row],[ProdNumber]],tblProduct[ProdNumber],0))</f>
        <v>Fixed Wing Drones</v>
      </c>
      <c r="G2264">
        <f>INDEX(tblProduct[Price],MATCH(tblData[[#This Row],[ProdNumber]],tblProduct[ProdNumber],0))</f>
        <v>15.5</v>
      </c>
      <c r="H2264">
        <f>INDEX(tblProduct[Category],MATCH(tblData[[#This Row],[ProdNumber]],tblProduct[ProdNumber],0))</f>
        <v>4</v>
      </c>
      <c r="I2264" t="str">
        <f>INDEX(tblCategory[CategoryName],MATCH(tblData[[#This Row],[CategoryID]],tblCategory[CategoryID],0))</f>
        <v>eBooks</v>
      </c>
      <c r="J2264">
        <f>tblData[[#This Row],[Quantity]]*tblData[[#This Row],[Price]]</f>
        <v>62</v>
      </c>
      <c r="K2264">
        <f>YEAR(tblData[[#This Row],[Date]])</f>
        <v>2021</v>
      </c>
      <c r="L2264">
        <f>MONTH(tblData[[#This Row],[Date]])</f>
        <v>5</v>
      </c>
      <c r="M2264" t="str">
        <f>CHOOSE(tblData[[#This Row],[MonthNo]],"Jan","Feb","Mar","Apr","Mei","Jun","Jul","Agu","Sep","Okt","Nov","Des")</f>
        <v>Mei</v>
      </c>
      <c r="N2264" t="str">
        <f>INDEX(tblCustomers[CustomerState],MATCH(tblData[[#This Row],[CustomerID]],tblCustomers[CustomerID],0))</f>
        <v>Texas</v>
      </c>
      <c r="O2264" t="str">
        <f>IF(COUNTIF(tblData[CustomerID],tblData[[#This Row],[CustomerID]])&gt;1,"Repeat","One-time")</f>
        <v>Repeat</v>
      </c>
    </row>
    <row r="2265" spans="1:15">
      <c r="A2265">
        <v>2264</v>
      </c>
      <c r="B2265" s="1">
        <v>44317</v>
      </c>
      <c r="C2265">
        <v>136</v>
      </c>
      <c r="D2265" t="s">
        <v>10852</v>
      </c>
      <c r="E2265">
        <v>5</v>
      </c>
      <c r="F2265" t="str">
        <f>INDEX(tblProduct[ProdName],MATCH(tblData[[#This Row],[ProdNumber]],tblProduct[ProdNumber],0))</f>
        <v>Understanding Artificial Intelligence</v>
      </c>
      <c r="G2265">
        <f>INDEX(tblProduct[Price],MATCH(tblData[[#This Row],[ProdNumber]],tblProduct[ProdNumber],0))</f>
        <v>19.5</v>
      </c>
      <c r="H2265">
        <f>INDEX(tblProduct[Category],MATCH(tblData[[#This Row],[ProdNumber]],tblProduct[ProdNumber],0))</f>
        <v>4</v>
      </c>
      <c r="I2265" t="str">
        <f>INDEX(tblCategory[CategoryName],MATCH(tblData[[#This Row],[CategoryID]],tblCategory[CategoryID],0))</f>
        <v>eBooks</v>
      </c>
      <c r="J2265">
        <f>tblData[[#This Row],[Quantity]]*tblData[[#This Row],[Price]]</f>
        <v>97.5</v>
      </c>
      <c r="K2265">
        <f>YEAR(tblData[[#This Row],[Date]])</f>
        <v>2021</v>
      </c>
      <c r="L2265">
        <f>MONTH(tblData[[#This Row],[Date]])</f>
        <v>5</v>
      </c>
      <c r="M2265" t="str">
        <f>CHOOSE(tblData[[#This Row],[MonthNo]],"Jan","Feb","Mar","Apr","Mei","Jun","Jul","Agu","Sep","Okt","Nov","Des")</f>
        <v>Mei</v>
      </c>
      <c r="N2265" t="str">
        <f>INDEX(tblCustomers[CustomerState],MATCH(tblData[[#This Row],[CustomerID]],tblCustomers[CustomerID],0))</f>
        <v>Alabama</v>
      </c>
      <c r="O2265" t="str">
        <f>IF(COUNTIF(tblData[CustomerID],tblData[[#This Row],[CustomerID]])&gt;1,"Repeat","One-time")</f>
        <v>Repeat</v>
      </c>
    </row>
    <row r="2266" spans="1:15">
      <c r="A2266">
        <v>2265</v>
      </c>
      <c r="B2266" s="1">
        <v>44317</v>
      </c>
      <c r="C2266">
        <v>1941</v>
      </c>
      <c r="D2266" t="s">
        <v>10864</v>
      </c>
      <c r="E2266">
        <v>4</v>
      </c>
      <c r="F2266" t="str">
        <f>INDEX(tblProduct[ProdName],MATCH(tblData[[#This Row],[ProdNumber]],tblProduct[ProdNumber],0))</f>
        <v>Understanding Drone Regulations</v>
      </c>
      <c r="G2266">
        <f>INDEX(tblProduct[Price],MATCH(tblData[[#This Row],[ProdNumber]],tblProduct[ProdNumber],0))</f>
        <v>27.5</v>
      </c>
      <c r="H2266">
        <f>INDEX(tblProduct[Category],MATCH(tblData[[#This Row],[ProdNumber]],tblProduct[ProdNumber],0))</f>
        <v>7</v>
      </c>
      <c r="I2266" t="str">
        <f>INDEX(tblCategory[CategoryName],MATCH(tblData[[#This Row],[CategoryID]],tblCategory[CategoryID],0))</f>
        <v>Training Videos</v>
      </c>
      <c r="J2266">
        <f>tblData[[#This Row],[Quantity]]*tblData[[#This Row],[Price]]</f>
        <v>110</v>
      </c>
      <c r="K2266">
        <f>YEAR(tblData[[#This Row],[Date]])</f>
        <v>2021</v>
      </c>
      <c r="L2266">
        <f>MONTH(tblData[[#This Row],[Date]])</f>
        <v>5</v>
      </c>
      <c r="M2266" t="str">
        <f>CHOOSE(tblData[[#This Row],[MonthNo]],"Jan","Feb","Mar","Apr","Mei","Jun","Jul","Agu","Sep","Okt","Nov","Des")</f>
        <v>Mei</v>
      </c>
      <c r="N2266" t="str">
        <f>INDEX(tblCustomers[CustomerState],MATCH(tblData[[#This Row],[CustomerID]],tblCustomers[CustomerID],0))</f>
        <v>California</v>
      </c>
      <c r="O2266" t="str">
        <f>IF(COUNTIF(tblData[CustomerID],tblData[[#This Row],[CustomerID]])&gt;1,"Repeat","One-time")</f>
        <v>Repeat</v>
      </c>
    </row>
    <row r="2267" spans="1:15">
      <c r="A2267">
        <v>2266</v>
      </c>
      <c r="B2267" s="1">
        <v>44318</v>
      </c>
      <c r="C2267">
        <v>72</v>
      </c>
      <c r="D2267" t="s">
        <v>10842</v>
      </c>
      <c r="E2267">
        <v>2</v>
      </c>
      <c r="F2267" t="str">
        <f>INDEX(tblProduct[ProdName],MATCH(tblData[[#This Row],[ProdNumber]],tblProduct[ProdNumber],0))</f>
        <v>Understanding Raspberry PI</v>
      </c>
      <c r="G2267">
        <f>INDEX(tblProduct[Price],MATCH(tblData[[#This Row],[ProdNumber]],tblProduct[ProdNumber],0))</f>
        <v>28.99</v>
      </c>
      <c r="H2267">
        <f>INDEX(tblProduct[Category],MATCH(tblData[[#This Row],[ProdNumber]],tblProduct[ProdNumber],0))</f>
        <v>7</v>
      </c>
      <c r="I2267" t="str">
        <f>INDEX(tblCategory[CategoryName],MATCH(tblData[[#This Row],[CategoryID]],tblCategory[CategoryID],0))</f>
        <v>Training Videos</v>
      </c>
      <c r="J2267">
        <f>tblData[[#This Row],[Quantity]]*tblData[[#This Row],[Price]]</f>
        <v>57.98</v>
      </c>
      <c r="K2267">
        <f>YEAR(tblData[[#This Row],[Date]])</f>
        <v>2021</v>
      </c>
      <c r="L2267">
        <f>MONTH(tblData[[#This Row],[Date]])</f>
        <v>5</v>
      </c>
      <c r="M2267" t="str">
        <f>CHOOSE(tblData[[#This Row],[MonthNo]],"Jan","Feb","Mar","Apr","Mei","Jun","Jul","Agu","Sep","Okt","Nov","Des")</f>
        <v>Mei</v>
      </c>
      <c r="N2267" t="str">
        <f>INDEX(tblCustomers[CustomerState],MATCH(tblData[[#This Row],[CustomerID]],tblCustomers[CustomerID],0))</f>
        <v>Massachusetts</v>
      </c>
      <c r="O2267" t="str">
        <f>IF(COUNTIF(tblData[CustomerID],tblData[[#This Row],[CustomerID]])&gt;1,"Repeat","One-time")</f>
        <v>Repeat</v>
      </c>
    </row>
    <row r="2268" spans="1:15">
      <c r="A2268">
        <v>2267</v>
      </c>
      <c r="B2268" s="1">
        <v>44318</v>
      </c>
      <c r="C2268">
        <v>334</v>
      </c>
      <c r="D2268" t="s">
        <v>10820</v>
      </c>
      <c r="E2268">
        <v>5</v>
      </c>
      <c r="F2268" t="str">
        <f>INDEX(tblProduct[ProdName],MATCH(tblData[[#This Row],[ProdNumber]],tblProduct[ProdNumber],0))</f>
        <v>BYOR-3000</v>
      </c>
      <c r="G2268">
        <f>INDEX(tblProduct[Price],MATCH(tblData[[#This Row],[ProdNumber]],tblProduct[ProdNumber],0))</f>
        <v>214</v>
      </c>
      <c r="H2268">
        <f>INDEX(tblProduct[Category],MATCH(tblData[[#This Row],[ProdNumber]],tblProduct[ProdNumber],0))</f>
        <v>5</v>
      </c>
      <c r="I2268" t="str">
        <f>INDEX(tblCategory[CategoryName],MATCH(tblData[[#This Row],[CategoryID]],tblCategory[CategoryID],0))</f>
        <v>Robot Kits</v>
      </c>
      <c r="J2268">
        <f>tblData[[#This Row],[Quantity]]*tblData[[#This Row],[Price]]</f>
        <v>1070</v>
      </c>
      <c r="K2268">
        <f>YEAR(tblData[[#This Row],[Date]])</f>
        <v>2021</v>
      </c>
      <c r="L2268">
        <f>MONTH(tblData[[#This Row],[Date]])</f>
        <v>5</v>
      </c>
      <c r="M2268" t="str">
        <f>CHOOSE(tblData[[#This Row],[MonthNo]],"Jan","Feb","Mar","Apr","Mei","Jun","Jul","Agu","Sep","Okt","Nov","Des")</f>
        <v>Mei</v>
      </c>
      <c r="N2268" t="str">
        <f>INDEX(tblCustomers[CustomerState],MATCH(tblData[[#This Row],[CustomerID]],tblCustomers[CustomerID],0))</f>
        <v>California</v>
      </c>
      <c r="O2268" t="str">
        <f>IF(COUNTIF(tblData[CustomerID],tblData[[#This Row],[CustomerID]])&gt;1,"Repeat","One-time")</f>
        <v>Repeat</v>
      </c>
    </row>
    <row r="2269" spans="1:15">
      <c r="A2269">
        <v>2268</v>
      </c>
      <c r="B2269" s="1">
        <v>44318</v>
      </c>
      <c r="C2269">
        <v>1961</v>
      </c>
      <c r="D2269" t="s">
        <v>10859</v>
      </c>
      <c r="E2269">
        <v>4</v>
      </c>
      <c r="F2269" t="str">
        <f>INDEX(tblProduct[ProdName],MATCH(tblData[[#This Row],[ProdNumber]],tblProduct[ProdNumber],0))</f>
        <v>Cloud Computing</v>
      </c>
      <c r="G2269">
        <f>INDEX(tblProduct[Price],MATCH(tblData[[#This Row],[ProdNumber]],tblProduct[ProdNumber],0))</f>
        <v>29.99</v>
      </c>
      <c r="H2269">
        <f>INDEX(tblProduct[Category],MATCH(tblData[[#This Row],[ProdNumber]],tblProduct[ProdNumber],0))</f>
        <v>7</v>
      </c>
      <c r="I2269" t="str">
        <f>INDEX(tblCategory[CategoryName],MATCH(tblData[[#This Row],[CategoryID]],tblCategory[CategoryID],0))</f>
        <v>Training Videos</v>
      </c>
      <c r="J2269">
        <f>tblData[[#This Row],[Quantity]]*tblData[[#This Row],[Price]]</f>
        <v>119.96</v>
      </c>
      <c r="K2269">
        <f>YEAR(tblData[[#This Row],[Date]])</f>
        <v>2021</v>
      </c>
      <c r="L2269">
        <f>MONTH(tblData[[#This Row],[Date]])</f>
        <v>5</v>
      </c>
      <c r="M2269" t="str">
        <f>CHOOSE(tblData[[#This Row],[MonthNo]],"Jan","Feb","Mar","Apr","Mei","Jun","Jul","Agu","Sep","Okt","Nov","Des")</f>
        <v>Mei</v>
      </c>
      <c r="N2269" t="str">
        <f>INDEX(tblCustomers[CustomerState],MATCH(tblData[[#This Row],[CustomerID]],tblCustomers[CustomerID],0))</f>
        <v>California</v>
      </c>
      <c r="O2269" t="str">
        <f>IF(COUNTIF(tblData[CustomerID],tblData[[#This Row],[CustomerID]])&gt;1,"Repeat","One-time")</f>
        <v>Repeat</v>
      </c>
    </row>
    <row r="2270" spans="1:15">
      <c r="A2270">
        <v>2269</v>
      </c>
      <c r="B2270" s="1">
        <v>44318</v>
      </c>
      <c r="C2270">
        <v>764</v>
      </c>
      <c r="D2270" t="s">
        <v>10808</v>
      </c>
      <c r="E2270">
        <v>4</v>
      </c>
      <c r="F2270" t="str">
        <f>INDEX(tblProduct[ProdName],MATCH(tblData[[#This Row],[ProdNumber]],tblProduct[ProdNumber],0))</f>
        <v>Polar Robots</v>
      </c>
      <c r="G2270">
        <f>INDEX(tblProduct[Price],MATCH(tblData[[#This Row],[ProdNumber]],tblProduct[ProdNumber],0))</f>
        <v>23.99</v>
      </c>
      <c r="H2270">
        <f>INDEX(tblProduct[Category],MATCH(tblData[[#This Row],[ProdNumber]],tblProduct[ProdNumber],0))</f>
        <v>4</v>
      </c>
      <c r="I2270" t="str">
        <f>INDEX(tblCategory[CategoryName],MATCH(tblData[[#This Row],[CategoryID]],tblCategory[CategoryID],0))</f>
        <v>eBooks</v>
      </c>
      <c r="J2270">
        <f>tblData[[#This Row],[Quantity]]*tblData[[#This Row],[Price]]</f>
        <v>95.96</v>
      </c>
      <c r="K2270">
        <f>YEAR(tblData[[#This Row],[Date]])</f>
        <v>2021</v>
      </c>
      <c r="L2270">
        <f>MONTH(tblData[[#This Row],[Date]])</f>
        <v>5</v>
      </c>
      <c r="M2270" t="str">
        <f>CHOOSE(tblData[[#This Row],[MonthNo]],"Jan","Feb","Mar","Apr","Mei","Jun","Jul","Agu","Sep","Okt","Nov","Des")</f>
        <v>Mei</v>
      </c>
      <c r="N2270" t="str">
        <f>INDEX(tblCustomers[CustomerState],MATCH(tblData[[#This Row],[CustomerID]],tblCustomers[CustomerID],0))</f>
        <v>Florida</v>
      </c>
      <c r="O2270" t="str">
        <f>IF(COUNTIF(tblData[CustomerID],tblData[[#This Row],[CustomerID]])&gt;1,"Repeat","One-time")</f>
        <v>Repeat</v>
      </c>
    </row>
    <row r="2271" spans="1:15">
      <c r="A2271">
        <v>2270</v>
      </c>
      <c r="B2271" s="1">
        <v>44318</v>
      </c>
      <c r="C2271">
        <v>1471</v>
      </c>
      <c r="D2271" t="s">
        <v>10856</v>
      </c>
      <c r="E2271">
        <v>3</v>
      </c>
      <c r="F2271" t="str">
        <f>INDEX(tblProduct[ProdName],MATCH(tblData[[#This Row],[ProdNumber]],tblProduct[ProdNumber],0))</f>
        <v>RLK-9920 Robot</v>
      </c>
      <c r="G2271">
        <f>INDEX(tblProduct[Price],MATCH(tblData[[#This Row],[ProdNumber]],tblProduct[ProdNumber],0))</f>
        <v>699</v>
      </c>
      <c r="H2271">
        <f>INDEX(tblProduct[Category],MATCH(tblData[[#This Row],[ProdNumber]],tblProduct[ProdNumber],0))</f>
        <v>6</v>
      </c>
      <c r="I2271" t="str">
        <f>INDEX(tblCategory[CategoryName],MATCH(tblData[[#This Row],[CategoryID]],tblCategory[CategoryID],0))</f>
        <v>Robots</v>
      </c>
      <c r="J2271">
        <f>tblData[[#This Row],[Quantity]]*tblData[[#This Row],[Price]]</f>
        <v>2097</v>
      </c>
      <c r="K2271">
        <f>YEAR(tblData[[#This Row],[Date]])</f>
        <v>2021</v>
      </c>
      <c r="L2271">
        <f>MONTH(tblData[[#This Row],[Date]])</f>
        <v>5</v>
      </c>
      <c r="M2271" t="str">
        <f>CHOOSE(tblData[[#This Row],[MonthNo]],"Jan","Feb","Mar","Apr","Mei","Jun","Jul","Agu","Sep","Okt","Nov","Des")</f>
        <v>Mei</v>
      </c>
      <c r="N2271" t="str">
        <f>INDEX(tblCustomers[CustomerState],MATCH(tblData[[#This Row],[CustomerID]],tblCustomers[CustomerID],0))</f>
        <v>Connecticut</v>
      </c>
      <c r="O2271" t="str">
        <f>IF(COUNTIF(tblData[CustomerID],tblData[[#This Row],[CustomerID]])&gt;1,"Repeat","One-time")</f>
        <v>One-time</v>
      </c>
    </row>
    <row r="2272" spans="1:15">
      <c r="A2272">
        <v>2271</v>
      </c>
      <c r="B2272" s="1">
        <v>44318</v>
      </c>
      <c r="C2272">
        <v>1712</v>
      </c>
      <c r="D2272" t="s">
        <v>10823</v>
      </c>
      <c r="E2272">
        <v>3</v>
      </c>
      <c r="F2272" t="str">
        <f>INDEX(tblProduct[ProdName],MATCH(tblData[[#This Row],[ProdNumber]],tblProduct[ProdNumber],0))</f>
        <v>DA-SA702 Drone</v>
      </c>
      <c r="G2272">
        <f>INDEX(tblProduct[Price],MATCH(tblData[[#This Row],[ProdNumber]],tblProduct[ProdNumber],0))</f>
        <v>399</v>
      </c>
      <c r="H2272">
        <f>INDEX(tblProduct[Category],MATCH(tblData[[#This Row],[ProdNumber]],tblProduct[ProdNumber],0))</f>
        <v>3</v>
      </c>
      <c r="I2272" t="str">
        <f>INDEX(tblCategory[CategoryName],MATCH(tblData[[#This Row],[CategoryID]],tblCategory[CategoryID],0))</f>
        <v>Drones</v>
      </c>
      <c r="J2272">
        <f>tblData[[#This Row],[Quantity]]*tblData[[#This Row],[Price]]</f>
        <v>1197</v>
      </c>
      <c r="K2272">
        <f>YEAR(tblData[[#This Row],[Date]])</f>
        <v>2021</v>
      </c>
      <c r="L2272">
        <f>MONTH(tblData[[#This Row],[Date]])</f>
        <v>5</v>
      </c>
      <c r="M2272" t="str">
        <f>CHOOSE(tblData[[#This Row],[MonthNo]],"Jan","Feb","Mar","Apr","Mei","Jun","Jul","Agu","Sep","Okt","Nov","Des")</f>
        <v>Mei</v>
      </c>
      <c r="N2272" t="str">
        <f>INDEX(tblCustomers[CustomerState],MATCH(tblData[[#This Row],[CustomerID]],tblCustomers[CustomerID],0))</f>
        <v>District of Columbia</v>
      </c>
      <c r="O2272" t="str">
        <f>IF(COUNTIF(tblData[CustomerID],tblData[[#This Row],[CustomerID]])&gt;1,"Repeat","One-time")</f>
        <v>Repeat</v>
      </c>
    </row>
    <row r="2273" spans="1:15">
      <c r="A2273">
        <v>2272</v>
      </c>
      <c r="B2273" s="1">
        <v>44319</v>
      </c>
      <c r="C2273">
        <v>1698</v>
      </c>
      <c r="D2273" t="s">
        <v>10860</v>
      </c>
      <c r="E2273">
        <v>4</v>
      </c>
      <c r="F2273" t="str">
        <f>INDEX(tblProduct[ProdName],MATCH(tblData[[#This Row],[ProdNumber]],tblProduct[ProdNumber],0))</f>
        <v>Multi Rotor Drones</v>
      </c>
      <c r="G2273">
        <f>INDEX(tblProduct[Price],MATCH(tblData[[#This Row],[ProdNumber]],tblProduct[ProdNumber],0))</f>
        <v>24.95</v>
      </c>
      <c r="H2273">
        <f>INDEX(tblProduct[Category],MATCH(tblData[[#This Row],[ProdNumber]],tblProduct[ProdNumber],0))</f>
        <v>4</v>
      </c>
      <c r="I2273" t="str">
        <f>INDEX(tblCategory[CategoryName],MATCH(tblData[[#This Row],[CategoryID]],tblCategory[CategoryID],0))</f>
        <v>eBooks</v>
      </c>
      <c r="J2273">
        <f>tblData[[#This Row],[Quantity]]*tblData[[#This Row],[Price]]</f>
        <v>99.8</v>
      </c>
      <c r="K2273">
        <f>YEAR(tblData[[#This Row],[Date]])</f>
        <v>2021</v>
      </c>
      <c r="L2273">
        <f>MONTH(tblData[[#This Row],[Date]])</f>
        <v>5</v>
      </c>
      <c r="M2273" t="str">
        <f>CHOOSE(tblData[[#This Row],[MonthNo]],"Jan","Feb","Mar","Apr","Mei","Jun","Jul","Agu","Sep","Okt","Nov","Des")</f>
        <v>Mei</v>
      </c>
      <c r="N2273" t="str">
        <f>INDEX(tblCustomers[CustomerState],MATCH(tblData[[#This Row],[CustomerID]],tblCustomers[CustomerID],0))</f>
        <v>Kentucky</v>
      </c>
      <c r="O2273" t="str">
        <f>IF(COUNTIF(tblData[CustomerID],tblData[[#This Row],[CustomerID]])&gt;1,"Repeat","One-time")</f>
        <v>Repeat</v>
      </c>
    </row>
    <row r="2274" spans="1:15">
      <c r="A2274">
        <v>2273</v>
      </c>
      <c r="B2274" s="1">
        <v>44319</v>
      </c>
      <c r="C2274">
        <v>1417</v>
      </c>
      <c r="D2274" t="s">
        <v>10822</v>
      </c>
      <c r="E2274">
        <v>4</v>
      </c>
      <c r="F2274" t="str">
        <f>INDEX(tblProduct[ProdName],MATCH(tblData[[#This Row],[ProdNumber]],tblProduct[ProdNumber],0))</f>
        <v>MICR-23K Robot</v>
      </c>
      <c r="G2274">
        <f>INDEX(tblProduct[Price],MATCH(tblData[[#This Row],[ProdNumber]],tblProduct[ProdNumber],0))</f>
        <v>899</v>
      </c>
      <c r="H2274">
        <f>INDEX(tblProduct[Category],MATCH(tblData[[#This Row],[ProdNumber]],tblProduct[ProdNumber],0))</f>
        <v>6</v>
      </c>
      <c r="I2274" t="str">
        <f>INDEX(tblCategory[CategoryName],MATCH(tblData[[#This Row],[CategoryID]],tblCategory[CategoryID],0))</f>
        <v>Robots</v>
      </c>
      <c r="J2274">
        <f>tblData[[#This Row],[Quantity]]*tblData[[#This Row],[Price]]</f>
        <v>3596</v>
      </c>
      <c r="K2274">
        <f>YEAR(tblData[[#This Row],[Date]])</f>
        <v>2021</v>
      </c>
      <c r="L2274">
        <f>MONTH(tblData[[#This Row],[Date]])</f>
        <v>5</v>
      </c>
      <c r="M2274" t="str">
        <f>CHOOSE(tblData[[#This Row],[MonthNo]],"Jan","Feb","Mar","Apr","Mei","Jun","Jul","Agu","Sep","Okt","Nov","Des")</f>
        <v>Mei</v>
      </c>
      <c r="N2274" t="str">
        <f>INDEX(tblCustomers[CustomerState],MATCH(tblData[[#This Row],[CustomerID]],tblCustomers[CustomerID],0))</f>
        <v>New York</v>
      </c>
      <c r="O2274" t="str">
        <f>IF(COUNTIF(tblData[CustomerID],tblData[[#This Row],[CustomerID]])&gt;1,"Repeat","One-time")</f>
        <v>One-time</v>
      </c>
    </row>
    <row r="2275" spans="1:15">
      <c r="A2275">
        <v>2274</v>
      </c>
      <c r="B2275" s="1">
        <v>44319</v>
      </c>
      <c r="C2275">
        <v>119</v>
      </c>
      <c r="D2275" t="s">
        <v>10809</v>
      </c>
      <c r="E2275">
        <v>4</v>
      </c>
      <c r="F2275" t="str">
        <f>INDEX(tblProduct[ProdName],MATCH(tblData[[#This Row],[ProdNumber]],tblProduct[ProdNumber],0))</f>
        <v>RWW-75 Robot</v>
      </c>
      <c r="G2275">
        <f>INDEX(tblProduct[Price],MATCH(tblData[[#This Row],[ProdNumber]],tblProduct[ProdNumber],0))</f>
        <v>883</v>
      </c>
      <c r="H2275">
        <f>INDEX(tblProduct[Category],MATCH(tblData[[#This Row],[ProdNumber]],tblProduct[ProdNumber],0))</f>
        <v>6</v>
      </c>
      <c r="I2275" t="str">
        <f>INDEX(tblCategory[CategoryName],MATCH(tblData[[#This Row],[CategoryID]],tblCategory[CategoryID],0))</f>
        <v>Robots</v>
      </c>
      <c r="J2275">
        <f>tblData[[#This Row],[Quantity]]*tblData[[#This Row],[Price]]</f>
        <v>3532</v>
      </c>
      <c r="K2275">
        <f>YEAR(tblData[[#This Row],[Date]])</f>
        <v>2021</v>
      </c>
      <c r="L2275">
        <f>MONTH(tblData[[#This Row],[Date]])</f>
        <v>5</v>
      </c>
      <c r="M2275" t="str">
        <f>CHOOSE(tblData[[#This Row],[MonthNo]],"Jan","Feb","Mar","Apr","Mei","Jun","Jul","Agu","Sep","Okt","Nov","Des")</f>
        <v>Mei</v>
      </c>
      <c r="N2275" t="str">
        <f>INDEX(tblCustomers[CustomerState],MATCH(tblData[[#This Row],[CustomerID]],tblCustomers[CustomerID],0))</f>
        <v>California</v>
      </c>
      <c r="O2275" t="str">
        <f>IF(COUNTIF(tblData[CustomerID],tblData[[#This Row],[CustomerID]])&gt;1,"Repeat","One-time")</f>
        <v>Repeat</v>
      </c>
    </row>
    <row r="2276" spans="1:15">
      <c r="A2276">
        <v>2275</v>
      </c>
      <c r="B2276" s="1">
        <v>44319</v>
      </c>
      <c r="C2276">
        <v>1124</v>
      </c>
      <c r="D2276" t="s">
        <v>10808</v>
      </c>
      <c r="E2276">
        <v>3</v>
      </c>
      <c r="F2276" t="str">
        <f>INDEX(tblProduct[ProdName],MATCH(tblData[[#This Row],[ProdNumber]],tblProduct[ProdNumber],0))</f>
        <v>Polar Robots</v>
      </c>
      <c r="G2276">
        <f>INDEX(tblProduct[Price],MATCH(tblData[[#This Row],[ProdNumber]],tblProduct[ProdNumber],0))</f>
        <v>23.99</v>
      </c>
      <c r="H2276">
        <f>INDEX(tblProduct[Category],MATCH(tblData[[#This Row],[ProdNumber]],tblProduct[ProdNumber],0))</f>
        <v>4</v>
      </c>
      <c r="I2276" t="str">
        <f>INDEX(tblCategory[CategoryName],MATCH(tblData[[#This Row],[CategoryID]],tblCategory[CategoryID],0))</f>
        <v>eBooks</v>
      </c>
      <c r="J2276">
        <f>tblData[[#This Row],[Quantity]]*tblData[[#This Row],[Price]]</f>
        <v>71.97</v>
      </c>
      <c r="K2276">
        <f>YEAR(tblData[[#This Row],[Date]])</f>
        <v>2021</v>
      </c>
      <c r="L2276">
        <f>MONTH(tblData[[#This Row],[Date]])</f>
        <v>5</v>
      </c>
      <c r="M2276" t="str">
        <f>CHOOSE(tblData[[#This Row],[MonthNo]],"Jan","Feb","Mar","Apr","Mei","Jun","Jul","Agu","Sep","Okt","Nov","Des")</f>
        <v>Mei</v>
      </c>
      <c r="N2276" t="str">
        <f>INDEX(tblCustomers[CustomerState],MATCH(tblData[[#This Row],[CustomerID]],tblCustomers[CustomerID],0))</f>
        <v>Florida</v>
      </c>
      <c r="O2276" t="str">
        <f>IF(COUNTIF(tblData[CustomerID],tblData[[#This Row],[CustomerID]])&gt;1,"Repeat","One-time")</f>
        <v>One-time</v>
      </c>
    </row>
    <row r="2277" spans="1:15">
      <c r="A2277">
        <v>2276</v>
      </c>
      <c r="B2277" s="1">
        <v>44319</v>
      </c>
      <c r="C2277">
        <v>46</v>
      </c>
      <c r="D2277" t="s">
        <v>10820</v>
      </c>
      <c r="E2277">
        <v>5</v>
      </c>
      <c r="F2277" t="str">
        <f>INDEX(tblProduct[ProdName],MATCH(tblData[[#This Row],[ProdNumber]],tblProduct[ProdNumber],0))</f>
        <v>BYOR-3000</v>
      </c>
      <c r="G2277">
        <f>INDEX(tblProduct[Price],MATCH(tblData[[#This Row],[ProdNumber]],tblProduct[ProdNumber],0))</f>
        <v>214</v>
      </c>
      <c r="H2277">
        <f>INDEX(tblProduct[Category],MATCH(tblData[[#This Row],[ProdNumber]],tblProduct[ProdNumber],0))</f>
        <v>5</v>
      </c>
      <c r="I2277" t="str">
        <f>INDEX(tblCategory[CategoryName],MATCH(tblData[[#This Row],[CategoryID]],tblCategory[CategoryID],0))</f>
        <v>Robot Kits</v>
      </c>
      <c r="J2277">
        <f>tblData[[#This Row],[Quantity]]*tblData[[#This Row],[Price]]</f>
        <v>1070</v>
      </c>
      <c r="K2277">
        <f>YEAR(tblData[[#This Row],[Date]])</f>
        <v>2021</v>
      </c>
      <c r="L2277">
        <f>MONTH(tblData[[#This Row],[Date]])</f>
        <v>5</v>
      </c>
      <c r="M2277" t="str">
        <f>CHOOSE(tblData[[#This Row],[MonthNo]],"Jan","Feb","Mar","Apr","Mei","Jun","Jul","Agu","Sep","Okt","Nov","Des")</f>
        <v>Mei</v>
      </c>
      <c r="N2277" t="str">
        <f>INDEX(tblCustomers[CustomerState],MATCH(tblData[[#This Row],[CustomerID]],tblCustomers[CustomerID],0))</f>
        <v>Oklahoma</v>
      </c>
      <c r="O2277" t="str">
        <f>IF(COUNTIF(tblData[CustomerID],tblData[[#This Row],[CustomerID]])&gt;1,"Repeat","One-time")</f>
        <v>Repeat</v>
      </c>
    </row>
    <row r="2278" spans="1:15">
      <c r="A2278">
        <v>2277</v>
      </c>
      <c r="B2278" s="1">
        <v>44320</v>
      </c>
      <c r="C2278">
        <v>848</v>
      </c>
      <c r="D2278" t="s">
        <v>10858</v>
      </c>
      <c r="E2278">
        <v>4</v>
      </c>
      <c r="F2278" t="str">
        <f>INDEX(tblProduct[ProdName],MATCH(tblData[[#This Row],[ProdNumber]],tblProduct[ProdNumber],0))</f>
        <v>Virtual Reality Basics</v>
      </c>
      <c r="G2278">
        <f>INDEX(tblProduct[Price],MATCH(tblData[[#This Row],[ProdNumber]],tblProduct[ProdNumber],0))</f>
        <v>29.99</v>
      </c>
      <c r="H2278">
        <f>INDEX(tblProduct[Category],MATCH(tblData[[#This Row],[ProdNumber]],tblProduct[ProdNumber],0))</f>
        <v>7</v>
      </c>
      <c r="I2278" t="str">
        <f>INDEX(tblCategory[CategoryName],MATCH(tblData[[#This Row],[CategoryID]],tblCategory[CategoryID],0))</f>
        <v>Training Videos</v>
      </c>
      <c r="J2278">
        <f>tblData[[#This Row],[Quantity]]*tblData[[#This Row],[Price]]</f>
        <v>119.96</v>
      </c>
      <c r="K2278">
        <f>YEAR(tblData[[#This Row],[Date]])</f>
        <v>2021</v>
      </c>
      <c r="L2278">
        <f>MONTH(tblData[[#This Row],[Date]])</f>
        <v>5</v>
      </c>
      <c r="M2278" t="str">
        <f>CHOOSE(tblData[[#This Row],[MonthNo]],"Jan","Feb","Mar","Apr","Mei","Jun","Jul","Agu","Sep","Okt","Nov","Des")</f>
        <v>Mei</v>
      </c>
      <c r="N2278" t="str">
        <f>INDEX(tblCustomers[CustomerState],MATCH(tblData[[#This Row],[CustomerID]],tblCustomers[CustomerID],0))</f>
        <v>Illinois</v>
      </c>
      <c r="O2278" t="str">
        <f>IF(COUNTIF(tblData[CustomerID],tblData[[#This Row],[CustomerID]])&gt;1,"Repeat","One-time")</f>
        <v>Repeat</v>
      </c>
    </row>
    <row r="2279" spans="1:15">
      <c r="A2279">
        <v>2278</v>
      </c>
      <c r="B2279" s="1">
        <v>44320</v>
      </c>
      <c r="C2279">
        <v>339</v>
      </c>
      <c r="D2279" t="s">
        <v>10863</v>
      </c>
      <c r="E2279">
        <v>3</v>
      </c>
      <c r="F2279" t="str">
        <f>INDEX(tblProduct[ProdName],MATCH(tblData[[#This Row],[ProdNumber]],tblProduct[ProdNumber],0))</f>
        <v>BYOD-400</v>
      </c>
      <c r="G2279">
        <f>INDEX(tblProduct[Price],MATCH(tblData[[#This Row],[ProdNumber]],tblProduct[ProdNumber],0))</f>
        <v>119</v>
      </c>
      <c r="H2279">
        <f>INDEX(tblProduct[Category],MATCH(tblData[[#This Row],[ProdNumber]],tblProduct[ProdNumber],0))</f>
        <v>2</v>
      </c>
      <c r="I2279" t="str">
        <f>INDEX(tblCategory[CategoryName],MATCH(tblData[[#This Row],[CategoryID]],tblCategory[CategoryID],0))</f>
        <v>Drone Kits</v>
      </c>
      <c r="J2279">
        <f>tblData[[#This Row],[Quantity]]*tblData[[#This Row],[Price]]</f>
        <v>357</v>
      </c>
      <c r="K2279">
        <f>YEAR(tblData[[#This Row],[Date]])</f>
        <v>2021</v>
      </c>
      <c r="L2279">
        <f>MONTH(tblData[[#This Row],[Date]])</f>
        <v>5</v>
      </c>
      <c r="M2279" t="str">
        <f>CHOOSE(tblData[[#This Row],[MonthNo]],"Jan","Feb","Mar","Apr","Mei","Jun","Jul","Agu","Sep","Okt","Nov","Des")</f>
        <v>Mei</v>
      </c>
      <c r="N2279" t="str">
        <f>INDEX(tblCustomers[CustomerState],MATCH(tblData[[#This Row],[CustomerID]],tblCustomers[CustomerID],0))</f>
        <v>Nebraska</v>
      </c>
      <c r="O2279" t="str">
        <f>IF(COUNTIF(tblData[CustomerID],tblData[[#This Row],[CustomerID]])&gt;1,"Repeat","One-time")</f>
        <v>One-time</v>
      </c>
    </row>
    <row r="2280" spans="1:15">
      <c r="A2280">
        <v>2279</v>
      </c>
      <c r="B2280" s="1">
        <v>44320</v>
      </c>
      <c r="C2280">
        <v>109</v>
      </c>
      <c r="D2280" t="s">
        <v>10857</v>
      </c>
      <c r="E2280">
        <v>4</v>
      </c>
      <c r="F2280" t="str">
        <f>INDEX(tblProduct[ProdName],MATCH(tblData[[#This Row],[ProdNumber]],tblProduct[ProdNumber],0))</f>
        <v>DTI-84 Drone</v>
      </c>
      <c r="G2280">
        <f>INDEX(tblProduct[Price],MATCH(tblData[[#This Row],[ProdNumber]],tblProduct[ProdNumber],0))</f>
        <v>455</v>
      </c>
      <c r="H2280">
        <f>INDEX(tblProduct[Category],MATCH(tblData[[#This Row],[ProdNumber]],tblProduct[ProdNumber],0))</f>
        <v>3</v>
      </c>
      <c r="I2280" t="str">
        <f>INDEX(tblCategory[CategoryName],MATCH(tblData[[#This Row],[CategoryID]],tblCategory[CategoryID],0))</f>
        <v>Drones</v>
      </c>
      <c r="J2280">
        <f>tblData[[#This Row],[Quantity]]*tblData[[#This Row],[Price]]</f>
        <v>1820</v>
      </c>
      <c r="K2280">
        <f>YEAR(tblData[[#This Row],[Date]])</f>
        <v>2021</v>
      </c>
      <c r="L2280">
        <f>MONTH(tblData[[#This Row],[Date]])</f>
        <v>5</v>
      </c>
      <c r="M2280" t="str">
        <f>CHOOSE(tblData[[#This Row],[MonthNo]],"Jan","Feb","Mar","Apr","Mei","Jun","Jul","Agu","Sep","Okt","Nov","Des")</f>
        <v>Mei</v>
      </c>
      <c r="N2280" t="str">
        <f>INDEX(tblCustomers[CustomerState],MATCH(tblData[[#This Row],[CustomerID]],tblCustomers[CustomerID],0))</f>
        <v>North Carolina</v>
      </c>
      <c r="O2280" t="str">
        <f>IF(COUNTIF(tblData[CustomerID],tblData[[#This Row],[CustomerID]])&gt;1,"Repeat","One-time")</f>
        <v>Repeat</v>
      </c>
    </row>
    <row r="2281" spans="1:15">
      <c r="A2281">
        <v>2280</v>
      </c>
      <c r="B2281" s="1">
        <v>44320</v>
      </c>
      <c r="C2281">
        <v>1045</v>
      </c>
      <c r="D2281" t="s">
        <v>10874</v>
      </c>
      <c r="E2281">
        <v>3</v>
      </c>
      <c r="F2281" t="str">
        <f>INDEX(tblProduct[ProdName],MATCH(tblData[[#This Row],[ProdNumber]],tblProduct[ProdNumber],0))</f>
        <v>Cat Robot Blueprint</v>
      </c>
      <c r="G2281">
        <f>INDEX(tblProduct[Price],MATCH(tblData[[#This Row],[ProdNumber]],tblProduct[ProdNumber],0))</f>
        <v>4.99</v>
      </c>
      <c r="H2281">
        <f>INDEX(tblProduct[Category],MATCH(tblData[[#This Row],[ProdNumber]],tblProduct[ProdNumber],0))</f>
        <v>1</v>
      </c>
      <c r="I2281" t="str">
        <f>INDEX(tblCategory[CategoryName],MATCH(tblData[[#This Row],[CategoryID]],tblCategory[CategoryID],0))</f>
        <v>Blueprints</v>
      </c>
      <c r="J2281">
        <f>tblData[[#This Row],[Quantity]]*tblData[[#This Row],[Price]]</f>
        <v>14.97</v>
      </c>
      <c r="K2281">
        <f>YEAR(tblData[[#This Row],[Date]])</f>
        <v>2021</v>
      </c>
      <c r="L2281">
        <f>MONTH(tblData[[#This Row],[Date]])</f>
        <v>5</v>
      </c>
      <c r="M2281" t="str">
        <f>CHOOSE(tblData[[#This Row],[MonthNo]],"Jan","Feb","Mar","Apr","Mei","Jun","Jul","Agu","Sep","Okt","Nov","Des")</f>
        <v>Mei</v>
      </c>
      <c r="N2281" t="str">
        <f>INDEX(tblCustomers[CustomerState],MATCH(tblData[[#This Row],[CustomerID]],tblCustomers[CustomerID],0))</f>
        <v>Michigan</v>
      </c>
      <c r="O2281" t="str">
        <f>IF(COUNTIF(tblData[CustomerID],tblData[[#This Row],[CustomerID]])&gt;1,"Repeat","One-time")</f>
        <v>One-time</v>
      </c>
    </row>
    <row r="2282" spans="1:15">
      <c r="A2282">
        <v>2281</v>
      </c>
      <c r="B2282" s="1">
        <v>44320</v>
      </c>
      <c r="C2282">
        <v>1565</v>
      </c>
      <c r="D2282" t="s">
        <v>10871</v>
      </c>
      <c r="E2282">
        <v>5</v>
      </c>
      <c r="F2282" t="str">
        <f>INDEX(tblProduct[ProdName],MATCH(tblData[[#This Row],[ProdNumber]],tblProduct[ProdNumber],0))</f>
        <v>Aerial Security</v>
      </c>
      <c r="G2282">
        <f>INDEX(tblProduct[Price],MATCH(tblData[[#This Row],[ProdNumber]],tblProduct[ProdNumber],0))</f>
        <v>36.99</v>
      </c>
      <c r="H2282">
        <f>INDEX(tblProduct[Category],MATCH(tblData[[#This Row],[ProdNumber]],tblProduct[ProdNumber],0))</f>
        <v>7</v>
      </c>
      <c r="I2282" t="str">
        <f>INDEX(tblCategory[CategoryName],MATCH(tblData[[#This Row],[CategoryID]],tblCategory[CategoryID],0))</f>
        <v>Training Videos</v>
      </c>
      <c r="J2282">
        <f>tblData[[#This Row],[Quantity]]*tblData[[#This Row],[Price]]</f>
        <v>184.95000000000002</v>
      </c>
      <c r="K2282">
        <f>YEAR(tblData[[#This Row],[Date]])</f>
        <v>2021</v>
      </c>
      <c r="L2282">
        <f>MONTH(tblData[[#This Row],[Date]])</f>
        <v>5</v>
      </c>
      <c r="M2282" t="str">
        <f>CHOOSE(tblData[[#This Row],[MonthNo]],"Jan","Feb","Mar","Apr","Mei","Jun","Jul","Agu","Sep","Okt","Nov","Des")</f>
        <v>Mei</v>
      </c>
      <c r="N2282" t="str">
        <f>INDEX(tblCustomers[CustomerState],MATCH(tblData[[#This Row],[CustomerID]],tblCustomers[CustomerID],0))</f>
        <v>Pennsylvania</v>
      </c>
      <c r="O2282" t="str">
        <f>IF(COUNTIF(tblData[CustomerID],tblData[[#This Row],[CustomerID]])&gt;1,"Repeat","One-time")</f>
        <v>Repeat</v>
      </c>
    </row>
    <row r="2283" spans="1:15">
      <c r="A2283">
        <v>2282</v>
      </c>
      <c r="B2283" s="1">
        <v>44320</v>
      </c>
      <c r="C2283">
        <v>1940</v>
      </c>
      <c r="D2283" t="s">
        <v>10847</v>
      </c>
      <c r="E2283">
        <v>3</v>
      </c>
      <c r="F2283" t="str">
        <f>INDEX(tblProduct[ProdName],MATCH(tblData[[#This Row],[ProdNumber]],tblProduct[ProdNumber],0))</f>
        <v>MICR-564K Drone</v>
      </c>
      <c r="G2283">
        <f>INDEX(tblProduct[Price],MATCH(tblData[[#This Row],[ProdNumber]],tblProduct[ProdNumber],0))</f>
        <v>499</v>
      </c>
      <c r="H2283">
        <f>INDEX(tblProduct[Category],MATCH(tblData[[#This Row],[ProdNumber]],tblProduct[ProdNumber],0))</f>
        <v>3</v>
      </c>
      <c r="I2283" t="str">
        <f>INDEX(tblCategory[CategoryName],MATCH(tblData[[#This Row],[CategoryID]],tblCategory[CategoryID],0))</f>
        <v>Drones</v>
      </c>
      <c r="J2283">
        <f>tblData[[#This Row],[Quantity]]*tblData[[#This Row],[Price]]</f>
        <v>1497</v>
      </c>
      <c r="K2283">
        <f>YEAR(tblData[[#This Row],[Date]])</f>
        <v>2021</v>
      </c>
      <c r="L2283">
        <f>MONTH(tblData[[#This Row],[Date]])</f>
        <v>5</v>
      </c>
      <c r="M2283" t="str">
        <f>CHOOSE(tblData[[#This Row],[MonthNo]],"Jan","Feb","Mar","Apr","Mei","Jun","Jul","Agu","Sep","Okt","Nov","Des")</f>
        <v>Mei</v>
      </c>
      <c r="N2283" t="str">
        <f>INDEX(tblCustomers[CustomerState],MATCH(tblData[[#This Row],[CustomerID]],tblCustomers[CustomerID],0))</f>
        <v>Massachusetts</v>
      </c>
      <c r="O2283" t="str">
        <f>IF(COUNTIF(tblData[CustomerID],tblData[[#This Row],[CustomerID]])&gt;1,"Repeat","One-time")</f>
        <v>Repeat</v>
      </c>
    </row>
    <row r="2284" spans="1:15">
      <c r="A2284">
        <v>2283</v>
      </c>
      <c r="B2284" s="1">
        <v>44320</v>
      </c>
      <c r="C2284">
        <v>545</v>
      </c>
      <c r="D2284" t="s">
        <v>10871</v>
      </c>
      <c r="E2284">
        <v>3</v>
      </c>
      <c r="F2284" t="str">
        <f>INDEX(tblProduct[ProdName],MATCH(tblData[[#This Row],[ProdNumber]],tblProduct[ProdNumber],0))</f>
        <v>Aerial Security</v>
      </c>
      <c r="G2284">
        <f>INDEX(tblProduct[Price],MATCH(tblData[[#This Row],[ProdNumber]],tblProduct[ProdNumber],0))</f>
        <v>36.99</v>
      </c>
      <c r="H2284">
        <f>INDEX(tblProduct[Category],MATCH(tblData[[#This Row],[ProdNumber]],tblProduct[ProdNumber],0))</f>
        <v>7</v>
      </c>
      <c r="I2284" t="str">
        <f>INDEX(tblCategory[CategoryName],MATCH(tblData[[#This Row],[CategoryID]],tblCategory[CategoryID],0))</f>
        <v>Training Videos</v>
      </c>
      <c r="J2284">
        <f>tblData[[#This Row],[Quantity]]*tblData[[#This Row],[Price]]</f>
        <v>110.97</v>
      </c>
      <c r="K2284">
        <f>YEAR(tblData[[#This Row],[Date]])</f>
        <v>2021</v>
      </c>
      <c r="L2284">
        <f>MONTH(tblData[[#This Row],[Date]])</f>
        <v>5</v>
      </c>
      <c r="M2284" t="str">
        <f>CHOOSE(tblData[[#This Row],[MonthNo]],"Jan","Feb","Mar","Apr","Mei","Jun","Jul","Agu","Sep","Okt","Nov","Des")</f>
        <v>Mei</v>
      </c>
      <c r="N2284" t="str">
        <f>INDEX(tblCustomers[CustomerState],MATCH(tblData[[#This Row],[CustomerID]],tblCustomers[CustomerID],0))</f>
        <v>Ohio</v>
      </c>
      <c r="O2284" t="str">
        <f>IF(COUNTIF(tblData[CustomerID],tblData[[#This Row],[CustomerID]])&gt;1,"Repeat","One-time")</f>
        <v>Repeat</v>
      </c>
    </row>
    <row r="2285" spans="1:15">
      <c r="A2285">
        <v>2284</v>
      </c>
      <c r="B2285" s="1">
        <v>44320</v>
      </c>
      <c r="C2285">
        <v>837</v>
      </c>
      <c r="D2285" t="s">
        <v>10814</v>
      </c>
      <c r="E2285">
        <v>2</v>
      </c>
      <c r="F2285" t="str">
        <f>INDEX(tblProduct[ProdName],MATCH(tblData[[#This Row],[ProdNumber]],tblProduct[ProdNumber],0))</f>
        <v>BYOR-2640S</v>
      </c>
      <c r="G2285">
        <f>INDEX(tblProduct[Price],MATCH(tblData[[#This Row],[ProdNumber]],tblProduct[ProdNumber],0))</f>
        <v>189</v>
      </c>
      <c r="H2285">
        <f>INDEX(tblProduct[Category],MATCH(tblData[[#This Row],[ProdNumber]],tblProduct[ProdNumber],0))</f>
        <v>5</v>
      </c>
      <c r="I2285" t="str">
        <f>INDEX(tblCategory[CategoryName],MATCH(tblData[[#This Row],[CategoryID]],tblCategory[CategoryID],0))</f>
        <v>Robot Kits</v>
      </c>
      <c r="J2285">
        <f>tblData[[#This Row],[Quantity]]*tblData[[#This Row],[Price]]</f>
        <v>378</v>
      </c>
      <c r="K2285">
        <f>YEAR(tblData[[#This Row],[Date]])</f>
        <v>2021</v>
      </c>
      <c r="L2285">
        <f>MONTH(tblData[[#This Row],[Date]])</f>
        <v>5</v>
      </c>
      <c r="M2285" t="str">
        <f>CHOOSE(tblData[[#This Row],[MonthNo]],"Jan","Feb","Mar","Apr","Mei","Jun","Jul","Agu","Sep","Okt","Nov","Des")</f>
        <v>Mei</v>
      </c>
      <c r="N2285" t="str">
        <f>INDEX(tblCustomers[CustomerState],MATCH(tblData[[#This Row],[CustomerID]],tblCustomers[CustomerID],0))</f>
        <v>California</v>
      </c>
      <c r="O2285" t="str">
        <f>IF(COUNTIF(tblData[CustomerID],tblData[[#This Row],[CustomerID]])&gt;1,"Repeat","One-time")</f>
        <v>One-time</v>
      </c>
    </row>
    <row r="2286" spans="1:15">
      <c r="A2286">
        <v>2285</v>
      </c>
      <c r="B2286" s="1">
        <v>44321</v>
      </c>
      <c r="C2286">
        <v>1023</v>
      </c>
      <c r="D2286" t="s">
        <v>10842</v>
      </c>
      <c r="E2286">
        <v>5</v>
      </c>
      <c r="F2286" t="str">
        <f>INDEX(tblProduct[ProdName],MATCH(tblData[[#This Row],[ProdNumber]],tblProduct[ProdNumber],0))</f>
        <v>Understanding Raspberry PI</v>
      </c>
      <c r="G2286">
        <f>INDEX(tblProduct[Price],MATCH(tblData[[#This Row],[ProdNumber]],tblProduct[ProdNumber],0))</f>
        <v>28.99</v>
      </c>
      <c r="H2286">
        <f>INDEX(tblProduct[Category],MATCH(tblData[[#This Row],[ProdNumber]],tblProduct[ProdNumber],0))</f>
        <v>7</v>
      </c>
      <c r="I2286" t="str">
        <f>INDEX(tblCategory[CategoryName],MATCH(tblData[[#This Row],[CategoryID]],tblCategory[CategoryID],0))</f>
        <v>Training Videos</v>
      </c>
      <c r="J2286">
        <f>tblData[[#This Row],[Quantity]]*tblData[[#This Row],[Price]]</f>
        <v>144.94999999999999</v>
      </c>
      <c r="K2286">
        <f>YEAR(tblData[[#This Row],[Date]])</f>
        <v>2021</v>
      </c>
      <c r="L2286">
        <f>MONTH(tblData[[#This Row],[Date]])</f>
        <v>5</v>
      </c>
      <c r="M2286" t="str">
        <f>CHOOSE(tblData[[#This Row],[MonthNo]],"Jan","Feb","Mar","Apr","Mei","Jun","Jul","Agu","Sep","Okt","Nov","Des")</f>
        <v>Mei</v>
      </c>
      <c r="N2286" t="str">
        <f>INDEX(tblCustomers[CustomerState],MATCH(tblData[[#This Row],[CustomerID]],tblCustomers[CustomerID],0))</f>
        <v>Colorado</v>
      </c>
      <c r="O2286" t="str">
        <f>IF(COUNTIF(tblData[CustomerID],tblData[[#This Row],[CustomerID]])&gt;1,"Repeat","One-time")</f>
        <v>Repeat</v>
      </c>
    </row>
    <row r="2287" spans="1:15">
      <c r="A2287">
        <v>2286</v>
      </c>
      <c r="B2287" s="1">
        <v>44321</v>
      </c>
      <c r="C2287">
        <v>832</v>
      </c>
      <c r="D2287" t="s">
        <v>10826</v>
      </c>
      <c r="E2287">
        <v>5</v>
      </c>
      <c r="F2287" t="str">
        <f>INDEX(tblProduct[ProdName],MATCH(tblData[[#This Row],[ProdNumber]],tblProduct[ProdNumber],0))</f>
        <v>RTF Drones</v>
      </c>
      <c r="G2287">
        <f>INDEX(tblProduct[Price],MATCH(tblData[[#This Row],[ProdNumber]],tblProduct[ProdNumber],0))</f>
        <v>16.989999999999998</v>
      </c>
      <c r="H2287">
        <f>INDEX(tblProduct[Category],MATCH(tblData[[#This Row],[ProdNumber]],tblProduct[ProdNumber],0))</f>
        <v>4</v>
      </c>
      <c r="I2287" t="str">
        <f>INDEX(tblCategory[CategoryName],MATCH(tblData[[#This Row],[CategoryID]],tblCategory[CategoryID],0))</f>
        <v>eBooks</v>
      </c>
      <c r="J2287">
        <f>tblData[[#This Row],[Quantity]]*tblData[[#This Row],[Price]]</f>
        <v>84.949999999999989</v>
      </c>
      <c r="K2287">
        <f>YEAR(tblData[[#This Row],[Date]])</f>
        <v>2021</v>
      </c>
      <c r="L2287">
        <f>MONTH(tblData[[#This Row],[Date]])</f>
        <v>5</v>
      </c>
      <c r="M2287" t="str">
        <f>CHOOSE(tblData[[#This Row],[MonthNo]],"Jan","Feb","Mar","Apr","Mei","Jun","Jul","Agu","Sep","Okt","Nov","Des")</f>
        <v>Mei</v>
      </c>
      <c r="N2287" t="str">
        <f>INDEX(tblCustomers[CustomerState],MATCH(tblData[[#This Row],[CustomerID]],tblCustomers[CustomerID],0))</f>
        <v>Virginia</v>
      </c>
      <c r="O2287" t="str">
        <f>IF(COUNTIF(tblData[CustomerID],tblData[[#This Row],[CustomerID]])&gt;1,"Repeat","One-time")</f>
        <v>Repeat</v>
      </c>
    </row>
    <row r="2288" spans="1:15">
      <c r="A2288">
        <v>2287</v>
      </c>
      <c r="B2288" s="1">
        <v>44321</v>
      </c>
      <c r="C2288">
        <v>2021</v>
      </c>
      <c r="D2288" t="s">
        <v>10868</v>
      </c>
      <c r="E2288">
        <v>5</v>
      </c>
      <c r="F2288" t="str">
        <f>INDEX(tblProduct[ProdName],MATCH(tblData[[#This Row],[ProdNumber]],tblProduct[ProdNumber],0))</f>
        <v>Drone Building Essentials</v>
      </c>
      <c r="G2288">
        <f>INDEX(tblProduct[Price],MATCH(tblData[[#This Row],[ProdNumber]],tblProduct[ProdNumber],0))</f>
        <v>13.99</v>
      </c>
      <c r="H2288">
        <f>INDEX(tblProduct[Category],MATCH(tblData[[#This Row],[ProdNumber]],tblProduct[ProdNumber],0))</f>
        <v>4</v>
      </c>
      <c r="I2288" t="str">
        <f>INDEX(tblCategory[CategoryName],MATCH(tblData[[#This Row],[CategoryID]],tblCategory[CategoryID],0))</f>
        <v>eBooks</v>
      </c>
      <c r="J2288">
        <f>tblData[[#This Row],[Quantity]]*tblData[[#This Row],[Price]]</f>
        <v>69.95</v>
      </c>
      <c r="K2288">
        <f>YEAR(tblData[[#This Row],[Date]])</f>
        <v>2021</v>
      </c>
      <c r="L2288">
        <f>MONTH(tblData[[#This Row],[Date]])</f>
        <v>5</v>
      </c>
      <c r="M2288" t="str">
        <f>CHOOSE(tblData[[#This Row],[MonthNo]],"Jan","Feb","Mar","Apr","Mei","Jun","Jul","Agu","Sep","Okt","Nov","Des")</f>
        <v>Mei</v>
      </c>
      <c r="N2288" t="str">
        <f>INDEX(tblCustomers[CustomerState],MATCH(tblData[[#This Row],[CustomerID]],tblCustomers[CustomerID],0))</f>
        <v>Arkansas</v>
      </c>
      <c r="O2288" t="str">
        <f>IF(COUNTIF(tblData[CustomerID],tblData[[#This Row],[CustomerID]])&gt;1,"Repeat","One-time")</f>
        <v>Repeat</v>
      </c>
    </row>
    <row r="2289" spans="1:15">
      <c r="A2289">
        <v>2288</v>
      </c>
      <c r="B2289" s="1">
        <v>44322</v>
      </c>
      <c r="C2289">
        <v>1479</v>
      </c>
      <c r="D2289" t="s">
        <v>10824</v>
      </c>
      <c r="E2289">
        <v>5</v>
      </c>
      <c r="F2289" t="str">
        <f>INDEX(tblProduct[ProdName],MATCH(tblData[[#This Row],[ProdNumber]],tblProduct[ProdNumber],0))</f>
        <v>BYOD-550</v>
      </c>
      <c r="G2289">
        <f>INDEX(tblProduct[Price],MATCH(tblData[[#This Row],[ProdNumber]],tblProduct[ProdNumber],0))</f>
        <v>179</v>
      </c>
      <c r="H2289">
        <f>INDEX(tblProduct[Category],MATCH(tblData[[#This Row],[ProdNumber]],tblProduct[ProdNumber],0))</f>
        <v>2</v>
      </c>
      <c r="I2289" t="str">
        <f>INDEX(tblCategory[CategoryName],MATCH(tblData[[#This Row],[CategoryID]],tblCategory[CategoryID],0))</f>
        <v>Drone Kits</v>
      </c>
      <c r="J2289">
        <f>tblData[[#This Row],[Quantity]]*tblData[[#This Row],[Price]]</f>
        <v>895</v>
      </c>
      <c r="K2289">
        <f>YEAR(tblData[[#This Row],[Date]])</f>
        <v>2021</v>
      </c>
      <c r="L2289">
        <f>MONTH(tblData[[#This Row],[Date]])</f>
        <v>5</v>
      </c>
      <c r="M2289" t="str">
        <f>CHOOSE(tblData[[#This Row],[MonthNo]],"Jan","Feb","Mar","Apr","Mei","Jun","Jul","Agu","Sep","Okt","Nov","Des")</f>
        <v>Mei</v>
      </c>
      <c r="N2289" t="str">
        <f>INDEX(tblCustomers[CustomerState],MATCH(tblData[[#This Row],[CustomerID]],tblCustomers[CustomerID],0))</f>
        <v>Arizona</v>
      </c>
      <c r="O2289" t="str">
        <f>IF(COUNTIF(tblData[CustomerID],tblData[[#This Row],[CustomerID]])&gt;1,"Repeat","One-time")</f>
        <v>Repeat</v>
      </c>
    </row>
    <row r="2290" spans="1:15">
      <c r="A2290">
        <v>2289</v>
      </c>
      <c r="B2290" s="1">
        <v>44322</v>
      </c>
      <c r="C2290">
        <v>1990</v>
      </c>
      <c r="D2290" t="s">
        <v>10860</v>
      </c>
      <c r="E2290">
        <v>1</v>
      </c>
      <c r="F2290" t="str">
        <f>INDEX(tblProduct[ProdName],MATCH(tblData[[#This Row],[ProdNumber]],tblProduct[ProdNumber],0))</f>
        <v>Multi Rotor Drones</v>
      </c>
      <c r="G2290">
        <f>INDEX(tblProduct[Price],MATCH(tblData[[#This Row],[ProdNumber]],tblProduct[ProdNumber],0))</f>
        <v>24.95</v>
      </c>
      <c r="H2290">
        <f>INDEX(tblProduct[Category],MATCH(tblData[[#This Row],[ProdNumber]],tblProduct[ProdNumber],0))</f>
        <v>4</v>
      </c>
      <c r="I2290" t="str">
        <f>INDEX(tblCategory[CategoryName],MATCH(tblData[[#This Row],[CategoryID]],tblCategory[CategoryID],0))</f>
        <v>eBooks</v>
      </c>
      <c r="J2290">
        <f>tblData[[#This Row],[Quantity]]*tblData[[#This Row],[Price]]</f>
        <v>24.95</v>
      </c>
      <c r="K2290">
        <f>YEAR(tblData[[#This Row],[Date]])</f>
        <v>2021</v>
      </c>
      <c r="L2290">
        <f>MONTH(tblData[[#This Row],[Date]])</f>
        <v>5</v>
      </c>
      <c r="M2290" t="str">
        <f>CHOOSE(tblData[[#This Row],[MonthNo]],"Jan","Feb","Mar","Apr","Mei","Jun","Jul","Agu","Sep","Okt","Nov","Des")</f>
        <v>Mei</v>
      </c>
      <c r="N2290" t="str">
        <f>INDEX(tblCustomers[CustomerState],MATCH(tblData[[#This Row],[CustomerID]],tblCustomers[CustomerID],0))</f>
        <v>Texas</v>
      </c>
      <c r="O2290" t="str">
        <f>IF(COUNTIF(tblData[CustomerID],tblData[[#This Row],[CustomerID]])&gt;1,"Repeat","One-time")</f>
        <v>One-time</v>
      </c>
    </row>
    <row r="2291" spans="1:15">
      <c r="A2291">
        <v>2290</v>
      </c>
      <c r="B2291" s="1">
        <v>44322</v>
      </c>
      <c r="C2291">
        <v>993</v>
      </c>
      <c r="D2291" t="s">
        <v>10852</v>
      </c>
      <c r="E2291">
        <v>4</v>
      </c>
      <c r="F2291" t="str">
        <f>INDEX(tblProduct[ProdName],MATCH(tblData[[#This Row],[ProdNumber]],tblProduct[ProdNumber],0))</f>
        <v>Understanding Artificial Intelligence</v>
      </c>
      <c r="G2291">
        <f>INDEX(tblProduct[Price],MATCH(tblData[[#This Row],[ProdNumber]],tblProduct[ProdNumber],0))</f>
        <v>19.5</v>
      </c>
      <c r="H2291">
        <f>INDEX(tblProduct[Category],MATCH(tblData[[#This Row],[ProdNumber]],tblProduct[ProdNumber],0))</f>
        <v>4</v>
      </c>
      <c r="I2291" t="str">
        <f>INDEX(tblCategory[CategoryName],MATCH(tblData[[#This Row],[CategoryID]],tblCategory[CategoryID],0))</f>
        <v>eBooks</v>
      </c>
      <c r="J2291">
        <f>tblData[[#This Row],[Quantity]]*tblData[[#This Row],[Price]]</f>
        <v>78</v>
      </c>
      <c r="K2291">
        <f>YEAR(tblData[[#This Row],[Date]])</f>
        <v>2021</v>
      </c>
      <c r="L2291">
        <f>MONTH(tblData[[#This Row],[Date]])</f>
        <v>5</v>
      </c>
      <c r="M2291" t="str">
        <f>CHOOSE(tblData[[#This Row],[MonthNo]],"Jan","Feb","Mar","Apr","Mei","Jun","Jul","Agu","Sep","Okt","Nov","Des")</f>
        <v>Mei</v>
      </c>
      <c r="N2291" t="str">
        <f>INDEX(tblCustomers[CustomerState],MATCH(tblData[[#This Row],[CustomerID]],tblCustomers[CustomerID],0))</f>
        <v>New York</v>
      </c>
      <c r="O2291" t="str">
        <f>IF(COUNTIF(tblData[CustomerID],tblData[[#This Row],[CustomerID]])&gt;1,"Repeat","One-time")</f>
        <v>Repeat</v>
      </c>
    </row>
    <row r="2292" spans="1:15">
      <c r="A2292">
        <v>2291</v>
      </c>
      <c r="B2292" s="1">
        <v>44322</v>
      </c>
      <c r="C2292">
        <v>931</v>
      </c>
      <c r="D2292" t="s">
        <v>10849</v>
      </c>
      <c r="E2292">
        <v>3</v>
      </c>
      <c r="F2292" t="str">
        <f>INDEX(tblProduct[ProdName],MATCH(tblData[[#This Row],[ProdNumber]],tblProduct[ProdNumber],0))</f>
        <v>BYOD-200</v>
      </c>
      <c r="G2292">
        <f>INDEX(tblProduct[Price],MATCH(tblData[[#This Row],[ProdNumber]],tblProduct[ProdNumber],0))</f>
        <v>58.95</v>
      </c>
      <c r="H2292">
        <f>INDEX(tblProduct[Category],MATCH(tblData[[#This Row],[ProdNumber]],tblProduct[ProdNumber],0))</f>
        <v>2</v>
      </c>
      <c r="I2292" t="str">
        <f>INDEX(tblCategory[CategoryName],MATCH(tblData[[#This Row],[CategoryID]],tblCategory[CategoryID],0))</f>
        <v>Drone Kits</v>
      </c>
      <c r="J2292">
        <f>tblData[[#This Row],[Quantity]]*tblData[[#This Row],[Price]]</f>
        <v>176.85000000000002</v>
      </c>
      <c r="K2292">
        <f>YEAR(tblData[[#This Row],[Date]])</f>
        <v>2021</v>
      </c>
      <c r="L2292">
        <f>MONTH(tblData[[#This Row],[Date]])</f>
        <v>5</v>
      </c>
      <c r="M2292" t="str">
        <f>CHOOSE(tblData[[#This Row],[MonthNo]],"Jan","Feb","Mar","Apr","Mei","Jun","Jul","Agu","Sep","Okt","Nov","Des")</f>
        <v>Mei</v>
      </c>
      <c r="N2292" t="str">
        <f>INDEX(tblCustomers[CustomerState],MATCH(tblData[[#This Row],[CustomerID]],tblCustomers[CustomerID],0))</f>
        <v>Texas</v>
      </c>
      <c r="O2292" t="str">
        <f>IF(COUNTIF(tblData[CustomerID],tblData[[#This Row],[CustomerID]])&gt;1,"Repeat","One-time")</f>
        <v>Repeat</v>
      </c>
    </row>
    <row r="2293" spans="1:15">
      <c r="A2293">
        <v>2292</v>
      </c>
      <c r="B2293" s="1">
        <v>44322</v>
      </c>
      <c r="C2293">
        <v>1587</v>
      </c>
      <c r="D2293" t="s">
        <v>10826</v>
      </c>
      <c r="E2293">
        <v>3</v>
      </c>
      <c r="F2293" t="str">
        <f>INDEX(tblProduct[ProdName],MATCH(tblData[[#This Row],[ProdNumber]],tblProduct[ProdNumber],0))</f>
        <v>RTF Drones</v>
      </c>
      <c r="G2293">
        <f>INDEX(tblProduct[Price],MATCH(tblData[[#This Row],[ProdNumber]],tblProduct[ProdNumber],0))</f>
        <v>16.989999999999998</v>
      </c>
      <c r="H2293">
        <f>INDEX(tblProduct[Category],MATCH(tblData[[#This Row],[ProdNumber]],tblProduct[ProdNumber],0))</f>
        <v>4</v>
      </c>
      <c r="I2293" t="str">
        <f>INDEX(tblCategory[CategoryName],MATCH(tblData[[#This Row],[CategoryID]],tblCategory[CategoryID],0))</f>
        <v>eBooks</v>
      </c>
      <c r="J2293">
        <f>tblData[[#This Row],[Quantity]]*tblData[[#This Row],[Price]]</f>
        <v>50.97</v>
      </c>
      <c r="K2293">
        <f>YEAR(tblData[[#This Row],[Date]])</f>
        <v>2021</v>
      </c>
      <c r="L2293">
        <f>MONTH(tblData[[#This Row],[Date]])</f>
        <v>5</v>
      </c>
      <c r="M2293" t="str">
        <f>CHOOSE(tblData[[#This Row],[MonthNo]],"Jan","Feb","Mar","Apr","Mei","Jun","Jul","Agu","Sep","Okt","Nov","Des")</f>
        <v>Mei</v>
      </c>
      <c r="N2293" t="str">
        <f>INDEX(tblCustomers[CustomerState],MATCH(tblData[[#This Row],[CustomerID]],tblCustomers[CustomerID],0))</f>
        <v>Georgia</v>
      </c>
      <c r="O2293" t="str">
        <f>IF(COUNTIF(tblData[CustomerID],tblData[[#This Row],[CustomerID]])&gt;1,"Repeat","One-time")</f>
        <v>Repeat</v>
      </c>
    </row>
    <row r="2294" spans="1:15">
      <c r="A2294">
        <v>2293</v>
      </c>
      <c r="B2294" s="1">
        <v>44322</v>
      </c>
      <c r="C2294">
        <v>875</v>
      </c>
      <c r="D2294" t="s">
        <v>10826</v>
      </c>
      <c r="E2294">
        <v>1</v>
      </c>
      <c r="F2294" t="str">
        <f>INDEX(tblProduct[ProdName],MATCH(tblData[[#This Row],[ProdNumber]],tblProduct[ProdNumber],0))</f>
        <v>RTF Drones</v>
      </c>
      <c r="G2294">
        <f>INDEX(tblProduct[Price],MATCH(tblData[[#This Row],[ProdNumber]],tblProduct[ProdNumber],0))</f>
        <v>16.989999999999998</v>
      </c>
      <c r="H2294">
        <f>INDEX(tblProduct[Category],MATCH(tblData[[#This Row],[ProdNumber]],tblProduct[ProdNumber],0))</f>
        <v>4</v>
      </c>
      <c r="I2294" t="str">
        <f>INDEX(tblCategory[CategoryName],MATCH(tblData[[#This Row],[CategoryID]],tblCategory[CategoryID],0))</f>
        <v>eBooks</v>
      </c>
      <c r="J2294">
        <f>tblData[[#This Row],[Quantity]]*tblData[[#This Row],[Price]]</f>
        <v>16.989999999999998</v>
      </c>
      <c r="K2294">
        <f>YEAR(tblData[[#This Row],[Date]])</f>
        <v>2021</v>
      </c>
      <c r="L2294">
        <f>MONTH(tblData[[#This Row],[Date]])</f>
        <v>5</v>
      </c>
      <c r="M2294" t="str">
        <f>CHOOSE(tblData[[#This Row],[MonthNo]],"Jan","Feb","Mar","Apr","Mei","Jun","Jul","Agu","Sep","Okt","Nov","Des")</f>
        <v>Mei</v>
      </c>
      <c r="N2294" t="str">
        <f>INDEX(tblCustomers[CustomerState],MATCH(tblData[[#This Row],[CustomerID]],tblCustomers[CustomerID],0))</f>
        <v>Florida</v>
      </c>
      <c r="O2294" t="str">
        <f>IF(COUNTIF(tblData[CustomerID],tblData[[#This Row],[CustomerID]])&gt;1,"Repeat","One-time")</f>
        <v>Repeat</v>
      </c>
    </row>
    <row r="2295" spans="1:15">
      <c r="A2295">
        <v>2294</v>
      </c>
      <c r="B2295" s="1">
        <v>44323</v>
      </c>
      <c r="C2295">
        <v>1054</v>
      </c>
      <c r="D2295" t="s">
        <v>10862</v>
      </c>
      <c r="E2295">
        <v>3</v>
      </c>
      <c r="F2295" t="str">
        <f>INDEX(tblProduct[ProdName],MATCH(tblData[[#This Row],[ProdNumber]],tblProduct[ProdNumber],0))</f>
        <v>All Eyes Drone Blueprint</v>
      </c>
      <c r="G2295">
        <f>INDEX(tblProduct[Price],MATCH(tblData[[#This Row],[ProdNumber]],tblProduct[ProdNumber],0))</f>
        <v>9.99</v>
      </c>
      <c r="H2295">
        <f>INDEX(tblProduct[Category],MATCH(tblData[[#This Row],[ProdNumber]],tblProduct[ProdNumber],0))</f>
        <v>1</v>
      </c>
      <c r="I2295" t="str">
        <f>INDEX(tblCategory[CategoryName],MATCH(tblData[[#This Row],[CategoryID]],tblCategory[CategoryID],0))</f>
        <v>Blueprints</v>
      </c>
      <c r="J2295">
        <f>tblData[[#This Row],[Quantity]]*tblData[[#This Row],[Price]]</f>
        <v>29.97</v>
      </c>
      <c r="K2295">
        <f>YEAR(tblData[[#This Row],[Date]])</f>
        <v>2021</v>
      </c>
      <c r="L2295">
        <f>MONTH(tblData[[#This Row],[Date]])</f>
        <v>5</v>
      </c>
      <c r="M2295" t="str">
        <f>CHOOSE(tblData[[#This Row],[MonthNo]],"Jan","Feb","Mar","Apr","Mei","Jun","Jul","Agu","Sep","Okt","Nov","Des")</f>
        <v>Mei</v>
      </c>
      <c r="N2295" t="str">
        <f>INDEX(tblCustomers[CustomerState],MATCH(tblData[[#This Row],[CustomerID]],tblCustomers[CustomerID],0))</f>
        <v>Florida</v>
      </c>
      <c r="O2295" t="str">
        <f>IF(COUNTIF(tblData[CustomerID],tblData[[#This Row],[CustomerID]])&gt;1,"Repeat","One-time")</f>
        <v>Repeat</v>
      </c>
    </row>
    <row r="2296" spans="1:15">
      <c r="A2296">
        <v>2295</v>
      </c>
      <c r="B2296" s="1">
        <v>44323</v>
      </c>
      <c r="C2296">
        <v>1692</v>
      </c>
      <c r="D2296" t="s">
        <v>10819</v>
      </c>
      <c r="E2296">
        <v>3</v>
      </c>
      <c r="F2296" t="str">
        <f>INDEX(tblProduct[ProdName],MATCH(tblData[[#This Row],[ProdNumber]],tblProduct[ProdNumber],0))</f>
        <v>Ladybug Robot Blueprint</v>
      </c>
      <c r="G2296">
        <f>INDEX(tblProduct[Price],MATCH(tblData[[#This Row],[ProdNumber]],tblProduct[ProdNumber],0))</f>
        <v>12</v>
      </c>
      <c r="H2296">
        <f>INDEX(tblProduct[Category],MATCH(tblData[[#This Row],[ProdNumber]],tblProduct[ProdNumber],0))</f>
        <v>1</v>
      </c>
      <c r="I2296" t="str">
        <f>INDEX(tblCategory[CategoryName],MATCH(tblData[[#This Row],[CategoryID]],tblCategory[CategoryID],0))</f>
        <v>Blueprints</v>
      </c>
      <c r="J2296">
        <f>tblData[[#This Row],[Quantity]]*tblData[[#This Row],[Price]]</f>
        <v>36</v>
      </c>
      <c r="K2296">
        <f>YEAR(tblData[[#This Row],[Date]])</f>
        <v>2021</v>
      </c>
      <c r="L2296">
        <f>MONTH(tblData[[#This Row],[Date]])</f>
        <v>5</v>
      </c>
      <c r="M2296" t="str">
        <f>CHOOSE(tblData[[#This Row],[MonthNo]],"Jan","Feb","Mar","Apr","Mei","Jun","Jul","Agu","Sep","Okt","Nov","Des")</f>
        <v>Mei</v>
      </c>
      <c r="N2296" t="str">
        <f>INDEX(tblCustomers[CustomerState],MATCH(tblData[[#This Row],[CustomerID]],tblCustomers[CustomerID],0))</f>
        <v>New York</v>
      </c>
      <c r="O2296" t="str">
        <f>IF(COUNTIF(tblData[CustomerID],tblData[[#This Row],[CustomerID]])&gt;1,"Repeat","One-time")</f>
        <v>Repeat</v>
      </c>
    </row>
    <row r="2297" spans="1:15">
      <c r="A2297">
        <v>2296</v>
      </c>
      <c r="B2297" s="1">
        <v>44323</v>
      </c>
      <c r="C2297">
        <v>1315</v>
      </c>
      <c r="D2297" t="s">
        <v>10814</v>
      </c>
      <c r="E2297">
        <v>1</v>
      </c>
      <c r="F2297" t="str">
        <f>INDEX(tblProduct[ProdName],MATCH(tblData[[#This Row],[ProdNumber]],tblProduct[ProdNumber],0))</f>
        <v>BYOR-2640S</v>
      </c>
      <c r="G2297">
        <f>INDEX(tblProduct[Price],MATCH(tblData[[#This Row],[ProdNumber]],tblProduct[ProdNumber],0))</f>
        <v>189</v>
      </c>
      <c r="H2297">
        <f>INDEX(tblProduct[Category],MATCH(tblData[[#This Row],[ProdNumber]],tblProduct[ProdNumber],0))</f>
        <v>5</v>
      </c>
      <c r="I2297" t="str">
        <f>INDEX(tblCategory[CategoryName],MATCH(tblData[[#This Row],[CategoryID]],tblCategory[CategoryID],0))</f>
        <v>Robot Kits</v>
      </c>
      <c r="J2297">
        <f>tblData[[#This Row],[Quantity]]*tblData[[#This Row],[Price]]</f>
        <v>189</v>
      </c>
      <c r="K2297">
        <f>YEAR(tblData[[#This Row],[Date]])</f>
        <v>2021</v>
      </c>
      <c r="L2297">
        <f>MONTH(tblData[[#This Row],[Date]])</f>
        <v>5</v>
      </c>
      <c r="M2297" t="str">
        <f>CHOOSE(tblData[[#This Row],[MonthNo]],"Jan","Feb","Mar","Apr","Mei","Jun","Jul","Agu","Sep","Okt","Nov","Des")</f>
        <v>Mei</v>
      </c>
      <c r="N2297" t="str">
        <f>INDEX(tblCustomers[CustomerState],MATCH(tblData[[#This Row],[CustomerID]],tblCustomers[CustomerID],0))</f>
        <v>California</v>
      </c>
      <c r="O2297" t="str">
        <f>IF(COUNTIF(tblData[CustomerID],tblData[[#This Row],[CustomerID]])&gt;1,"Repeat","One-time")</f>
        <v>Repeat</v>
      </c>
    </row>
    <row r="2298" spans="1:15">
      <c r="A2298">
        <v>2297</v>
      </c>
      <c r="B2298" s="1">
        <v>44323</v>
      </c>
      <c r="C2298">
        <v>344</v>
      </c>
      <c r="D2298" t="s">
        <v>10810</v>
      </c>
      <c r="E2298">
        <v>5</v>
      </c>
      <c r="F2298" t="str">
        <f>INDEX(tblProduct[ProdName],MATCH(tblData[[#This Row],[ProdNumber]],tblProduct[ProdNumber],0))</f>
        <v>Drone Video Techniques</v>
      </c>
      <c r="G2298">
        <f>INDEX(tblProduct[Price],MATCH(tblData[[#This Row],[ProdNumber]],tblProduct[ProdNumber],0))</f>
        <v>37.99</v>
      </c>
      <c r="H2298">
        <f>INDEX(tblProduct[Category],MATCH(tblData[[#This Row],[ProdNumber]],tblProduct[ProdNumber],0))</f>
        <v>7</v>
      </c>
      <c r="I2298" t="str">
        <f>INDEX(tblCategory[CategoryName],MATCH(tblData[[#This Row],[CategoryID]],tblCategory[CategoryID],0))</f>
        <v>Training Videos</v>
      </c>
      <c r="J2298">
        <f>tblData[[#This Row],[Quantity]]*tblData[[#This Row],[Price]]</f>
        <v>189.95000000000002</v>
      </c>
      <c r="K2298">
        <f>YEAR(tblData[[#This Row],[Date]])</f>
        <v>2021</v>
      </c>
      <c r="L2298">
        <f>MONTH(tblData[[#This Row],[Date]])</f>
        <v>5</v>
      </c>
      <c r="M2298" t="str">
        <f>CHOOSE(tblData[[#This Row],[MonthNo]],"Jan","Feb","Mar","Apr","Mei","Jun","Jul","Agu","Sep","Okt","Nov","Des")</f>
        <v>Mei</v>
      </c>
      <c r="N2298" t="str">
        <f>INDEX(tblCustomers[CustomerState],MATCH(tblData[[#This Row],[CustomerID]],tblCustomers[CustomerID],0))</f>
        <v>Washington</v>
      </c>
      <c r="O2298" t="str">
        <f>IF(COUNTIF(tblData[CustomerID],tblData[[#This Row],[CustomerID]])&gt;1,"Repeat","One-time")</f>
        <v>Repeat</v>
      </c>
    </row>
    <row r="2299" spans="1:15">
      <c r="A2299">
        <v>2298</v>
      </c>
      <c r="B2299" s="1">
        <v>44324</v>
      </c>
      <c r="C2299">
        <v>1061</v>
      </c>
      <c r="D2299" t="s">
        <v>10832</v>
      </c>
      <c r="E2299">
        <v>5</v>
      </c>
      <c r="F2299" t="str">
        <f>INDEX(tblProduct[ProdName],MATCH(tblData[[#This Row],[ProdNumber]],tblProduct[ProdNumber],0))</f>
        <v>Cartesian Robots</v>
      </c>
      <c r="G2299">
        <f>INDEX(tblProduct[Price],MATCH(tblData[[#This Row],[ProdNumber]],tblProduct[ProdNumber],0))</f>
        <v>12.99</v>
      </c>
      <c r="H2299">
        <f>INDEX(tblProduct[Category],MATCH(tblData[[#This Row],[ProdNumber]],tblProduct[ProdNumber],0))</f>
        <v>4</v>
      </c>
      <c r="I2299" t="str">
        <f>INDEX(tblCategory[CategoryName],MATCH(tblData[[#This Row],[CategoryID]],tblCategory[CategoryID],0))</f>
        <v>eBooks</v>
      </c>
      <c r="J2299">
        <f>tblData[[#This Row],[Quantity]]*tblData[[#This Row],[Price]]</f>
        <v>64.95</v>
      </c>
      <c r="K2299">
        <f>YEAR(tblData[[#This Row],[Date]])</f>
        <v>2021</v>
      </c>
      <c r="L2299">
        <f>MONTH(tblData[[#This Row],[Date]])</f>
        <v>5</v>
      </c>
      <c r="M2299" t="str">
        <f>CHOOSE(tblData[[#This Row],[MonthNo]],"Jan","Feb","Mar","Apr","Mei","Jun","Jul","Agu","Sep","Okt","Nov","Des")</f>
        <v>Mei</v>
      </c>
      <c r="N2299" t="str">
        <f>INDEX(tblCustomers[CustomerState],MATCH(tblData[[#This Row],[CustomerID]],tblCustomers[CustomerID],0))</f>
        <v>Iowa</v>
      </c>
      <c r="O2299" t="str">
        <f>IF(COUNTIF(tblData[CustomerID],tblData[[#This Row],[CustomerID]])&gt;1,"Repeat","One-time")</f>
        <v>Repeat</v>
      </c>
    </row>
    <row r="2300" spans="1:15">
      <c r="A2300">
        <v>2299</v>
      </c>
      <c r="B2300" s="1">
        <v>44324</v>
      </c>
      <c r="C2300">
        <v>1275</v>
      </c>
      <c r="D2300" t="s">
        <v>10874</v>
      </c>
      <c r="E2300">
        <v>3</v>
      </c>
      <c r="F2300" t="str">
        <f>INDEX(tblProduct[ProdName],MATCH(tblData[[#This Row],[ProdNumber]],tblProduct[ProdNumber],0))</f>
        <v>Cat Robot Blueprint</v>
      </c>
      <c r="G2300">
        <f>INDEX(tblProduct[Price],MATCH(tblData[[#This Row],[ProdNumber]],tblProduct[ProdNumber],0))</f>
        <v>4.99</v>
      </c>
      <c r="H2300">
        <f>INDEX(tblProduct[Category],MATCH(tblData[[#This Row],[ProdNumber]],tblProduct[ProdNumber],0))</f>
        <v>1</v>
      </c>
      <c r="I2300" t="str">
        <f>INDEX(tblCategory[CategoryName],MATCH(tblData[[#This Row],[CategoryID]],tblCategory[CategoryID],0))</f>
        <v>Blueprints</v>
      </c>
      <c r="J2300">
        <f>tblData[[#This Row],[Quantity]]*tblData[[#This Row],[Price]]</f>
        <v>14.97</v>
      </c>
      <c r="K2300">
        <f>YEAR(tblData[[#This Row],[Date]])</f>
        <v>2021</v>
      </c>
      <c r="L2300">
        <f>MONTH(tblData[[#This Row],[Date]])</f>
        <v>5</v>
      </c>
      <c r="M2300" t="str">
        <f>CHOOSE(tblData[[#This Row],[MonthNo]],"Jan","Feb","Mar","Apr","Mei","Jun","Jul","Agu","Sep","Okt","Nov","Des")</f>
        <v>Mei</v>
      </c>
      <c r="N2300" t="str">
        <f>INDEX(tblCustomers[CustomerState],MATCH(tblData[[#This Row],[CustomerID]],tblCustomers[CustomerID],0))</f>
        <v>North Carolina</v>
      </c>
      <c r="O2300" t="str">
        <f>IF(COUNTIF(tblData[CustomerID],tblData[[#This Row],[CustomerID]])&gt;1,"Repeat","One-time")</f>
        <v>Repeat</v>
      </c>
    </row>
    <row r="2301" spans="1:15">
      <c r="A2301">
        <v>2300</v>
      </c>
      <c r="B2301" s="1">
        <v>44324</v>
      </c>
      <c r="C2301">
        <v>1658</v>
      </c>
      <c r="D2301" t="s">
        <v>10808</v>
      </c>
      <c r="E2301">
        <v>4</v>
      </c>
      <c r="F2301" t="str">
        <f>INDEX(tblProduct[ProdName],MATCH(tblData[[#This Row],[ProdNumber]],tblProduct[ProdNumber],0))</f>
        <v>Polar Robots</v>
      </c>
      <c r="G2301">
        <f>INDEX(tblProduct[Price],MATCH(tblData[[#This Row],[ProdNumber]],tblProduct[ProdNumber],0))</f>
        <v>23.99</v>
      </c>
      <c r="H2301">
        <f>INDEX(tblProduct[Category],MATCH(tblData[[#This Row],[ProdNumber]],tblProduct[ProdNumber],0))</f>
        <v>4</v>
      </c>
      <c r="I2301" t="str">
        <f>INDEX(tblCategory[CategoryName],MATCH(tblData[[#This Row],[CategoryID]],tblCategory[CategoryID],0))</f>
        <v>eBooks</v>
      </c>
      <c r="J2301">
        <f>tblData[[#This Row],[Quantity]]*tblData[[#This Row],[Price]]</f>
        <v>95.96</v>
      </c>
      <c r="K2301">
        <f>YEAR(tblData[[#This Row],[Date]])</f>
        <v>2021</v>
      </c>
      <c r="L2301">
        <f>MONTH(tblData[[#This Row],[Date]])</f>
        <v>5</v>
      </c>
      <c r="M2301" t="str">
        <f>CHOOSE(tblData[[#This Row],[MonthNo]],"Jan","Feb","Mar","Apr","Mei","Jun","Jul","Agu","Sep","Okt","Nov","Des")</f>
        <v>Mei</v>
      </c>
      <c r="N2301" t="str">
        <f>INDEX(tblCustomers[CustomerState],MATCH(tblData[[#This Row],[CustomerID]],tblCustomers[CustomerID],0))</f>
        <v>Florida</v>
      </c>
      <c r="O2301" t="str">
        <f>IF(COUNTIF(tblData[CustomerID],tblData[[#This Row],[CustomerID]])&gt;1,"Repeat","One-time")</f>
        <v>Repeat</v>
      </c>
    </row>
    <row r="2302" spans="1:15">
      <c r="A2302">
        <v>2301</v>
      </c>
      <c r="B2302" s="1">
        <v>44325</v>
      </c>
      <c r="C2302">
        <v>1389</v>
      </c>
      <c r="D2302" t="s">
        <v>10835</v>
      </c>
      <c r="E2302">
        <v>4</v>
      </c>
      <c r="F2302" t="str">
        <f>INDEX(tblProduct[ProdName],MATCH(tblData[[#This Row],[ProdNumber]],tblProduct[ProdNumber],0))</f>
        <v>Building Your First Robot</v>
      </c>
      <c r="G2302">
        <f>INDEX(tblProduct[Price],MATCH(tblData[[#This Row],[ProdNumber]],tblProduct[ProdNumber],0))</f>
        <v>24.95</v>
      </c>
      <c r="H2302">
        <f>INDEX(tblProduct[Category],MATCH(tblData[[#This Row],[ProdNumber]],tblProduct[ProdNumber],0))</f>
        <v>4</v>
      </c>
      <c r="I2302" t="str">
        <f>INDEX(tblCategory[CategoryName],MATCH(tblData[[#This Row],[CategoryID]],tblCategory[CategoryID],0))</f>
        <v>eBooks</v>
      </c>
      <c r="J2302">
        <f>tblData[[#This Row],[Quantity]]*tblData[[#This Row],[Price]]</f>
        <v>99.8</v>
      </c>
      <c r="K2302">
        <f>YEAR(tblData[[#This Row],[Date]])</f>
        <v>2021</v>
      </c>
      <c r="L2302">
        <f>MONTH(tblData[[#This Row],[Date]])</f>
        <v>5</v>
      </c>
      <c r="M2302" t="str">
        <f>CHOOSE(tblData[[#This Row],[MonthNo]],"Jan","Feb","Mar","Apr","Mei","Jun","Jul","Agu","Sep","Okt","Nov","Des")</f>
        <v>Mei</v>
      </c>
      <c r="N2302" t="str">
        <f>INDEX(tblCustomers[CustomerState],MATCH(tblData[[#This Row],[CustomerID]],tblCustomers[CustomerID],0))</f>
        <v>California</v>
      </c>
      <c r="O2302" t="str">
        <f>IF(COUNTIF(tblData[CustomerID],tblData[[#This Row],[CustomerID]])&gt;1,"Repeat","One-time")</f>
        <v>Repeat</v>
      </c>
    </row>
    <row r="2303" spans="1:15">
      <c r="A2303">
        <v>2302</v>
      </c>
      <c r="B2303" s="1">
        <v>44325</v>
      </c>
      <c r="C2303">
        <v>49</v>
      </c>
      <c r="D2303" t="s">
        <v>10854</v>
      </c>
      <c r="E2303">
        <v>2</v>
      </c>
      <c r="F2303" t="str">
        <f>INDEX(tblProduct[ProdName],MATCH(tblData[[#This Row],[ProdNumber]],tblProduct[ProdNumber],0))</f>
        <v>BYOD-400S</v>
      </c>
      <c r="G2303">
        <f>INDEX(tblProduct[Price],MATCH(tblData[[#This Row],[ProdNumber]],tblProduct[ProdNumber],0))</f>
        <v>129.94999999999999</v>
      </c>
      <c r="H2303">
        <f>INDEX(tblProduct[Category],MATCH(tblData[[#This Row],[ProdNumber]],tblProduct[ProdNumber],0))</f>
        <v>2</v>
      </c>
      <c r="I2303" t="str">
        <f>INDEX(tblCategory[CategoryName],MATCH(tblData[[#This Row],[CategoryID]],tblCategory[CategoryID],0))</f>
        <v>Drone Kits</v>
      </c>
      <c r="J2303">
        <f>tblData[[#This Row],[Quantity]]*tblData[[#This Row],[Price]]</f>
        <v>259.89999999999998</v>
      </c>
      <c r="K2303">
        <f>YEAR(tblData[[#This Row],[Date]])</f>
        <v>2021</v>
      </c>
      <c r="L2303">
        <f>MONTH(tblData[[#This Row],[Date]])</f>
        <v>5</v>
      </c>
      <c r="M2303" t="str">
        <f>CHOOSE(tblData[[#This Row],[MonthNo]],"Jan","Feb","Mar","Apr","Mei","Jun","Jul","Agu","Sep","Okt","Nov","Des")</f>
        <v>Mei</v>
      </c>
      <c r="N2303" t="str">
        <f>INDEX(tblCustomers[CustomerState],MATCH(tblData[[#This Row],[CustomerID]],tblCustomers[CustomerID],0))</f>
        <v>Ohio</v>
      </c>
      <c r="O2303" t="str">
        <f>IF(COUNTIF(tblData[CustomerID],tblData[[#This Row],[CustomerID]])&gt;1,"Repeat","One-time")</f>
        <v>Repeat</v>
      </c>
    </row>
    <row r="2304" spans="1:15">
      <c r="A2304">
        <v>2303</v>
      </c>
      <c r="B2304" s="1">
        <v>44326</v>
      </c>
      <c r="C2304">
        <v>2012</v>
      </c>
      <c r="D2304" t="s">
        <v>10830</v>
      </c>
      <c r="E2304">
        <v>3</v>
      </c>
      <c r="F2304" t="str">
        <f>INDEX(tblProduct[ProdName],MATCH(tblData[[#This Row],[ProdNumber]],tblProduct[ProdNumber],0))</f>
        <v>Understanding 3D Printing</v>
      </c>
      <c r="G2304">
        <f>INDEX(tblProduct[Price],MATCH(tblData[[#This Row],[ProdNumber]],tblProduct[ProdNumber],0))</f>
        <v>42.99</v>
      </c>
      <c r="H2304">
        <f>INDEX(tblProduct[Category],MATCH(tblData[[#This Row],[ProdNumber]],tblProduct[ProdNumber],0))</f>
        <v>7</v>
      </c>
      <c r="I2304" t="str">
        <f>INDEX(tblCategory[CategoryName],MATCH(tblData[[#This Row],[CategoryID]],tblCategory[CategoryID],0))</f>
        <v>Training Videos</v>
      </c>
      <c r="J2304">
        <f>tblData[[#This Row],[Quantity]]*tblData[[#This Row],[Price]]</f>
        <v>128.97</v>
      </c>
      <c r="K2304">
        <f>YEAR(tblData[[#This Row],[Date]])</f>
        <v>2021</v>
      </c>
      <c r="L2304">
        <f>MONTH(tblData[[#This Row],[Date]])</f>
        <v>5</v>
      </c>
      <c r="M2304" t="str">
        <f>CHOOSE(tblData[[#This Row],[MonthNo]],"Jan","Feb","Mar","Apr","Mei","Jun","Jul","Agu","Sep","Okt","Nov","Des")</f>
        <v>Mei</v>
      </c>
      <c r="N2304" t="str">
        <f>INDEX(tblCustomers[CustomerState],MATCH(tblData[[#This Row],[CustomerID]],tblCustomers[CustomerID],0))</f>
        <v>California</v>
      </c>
      <c r="O2304" t="str">
        <f>IF(COUNTIF(tblData[CustomerID],tblData[[#This Row],[CustomerID]])&gt;1,"Repeat","One-time")</f>
        <v>Repeat</v>
      </c>
    </row>
    <row r="2305" spans="1:15">
      <c r="A2305">
        <v>2304</v>
      </c>
      <c r="B2305" s="1">
        <v>44326</v>
      </c>
      <c r="C2305">
        <v>399</v>
      </c>
      <c r="D2305" t="s">
        <v>10863</v>
      </c>
      <c r="E2305">
        <v>3</v>
      </c>
      <c r="F2305" t="str">
        <f>INDEX(tblProduct[ProdName],MATCH(tblData[[#This Row],[ProdNumber]],tblProduct[ProdNumber],0))</f>
        <v>BYOD-400</v>
      </c>
      <c r="G2305">
        <f>INDEX(tblProduct[Price],MATCH(tblData[[#This Row],[ProdNumber]],tblProduct[ProdNumber],0))</f>
        <v>119</v>
      </c>
      <c r="H2305">
        <f>INDEX(tblProduct[Category],MATCH(tblData[[#This Row],[ProdNumber]],tblProduct[ProdNumber],0))</f>
        <v>2</v>
      </c>
      <c r="I2305" t="str">
        <f>INDEX(tblCategory[CategoryName],MATCH(tblData[[#This Row],[CategoryID]],tblCategory[CategoryID],0))</f>
        <v>Drone Kits</v>
      </c>
      <c r="J2305">
        <f>tblData[[#This Row],[Quantity]]*tblData[[#This Row],[Price]]</f>
        <v>357</v>
      </c>
      <c r="K2305">
        <f>YEAR(tblData[[#This Row],[Date]])</f>
        <v>2021</v>
      </c>
      <c r="L2305">
        <f>MONTH(tblData[[#This Row],[Date]])</f>
        <v>5</v>
      </c>
      <c r="M2305" t="str">
        <f>CHOOSE(tblData[[#This Row],[MonthNo]],"Jan","Feb","Mar","Apr","Mei","Jun","Jul","Agu","Sep","Okt","Nov","Des")</f>
        <v>Mei</v>
      </c>
      <c r="N2305" t="str">
        <f>INDEX(tblCustomers[CustomerState],MATCH(tblData[[#This Row],[CustomerID]],tblCustomers[CustomerID],0))</f>
        <v>Connecticut</v>
      </c>
      <c r="O2305" t="str">
        <f>IF(COUNTIF(tblData[CustomerID],tblData[[#This Row],[CustomerID]])&gt;1,"Repeat","One-time")</f>
        <v>Repeat</v>
      </c>
    </row>
    <row r="2306" spans="1:15">
      <c r="A2306">
        <v>2305</v>
      </c>
      <c r="B2306" s="1">
        <v>44326</v>
      </c>
      <c r="C2306">
        <v>273</v>
      </c>
      <c r="D2306" t="s">
        <v>10818</v>
      </c>
      <c r="E2306">
        <v>1</v>
      </c>
      <c r="F2306" t="str">
        <f>INDEX(tblProduct[ProdName],MATCH(tblData[[#This Row],[ProdNumber]],tblProduct[ProdNumber],0))</f>
        <v>Fixed Wing Drones</v>
      </c>
      <c r="G2306">
        <f>INDEX(tblProduct[Price],MATCH(tblData[[#This Row],[ProdNumber]],tblProduct[ProdNumber],0))</f>
        <v>15.5</v>
      </c>
      <c r="H2306">
        <f>INDEX(tblProduct[Category],MATCH(tblData[[#This Row],[ProdNumber]],tblProduct[ProdNumber],0))</f>
        <v>4</v>
      </c>
      <c r="I2306" t="str">
        <f>INDEX(tblCategory[CategoryName],MATCH(tblData[[#This Row],[CategoryID]],tblCategory[CategoryID],0))</f>
        <v>eBooks</v>
      </c>
      <c r="J2306">
        <f>tblData[[#This Row],[Quantity]]*tblData[[#This Row],[Price]]</f>
        <v>15.5</v>
      </c>
      <c r="K2306">
        <f>YEAR(tblData[[#This Row],[Date]])</f>
        <v>2021</v>
      </c>
      <c r="L2306">
        <f>MONTH(tblData[[#This Row],[Date]])</f>
        <v>5</v>
      </c>
      <c r="M2306" t="str">
        <f>CHOOSE(tblData[[#This Row],[MonthNo]],"Jan","Feb","Mar","Apr","Mei","Jun","Jul","Agu","Sep","Okt","Nov","Des")</f>
        <v>Mei</v>
      </c>
      <c r="N2306" t="str">
        <f>INDEX(tblCustomers[CustomerState],MATCH(tblData[[#This Row],[CustomerID]],tblCustomers[CustomerID],0))</f>
        <v>Illinois</v>
      </c>
      <c r="O2306" t="str">
        <f>IF(COUNTIF(tblData[CustomerID],tblData[[#This Row],[CustomerID]])&gt;1,"Repeat","One-time")</f>
        <v>Repeat</v>
      </c>
    </row>
    <row r="2307" spans="1:15">
      <c r="A2307">
        <v>2306</v>
      </c>
      <c r="B2307" s="1">
        <v>44326</v>
      </c>
      <c r="C2307">
        <v>1032</v>
      </c>
      <c r="D2307" t="s">
        <v>10851</v>
      </c>
      <c r="E2307">
        <v>2</v>
      </c>
      <c r="F2307" t="str">
        <f>INDEX(tblProduct[ProdName],MATCH(tblData[[#This Row],[ProdNumber]],tblProduct[ProdNumber],0))</f>
        <v>QuadroCopter Blueprint</v>
      </c>
      <c r="G2307">
        <f>INDEX(tblProduct[Price],MATCH(tblData[[#This Row],[ProdNumber]],tblProduct[ProdNumber],0))</f>
        <v>10.99</v>
      </c>
      <c r="H2307">
        <f>INDEX(tblProduct[Category],MATCH(tblData[[#This Row],[ProdNumber]],tblProduct[ProdNumber],0))</f>
        <v>1</v>
      </c>
      <c r="I2307" t="str">
        <f>INDEX(tblCategory[CategoryName],MATCH(tblData[[#This Row],[CategoryID]],tblCategory[CategoryID],0))</f>
        <v>Blueprints</v>
      </c>
      <c r="J2307">
        <f>tblData[[#This Row],[Quantity]]*tblData[[#This Row],[Price]]</f>
        <v>21.98</v>
      </c>
      <c r="K2307">
        <f>YEAR(tblData[[#This Row],[Date]])</f>
        <v>2021</v>
      </c>
      <c r="L2307">
        <f>MONTH(tblData[[#This Row],[Date]])</f>
        <v>5</v>
      </c>
      <c r="M2307" t="str">
        <f>CHOOSE(tblData[[#This Row],[MonthNo]],"Jan","Feb","Mar","Apr","Mei","Jun","Jul","Agu","Sep","Okt","Nov","Des")</f>
        <v>Mei</v>
      </c>
      <c r="N2307" t="str">
        <f>INDEX(tblCustomers[CustomerState],MATCH(tblData[[#This Row],[CustomerID]],tblCustomers[CustomerID],0))</f>
        <v>Oklahoma</v>
      </c>
      <c r="O2307" t="str">
        <f>IF(COUNTIF(tblData[CustomerID],tblData[[#This Row],[CustomerID]])&gt;1,"Repeat","One-time")</f>
        <v>Repeat</v>
      </c>
    </row>
    <row r="2308" spans="1:15">
      <c r="A2308">
        <v>2307</v>
      </c>
      <c r="B2308" s="1">
        <v>44326</v>
      </c>
      <c r="C2308">
        <v>1897</v>
      </c>
      <c r="D2308" t="s">
        <v>10835</v>
      </c>
      <c r="E2308">
        <v>2</v>
      </c>
      <c r="F2308" t="str">
        <f>INDEX(tblProduct[ProdName],MATCH(tblData[[#This Row],[ProdNumber]],tblProduct[ProdNumber],0))</f>
        <v>Building Your First Robot</v>
      </c>
      <c r="G2308">
        <f>INDEX(tblProduct[Price],MATCH(tblData[[#This Row],[ProdNumber]],tblProduct[ProdNumber],0))</f>
        <v>24.95</v>
      </c>
      <c r="H2308">
        <f>INDEX(tblProduct[Category],MATCH(tblData[[#This Row],[ProdNumber]],tblProduct[ProdNumber],0))</f>
        <v>4</v>
      </c>
      <c r="I2308" t="str">
        <f>INDEX(tblCategory[CategoryName],MATCH(tblData[[#This Row],[CategoryID]],tblCategory[CategoryID],0))</f>
        <v>eBooks</v>
      </c>
      <c r="J2308">
        <f>tblData[[#This Row],[Quantity]]*tblData[[#This Row],[Price]]</f>
        <v>49.9</v>
      </c>
      <c r="K2308">
        <f>YEAR(tblData[[#This Row],[Date]])</f>
        <v>2021</v>
      </c>
      <c r="L2308">
        <f>MONTH(tblData[[#This Row],[Date]])</f>
        <v>5</v>
      </c>
      <c r="M2308" t="str">
        <f>CHOOSE(tblData[[#This Row],[MonthNo]],"Jan","Feb","Mar","Apr","Mei","Jun","Jul","Agu","Sep","Okt","Nov","Des")</f>
        <v>Mei</v>
      </c>
      <c r="N2308" t="str">
        <f>INDEX(tblCustomers[CustomerState],MATCH(tblData[[#This Row],[CustomerID]],tblCustomers[CustomerID],0))</f>
        <v>California</v>
      </c>
      <c r="O2308" t="str">
        <f>IF(COUNTIF(tblData[CustomerID],tblData[[#This Row],[CustomerID]])&gt;1,"Repeat","One-time")</f>
        <v>Repeat</v>
      </c>
    </row>
    <row r="2309" spans="1:15">
      <c r="A2309">
        <v>2308</v>
      </c>
      <c r="B2309" s="1">
        <v>44326</v>
      </c>
      <c r="C2309">
        <v>2065</v>
      </c>
      <c r="D2309" t="s">
        <v>10861</v>
      </c>
      <c r="E2309">
        <v>4</v>
      </c>
      <c r="F2309" t="str">
        <f>INDEX(tblProduct[ProdName],MATCH(tblData[[#This Row],[ProdNumber]],tblProduct[ProdNumber],0))</f>
        <v>RCB-889 Robot</v>
      </c>
      <c r="G2309">
        <f>INDEX(tblProduct[Price],MATCH(tblData[[#This Row],[ProdNumber]],tblProduct[ProdNumber],0))</f>
        <v>549</v>
      </c>
      <c r="H2309">
        <f>INDEX(tblProduct[Category],MATCH(tblData[[#This Row],[ProdNumber]],tblProduct[ProdNumber],0))</f>
        <v>6</v>
      </c>
      <c r="I2309" t="str">
        <f>INDEX(tblCategory[CategoryName],MATCH(tblData[[#This Row],[CategoryID]],tblCategory[CategoryID],0))</f>
        <v>Robots</v>
      </c>
      <c r="J2309">
        <f>tblData[[#This Row],[Quantity]]*tblData[[#This Row],[Price]]</f>
        <v>2196</v>
      </c>
      <c r="K2309">
        <f>YEAR(tblData[[#This Row],[Date]])</f>
        <v>2021</v>
      </c>
      <c r="L2309">
        <f>MONTH(tblData[[#This Row],[Date]])</f>
        <v>5</v>
      </c>
      <c r="M2309" t="str">
        <f>CHOOSE(tblData[[#This Row],[MonthNo]],"Jan","Feb","Mar","Apr","Mei","Jun","Jul","Agu","Sep","Okt","Nov","Des")</f>
        <v>Mei</v>
      </c>
      <c r="N2309" t="str">
        <f>INDEX(tblCustomers[CustomerState],MATCH(tblData[[#This Row],[CustomerID]],tblCustomers[CustomerID],0))</f>
        <v>California</v>
      </c>
      <c r="O2309" t="str">
        <f>IF(COUNTIF(tblData[CustomerID],tblData[[#This Row],[CustomerID]])&gt;1,"Repeat","One-time")</f>
        <v>One-time</v>
      </c>
    </row>
    <row r="2310" spans="1:15">
      <c r="A2310">
        <v>2309</v>
      </c>
      <c r="B2310" s="1">
        <v>44326</v>
      </c>
      <c r="C2310">
        <v>138</v>
      </c>
      <c r="D2310" t="s">
        <v>10813</v>
      </c>
      <c r="E2310">
        <v>3</v>
      </c>
      <c r="F2310" t="str">
        <f>INDEX(tblProduct[ProdName],MATCH(tblData[[#This Row],[ProdNumber]],tblProduct[ProdNumber],0))</f>
        <v>Spherical Robots</v>
      </c>
      <c r="G2310">
        <f>INDEX(tblProduct[Price],MATCH(tblData[[#This Row],[ProdNumber]],tblProduct[ProdNumber],0))</f>
        <v>16.75</v>
      </c>
      <c r="H2310">
        <f>INDEX(tblProduct[Category],MATCH(tblData[[#This Row],[ProdNumber]],tblProduct[ProdNumber],0))</f>
        <v>4</v>
      </c>
      <c r="I2310" t="str">
        <f>INDEX(tblCategory[CategoryName],MATCH(tblData[[#This Row],[CategoryID]],tblCategory[CategoryID],0))</f>
        <v>eBooks</v>
      </c>
      <c r="J2310">
        <f>tblData[[#This Row],[Quantity]]*tblData[[#This Row],[Price]]</f>
        <v>50.25</v>
      </c>
      <c r="K2310">
        <f>YEAR(tblData[[#This Row],[Date]])</f>
        <v>2021</v>
      </c>
      <c r="L2310">
        <f>MONTH(tblData[[#This Row],[Date]])</f>
        <v>5</v>
      </c>
      <c r="M2310" t="str">
        <f>CHOOSE(tblData[[#This Row],[MonthNo]],"Jan","Feb","Mar","Apr","Mei","Jun","Jul","Agu","Sep","Okt","Nov","Des")</f>
        <v>Mei</v>
      </c>
      <c r="N2310" t="str">
        <f>INDEX(tblCustomers[CustomerState],MATCH(tblData[[#This Row],[CustomerID]],tblCustomers[CustomerID],0))</f>
        <v>New Jersey</v>
      </c>
      <c r="O2310" t="str">
        <f>IF(COUNTIF(tblData[CustomerID],tblData[[#This Row],[CustomerID]])&gt;1,"Repeat","One-time")</f>
        <v>One-time</v>
      </c>
    </row>
    <row r="2311" spans="1:15">
      <c r="A2311">
        <v>2310</v>
      </c>
      <c r="B2311" s="1">
        <v>44326</v>
      </c>
      <c r="C2311">
        <v>2072</v>
      </c>
      <c r="D2311" t="s">
        <v>10867</v>
      </c>
      <c r="E2311">
        <v>4</v>
      </c>
      <c r="F2311" t="str">
        <f>INDEX(tblProduct[ProdName],MATCH(tblData[[#This Row],[ProdNumber]],tblProduct[ProdNumber],0))</f>
        <v>Mapping with Drones</v>
      </c>
      <c r="G2311">
        <f>INDEX(tblProduct[Price],MATCH(tblData[[#This Row],[ProdNumber]],tblProduct[ProdNumber],0))</f>
        <v>49</v>
      </c>
      <c r="H2311">
        <f>INDEX(tblProduct[Category],MATCH(tblData[[#This Row],[ProdNumber]],tblProduct[ProdNumber],0))</f>
        <v>7</v>
      </c>
      <c r="I2311" t="str">
        <f>INDEX(tblCategory[CategoryName],MATCH(tblData[[#This Row],[CategoryID]],tblCategory[CategoryID],0))</f>
        <v>Training Videos</v>
      </c>
      <c r="J2311">
        <f>tblData[[#This Row],[Quantity]]*tblData[[#This Row],[Price]]</f>
        <v>196</v>
      </c>
      <c r="K2311">
        <f>YEAR(tblData[[#This Row],[Date]])</f>
        <v>2021</v>
      </c>
      <c r="L2311">
        <f>MONTH(tblData[[#This Row],[Date]])</f>
        <v>5</v>
      </c>
      <c r="M2311" t="str">
        <f>CHOOSE(tblData[[#This Row],[MonthNo]],"Jan","Feb","Mar","Apr","Mei","Jun","Jul","Agu","Sep","Okt","Nov","Des")</f>
        <v>Mei</v>
      </c>
      <c r="N2311" t="str">
        <f>INDEX(tblCustomers[CustomerState],MATCH(tblData[[#This Row],[CustomerID]],tblCustomers[CustomerID],0))</f>
        <v>Arizona</v>
      </c>
      <c r="O2311" t="str">
        <f>IF(COUNTIF(tblData[CustomerID],tblData[[#This Row],[CustomerID]])&gt;1,"Repeat","One-time")</f>
        <v>One-time</v>
      </c>
    </row>
    <row r="2312" spans="1:15">
      <c r="A2312">
        <v>2311</v>
      </c>
      <c r="B2312" s="1">
        <v>44326</v>
      </c>
      <c r="C2312">
        <v>1929</v>
      </c>
      <c r="D2312" t="s">
        <v>10851</v>
      </c>
      <c r="E2312">
        <v>3</v>
      </c>
      <c r="F2312" t="str">
        <f>INDEX(tblProduct[ProdName],MATCH(tblData[[#This Row],[ProdNumber]],tblProduct[ProdNumber],0))</f>
        <v>QuadroCopter Blueprint</v>
      </c>
      <c r="G2312">
        <f>INDEX(tblProduct[Price],MATCH(tblData[[#This Row],[ProdNumber]],tblProduct[ProdNumber],0))</f>
        <v>10.99</v>
      </c>
      <c r="H2312">
        <f>INDEX(tblProduct[Category],MATCH(tblData[[#This Row],[ProdNumber]],tblProduct[ProdNumber],0))</f>
        <v>1</v>
      </c>
      <c r="I2312" t="str">
        <f>INDEX(tblCategory[CategoryName],MATCH(tblData[[#This Row],[CategoryID]],tblCategory[CategoryID],0))</f>
        <v>Blueprints</v>
      </c>
      <c r="J2312">
        <f>tblData[[#This Row],[Quantity]]*tblData[[#This Row],[Price]]</f>
        <v>32.97</v>
      </c>
      <c r="K2312">
        <f>YEAR(tblData[[#This Row],[Date]])</f>
        <v>2021</v>
      </c>
      <c r="L2312">
        <f>MONTH(tblData[[#This Row],[Date]])</f>
        <v>5</v>
      </c>
      <c r="M2312" t="str">
        <f>CHOOSE(tblData[[#This Row],[MonthNo]],"Jan","Feb","Mar","Apr","Mei","Jun","Jul","Agu","Sep","Okt","Nov","Des")</f>
        <v>Mei</v>
      </c>
      <c r="N2312" t="str">
        <f>INDEX(tblCustomers[CustomerState],MATCH(tblData[[#This Row],[CustomerID]],tblCustomers[CustomerID],0))</f>
        <v>North Carolina</v>
      </c>
      <c r="O2312" t="str">
        <f>IF(COUNTIF(tblData[CustomerID],tblData[[#This Row],[CustomerID]])&gt;1,"Repeat","One-time")</f>
        <v>Repeat</v>
      </c>
    </row>
    <row r="2313" spans="1:15">
      <c r="A2313">
        <v>2312</v>
      </c>
      <c r="B2313" s="1">
        <v>44327</v>
      </c>
      <c r="C2313">
        <v>1066</v>
      </c>
      <c r="D2313" t="s">
        <v>10867</v>
      </c>
      <c r="E2313">
        <v>4</v>
      </c>
      <c r="F2313" t="str">
        <f>INDEX(tblProduct[ProdName],MATCH(tblData[[#This Row],[ProdNumber]],tblProduct[ProdNumber],0))</f>
        <v>Mapping with Drones</v>
      </c>
      <c r="G2313">
        <f>INDEX(tblProduct[Price],MATCH(tblData[[#This Row],[ProdNumber]],tblProduct[ProdNumber],0))</f>
        <v>49</v>
      </c>
      <c r="H2313">
        <f>INDEX(tblProduct[Category],MATCH(tblData[[#This Row],[ProdNumber]],tblProduct[ProdNumber],0))</f>
        <v>7</v>
      </c>
      <c r="I2313" t="str">
        <f>INDEX(tblCategory[CategoryName],MATCH(tblData[[#This Row],[CategoryID]],tblCategory[CategoryID],0))</f>
        <v>Training Videos</v>
      </c>
      <c r="J2313">
        <f>tblData[[#This Row],[Quantity]]*tblData[[#This Row],[Price]]</f>
        <v>196</v>
      </c>
      <c r="K2313">
        <f>YEAR(tblData[[#This Row],[Date]])</f>
        <v>2021</v>
      </c>
      <c r="L2313">
        <f>MONTH(tblData[[#This Row],[Date]])</f>
        <v>5</v>
      </c>
      <c r="M2313" t="str">
        <f>CHOOSE(tblData[[#This Row],[MonthNo]],"Jan","Feb","Mar","Apr","Mei","Jun","Jul","Agu","Sep","Okt","Nov","Des")</f>
        <v>Mei</v>
      </c>
      <c r="N2313" t="str">
        <f>INDEX(tblCustomers[CustomerState],MATCH(tblData[[#This Row],[CustomerID]],tblCustomers[CustomerID],0))</f>
        <v>California</v>
      </c>
      <c r="O2313" t="str">
        <f>IF(COUNTIF(tblData[CustomerID],tblData[[#This Row],[CustomerID]])&gt;1,"Repeat","One-time")</f>
        <v>Repeat</v>
      </c>
    </row>
    <row r="2314" spans="1:15">
      <c r="A2314">
        <v>2313</v>
      </c>
      <c r="B2314" s="1">
        <v>44327</v>
      </c>
      <c r="C2314">
        <v>1357</v>
      </c>
      <c r="D2314" t="s">
        <v>10814</v>
      </c>
      <c r="E2314">
        <v>4</v>
      </c>
      <c r="F2314" t="str">
        <f>INDEX(tblProduct[ProdName],MATCH(tblData[[#This Row],[ProdNumber]],tblProduct[ProdNumber],0))</f>
        <v>BYOR-2640S</v>
      </c>
      <c r="G2314">
        <f>INDEX(tblProduct[Price],MATCH(tblData[[#This Row],[ProdNumber]],tblProduct[ProdNumber],0))</f>
        <v>189</v>
      </c>
      <c r="H2314">
        <f>INDEX(tblProduct[Category],MATCH(tblData[[#This Row],[ProdNumber]],tblProduct[ProdNumber],0))</f>
        <v>5</v>
      </c>
      <c r="I2314" t="str">
        <f>INDEX(tblCategory[CategoryName],MATCH(tblData[[#This Row],[CategoryID]],tblCategory[CategoryID],0))</f>
        <v>Robot Kits</v>
      </c>
      <c r="J2314">
        <f>tblData[[#This Row],[Quantity]]*tblData[[#This Row],[Price]]</f>
        <v>756</v>
      </c>
      <c r="K2314">
        <f>YEAR(tblData[[#This Row],[Date]])</f>
        <v>2021</v>
      </c>
      <c r="L2314">
        <f>MONTH(tblData[[#This Row],[Date]])</f>
        <v>5</v>
      </c>
      <c r="M2314" t="str">
        <f>CHOOSE(tblData[[#This Row],[MonthNo]],"Jan","Feb","Mar","Apr","Mei","Jun","Jul","Agu","Sep","Okt","Nov","Des")</f>
        <v>Mei</v>
      </c>
      <c r="N2314" t="str">
        <f>INDEX(tblCustomers[CustomerState],MATCH(tblData[[#This Row],[CustomerID]],tblCustomers[CustomerID],0))</f>
        <v>Texas</v>
      </c>
      <c r="O2314" t="str">
        <f>IF(COUNTIF(tblData[CustomerID],tblData[[#This Row],[CustomerID]])&gt;1,"Repeat","One-time")</f>
        <v>Repeat</v>
      </c>
    </row>
    <row r="2315" spans="1:15">
      <c r="A2315">
        <v>2314</v>
      </c>
      <c r="B2315" s="1">
        <v>44327</v>
      </c>
      <c r="C2315">
        <v>910</v>
      </c>
      <c r="D2315" t="s">
        <v>10850</v>
      </c>
      <c r="E2315">
        <v>6</v>
      </c>
      <c r="F2315" t="str">
        <f>INDEX(tblProduct[ProdName],MATCH(tblData[[#This Row],[ProdNumber]],tblProduct[ProdNumber],0))</f>
        <v>Building Your Own Drone</v>
      </c>
      <c r="G2315">
        <f>INDEX(tblProduct[Price],MATCH(tblData[[#This Row],[ProdNumber]],tblProduct[ProdNumber],0))</f>
        <v>24.99</v>
      </c>
      <c r="H2315">
        <f>INDEX(tblProduct[Category],MATCH(tblData[[#This Row],[ProdNumber]],tblProduct[ProdNumber],0))</f>
        <v>4</v>
      </c>
      <c r="I2315" t="str">
        <f>INDEX(tblCategory[CategoryName],MATCH(tblData[[#This Row],[CategoryID]],tblCategory[CategoryID],0))</f>
        <v>eBooks</v>
      </c>
      <c r="J2315">
        <f>tblData[[#This Row],[Quantity]]*tblData[[#This Row],[Price]]</f>
        <v>149.94</v>
      </c>
      <c r="K2315">
        <f>YEAR(tblData[[#This Row],[Date]])</f>
        <v>2021</v>
      </c>
      <c r="L2315">
        <f>MONTH(tblData[[#This Row],[Date]])</f>
        <v>5</v>
      </c>
      <c r="M2315" t="str">
        <f>CHOOSE(tblData[[#This Row],[MonthNo]],"Jan","Feb","Mar","Apr","Mei","Jun","Jul","Agu","Sep","Okt","Nov","Des")</f>
        <v>Mei</v>
      </c>
      <c r="N2315" t="str">
        <f>INDEX(tblCustomers[CustomerState],MATCH(tblData[[#This Row],[CustomerID]],tblCustomers[CustomerID],0))</f>
        <v>Michigan</v>
      </c>
      <c r="O2315" t="str">
        <f>IF(COUNTIF(tblData[CustomerID],tblData[[#This Row],[CustomerID]])&gt;1,"Repeat","One-time")</f>
        <v>Repeat</v>
      </c>
    </row>
    <row r="2316" spans="1:15">
      <c r="A2316">
        <v>2315</v>
      </c>
      <c r="B2316" s="1">
        <v>44327</v>
      </c>
      <c r="C2316">
        <v>1141</v>
      </c>
      <c r="D2316" t="s">
        <v>10866</v>
      </c>
      <c r="E2316">
        <v>4</v>
      </c>
      <c r="F2316" t="str">
        <f>INDEX(tblProduct[ProdName],MATCH(tblData[[#This Row],[ProdNumber]],tblProduct[ProdNumber],0))</f>
        <v>BYOR-4005</v>
      </c>
      <c r="G2316">
        <f>INDEX(tblProduct[Price],MATCH(tblData[[#This Row],[ProdNumber]],tblProduct[ProdNumber],0))</f>
        <v>245</v>
      </c>
      <c r="H2316">
        <f>INDEX(tblProduct[Category],MATCH(tblData[[#This Row],[ProdNumber]],tblProduct[ProdNumber],0))</f>
        <v>5</v>
      </c>
      <c r="I2316" t="str">
        <f>INDEX(tblCategory[CategoryName],MATCH(tblData[[#This Row],[CategoryID]],tblCategory[CategoryID],0))</f>
        <v>Robot Kits</v>
      </c>
      <c r="J2316">
        <f>tblData[[#This Row],[Quantity]]*tblData[[#This Row],[Price]]</f>
        <v>980</v>
      </c>
      <c r="K2316">
        <f>YEAR(tblData[[#This Row],[Date]])</f>
        <v>2021</v>
      </c>
      <c r="L2316">
        <f>MONTH(tblData[[#This Row],[Date]])</f>
        <v>5</v>
      </c>
      <c r="M2316" t="str">
        <f>CHOOSE(tblData[[#This Row],[MonthNo]],"Jan","Feb","Mar","Apr","Mei","Jun","Jul","Agu","Sep","Okt","Nov","Des")</f>
        <v>Mei</v>
      </c>
      <c r="N2316" t="str">
        <f>INDEX(tblCustomers[CustomerState],MATCH(tblData[[#This Row],[CustomerID]],tblCustomers[CustomerID],0))</f>
        <v>Illinois</v>
      </c>
      <c r="O2316" t="str">
        <f>IF(COUNTIF(tblData[CustomerID],tblData[[#This Row],[CustomerID]])&gt;1,"Repeat","One-time")</f>
        <v>Repeat</v>
      </c>
    </row>
    <row r="2317" spans="1:15">
      <c r="A2317">
        <v>2316</v>
      </c>
      <c r="B2317" s="1">
        <v>44328</v>
      </c>
      <c r="C2317">
        <v>747</v>
      </c>
      <c r="D2317" t="s">
        <v>10873</v>
      </c>
      <c r="E2317">
        <v>5</v>
      </c>
      <c r="F2317" t="str">
        <f>INDEX(tblProduct[ProdName],MATCH(tblData[[#This Row],[ProdNumber]],tblProduct[ProdNumber],0))</f>
        <v>BYOD-300</v>
      </c>
      <c r="G2317">
        <f>INDEX(tblProduct[Price],MATCH(tblData[[#This Row],[ProdNumber]],tblProduct[ProdNumber],0))</f>
        <v>89</v>
      </c>
      <c r="H2317">
        <f>INDEX(tblProduct[Category],MATCH(tblData[[#This Row],[ProdNumber]],tblProduct[ProdNumber],0))</f>
        <v>2</v>
      </c>
      <c r="I2317" t="str">
        <f>INDEX(tblCategory[CategoryName],MATCH(tblData[[#This Row],[CategoryID]],tblCategory[CategoryID],0))</f>
        <v>Drone Kits</v>
      </c>
      <c r="J2317">
        <f>tblData[[#This Row],[Quantity]]*tblData[[#This Row],[Price]]</f>
        <v>445</v>
      </c>
      <c r="K2317">
        <f>YEAR(tblData[[#This Row],[Date]])</f>
        <v>2021</v>
      </c>
      <c r="L2317">
        <f>MONTH(tblData[[#This Row],[Date]])</f>
        <v>5</v>
      </c>
      <c r="M2317" t="str">
        <f>CHOOSE(tblData[[#This Row],[MonthNo]],"Jan","Feb","Mar","Apr","Mei","Jun","Jul","Agu","Sep","Okt","Nov","Des")</f>
        <v>Mei</v>
      </c>
      <c r="N2317" t="str">
        <f>INDEX(tblCustomers[CustomerState],MATCH(tblData[[#This Row],[CustomerID]],tblCustomers[CustomerID],0))</f>
        <v>California</v>
      </c>
      <c r="O2317" t="str">
        <f>IF(COUNTIF(tblData[CustomerID],tblData[[#This Row],[CustomerID]])&gt;1,"Repeat","One-time")</f>
        <v>One-time</v>
      </c>
    </row>
    <row r="2318" spans="1:15">
      <c r="A2318">
        <v>2317</v>
      </c>
      <c r="B2318" s="1">
        <v>44328</v>
      </c>
      <c r="C2318">
        <v>461</v>
      </c>
      <c r="D2318" t="s">
        <v>10869</v>
      </c>
      <c r="E2318">
        <v>4</v>
      </c>
      <c r="F2318" t="str">
        <f>INDEX(tblProduct[ProdName],MATCH(tblData[[#This Row],[ProdNumber]],tblProduct[ProdNumber],0))</f>
        <v>Bsquare Robot Blueprint</v>
      </c>
      <c r="G2318">
        <f>INDEX(tblProduct[Price],MATCH(tblData[[#This Row],[ProdNumber]],tblProduct[ProdNumber],0))</f>
        <v>8.99</v>
      </c>
      <c r="H2318">
        <f>INDEX(tblProduct[Category],MATCH(tblData[[#This Row],[ProdNumber]],tblProduct[ProdNumber],0))</f>
        <v>1</v>
      </c>
      <c r="I2318" t="str">
        <f>INDEX(tblCategory[CategoryName],MATCH(tblData[[#This Row],[CategoryID]],tblCategory[CategoryID],0))</f>
        <v>Blueprints</v>
      </c>
      <c r="J2318">
        <f>tblData[[#This Row],[Quantity]]*tblData[[#This Row],[Price]]</f>
        <v>35.96</v>
      </c>
      <c r="K2318">
        <f>YEAR(tblData[[#This Row],[Date]])</f>
        <v>2021</v>
      </c>
      <c r="L2318">
        <f>MONTH(tblData[[#This Row],[Date]])</f>
        <v>5</v>
      </c>
      <c r="M2318" t="str">
        <f>CHOOSE(tblData[[#This Row],[MonthNo]],"Jan","Feb","Mar","Apr","Mei","Jun","Jul","Agu","Sep","Okt","Nov","Des")</f>
        <v>Mei</v>
      </c>
      <c r="N2318" t="str">
        <f>INDEX(tblCustomers[CustomerState],MATCH(tblData[[#This Row],[CustomerID]],tblCustomers[CustomerID],0))</f>
        <v>Indiana</v>
      </c>
      <c r="O2318" t="str">
        <f>IF(COUNTIF(tblData[CustomerID],tblData[[#This Row],[CustomerID]])&gt;1,"Repeat","One-time")</f>
        <v>One-time</v>
      </c>
    </row>
    <row r="2319" spans="1:15">
      <c r="A2319">
        <v>2318</v>
      </c>
      <c r="B2319" s="1">
        <v>44329</v>
      </c>
      <c r="C2319">
        <v>941</v>
      </c>
      <c r="D2319" t="s">
        <v>10815</v>
      </c>
      <c r="E2319">
        <v>6</v>
      </c>
      <c r="F2319" t="str">
        <f>INDEX(tblProduct[ProdName],MATCH(tblData[[#This Row],[ProdNumber]],tblProduct[ProdNumber],0))</f>
        <v>Understanding Automation</v>
      </c>
      <c r="G2319">
        <f>INDEX(tblProduct[Price],MATCH(tblData[[#This Row],[ProdNumber]],tblProduct[ProdNumber],0))</f>
        <v>44.95</v>
      </c>
      <c r="H2319">
        <f>INDEX(tblProduct[Category],MATCH(tblData[[#This Row],[ProdNumber]],tblProduct[ProdNumber],0))</f>
        <v>7</v>
      </c>
      <c r="I2319" t="str">
        <f>INDEX(tblCategory[CategoryName],MATCH(tblData[[#This Row],[CategoryID]],tblCategory[CategoryID],0))</f>
        <v>Training Videos</v>
      </c>
      <c r="J2319">
        <f>tblData[[#This Row],[Quantity]]*tblData[[#This Row],[Price]]</f>
        <v>269.70000000000005</v>
      </c>
      <c r="K2319">
        <f>YEAR(tblData[[#This Row],[Date]])</f>
        <v>2021</v>
      </c>
      <c r="L2319">
        <f>MONTH(tblData[[#This Row],[Date]])</f>
        <v>5</v>
      </c>
      <c r="M2319" t="str">
        <f>CHOOSE(tblData[[#This Row],[MonthNo]],"Jan","Feb","Mar","Apr","Mei","Jun","Jul","Agu","Sep","Okt","Nov","Des")</f>
        <v>Mei</v>
      </c>
      <c r="N2319" t="str">
        <f>INDEX(tblCustomers[CustomerState],MATCH(tblData[[#This Row],[CustomerID]],tblCustomers[CustomerID],0))</f>
        <v>Arkansas</v>
      </c>
      <c r="O2319" t="str">
        <f>IF(COUNTIF(tblData[CustomerID],tblData[[#This Row],[CustomerID]])&gt;1,"Repeat","One-time")</f>
        <v>Repeat</v>
      </c>
    </row>
    <row r="2320" spans="1:15">
      <c r="A2320">
        <v>2319</v>
      </c>
      <c r="B2320" s="1">
        <v>44329</v>
      </c>
      <c r="C2320">
        <v>1306</v>
      </c>
      <c r="D2320" t="s">
        <v>10825</v>
      </c>
      <c r="E2320">
        <v>3</v>
      </c>
      <c r="F2320" t="str">
        <f>INDEX(tblProduct[ProdName],MATCH(tblData[[#This Row],[ProdNumber]],tblProduct[ProdNumber],0))</f>
        <v>DC-304 Drone</v>
      </c>
      <c r="G2320">
        <f>INDEX(tblProduct[Price],MATCH(tblData[[#This Row],[ProdNumber]],tblProduct[ProdNumber],0))</f>
        <v>395</v>
      </c>
      <c r="H2320">
        <f>INDEX(tblProduct[Category],MATCH(tblData[[#This Row],[ProdNumber]],tblProduct[ProdNumber],0))</f>
        <v>3</v>
      </c>
      <c r="I2320" t="str">
        <f>INDEX(tblCategory[CategoryName],MATCH(tblData[[#This Row],[CategoryID]],tblCategory[CategoryID],0))</f>
        <v>Drones</v>
      </c>
      <c r="J2320">
        <f>tblData[[#This Row],[Quantity]]*tblData[[#This Row],[Price]]</f>
        <v>1185</v>
      </c>
      <c r="K2320">
        <f>YEAR(tblData[[#This Row],[Date]])</f>
        <v>2021</v>
      </c>
      <c r="L2320">
        <f>MONTH(tblData[[#This Row],[Date]])</f>
        <v>5</v>
      </c>
      <c r="M2320" t="str">
        <f>CHOOSE(tblData[[#This Row],[MonthNo]],"Jan","Feb","Mar","Apr","Mei","Jun","Jul","Agu","Sep","Okt","Nov","Des")</f>
        <v>Mei</v>
      </c>
      <c r="N2320" t="str">
        <f>INDEX(tblCustomers[CustomerState],MATCH(tblData[[#This Row],[CustomerID]],tblCustomers[CustomerID],0))</f>
        <v>Connecticut</v>
      </c>
      <c r="O2320" t="str">
        <f>IF(COUNTIF(tblData[CustomerID],tblData[[#This Row],[CustomerID]])&gt;1,"Repeat","One-time")</f>
        <v>Repeat</v>
      </c>
    </row>
    <row r="2321" spans="1:15">
      <c r="A2321">
        <v>2320</v>
      </c>
      <c r="B2321" s="1">
        <v>44329</v>
      </c>
      <c r="C2321">
        <v>634</v>
      </c>
      <c r="D2321" t="s">
        <v>10811</v>
      </c>
      <c r="E2321">
        <v>2</v>
      </c>
      <c r="F2321" t="str">
        <f>INDEX(tblProduct[ProdName],MATCH(tblData[[#This Row],[ProdNumber]],tblProduct[ProdNumber],0))</f>
        <v>BYOD-220</v>
      </c>
      <c r="G2321">
        <f>INDEX(tblProduct[Price],MATCH(tblData[[#This Row],[ProdNumber]],tblProduct[ProdNumber],0))</f>
        <v>69</v>
      </c>
      <c r="H2321">
        <f>INDEX(tblProduct[Category],MATCH(tblData[[#This Row],[ProdNumber]],tblProduct[ProdNumber],0))</f>
        <v>2</v>
      </c>
      <c r="I2321" t="str">
        <f>INDEX(tblCategory[CategoryName],MATCH(tblData[[#This Row],[CategoryID]],tblCategory[CategoryID],0))</f>
        <v>Drone Kits</v>
      </c>
      <c r="J2321">
        <f>tblData[[#This Row],[Quantity]]*tblData[[#This Row],[Price]]</f>
        <v>138</v>
      </c>
      <c r="K2321">
        <f>YEAR(tblData[[#This Row],[Date]])</f>
        <v>2021</v>
      </c>
      <c r="L2321">
        <f>MONTH(tblData[[#This Row],[Date]])</f>
        <v>5</v>
      </c>
      <c r="M2321" t="str">
        <f>CHOOSE(tblData[[#This Row],[MonthNo]],"Jan","Feb","Mar","Apr","Mei","Jun","Jul","Agu","Sep","Okt","Nov","Des")</f>
        <v>Mei</v>
      </c>
      <c r="N2321" t="str">
        <f>INDEX(tblCustomers[CustomerState],MATCH(tblData[[#This Row],[CustomerID]],tblCustomers[CustomerID],0))</f>
        <v>Alabama</v>
      </c>
      <c r="O2321" t="str">
        <f>IF(COUNTIF(tblData[CustomerID],tblData[[#This Row],[CustomerID]])&gt;1,"Repeat","One-time")</f>
        <v>Repeat</v>
      </c>
    </row>
    <row r="2322" spans="1:15">
      <c r="A2322">
        <v>2321</v>
      </c>
      <c r="B2322" s="1">
        <v>44329</v>
      </c>
      <c r="C2322">
        <v>829</v>
      </c>
      <c r="D2322" t="s">
        <v>10870</v>
      </c>
      <c r="E2322">
        <v>3</v>
      </c>
      <c r="F2322" t="str">
        <f>INDEX(tblProduct[ProdName],MATCH(tblData[[#This Row],[ProdNumber]],tblProduct[ProdNumber],0))</f>
        <v>Understanding Arduino</v>
      </c>
      <c r="G2322">
        <f>INDEX(tblProduct[Price],MATCH(tblData[[#This Row],[ProdNumber]],tblProduct[ProdNumber],0))</f>
        <v>17.5</v>
      </c>
      <c r="H2322">
        <f>INDEX(tblProduct[Category],MATCH(tblData[[#This Row],[ProdNumber]],tblProduct[ProdNumber],0))</f>
        <v>4</v>
      </c>
      <c r="I2322" t="str">
        <f>INDEX(tblCategory[CategoryName],MATCH(tblData[[#This Row],[CategoryID]],tblCategory[CategoryID],0))</f>
        <v>eBooks</v>
      </c>
      <c r="J2322">
        <f>tblData[[#This Row],[Quantity]]*tblData[[#This Row],[Price]]</f>
        <v>52.5</v>
      </c>
      <c r="K2322">
        <f>YEAR(tblData[[#This Row],[Date]])</f>
        <v>2021</v>
      </c>
      <c r="L2322">
        <f>MONTH(tblData[[#This Row],[Date]])</f>
        <v>5</v>
      </c>
      <c r="M2322" t="str">
        <f>CHOOSE(tblData[[#This Row],[MonthNo]],"Jan","Feb","Mar","Apr","Mei","Jun","Jul","Agu","Sep","Okt","Nov","Des")</f>
        <v>Mei</v>
      </c>
      <c r="N2322" t="str">
        <f>INDEX(tblCustomers[CustomerState],MATCH(tblData[[#This Row],[CustomerID]],tblCustomers[CustomerID],0))</f>
        <v>Maryland</v>
      </c>
      <c r="O2322" t="str">
        <f>IF(COUNTIF(tblData[CustomerID],tblData[[#This Row],[CustomerID]])&gt;1,"Repeat","One-time")</f>
        <v>One-time</v>
      </c>
    </row>
    <row r="2323" spans="1:15">
      <c r="A2323">
        <v>2322</v>
      </c>
      <c r="B2323" s="1">
        <v>44329</v>
      </c>
      <c r="C2323">
        <v>1501</v>
      </c>
      <c r="D2323" t="s">
        <v>10808</v>
      </c>
      <c r="E2323">
        <v>4</v>
      </c>
      <c r="F2323" t="str">
        <f>INDEX(tblProduct[ProdName],MATCH(tblData[[#This Row],[ProdNumber]],tblProduct[ProdNumber],0))</f>
        <v>Polar Robots</v>
      </c>
      <c r="G2323">
        <f>INDEX(tblProduct[Price],MATCH(tblData[[#This Row],[ProdNumber]],tblProduct[ProdNumber],0))</f>
        <v>23.99</v>
      </c>
      <c r="H2323">
        <f>INDEX(tblProduct[Category],MATCH(tblData[[#This Row],[ProdNumber]],tblProduct[ProdNumber],0))</f>
        <v>4</v>
      </c>
      <c r="I2323" t="str">
        <f>INDEX(tblCategory[CategoryName],MATCH(tblData[[#This Row],[CategoryID]],tblCategory[CategoryID],0))</f>
        <v>eBooks</v>
      </c>
      <c r="J2323">
        <f>tblData[[#This Row],[Quantity]]*tblData[[#This Row],[Price]]</f>
        <v>95.96</v>
      </c>
      <c r="K2323">
        <f>YEAR(tblData[[#This Row],[Date]])</f>
        <v>2021</v>
      </c>
      <c r="L2323">
        <f>MONTH(tblData[[#This Row],[Date]])</f>
        <v>5</v>
      </c>
      <c r="M2323" t="str">
        <f>CHOOSE(tblData[[#This Row],[MonthNo]],"Jan","Feb","Mar","Apr","Mei","Jun","Jul","Agu","Sep","Okt","Nov","Des")</f>
        <v>Mei</v>
      </c>
      <c r="N2323" t="str">
        <f>INDEX(tblCustomers[CustomerState],MATCH(tblData[[#This Row],[CustomerID]],tblCustomers[CustomerID],0))</f>
        <v>District of Columbia</v>
      </c>
      <c r="O2323" t="str">
        <f>IF(COUNTIF(tblData[CustomerID],tblData[[#This Row],[CustomerID]])&gt;1,"Repeat","One-time")</f>
        <v>Repeat</v>
      </c>
    </row>
    <row r="2324" spans="1:15">
      <c r="A2324">
        <v>2323</v>
      </c>
      <c r="B2324" s="1">
        <v>44329</v>
      </c>
      <c r="C2324">
        <v>571</v>
      </c>
      <c r="D2324" t="s">
        <v>10826</v>
      </c>
      <c r="E2324">
        <v>1</v>
      </c>
      <c r="F2324" t="str">
        <f>INDEX(tblProduct[ProdName],MATCH(tblData[[#This Row],[ProdNumber]],tblProduct[ProdNumber],0))</f>
        <v>RTF Drones</v>
      </c>
      <c r="G2324">
        <f>INDEX(tblProduct[Price],MATCH(tblData[[#This Row],[ProdNumber]],tblProduct[ProdNumber],0))</f>
        <v>16.989999999999998</v>
      </c>
      <c r="H2324">
        <f>INDEX(tblProduct[Category],MATCH(tblData[[#This Row],[ProdNumber]],tblProduct[ProdNumber],0))</f>
        <v>4</v>
      </c>
      <c r="I2324" t="str">
        <f>INDEX(tblCategory[CategoryName],MATCH(tblData[[#This Row],[CategoryID]],tblCategory[CategoryID],0))</f>
        <v>eBooks</v>
      </c>
      <c r="J2324">
        <f>tblData[[#This Row],[Quantity]]*tblData[[#This Row],[Price]]</f>
        <v>16.989999999999998</v>
      </c>
      <c r="K2324">
        <f>YEAR(tblData[[#This Row],[Date]])</f>
        <v>2021</v>
      </c>
      <c r="L2324">
        <f>MONTH(tblData[[#This Row],[Date]])</f>
        <v>5</v>
      </c>
      <c r="M2324" t="str">
        <f>CHOOSE(tblData[[#This Row],[MonthNo]],"Jan","Feb","Mar","Apr","Mei","Jun","Jul","Agu","Sep","Okt","Nov","Des")</f>
        <v>Mei</v>
      </c>
      <c r="N2324" t="str">
        <f>INDEX(tblCustomers[CustomerState],MATCH(tblData[[#This Row],[CustomerID]],tblCustomers[CustomerID],0))</f>
        <v>Arkansas</v>
      </c>
      <c r="O2324" t="str">
        <f>IF(COUNTIF(tblData[CustomerID],tblData[[#This Row],[CustomerID]])&gt;1,"Repeat","One-time")</f>
        <v>Repeat</v>
      </c>
    </row>
    <row r="2325" spans="1:15">
      <c r="A2325">
        <v>2324</v>
      </c>
      <c r="B2325" s="1">
        <v>44330</v>
      </c>
      <c r="C2325">
        <v>1778</v>
      </c>
      <c r="D2325" t="s">
        <v>10818</v>
      </c>
      <c r="E2325">
        <v>4</v>
      </c>
      <c r="F2325" t="str">
        <f>INDEX(tblProduct[ProdName],MATCH(tblData[[#This Row],[ProdNumber]],tblProduct[ProdNumber],0))</f>
        <v>Fixed Wing Drones</v>
      </c>
      <c r="G2325">
        <f>INDEX(tblProduct[Price],MATCH(tblData[[#This Row],[ProdNumber]],tblProduct[ProdNumber],0))</f>
        <v>15.5</v>
      </c>
      <c r="H2325">
        <f>INDEX(tblProduct[Category],MATCH(tblData[[#This Row],[ProdNumber]],tblProduct[ProdNumber],0))</f>
        <v>4</v>
      </c>
      <c r="I2325" t="str">
        <f>INDEX(tblCategory[CategoryName],MATCH(tblData[[#This Row],[CategoryID]],tblCategory[CategoryID],0))</f>
        <v>eBooks</v>
      </c>
      <c r="J2325">
        <f>tblData[[#This Row],[Quantity]]*tblData[[#This Row],[Price]]</f>
        <v>62</v>
      </c>
      <c r="K2325">
        <f>YEAR(tblData[[#This Row],[Date]])</f>
        <v>2021</v>
      </c>
      <c r="L2325">
        <f>MONTH(tblData[[#This Row],[Date]])</f>
        <v>5</v>
      </c>
      <c r="M2325" t="str">
        <f>CHOOSE(tblData[[#This Row],[MonthNo]],"Jan","Feb","Mar","Apr","Mei","Jun","Jul","Agu","Sep","Okt","Nov","Des")</f>
        <v>Mei</v>
      </c>
      <c r="N2325" t="str">
        <f>INDEX(tblCustomers[CustomerState],MATCH(tblData[[#This Row],[CustomerID]],tblCustomers[CustomerID],0))</f>
        <v>Arkansas</v>
      </c>
      <c r="O2325" t="str">
        <f>IF(COUNTIF(tblData[CustomerID],tblData[[#This Row],[CustomerID]])&gt;1,"Repeat","One-time")</f>
        <v>Repeat</v>
      </c>
    </row>
    <row r="2326" spans="1:15">
      <c r="A2326">
        <v>2325</v>
      </c>
      <c r="B2326" s="1">
        <v>44330</v>
      </c>
      <c r="C2326">
        <v>420</v>
      </c>
      <c r="D2326" t="s">
        <v>10871</v>
      </c>
      <c r="E2326">
        <v>2</v>
      </c>
      <c r="F2326" t="str">
        <f>INDEX(tblProduct[ProdName],MATCH(tblData[[#This Row],[ProdNumber]],tblProduct[ProdNumber],0))</f>
        <v>Aerial Security</v>
      </c>
      <c r="G2326">
        <f>INDEX(tblProduct[Price],MATCH(tblData[[#This Row],[ProdNumber]],tblProduct[ProdNumber],0))</f>
        <v>36.99</v>
      </c>
      <c r="H2326">
        <f>INDEX(tblProduct[Category],MATCH(tblData[[#This Row],[ProdNumber]],tblProduct[ProdNumber],0))</f>
        <v>7</v>
      </c>
      <c r="I2326" t="str">
        <f>INDEX(tblCategory[CategoryName],MATCH(tblData[[#This Row],[CategoryID]],tblCategory[CategoryID],0))</f>
        <v>Training Videos</v>
      </c>
      <c r="J2326">
        <f>tblData[[#This Row],[Quantity]]*tblData[[#This Row],[Price]]</f>
        <v>73.98</v>
      </c>
      <c r="K2326">
        <f>YEAR(tblData[[#This Row],[Date]])</f>
        <v>2021</v>
      </c>
      <c r="L2326">
        <f>MONTH(tblData[[#This Row],[Date]])</f>
        <v>5</v>
      </c>
      <c r="M2326" t="str">
        <f>CHOOSE(tblData[[#This Row],[MonthNo]],"Jan","Feb","Mar","Apr","Mei","Jun","Jul","Agu","Sep","Okt","Nov","Des")</f>
        <v>Mei</v>
      </c>
      <c r="N2326" t="str">
        <f>INDEX(tblCustomers[CustomerState],MATCH(tblData[[#This Row],[CustomerID]],tblCustomers[CustomerID],0))</f>
        <v>Illinois</v>
      </c>
      <c r="O2326" t="str">
        <f>IF(COUNTIF(tblData[CustomerID],tblData[[#This Row],[CustomerID]])&gt;1,"Repeat","One-time")</f>
        <v>Repeat</v>
      </c>
    </row>
    <row r="2327" spans="1:15">
      <c r="A2327">
        <v>2326</v>
      </c>
      <c r="B2327" s="1">
        <v>44330</v>
      </c>
      <c r="C2327">
        <v>449</v>
      </c>
      <c r="D2327" t="s">
        <v>10842</v>
      </c>
      <c r="E2327">
        <v>4</v>
      </c>
      <c r="F2327" t="str">
        <f>INDEX(tblProduct[ProdName],MATCH(tblData[[#This Row],[ProdNumber]],tblProduct[ProdNumber],0))</f>
        <v>Understanding Raspberry PI</v>
      </c>
      <c r="G2327">
        <f>INDEX(tblProduct[Price],MATCH(tblData[[#This Row],[ProdNumber]],tblProduct[ProdNumber],0))</f>
        <v>28.99</v>
      </c>
      <c r="H2327">
        <f>INDEX(tblProduct[Category],MATCH(tblData[[#This Row],[ProdNumber]],tblProduct[ProdNumber],0))</f>
        <v>7</v>
      </c>
      <c r="I2327" t="str">
        <f>INDEX(tblCategory[CategoryName],MATCH(tblData[[#This Row],[CategoryID]],tblCategory[CategoryID],0))</f>
        <v>Training Videos</v>
      </c>
      <c r="J2327">
        <f>tblData[[#This Row],[Quantity]]*tblData[[#This Row],[Price]]</f>
        <v>115.96</v>
      </c>
      <c r="K2327">
        <f>YEAR(tblData[[#This Row],[Date]])</f>
        <v>2021</v>
      </c>
      <c r="L2327">
        <f>MONTH(tblData[[#This Row],[Date]])</f>
        <v>5</v>
      </c>
      <c r="M2327" t="str">
        <f>CHOOSE(tblData[[#This Row],[MonthNo]],"Jan","Feb","Mar","Apr","Mei","Jun","Jul","Agu","Sep","Okt","Nov","Des")</f>
        <v>Mei</v>
      </c>
      <c r="N2327" t="str">
        <f>INDEX(tblCustomers[CustomerState],MATCH(tblData[[#This Row],[CustomerID]],tblCustomers[CustomerID],0))</f>
        <v>Missouri</v>
      </c>
      <c r="O2327" t="str">
        <f>IF(COUNTIF(tblData[CustomerID],tblData[[#This Row],[CustomerID]])&gt;1,"Repeat","One-time")</f>
        <v>Repeat</v>
      </c>
    </row>
    <row r="2328" spans="1:15">
      <c r="A2328">
        <v>2327</v>
      </c>
      <c r="B2328" s="1">
        <v>44330</v>
      </c>
      <c r="C2328">
        <v>1304</v>
      </c>
      <c r="D2328" t="s">
        <v>10823</v>
      </c>
      <c r="E2328">
        <v>5</v>
      </c>
      <c r="F2328" t="str">
        <f>INDEX(tblProduct[ProdName],MATCH(tblData[[#This Row],[ProdNumber]],tblProduct[ProdNumber],0))</f>
        <v>DA-SA702 Drone</v>
      </c>
      <c r="G2328">
        <f>INDEX(tblProduct[Price],MATCH(tblData[[#This Row],[ProdNumber]],tblProduct[ProdNumber],0))</f>
        <v>399</v>
      </c>
      <c r="H2328">
        <f>INDEX(tblProduct[Category],MATCH(tblData[[#This Row],[ProdNumber]],tblProduct[ProdNumber],0))</f>
        <v>3</v>
      </c>
      <c r="I2328" t="str">
        <f>INDEX(tblCategory[CategoryName],MATCH(tblData[[#This Row],[CategoryID]],tblCategory[CategoryID],0))</f>
        <v>Drones</v>
      </c>
      <c r="J2328">
        <f>tblData[[#This Row],[Quantity]]*tblData[[#This Row],[Price]]</f>
        <v>1995</v>
      </c>
      <c r="K2328">
        <f>YEAR(tblData[[#This Row],[Date]])</f>
        <v>2021</v>
      </c>
      <c r="L2328">
        <f>MONTH(tblData[[#This Row],[Date]])</f>
        <v>5</v>
      </c>
      <c r="M2328" t="str">
        <f>CHOOSE(tblData[[#This Row],[MonthNo]],"Jan","Feb","Mar","Apr","Mei","Jun","Jul","Agu","Sep","Okt","Nov","Des")</f>
        <v>Mei</v>
      </c>
      <c r="N2328" t="str">
        <f>INDEX(tblCustomers[CustomerState],MATCH(tblData[[#This Row],[CustomerID]],tblCustomers[CustomerID],0))</f>
        <v>California</v>
      </c>
      <c r="O2328" t="str">
        <f>IF(COUNTIF(tblData[CustomerID],tblData[[#This Row],[CustomerID]])&gt;1,"Repeat","One-time")</f>
        <v>Repeat</v>
      </c>
    </row>
    <row r="2329" spans="1:15">
      <c r="A2329">
        <v>2328</v>
      </c>
      <c r="B2329" s="1">
        <v>44330</v>
      </c>
      <c r="C2329">
        <v>74</v>
      </c>
      <c r="D2329" t="s">
        <v>10862</v>
      </c>
      <c r="E2329">
        <v>6</v>
      </c>
      <c r="F2329" t="str">
        <f>INDEX(tblProduct[ProdName],MATCH(tblData[[#This Row],[ProdNumber]],tblProduct[ProdNumber],0))</f>
        <v>All Eyes Drone Blueprint</v>
      </c>
      <c r="G2329">
        <f>INDEX(tblProduct[Price],MATCH(tblData[[#This Row],[ProdNumber]],tblProduct[ProdNumber],0))</f>
        <v>9.99</v>
      </c>
      <c r="H2329">
        <f>INDEX(tblProduct[Category],MATCH(tblData[[#This Row],[ProdNumber]],tblProduct[ProdNumber],0))</f>
        <v>1</v>
      </c>
      <c r="I2329" t="str">
        <f>INDEX(tblCategory[CategoryName],MATCH(tblData[[#This Row],[CategoryID]],tblCategory[CategoryID],0))</f>
        <v>Blueprints</v>
      </c>
      <c r="J2329">
        <f>tblData[[#This Row],[Quantity]]*tblData[[#This Row],[Price]]</f>
        <v>59.94</v>
      </c>
      <c r="K2329">
        <f>YEAR(tblData[[#This Row],[Date]])</f>
        <v>2021</v>
      </c>
      <c r="L2329">
        <f>MONTH(tblData[[#This Row],[Date]])</f>
        <v>5</v>
      </c>
      <c r="M2329" t="str">
        <f>CHOOSE(tblData[[#This Row],[MonthNo]],"Jan","Feb","Mar","Apr","Mei","Jun","Jul","Agu","Sep","Okt","Nov","Des")</f>
        <v>Mei</v>
      </c>
      <c r="N2329" t="str">
        <f>INDEX(tblCustomers[CustomerState],MATCH(tblData[[#This Row],[CustomerID]],tblCustomers[CustomerID],0))</f>
        <v>Florida</v>
      </c>
      <c r="O2329" t="str">
        <f>IF(COUNTIF(tblData[CustomerID],tblData[[#This Row],[CustomerID]])&gt;1,"Repeat","One-time")</f>
        <v>Repeat</v>
      </c>
    </row>
    <row r="2330" spans="1:15">
      <c r="A2330">
        <v>2329</v>
      </c>
      <c r="B2330" s="1">
        <v>44330</v>
      </c>
      <c r="C2330">
        <v>1633</v>
      </c>
      <c r="D2330" t="s">
        <v>10831</v>
      </c>
      <c r="E2330">
        <v>5</v>
      </c>
      <c r="F2330" t="str">
        <f>INDEX(tblProduct[ProdName],MATCH(tblData[[#This Row],[ProdNumber]],tblProduct[ProdNumber],0))</f>
        <v>BYOR-3535</v>
      </c>
      <c r="G2330">
        <f>INDEX(tblProduct[Price],MATCH(tblData[[#This Row],[ProdNumber]],tblProduct[ProdNumber],0))</f>
        <v>225</v>
      </c>
      <c r="H2330">
        <f>INDEX(tblProduct[Category],MATCH(tblData[[#This Row],[ProdNumber]],tblProduct[ProdNumber],0))</f>
        <v>5</v>
      </c>
      <c r="I2330" t="str">
        <f>INDEX(tblCategory[CategoryName],MATCH(tblData[[#This Row],[CategoryID]],tblCategory[CategoryID],0))</f>
        <v>Robot Kits</v>
      </c>
      <c r="J2330">
        <f>tblData[[#This Row],[Quantity]]*tblData[[#This Row],[Price]]</f>
        <v>1125</v>
      </c>
      <c r="K2330">
        <f>YEAR(tblData[[#This Row],[Date]])</f>
        <v>2021</v>
      </c>
      <c r="L2330">
        <f>MONTH(tblData[[#This Row],[Date]])</f>
        <v>5</v>
      </c>
      <c r="M2330" t="str">
        <f>CHOOSE(tblData[[#This Row],[MonthNo]],"Jan","Feb","Mar","Apr","Mei","Jun","Jul","Agu","Sep","Okt","Nov","Des")</f>
        <v>Mei</v>
      </c>
      <c r="N2330" t="str">
        <f>INDEX(tblCustomers[CustomerState],MATCH(tblData[[#This Row],[CustomerID]],tblCustomers[CustomerID],0))</f>
        <v>Arizona</v>
      </c>
      <c r="O2330" t="str">
        <f>IF(COUNTIF(tblData[CustomerID],tblData[[#This Row],[CustomerID]])&gt;1,"Repeat","One-time")</f>
        <v>One-time</v>
      </c>
    </row>
    <row r="2331" spans="1:15">
      <c r="A2331">
        <v>2330</v>
      </c>
      <c r="B2331" s="1">
        <v>44330</v>
      </c>
      <c r="C2331">
        <v>382</v>
      </c>
      <c r="D2331" t="s">
        <v>10819</v>
      </c>
      <c r="E2331">
        <v>4</v>
      </c>
      <c r="F2331" t="str">
        <f>INDEX(tblProduct[ProdName],MATCH(tblData[[#This Row],[ProdNumber]],tblProduct[ProdNumber],0))</f>
        <v>Ladybug Robot Blueprint</v>
      </c>
      <c r="G2331">
        <f>INDEX(tblProduct[Price],MATCH(tblData[[#This Row],[ProdNumber]],tblProduct[ProdNumber],0))</f>
        <v>12</v>
      </c>
      <c r="H2331">
        <f>INDEX(tblProduct[Category],MATCH(tblData[[#This Row],[ProdNumber]],tblProduct[ProdNumber],0))</f>
        <v>1</v>
      </c>
      <c r="I2331" t="str">
        <f>INDEX(tblCategory[CategoryName],MATCH(tblData[[#This Row],[CategoryID]],tblCategory[CategoryID],0))</f>
        <v>Blueprints</v>
      </c>
      <c r="J2331">
        <f>tblData[[#This Row],[Quantity]]*tblData[[#This Row],[Price]]</f>
        <v>48</v>
      </c>
      <c r="K2331">
        <f>YEAR(tblData[[#This Row],[Date]])</f>
        <v>2021</v>
      </c>
      <c r="L2331">
        <f>MONTH(tblData[[#This Row],[Date]])</f>
        <v>5</v>
      </c>
      <c r="M2331" t="str">
        <f>CHOOSE(tblData[[#This Row],[MonthNo]],"Jan","Feb","Mar","Apr","Mei","Jun","Jul","Agu","Sep","Okt","Nov","Des")</f>
        <v>Mei</v>
      </c>
      <c r="N2331" t="str">
        <f>INDEX(tblCustomers[CustomerState],MATCH(tblData[[#This Row],[CustomerID]],tblCustomers[CustomerID],0))</f>
        <v>Pennsylvania</v>
      </c>
      <c r="O2331" t="str">
        <f>IF(COUNTIF(tblData[CustomerID],tblData[[#This Row],[CustomerID]])&gt;1,"Repeat","One-time")</f>
        <v>Repeat</v>
      </c>
    </row>
    <row r="2332" spans="1:15">
      <c r="A2332">
        <v>2331</v>
      </c>
      <c r="B2332" s="1">
        <v>44331</v>
      </c>
      <c r="C2332">
        <v>1902</v>
      </c>
      <c r="D2332" t="s">
        <v>10868</v>
      </c>
      <c r="E2332">
        <v>4</v>
      </c>
      <c r="F2332" t="str">
        <f>INDEX(tblProduct[ProdName],MATCH(tblData[[#This Row],[ProdNumber]],tblProduct[ProdNumber],0))</f>
        <v>Drone Building Essentials</v>
      </c>
      <c r="G2332">
        <f>INDEX(tblProduct[Price],MATCH(tblData[[#This Row],[ProdNumber]],tblProduct[ProdNumber],0))</f>
        <v>13.99</v>
      </c>
      <c r="H2332">
        <f>INDEX(tblProduct[Category],MATCH(tblData[[#This Row],[ProdNumber]],tblProduct[ProdNumber],0))</f>
        <v>4</v>
      </c>
      <c r="I2332" t="str">
        <f>INDEX(tblCategory[CategoryName],MATCH(tblData[[#This Row],[CategoryID]],tblCategory[CategoryID],0))</f>
        <v>eBooks</v>
      </c>
      <c r="J2332">
        <f>tblData[[#This Row],[Quantity]]*tblData[[#This Row],[Price]]</f>
        <v>55.96</v>
      </c>
      <c r="K2332">
        <f>YEAR(tblData[[#This Row],[Date]])</f>
        <v>2021</v>
      </c>
      <c r="L2332">
        <f>MONTH(tblData[[#This Row],[Date]])</f>
        <v>5</v>
      </c>
      <c r="M2332" t="str">
        <f>CHOOSE(tblData[[#This Row],[MonthNo]],"Jan","Feb","Mar","Apr","Mei","Jun","Jul","Agu","Sep","Okt","Nov","Des")</f>
        <v>Mei</v>
      </c>
      <c r="N2332" t="str">
        <f>INDEX(tblCustomers[CustomerState],MATCH(tblData[[#This Row],[CustomerID]],tblCustomers[CustomerID],0))</f>
        <v>Utah</v>
      </c>
      <c r="O2332" t="str">
        <f>IF(COUNTIF(tblData[CustomerID],tblData[[#This Row],[CustomerID]])&gt;1,"Repeat","One-time")</f>
        <v>Repeat</v>
      </c>
    </row>
    <row r="2333" spans="1:15">
      <c r="A2333">
        <v>2332</v>
      </c>
      <c r="B2333" s="1">
        <v>44331</v>
      </c>
      <c r="C2333">
        <v>1472</v>
      </c>
      <c r="D2333" t="s">
        <v>10864</v>
      </c>
      <c r="E2333">
        <v>4</v>
      </c>
      <c r="F2333" t="str">
        <f>INDEX(tblProduct[ProdName],MATCH(tblData[[#This Row],[ProdNumber]],tblProduct[ProdNumber],0))</f>
        <v>Understanding Drone Regulations</v>
      </c>
      <c r="G2333">
        <f>INDEX(tblProduct[Price],MATCH(tblData[[#This Row],[ProdNumber]],tblProduct[ProdNumber],0))</f>
        <v>27.5</v>
      </c>
      <c r="H2333">
        <f>INDEX(tblProduct[Category],MATCH(tblData[[#This Row],[ProdNumber]],tblProduct[ProdNumber],0))</f>
        <v>7</v>
      </c>
      <c r="I2333" t="str">
        <f>INDEX(tblCategory[CategoryName],MATCH(tblData[[#This Row],[CategoryID]],tblCategory[CategoryID],0))</f>
        <v>Training Videos</v>
      </c>
      <c r="J2333">
        <f>tblData[[#This Row],[Quantity]]*tblData[[#This Row],[Price]]</f>
        <v>110</v>
      </c>
      <c r="K2333">
        <f>YEAR(tblData[[#This Row],[Date]])</f>
        <v>2021</v>
      </c>
      <c r="L2333">
        <f>MONTH(tblData[[#This Row],[Date]])</f>
        <v>5</v>
      </c>
      <c r="M2333" t="str">
        <f>CHOOSE(tblData[[#This Row],[MonthNo]],"Jan","Feb","Mar","Apr","Mei","Jun","Jul","Agu","Sep","Okt","Nov","Des")</f>
        <v>Mei</v>
      </c>
      <c r="N2333" t="str">
        <f>INDEX(tblCustomers[CustomerState],MATCH(tblData[[#This Row],[CustomerID]],tblCustomers[CustomerID],0))</f>
        <v>Florida</v>
      </c>
      <c r="O2333" t="str">
        <f>IF(COUNTIF(tblData[CustomerID],tblData[[#This Row],[CustomerID]])&gt;1,"Repeat","One-time")</f>
        <v>Repeat</v>
      </c>
    </row>
    <row r="2334" spans="1:15">
      <c r="A2334">
        <v>2333</v>
      </c>
      <c r="B2334" s="1">
        <v>44331</v>
      </c>
      <c r="C2334">
        <v>1087</v>
      </c>
      <c r="D2334" t="s">
        <v>10841</v>
      </c>
      <c r="E2334">
        <v>3</v>
      </c>
      <c r="F2334" t="str">
        <f>INDEX(tblProduct[ProdName],MATCH(tblData[[#This Row],[ProdNumber]],tblProduct[ProdNumber],0))</f>
        <v>RQTE-554 Robot</v>
      </c>
      <c r="G2334">
        <f>INDEX(tblProduct[Price],MATCH(tblData[[#This Row],[ProdNumber]],tblProduct[ProdNumber],0))</f>
        <v>684</v>
      </c>
      <c r="H2334">
        <f>INDEX(tblProduct[Category],MATCH(tblData[[#This Row],[ProdNumber]],tblProduct[ProdNumber],0))</f>
        <v>6</v>
      </c>
      <c r="I2334" t="str">
        <f>INDEX(tblCategory[CategoryName],MATCH(tblData[[#This Row],[CategoryID]],tblCategory[CategoryID],0))</f>
        <v>Robots</v>
      </c>
      <c r="J2334">
        <f>tblData[[#This Row],[Quantity]]*tblData[[#This Row],[Price]]</f>
        <v>2052</v>
      </c>
      <c r="K2334">
        <f>YEAR(tblData[[#This Row],[Date]])</f>
        <v>2021</v>
      </c>
      <c r="L2334">
        <f>MONTH(tblData[[#This Row],[Date]])</f>
        <v>5</v>
      </c>
      <c r="M2334" t="str">
        <f>CHOOSE(tblData[[#This Row],[MonthNo]],"Jan","Feb","Mar","Apr","Mei","Jun","Jul","Agu","Sep","Okt","Nov","Des")</f>
        <v>Mei</v>
      </c>
      <c r="N2334" t="str">
        <f>INDEX(tblCustomers[CustomerState],MATCH(tblData[[#This Row],[CustomerID]],tblCustomers[CustomerID],0))</f>
        <v>Alabama</v>
      </c>
      <c r="O2334" t="str">
        <f>IF(COUNTIF(tblData[CustomerID],tblData[[#This Row],[CustomerID]])&gt;1,"Repeat","One-time")</f>
        <v>One-time</v>
      </c>
    </row>
    <row r="2335" spans="1:15">
      <c r="A2335">
        <v>2334</v>
      </c>
      <c r="B2335" s="1">
        <v>44331</v>
      </c>
      <c r="C2335">
        <v>1628</v>
      </c>
      <c r="D2335" t="s">
        <v>10875</v>
      </c>
      <c r="E2335">
        <v>3</v>
      </c>
      <c r="F2335" t="str">
        <f>INDEX(tblProduct[ProdName],MATCH(tblData[[#This Row],[ProdNumber]],tblProduct[ProdNumber],0))</f>
        <v>Open Source Code</v>
      </c>
      <c r="G2335">
        <f>INDEX(tblProduct[Price],MATCH(tblData[[#This Row],[ProdNumber]],tblProduct[ProdNumber],0))</f>
        <v>32.950000000000003</v>
      </c>
      <c r="H2335">
        <f>INDEX(tblProduct[Category],MATCH(tblData[[#This Row],[ProdNumber]],tblProduct[ProdNumber],0))</f>
        <v>7</v>
      </c>
      <c r="I2335" t="str">
        <f>INDEX(tblCategory[CategoryName],MATCH(tblData[[#This Row],[CategoryID]],tblCategory[CategoryID],0))</f>
        <v>Training Videos</v>
      </c>
      <c r="J2335">
        <f>tblData[[#This Row],[Quantity]]*tblData[[#This Row],[Price]]</f>
        <v>98.850000000000009</v>
      </c>
      <c r="K2335">
        <f>YEAR(tblData[[#This Row],[Date]])</f>
        <v>2021</v>
      </c>
      <c r="L2335">
        <f>MONTH(tblData[[#This Row],[Date]])</f>
        <v>5</v>
      </c>
      <c r="M2335" t="str">
        <f>CHOOSE(tblData[[#This Row],[MonthNo]],"Jan","Feb","Mar","Apr","Mei","Jun","Jul","Agu","Sep","Okt","Nov","Des")</f>
        <v>Mei</v>
      </c>
      <c r="N2335" t="str">
        <f>INDEX(tblCustomers[CustomerState],MATCH(tblData[[#This Row],[CustomerID]],tblCustomers[CustomerID],0))</f>
        <v>Ohio</v>
      </c>
      <c r="O2335" t="str">
        <f>IF(COUNTIF(tblData[CustomerID],tblData[[#This Row],[CustomerID]])&gt;1,"Repeat","One-time")</f>
        <v>Repeat</v>
      </c>
    </row>
    <row r="2336" spans="1:15">
      <c r="A2336">
        <v>2335</v>
      </c>
      <c r="B2336" s="1">
        <v>44331</v>
      </c>
      <c r="C2336">
        <v>1063</v>
      </c>
      <c r="D2336" t="s">
        <v>10840</v>
      </c>
      <c r="E2336">
        <v>1</v>
      </c>
      <c r="F2336" t="str">
        <f>INDEX(tblProduct[ProdName],MATCH(tblData[[#This Row],[ProdNumber]],tblProduct[ProdNumber],0))</f>
        <v>Photograph Drones</v>
      </c>
      <c r="G2336">
        <f>INDEX(tblProduct[Price],MATCH(tblData[[#This Row],[ProdNumber]],tblProduct[ProdNumber],0))</f>
        <v>14.99</v>
      </c>
      <c r="H2336">
        <f>INDEX(tblProduct[Category],MATCH(tblData[[#This Row],[ProdNumber]],tblProduct[ProdNumber],0))</f>
        <v>4</v>
      </c>
      <c r="I2336" t="str">
        <f>INDEX(tblCategory[CategoryName],MATCH(tblData[[#This Row],[CategoryID]],tblCategory[CategoryID],0))</f>
        <v>eBooks</v>
      </c>
      <c r="J2336">
        <f>tblData[[#This Row],[Quantity]]*tblData[[#This Row],[Price]]</f>
        <v>14.99</v>
      </c>
      <c r="K2336">
        <f>YEAR(tblData[[#This Row],[Date]])</f>
        <v>2021</v>
      </c>
      <c r="L2336">
        <f>MONTH(tblData[[#This Row],[Date]])</f>
        <v>5</v>
      </c>
      <c r="M2336" t="str">
        <f>CHOOSE(tblData[[#This Row],[MonthNo]],"Jan","Feb","Mar","Apr","Mei","Jun","Jul","Agu","Sep","Okt","Nov","Des")</f>
        <v>Mei</v>
      </c>
      <c r="N2336" t="str">
        <f>INDEX(tblCustomers[CustomerState],MATCH(tblData[[#This Row],[CustomerID]],tblCustomers[CustomerID],0))</f>
        <v>Kansas</v>
      </c>
      <c r="O2336" t="str">
        <f>IF(COUNTIF(tblData[CustomerID],tblData[[#This Row],[CustomerID]])&gt;1,"Repeat","One-time")</f>
        <v>Repeat</v>
      </c>
    </row>
    <row r="2337" spans="1:15">
      <c r="A2337">
        <v>2336</v>
      </c>
      <c r="B2337" s="1">
        <v>44332</v>
      </c>
      <c r="C2337">
        <v>221</v>
      </c>
      <c r="D2337" t="s">
        <v>10814</v>
      </c>
      <c r="E2337">
        <v>5</v>
      </c>
      <c r="F2337" t="str">
        <f>INDEX(tblProduct[ProdName],MATCH(tblData[[#This Row],[ProdNumber]],tblProduct[ProdNumber],0))</f>
        <v>BYOR-2640S</v>
      </c>
      <c r="G2337">
        <f>INDEX(tblProduct[Price],MATCH(tblData[[#This Row],[ProdNumber]],tblProduct[ProdNumber],0))</f>
        <v>189</v>
      </c>
      <c r="H2337">
        <f>INDEX(tblProduct[Category],MATCH(tblData[[#This Row],[ProdNumber]],tblProduct[ProdNumber],0))</f>
        <v>5</v>
      </c>
      <c r="I2337" t="str">
        <f>INDEX(tblCategory[CategoryName],MATCH(tblData[[#This Row],[CategoryID]],tblCategory[CategoryID],0))</f>
        <v>Robot Kits</v>
      </c>
      <c r="J2337">
        <f>tblData[[#This Row],[Quantity]]*tblData[[#This Row],[Price]]</f>
        <v>945</v>
      </c>
      <c r="K2337">
        <f>YEAR(tblData[[#This Row],[Date]])</f>
        <v>2021</v>
      </c>
      <c r="L2337">
        <f>MONTH(tblData[[#This Row],[Date]])</f>
        <v>5</v>
      </c>
      <c r="M2337" t="str">
        <f>CHOOSE(tblData[[#This Row],[MonthNo]],"Jan","Feb","Mar","Apr","Mei","Jun","Jul","Agu","Sep","Okt","Nov","Des")</f>
        <v>Mei</v>
      </c>
      <c r="N2337" t="str">
        <f>INDEX(tblCustomers[CustomerState],MATCH(tblData[[#This Row],[CustomerID]],tblCustomers[CustomerID],0))</f>
        <v>New Mexico</v>
      </c>
      <c r="O2337" t="str">
        <f>IF(COUNTIF(tblData[CustomerID],tblData[[#This Row],[CustomerID]])&gt;1,"Repeat","One-time")</f>
        <v>Repeat</v>
      </c>
    </row>
    <row r="2338" spans="1:15">
      <c r="A2338">
        <v>2337</v>
      </c>
      <c r="B2338" s="1">
        <v>44332</v>
      </c>
      <c r="C2338">
        <v>1363</v>
      </c>
      <c r="D2338" t="s">
        <v>10832</v>
      </c>
      <c r="E2338">
        <v>4</v>
      </c>
      <c r="F2338" t="str">
        <f>INDEX(tblProduct[ProdName],MATCH(tblData[[#This Row],[ProdNumber]],tblProduct[ProdNumber],0))</f>
        <v>Cartesian Robots</v>
      </c>
      <c r="G2338">
        <f>INDEX(tblProduct[Price],MATCH(tblData[[#This Row],[ProdNumber]],tblProduct[ProdNumber],0))</f>
        <v>12.99</v>
      </c>
      <c r="H2338">
        <f>INDEX(tblProduct[Category],MATCH(tblData[[#This Row],[ProdNumber]],tblProduct[ProdNumber],0))</f>
        <v>4</v>
      </c>
      <c r="I2338" t="str">
        <f>INDEX(tblCategory[CategoryName],MATCH(tblData[[#This Row],[CategoryID]],tblCategory[CategoryID],0))</f>
        <v>eBooks</v>
      </c>
      <c r="J2338">
        <f>tblData[[#This Row],[Quantity]]*tblData[[#This Row],[Price]]</f>
        <v>51.96</v>
      </c>
      <c r="K2338">
        <f>YEAR(tblData[[#This Row],[Date]])</f>
        <v>2021</v>
      </c>
      <c r="L2338">
        <f>MONTH(tblData[[#This Row],[Date]])</f>
        <v>5</v>
      </c>
      <c r="M2338" t="str">
        <f>CHOOSE(tblData[[#This Row],[MonthNo]],"Jan","Feb","Mar","Apr","Mei","Jun","Jul","Agu","Sep","Okt","Nov","Des")</f>
        <v>Mei</v>
      </c>
      <c r="N2338" t="str">
        <f>INDEX(tblCustomers[CustomerState],MATCH(tblData[[#This Row],[CustomerID]],tblCustomers[CustomerID],0))</f>
        <v>California</v>
      </c>
      <c r="O2338" t="str">
        <f>IF(COUNTIF(tblData[CustomerID],tblData[[#This Row],[CustomerID]])&gt;1,"Repeat","One-time")</f>
        <v>Repeat</v>
      </c>
    </row>
    <row r="2339" spans="1:15">
      <c r="A2339">
        <v>2338</v>
      </c>
      <c r="B2339" s="1">
        <v>44332</v>
      </c>
      <c r="C2339">
        <v>1239</v>
      </c>
      <c r="D2339" t="s">
        <v>10822</v>
      </c>
      <c r="E2339">
        <v>2</v>
      </c>
      <c r="F2339" t="str">
        <f>INDEX(tblProduct[ProdName],MATCH(tblData[[#This Row],[ProdNumber]],tblProduct[ProdNumber],0))</f>
        <v>MICR-23K Robot</v>
      </c>
      <c r="G2339">
        <f>INDEX(tblProduct[Price],MATCH(tblData[[#This Row],[ProdNumber]],tblProduct[ProdNumber],0))</f>
        <v>899</v>
      </c>
      <c r="H2339">
        <f>INDEX(tblProduct[Category],MATCH(tblData[[#This Row],[ProdNumber]],tblProduct[ProdNumber],0))</f>
        <v>6</v>
      </c>
      <c r="I2339" t="str">
        <f>INDEX(tblCategory[CategoryName],MATCH(tblData[[#This Row],[CategoryID]],tblCategory[CategoryID],0))</f>
        <v>Robots</v>
      </c>
      <c r="J2339">
        <f>tblData[[#This Row],[Quantity]]*tblData[[#This Row],[Price]]</f>
        <v>1798</v>
      </c>
      <c r="K2339">
        <f>YEAR(tblData[[#This Row],[Date]])</f>
        <v>2021</v>
      </c>
      <c r="L2339">
        <f>MONTH(tblData[[#This Row],[Date]])</f>
        <v>5</v>
      </c>
      <c r="M2339" t="str">
        <f>CHOOSE(tblData[[#This Row],[MonthNo]],"Jan","Feb","Mar","Apr","Mei","Jun","Jul","Agu","Sep","Okt","Nov","Des")</f>
        <v>Mei</v>
      </c>
      <c r="N2339" t="str">
        <f>INDEX(tblCustomers[CustomerState],MATCH(tblData[[#This Row],[CustomerID]],tblCustomers[CustomerID],0))</f>
        <v>Texas</v>
      </c>
      <c r="O2339" t="str">
        <f>IF(COUNTIF(tblData[CustomerID],tblData[[#This Row],[CustomerID]])&gt;1,"Repeat","One-time")</f>
        <v>Repeat</v>
      </c>
    </row>
    <row r="2340" spans="1:15">
      <c r="A2340">
        <v>2339</v>
      </c>
      <c r="B2340" s="1">
        <v>44332</v>
      </c>
      <c r="C2340">
        <v>1515</v>
      </c>
      <c r="D2340" t="s">
        <v>10809</v>
      </c>
      <c r="E2340">
        <v>2</v>
      </c>
      <c r="F2340" t="str">
        <f>INDEX(tblProduct[ProdName],MATCH(tblData[[#This Row],[ProdNumber]],tblProduct[ProdNumber],0))</f>
        <v>RWW-75 Robot</v>
      </c>
      <c r="G2340">
        <f>INDEX(tblProduct[Price],MATCH(tblData[[#This Row],[ProdNumber]],tblProduct[ProdNumber],0))</f>
        <v>883</v>
      </c>
      <c r="H2340">
        <f>INDEX(tblProduct[Category],MATCH(tblData[[#This Row],[ProdNumber]],tblProduct[ProdNumber],0))</f>
        <v>6</v>
      </c>
      <c r="I2340" t="str">
        <f>INDEX(tblCategory[CategoryName],MATCH(tblData[[#This Row],[CategoryID]],tblCategory[CategoryID],0))</f>
        <v>Robots</v>
      </c>
      <c r="J2340">
        <f>tblData[[#This Row],[Quantity]]*tblData[[#This Row],[Price]]</f>
        <v>1766</v>
      </c>
      <c r="K2340">
        <f>YEAR(tblData[[#This Row],[Date]])</f>
        <v>2021</v>
      </c>
      <c r="L2340">
        <f>MONTH(tblData[[#This Row],[Date]])</f>
        <v>5</v>
      </c>
      <c r="M2340" t="str">
        <f>CHOOSE(tblData[[#This Row],[MonthNo]],"Jan","Feb","Mar","Apr","Mei","Jun","Jul","Agu","Sep","Okt","Nov","Des")</f>
        <v>Mei</v>
      </c>
      <c r="N2340" t="str">
        <f>INDEX(tblCustomers[CustomerState],MATCH(tblData[[#This Row],[CustomerID]],tblCustomers[CustomerID],0))</f>
        <v>Arizona</v>
      </c>
      <c r="O2340" t="str">
        <f>IF(COUNTIF(tblData[CustomerID],tblData[[#This Row],[CustomerID]])&gt;1,"Repeat","One-time")</f>
        <v>Repeat</v>
      </c>
    </row>
    <row r="2341" spans="1:15">
      <c r="A2341">
        <v>2340</v>
      </c>
      <c r="B2341" s="1">
        <v>44332</v>
      </c>
      <c r="C2341">
        <v>1044</v>
      </c>
      <c r="D2341" t="s">
        <v>10827</v>
      </c>
      <c r="E2341">
        <v>5</v>
      </c>
      <c r="F2341" t="str">
        <f>INDEX(tblProduct[ProdName],MATCH(tblData[[#This Row],[ProdNumber]],tblProduct[ProdNumber],0))</f>
        <v>AI for Educators</v>
      </c>
      <c r="G2341">
        <f>INDEX(tblProduct[Price],MATCH(tblData[[#This Row],[ProdNumber]],tblProduct[ProdNumber],0))</f>
        <v>49.95</v>
      </c>
      <c r="H2341">
        <f>INDEX(tblProduct[Category],MATCH(tblData[[#This Row],[ProdNumber]],tblProduct[ProdNumber],0))</f>
        <v>7</v>
      </c>
      <c r="I2341" t="str">
        <f>INDEX(tblCategory[CategoryName],MATCH(tblData[[#This Row],[CategoryID]],tblCategory[CategoryID],0))</f>
        <v>Training Videos</v>
      </c>
      <c r="J2341">
        <f>tblData[[#This Row],[Quantity]]*tblData[[#This Row],[Price]]</f>
        <v>249.75</v>
      </c>
      <c r="K2341">
        <f>YEAR(tblData[[#This Row],[Date]])</f>
        <v>2021</v>
      </c>
      <c r="L2341">
        <f>MONTH(tblData[[#This Row],[Date]])</f>
        <v>5</v>
      </c>
      <c r="M2341" t="str">
        <f>CHOOSE(tblData[[#This Row],[MonthNo]],"Jan","Feb","Mar","Apr","Mei","Jun","Jul","Agu","Sep","Okt","Nov","Des")</f>
        <v>Mei</v>
      </c>
      <c r="N2341" t="str">
        <f>INDEX(tblCustomers[CustomerState],MATCH(tblData[[#This Row],[CustomerID]],tblCustomers[CustomerID],0))</f>
        <v>Louisiana</v>
      </c>
      <c r="O2341" t="str">
        <f>IF(COUNTIF(tblData[CustomerID],tblData[[#This Row],[CustomerID]])&gt;1,"Repeat","One-time")</f>
        <v>Repeat</v>
      </c>
    </row>
    <row r="2342" spans="1:15">
      <c r="A2342">
        <v>2341</v>
      </c>
      <c r="B2342" s="1">
        <v>44332</v>
      </c>
      <c r="C2342">
        <v>1262</v>
      </c>
      <c r="D2342" t="s">
        <v>10844</v>
      </c>
      <c r="E2342">
        <v>6</v>
      </c>
      <c r="F2342" t="str">
        <f>INDEX(tblProduct[ProdName],MATCH(tblData[[#This Row],[ProdNumber]],tblProduct[ProdNumber],0))</f>
        <v>Industrial 3D Printing</v>
      </c>
      <c r="G2342">
        <f>INDEX(tblProduct[Price],MATCH(tblData[[#This Row],[ProdNumber]],tblProduct[ProdNumber],0))</f>
        <v>49</v>
      </c>
      <c r="H2342">
        <f>INDEX(tblProduct[Category],MATCH(tblData[[#This Row],[ProdNumber]],tblProduct[ProdNumber],0))</f>
        <v>7</v>
      </c>
      <c r="I2342" t="str">
        <f>INDEX(tblCategory[CategoryName],MATCH(tblData[[#This Row],[CategoryID]],tblCategory[CategoryID],0))</f>
        <v>Training Videos</v>
      </c>
      <c r="J2342">
        <f>tblData[[#This Row],[Quantity]]*tblData[[#This Row],[Price]]</f>
        <v>294</v>
      </c>
      <c r="K2342">
        <f>YEAR(tblData[[#This Row],[Date]])</f>
        <v>2021</v>
      </c>
      <c r="L2342">
        <f>MONTH(tblData[[#This Row],[Date]])</f>
        <v>5</v>
      </c>
      <c r="M2342" t="str">
        <f>CHOOSE(tblData[[#This Row],[MonthNo]],"Jan","Feb","Mar","Apr","Mei","Jun","Jul","Agu","Sep","Okt","Nov","Des")</f>
        <v>Mei</v>
      </c>
      <c r="N2342" t="str">
        <f>INDEX(tblCustomers[CustomerState],MATCH(tblData[[#This Row],[CustomerID]],tblCustomers[CustomerID],0))</f>
        <v>Connecticut</v>
      </c>
      <c r="O2342" t="str">
        <f>IF(COUNTIF(tblData[CustomerID],tblData[[#This Row],[CustomerID]])&gt;1,"Repeat","One-time")</f>
        <v>One-time</v>
      </c>
    </row>
    <row r="2343" spans="1:15">
      <c r="A2343">
        <v>2342</v>
      </c>
      <c r="B2343" s="1">
        <v>44333</v>
      </c>
      <c r="C2343">
        <v>731</v>
      </c>
      <c r="D2343" t="s">
        <v>10832</v>
      </c>
      <c r="E2343">
        <v>3</v>
      </c>
      <c r="F2343" t="str">
        <f>INDEX(tblProduct[ProdName],MATCH(tblData[[#This Row],[ProdNumber]],tblProduct[ProdNumber],0))</f>
        <v>Cartesian Robots</v>
      </c>
      <c r="G2343">
        <f>INDEX(tblProduct[Price],MATCH(tblData[[#This Row],[ProdNumber]],tblProduct[ProdNumber],0))</f>
        <v>12.99</v>
      </c>
      <c r="H2343">
        <f>INDEX(tblProduct[Category],MATCH(tblData[[#This Row],[ProdNumber]],tblProduct[ProdNumber],0))</f>
        <v>4</v>
      </c>
      <c r="I2343" t="str">
        <f>INDEX(tblCategory[CategoryName],MATCH(tblData[[#This Row],[CategoryID]],tblCategory[CategoryID],0))</f>
        <v>eBooks</v>
      </c>
      <c r="J2343">
        <f>tblData[[#This Row],[Quantity]]*tblData[[#This Row],[Price]]</f>
        <v>38.97</v>
      </c>
      <c r="K2343">
        <f>YEAR(tblData[[#This Row],[Date]])</f>
        <v>2021</v>
      </c>
      <c r="L2343">
        <f>MONTH(tblData[[#This Row],[Date]])</f>
        <v>5</v>
      </c>
      <c r="M2343" t="str">
        <f>CHOOSE(tblData[[#This Row],[MonthNo]],"Jan","Feb","Mar","Apr","Mei","Jun","Jul","Agu","Sep","Okt","Nov","Des")</f>
        <v>Mei</v>
      </c>
      <c r="N2343" t="str">
        <f>INDEX(tblCustomers[CustomerState],MATCH(tblData[[#This Row],[CustomerID]],tblCustomers[CustomerID],0))</f>
        <v>California</v>
      </c>
      <c r="O2343" t="str">
        <f>IF(COUNTIF(tblData[CustomerID],tblData[[#This Row],[CustomerID]])&gt;1,"Repeat","One-time")</f>
        <v>Repeat</v>
      </c>
    </row>
    <row r="2344" spans="1:15">
      <c r="A2344">
        <v>2343</v>
      </c>
      <c r="B2344" s="1">
        <v>44333</v>
      </c>
      <c r="C2344">
        <v>2</v>
      </c>
      <c r="D2344" t="s">
        <v>10864</v>
      </c>
      <c r="E2344">
        <v>5</v>
      </c>
      <c r="F2344" t="str">
        <f>INDEX(tblProduct[ProdName],MATCH(tblData[[#This Row],[ProdNumber]],tblProduct[ProdNumber],0))</f>
        <v>Understanding Drone Regulations</v>
      </c>
      <c r="G2344">
        <f>INDEX(tblProduct[Price],MATCH(tblData[[#This Row],[ProdNumber]],tblProduct[ProdNumber],0))</f>
        <v>27.5</v>
      </c>
      <c r="H2344">
        <f>INDEX(tblProduct[Category],MATCH(tblData[[#This Row],[ProdNumber]],tblProduct[ProdNumber],0))</f>
        <v>7</v>
      </c>
      <c r="I2344" t="str">
        <f>INDEX(tblCategory[CategoryName],MATCH(tblData[[#This Row],[CategoryID]],tblCategory[CategoryID],0))</f>
        <v>Training Videos</v>
      </c>
      <c r="J2344">
        <f>tblData[[#This Row],[Quantity]]*tblData[[#This Row],[Price]]</f>
        <v>137.5</v>
      </c>
      <c r="K2344">
        <f>YEAR(tblData[[#This Row],[Date]])</f>
        <v>2021</v>
      </c>
      <c r="L2344">
        <f>MONTH(tblData[[#This Row],[Date]])</f>
        <v>5</v>
      </c>
      <c r="M2344" t="str">
        <f>CHOOSE(tblData[[#This Row],[MonthNo]],"Jan","Feb","Mar","Apr","Mei","Jun","Jul","Agu","Sep","Okt","Nov","Des")</f>
        <v>Mei</v>
      </c>
      <c r="N2344" t="str">
        <f>INDEX(tblCustomers[CustomerState],MATCH(tblData[[#This Row],[CustomerID]],tblCustomers[CustomerID],0))</f>
        <v>New York</v>
      </c>
      <c r="O2344" t="str">
        <f>IF(COUNTIF(tblData[CustomerID],tblData[[#This Row],[CustomerID]])&gt;1,"Repeat","One-time")</f>
        <v>One-time</v>
      </c>
    </row>
    <row r="2345" spans="1:15">
      <c r="A2345">
        <v>2344</v>
      </c>
      <c r="B2345" s="1">
        <v>44333</v>
      </c>
      <c r="C2345">
        <v>14</v>
      </c>
      <c r="D2345" t="s">
        <v>10816</v>
      </c>
      <c r="E2345">
        <v>3</v>
      </c>
      <c r="F2345" t="str">
        <f>INDEX(tblProduct[ProdName],MATCH(tblData[[#This Row],[ProdNumber]],tblProduct[ProdNumber],0))</f>
        <v>DTE-QFN20 Drone</v>
      </c>
      <c r="G2345">
        <f>INDEX(tblProduct[Price],MATCH(tblData[[#This Row],[ProdNumber]],tblProduct[ProdNumber],0))</f>
        <v>250</v>
      </c>
      <c r="H2345">
        <f>INDEX(tblProduct[Category],MATCH(tblData[[#This Row],[ProdNumber]],tblProduct[ProdNumber],0))</f>
        <v>3</v>
      </c>
      <c r="I2345" t="str">
        <f>INDEX(tblCategory[CategoryName],MATCH(tblData[[#This Row],[CategoryID]],tblCategory[CategoryID],0))</f>
        <v>Drones</v>
      </c>
      <c r="J2345">
        <f>tblData[[#This Row],[Quantity]]*tblData[[#This Row],[Price]]</f>
        <v>750</v>
      </c>
      <c r="K2345">
        <f>YEAR(tblData[[#This Row],[Date]])</f>
        <v>2021</v>
      </c>
      <c r="L2345">
        <f>MONTH(tblData[[#This Row],[Date]])</f>
        <v>5</v>
      </c>
      <c r="M2345" t="str">
        <f>CHOOSE(tblData[[#This Row],[MonthNo]],"Jan","Feb","Mar","Apr","Mei","Jun","Jul","Agu","Sep","Okt","Nov","Des")</f>
        <v>Mei</v>
      </c>
      <c r="N2345" t="str">
        <f>INDEX(tblCustomers[CustomerState],MATCH(tblData[[#This Row],[CustomerID]],tblCustomers[CustomerID],0))</f>
        <v>Florida</v>
      </c>
      <c r="O2345" t="str">
        <f>IF(COUNTIF(tblData[CustomerID],tblData[[#This Row],[CustomerID]])&gt;1,"Repeat","One-time")</f>
        <v>Repeat</v>
      </c>
    </row>
    <row r="2346" spans="1:15">
      <c r="A2346">
        <v>2345</v>
      </c>
      <c r="B2346" s="1">
        <v>44333</v>
      </c>
      <c r="C2346">
        <v>1632</v>
      </c>
      <c r="D2346" t="s">
        <v>10810</v>
      </c>
      <c r="E2346">
        <v>3</v>
      </c>
      <c r="F2346" t="str">
        <f>INDEX(tblProduct[ProdName],MATCH(tblData[[#This Row],[ProdNumber]],tblProduct[ProdNumber],0))</f>
        <v>Drone Video Techniques</v>
      </c>
      <c r="G2346">
        <f>INDEX(tblProduct[Price],MATCH(tblData[[#This Row],[ProdNumber]],tblProduct[ProdNumber],0))</f>
        <v>37.99</v>
      </c>
      <c r="H2346">
        <f>INDEX(tblProduct[Category],MATCH(tblData[[#This Row],[ProdNumber]],tblProduct[ProdNumber],0))</f>
        <v>7</v>
      </c>
      <c r="I2346" t="str">
        <f>INDEX(tblCategory[CategoryName],MATCH(tblData[[#This Row],[CategoryID]],tblCategory[CategoryID],0))</f>
        <v>Training Videos</v>
      </c>
      <c r="J2346">
        <f>tblData[[#This Row],[Quantity]]*tblData[[#This Row],[Price]]</f>
        <v>113.97</v>
      </c>
      <c r="K2346">
        <f>YEAR(tblData[[#This Row],[Date]])</f>
        <v>2021</v>
      </c>
      <c r="L2346">
        <f>MONTH(tblData[[#This Row],[Date]])</f>
        <v>5</v>
      </c>
      <c r="M2346" t="str">
        <f>CHOOSE(tblData[[#This Row],[MonthNo]],"Jan","Feb","Mar","Apr","Mei","Jun","Jul","Agu","Sep","Okt","Nov","Des")</f>
        <v>Mei</v>
      </c>
      <c r="N2346" t="str">
        <f>INDEX(tblCustomers[CustomerState],MATCH(tblData[[#This Row],[CustomerID]],tblCustomers[CustomerID],0))</f>
        <v>Texas</v>
      </c>
      <c r="O2346" t="str">
        <f>IF(COUNTIF(tblData[CustomerID],tblData[[#This Row],[CustomerID]])&gt;1,"Repeat","One-time")</f>
        <v>Repeat</v>
      </c>
    </row>
    <row r="2347" spans="1:15">
      <c r="A2347">
        <v>2346</v>
      </c>
      <c r="B2347" s="1">
        <v>44333</v>
      </c>
      <c r="C2347">
        <v>1059</v>
      </c>
      <c r="D2347" t="s">
        <v>10856</v>
      </c>
      <c r="E2347">
        <v>2</v>
      </c>
      <c r="F2347" t="str">
        <f>INDEX(tblProduct[ProdName],MATCH(tblData[[#This Row],[ProdNumber]],tblProduct[ProdNumber],0))</f>
        <v>RLK-9920 Robot</v>
      </c>
      <c r="G2347">
        <f>INDEX(tblProduct[Price],MATCH(tblData[[#This Row],[ProdNumber]],tblProduct[ProdNumber],0))</f>
        <v>699</v>
      </c>
      <c r="H2347">
        <f>INDEX(tblProduct[Category],MATCH(tblData[[#This Row],[ProdNumber]],tblProduct[ProdNumber],0))</f>
        <v>6</v>
      </c>
      <c r="I2347" t="str">
        <f>INDEX(tblCategory[CategoryName],MATCH(tblData[[#This Row],[CategoryID]],tblCategory[CategoryID],0))</f>
        <v>Robots</v>
      </c>
      <c r="J2347">
        <f>tblData[[#This Row],[Quantity]]*tblData[[#This Row],[Price]]</f>
        <v>1398</v>
      </c>
      <c r="K2347">
        <f>YEAR(tblData[[#This Row],[Date]])</f>
        <v>2021</v>
      </c>
      <c r="L2347">
        <f>MONTH(tblData[[#This Row],[Date]])</f>
        <v>5</v>
      </c>
      <c r="M2347" t="str">
        <f>CHOOSE(tblData[[#This Row],[MonthNo]],"Jan","Feb","Mar","Apr","Mei","Jun","Jul","Agu","Sep","Okt","Nov","Des")</f>
        <v>Mei</v>
      </c>
      <c r="N2347" t="str">
        <f>INDEX(tblCustomers[CustomerState],MATCH(tblData[[#This Row],[CustomerID]],tblCustomers[CustomerID],0))</f>
        <v>California</v>
      </c>
      <c r="O2347" t="str">
        <f>IF(COUNTIF(tblData[CustomerID],tblData[[#This Row],[CustomerID]])&gt;1,"Repeat","One-time")</f>
        <v>Repeat</v>
      </c>
    </row>
    <row r="2348" spans="1:15">
      <c r="A2348">
        <v>2347</v>
      </c>
      <c r="B2348" s="1">
        <v>44333</v>
      </c>
      <c r="C2348">
        <v>497</v>
      </c>
      <c r="D2348" t="s">
        <v>10852</v>
      </c>
      <c r="E2348">
        <v>5</v>
      </c>
      <c r="F2348" t="str">
        <f>INDEX(tblProduct[ProdName],MATCH(tblData[[#This Row],[ProdNumber]],tblProduct[ProdNumber],0))</f>
        <v>Understanding Artificial Intelligence</v>
      </c>
      <c r="G2348">
        <f>INDEX(tblProduct[Price],MATCH(tblData[[#This Row],[ProdNumber]],tblProduct[ProdNumber],0))</f>
        <v>19.5</v>
      </c>
      <c r="H2348">
        <f>INDEX(tblProduct[Category],MATCH(tblData[[#This Row],[ProdNumber]],tblProduct[ProdNumber],0))</f>
        <v>4</v>
      </c>
      <c r="I2348" t="str">
        <f>INDEX(tblCategory[CategoryName],MATCH(tblData[[#This Row],[CategoryID]],tblCategory[CategoryID],0))</f>
        <v>eBooks</v>
      </c>
      <c r="J2348">
        <f>tblData[[#This Row],[Quantity]]*tblData[[#This Row],[Price]]</f>
        <v>97.5</v>
      </c>
      <c r="K2348">
        <f>YEAR(tblData[[#This Row],[Date]])</f>
        <v>2021</v>
      </c>
      <c r="L2348">
        <f>MONTH(tblData[[#This Row],[Date]])</f>
        <v>5</v>
      </c>
      <c r="M2348" t="str">
        <f>CHOOSE(tblData[[#This Row],[MonthNo]],"Jan","Feb","Mar","Apr","Mei","Jun","Jul","Agu","Sep","Okt","Nov","Des")</f>
        <v>Mei</v>
      </c>
      <c r="N2348" t="str">
        <f>INDEX(tblCustomers[CustomerState],MATCH(tblData[[#This Row],[CustomerID]],tblCustomers[CustomerID],0))</f>
        <v>New Jersey</v>
      </c>
      <c r="O2348" t="str">
        <f>IF(COUNTIF(tblData[CustomerID],tblData[[#This Row],[CustomerID]])&gt;1,"Repeat","One-time")</f>
        <v>Repeat</v>
      </c>
    </row>
    <row r="2349" spans="1:15">
      <c r="A2349">
        <v>2348</v>
      </c>
      <c r="B2349" s="1">
        <v>44333</v>
      </c>
      <c r="C2349">
        <v>809</v>
      </c>
      <c r="D2349" t="s">
        <v>10838</v>
      </c>
      <c r="E2349">
        <v>4</v>
      </c>
      <c r="F2349" t="str">
        <f>INDEX(tblProduct[ProdName],MATCH(tblData[[#This Row],[ProdNumber]],tblProduct[ProdNumber],0))</f>
        <v>GPS Drones</v>
      </c>
      <c r="G2349">
        <f>INDEX(tblProduct[Price],MATCH(tblData[[#This Row],[ProdNumber]],tblProduct[ProdNumber],0))</f>
        <v>19.989999999999998</v>
      </c>
      <c r="H2349">
        <f>INDEX(tblProduct[Category],MATCH(tblData[[#This Row],[ProdNumber]],tblProduct[ProdNumber],0))</f>
        <v>4</v>
      </c>
      <c r="I2349" t="str">
        <f>INDEX(tblCategory[CategoryName],MATCH(tblData[[#This Row],[CategoryID]],tblCategory[CategoryID],0))</f>
        <v>eBooks</v>
      </c>
      <c r="J2349">
        <f>tblData[[#This Row],[Quantity]]*tblData[[#This Row],[Price]]</f>
        <v>79.959999999999994</v>
      </c>
      <c r="K2349">
        <f>YEAR(tblData[[#This Row],[Date]])</f>
        <v>2021</v>
      </c>
      <c r="L2349">
        <f>MONTH(tblData[[#This Row],[Date]])</f>
        <v>5</v>
      </c>
      <c r="M2349" t="str">
        <f>CHOOSE(tblData[[#This Row],[MonthNo]],"Jan","Feb","Mar","Apr","Mei","Jun","Jul","Agu","Sep","Okt","Nov","Des")</f>
        <v>Mei</v>
      </c>
      <c r="N2349" t="str">
        <f>INDEX(tblCustomers[CustomerState],MATCH(tblData[[#This Row],[CustomerID]],tblCustomers[CustomerID],0))</f>
        <v>Ohio</v>
      </c>
      <c r="O2349" t="str">
        <f>IF(COUNTIF(tblData[CustomerID],tblData[[#This Row],[CustomerID]])&gt;1,"Repeat","One-time")</f>
        <v>Repeat</v>
      </c>
    </row>
    <row r="2350" spans="1:15">
      <c r="A2350">
        <v>2349</v>
      </c>
      <c r="B2350" s="1">
        <v>44334</v>
      </c>
      <c r="C2350">
        <v>688</v>
      </c>
      <c r="D2350" t="s">
        <v>10873</v>
      </c>
      <c r="E2350">
        <v>2</v>
      </c>
      <c r="F2350" t="str">
        <f>INDEX(tblProduct[ProdName],MATCH(tblData[[#This Row],[ProdNumber]],tblProduct[ProdNumber],0))</f>
        <v>BYOD-300</v>
      </c>
      <c r="G2350">
        <f>INDEX(tblProduct[Price],MATCH(tblData[[#This Row],[ProdNumber]],tblProduct[ProdNumber],0))</f>
        <v>89</v>
      </c>
      <c r="H2350">
        <f>INDEX(tblProduct[Category],MATCH(tblData[[#This Row],[ProdNumber]],tblProduct[ProdNumber],0))</f>
        <v>2</v>
      </c>
      <c r="I2350" t="str">
        <f>INDEX(tblCategory[CategoryName],MATCH(tblData[[#This Row],[CategoryID]],tblCategory[CategoryID],0))</f>
        <v>Drone Kits</v>
      </c>
      <c r="J2350">
        <f>tblData[[#This Row],[Quantity]]*tblData[[#This Row],[Price]]</f>
        <v>178</v>
      </c>
      <c r="K2350">
        <f>YEAR(tblData[[#This Row],[Date]])</f>
        <v>2021</v>
      </c>
      <c r="L2350">
        <f>MONTH(tblData[[#This Row],[Date]])</f>
        <v>5</v>
      </c>
      <c r="M2350" t="str">
        <f>CHOOSE(tblData[[#This Row],[MonthNo]],"Jan","Feb","Mar","Apr","Mei","Jun","Jul","Agu","Sep","Okt","Nov","Des")</f>
        <v>Mei</v>
      </c>
      <c r="N2350" t="str">
        <f>INDEX(tblCustomers[CustomerState],MATCH(tblData[[#This Row],[CustomerID]],tblCustomers[CustomerID],0))</f>
        <v>Pennsylvania</v>
      </c>
      <c r="O2350" t="str">
        <f>IF(COUNTIF(tblData[CustomerID],tblData[[#This Row],[CustomerID]])&gt;1,"Repeat","One-time")</f>
        <v>Repeat</v>
      </c>
    </row>
    <row r="2351" spans="1:15">
      <c r="A2351">
        <v>2350</v>
      </c>
      <c r="B2351" s="1">
        <v>44334</v>
      </c>
      <c r="C2351">
        <v>1107</v>
      </c>
      <c r="D2351" t="s">
        <v>10873</v>
      </c>
      <c r="E2351">
        <v>2</v>
      </c>
      <c r="F2351" t="str">
        <f>INDEX(tblProduct[ProdName],MATCH(tblData[[#This Row],[ProdNumber]],tblProduct[ProdNumber],0))</f>
        <v>BYOD-300</v>
      </c>
      <c r="G2351">
        <f>INDEX(tblProduct[Price],MATCH(tblData[[#This Row],[ProdNumber]],tblProduct[ProdNumber],0))</f>
        <v>89</v>
      </c>
      <c r="H2351">
        <f>INDEX(tblProduct[Category],MATCH(tblData[[#This Row],[ProdNumber]],tblProduct[ProdNumber],0))</f>
        <v>2</v>
      </c>
      <c r="I2351" t="str">
        <f>INDEX(tblCategory[CategoryName],MATCH(tblData[[#This Row],[CategoryID]],tblCategory[CategoryID],0))</f>
        <v>Drone Kits</v>
      </c>
      <c r="J2351">
        <f>tblData[[#This Row],[Quantity]]*tblData[[#This Row],[Price]]</f>
        <v>178</v>
      </c>
      <c r="K2351">
        <f>YEAR(tblData[[#This Row],[Date]])</f>
        <v>2021</v>
      </c>
      <c r="L2351">
        <f>MONTH(tblData[[#This Row],[Date]])</f>
        <v>5</v>
      </c>
      <c r="M2351" t="str">
        <f>CHOOSE(tblData[[#This Row],[MonthNo]],"Jan","Feb","Mar","Apr","Mei","Jun","Jul","Agu","Sep","Okt","Nov","Des")</f>
        <v>Mei</v>
      </c>
      <c r="N2351" t="str">
        <f>INDEX(tblCustomers[CustomerState],MATCH(tblData[[#This Row],[CustomerID]],tblCustomers[CustomerID],0))</f>
        <v>Virginia</v>
      </c>
      <c r="O2351" t="str">
        <f>IF(COUNTIF(tblData[CustomerID],tblData[[#This Row],[CustomerID]])&gt;1,"Repeat","One-time")</f>
        <v>Repeat</v>
      </c>
    </row>
    <row r="2352" spans="1:15">
      <c r="A2352">
        <v>2351</v>
      </c>
      <c r="B2352" s="1">
        <v>44334</v>
      </c>
      <c r="C2352">
        <v>2060</v>
      </c>
      <c r="D2352" t="s">
        <v>10847</v>
      </c>
      <c r="E2352">
        <v>4</v>
      </c>
      <c r="F2352" t="str">
        <f>INDEX(tblProduct[ProdName],MATCH(tblData[[#This Row],[ProdNumber]],tblProduct[ProdNumber],0))</f>
        <v>MICR-564K Drone</v>
      </c>
      <c r="G2352">
        <f>INDEX(tblProduct[Price],MATCH(tblData[[#This Row],[ProdNumber]],tblProduct[ProdNumber],0))</f>
        <v>499</v>
      </c>
      <c r="H2352">
        <f>INDEX(tblProduct[Category],MATCH(tblData[[#This Row],[ProdNumber]],tblProduct[ProdNumber],0))</f>
        <v>3</v>
      </c>
      <c r="I2352" t="str">
        <f>INDEX(tblCategory[CategoryName],MATCH(tblData[[#This Row],[CategoryID]],tblCategory[CategoryID],0))</f>
        <v>Drones</v>
      </c>
      <c r="J2352">
        <f>tblData[[#This Row],[Quantity]]*tblData[[#This Row],[Price]]</f>
        <v>1996</v>
      </c>
      <c r="K2352">
        <f>YEAR(tblData[[#This Row],[Date]])</f>
        <v>2021</v>
      </c>
      <c r="L2352">
        <f>MONTH(tblData[[#This Row],[Date]])</f>
        <v>5</v>
      </c>
      <c r="M2352" t="str">
        <f>CHOOSE(tblData[[#This Row],[MonthNo]],"Jan","Feb","Mar","Apr","Mei","Jun","Jul","Agu","Sep","Okt","Nov","Des")</f>
        <v>Mei</v>
      </c>
      <c r="N2352" t="str">
        <f>INDEX(tblCustomers[CustomerState],MATCH(tblData[[#This Row],[CustomerID]],tblCustomers[CustomerID],0))</f>
        <v>Ohio</v>
      </c>
      <c r="O2352" t="str">
        <f>IF(COUNTIF(tblData[CustomerID],tblData[[#This Row],[CustomerID]])&gt;1,"Repeat","One-time")</f>
        <v>One-time</v>
      </c>
    </row>
    <row r="2353" spans="1:15">
      <c r="A2353">
        <v>2352</v>
      </c>
      <c r="B2353" s="1">
        <v>44335</v>
      </c>
      <c r="C2353">
        <v>55</v>
      </c>
      <c r="D2353" t="s">
        <v>10828</v>
      </c>
      <c r="E2353">
        <v>3</v>
      </c>
      <c r="F2353" t="str">
        <f>INDEX(tblProduct[ProdName],MATCH(tblData[[#This Row],[ProdNumber]],tblProduct[ProdNumber],0))</f>
        <v>Helicopter Drones</v>
      </c>
      <c r="G2353">
        <f>INDEX(tblProduct[Price],MATCH(tblData[[#This Row],[ProdNumber]],tblProduct[ProdNumber],0))</f>
        <v>20.95</v>
      </c>
      <c r="H2353">
        <f>INDEX(tblProduct[Category],MATCH(tblData[[#This Row],[ProdNumber]],tblProduct[ProdNumber],0))</f>
        <v>4</v>
      </c>
      <c r="I2353" t="str">
        <f>INDEX(tblCategory[CategoryName],MATCH(tblData[[#This Row],[CategoryID]],tblCategory[CategoryID],0))</f>
        <v>eBooks</v>
      </c>
      <c r="J2353">
        <f>tblData[[#This Row],[Quantity]]*tblData[[#This Row],[Price]]</f>
        <v>62.849999999999994</v>
      </c>
      <c r="K2353">
        <f>YEAR(tblData[[#This Row],[Date]])</f>
        <v>2021</v>
      </c>
      <c r="L2353">
        <f>MONTH(tblData[[#This Row],[Date]])</f>
        <v>5</v>
      </c>
      <c r="M2353" t="str">
        <f>CHOOSE(tblData[[#This Row],[MonthNo]],"Jan","Feb","Mar","Apr","Mei","Jun","Jul","Agu","Sep","Okt","Nov","Des")</f>
        <v>Mei</v>
      </c>
      <c r="N2353" t="str">
        <f>INDEX(tblCustomers[CustomerState],MATCH(tblData[[#This Row],[CustomerID]],tblCustomers[CustomerID],0))</f>
        <v>Illinois</v>
      </c>
      <c r="O2353" t="str">
        <f>IF(COUNTIF(tblData[CustomerID],tblData[[#This Row],[CustomerID]])&gt;1,"Repeat","One-time")</f>
        <v>One-time</v>
      </c>
    </row>
    <row r="2354" spans="1:15">
      <c r="A2354">
        <v>2353</v>
      </c>
      <c r="B2354" s="1">
        <v>44335</v>
      </c>
      <c r="C2354">
        <v>722</v>
      </c>
      <c r="D2354" t="s">
        <v>10850</v>
      </c>
      <c r="E2354">
        <v>3</v>
      </c>
      <c r="F2354" t="str">
        <f>INDEX(tblProduct[ProdName],MATCH(tblData[[#This Row],[ProdNumber]],tblProduct[ProdNumber],0))</f>
        <v>Building Your Own Drone</v>
      </c>
      <c r="G2354">
        <f>INDEX(tblProduct[Price],MATCH(tblData[[#This Row],[ProdNumber]],tblProduct[ProdNumber],0))</f>
        <v>24.99</v>
      </c>
      <c r="H2354">
        <f>INDEX(tblProduct[Category],MATCH(tblData[[#This Row],[ProdNumber]],tblProduct[ProdNumber],0))</f>
        <v>4</v>
      </c>
      <c r="I2354" t="str">
        <f>INDEX(tblCategory[CategoryName],MATCH(tblData[[#This Row],[CategoryID]],tblCategory[CategoryID],0))</f>
        <v>eBooks</v>
      </c>
      <c r="J2354">
        <f>tblData[[#This Row],[Quantity]]*tblData[[#This Row],[Price]]</f>
        <v>74.97</v>
      </c>
      <c r="K2354">
        <f>YEAR(tblData[[#This Row],[Date]])</f>
        <v>2021</v>
      </c>
      <c r="L2354">
        <f>MONTH(tblData[[#This Row],[Date]])</f>
        <v>5</v>
      </c>
      <c r="M2354" t="str">
        <f>CHOOSE(tblData[[#This Row],[MonthNo]],"Jan","Feb","Mar","Apr","Mei","Jun","Jul","Agu","Sep","Okt","Nov","Des")</f>
        <v>Mei</v>
      </c>
      <c r="N2354" t="str">
        <f>INDEX(tblCustomers[CustomerState],MATCH(tblData[[#This Row],[CustomerID]],tblCustomers[CustomerID],0))</f>
        <v>Missouri</v>
      </c>
      <c r="O2354" t="str">
        <f>IF(COUNTIF(tblData[CustomerID],tblData[[#This Row],[CustomerID]])&gt;1,"Repeat","One-time")</f>
        <v>One-time</v>
      </c>
    </row>
    <row r="2355" spans="1:15">
      <c r="A2355">
        <v>2354</v>
      </c>
      <c r="B2355" s="1">
        <v>44335</v>
      </c>
      <c r="C2355">
        <v>819</v>
      </c>
      <c r="D2355" t="s">
        <v>10862</v>
      </c>
      <c r="E2355">
        <v>5</v>
      </c>
      <c r="F2355" t="str">
        <f>INDEX(tblProduct[ProdName],MATCH(tblData[[#This Row],[ProdNumber]],tblProduct[ProdNumber],0))</f>
        <v>All Eyes Drone Blueprint</v>
      </c>
      <c r="G2355">
        <f>INDEX(tblProduct[Price],MATCH(tblData[[#This Row],[ProdNumber]],tblProduct[ProdNumber],0))</f>
        <v>9.99</v>
      </c>
      <c r="H2355">
        <f>INDEX(tblProduct[Category],MATCH(tblData[[#This Row],[ProdNumber]],tblProduct[ProdNumber],0))</f>
        <v>1</v>
      </c>
      <c r="I2355" t="str">
        <f>INDEX(tblCategory[CategoryName],MATCH(tblData[[#This Row],[CategoryID]],tblCategory[CategoryID],0))</f>
        <v>Blueprints</v>
      </c>
      <c r="J2355">
        <f>tblData[[#This Row],[Quantity]]*tblData[[#This Row],[Price]]</f>
        <v>49.95</v>
      </c>
      <c r="K2355">
        <f>YEAR(tblData[[#This Row],[Date]])</f>
        <v>2021</v>
      </c>
      <c r="L2355">
        <f>MONTH(tblData[[#This Row],[Date]])</f>
        <v>5</v>
      </c>
      <c r="M2355" t="str">
        <f>CHOOSE(tblData[[#This Row],[MonthNo]],"Jan","Feb","Mar","Apr","Mei","Jun","Jul","Agu","Sep","Okt","Nov","Des")</f>
        <v>Mei</v>
      </c>
      <c r="N2355" t="str">
        <f>INDEX(tblCustomers[CustomerState],MATCH(tblData[[#This Row],[CustomerID]],tblCustomers[CustomerID],0))</f>
        <v>Texas</v>
      </c>
      <c r="O2355" t="str">
        <f>IF(COUNTIF(tblData[CustomerID],tblData[[#This Row],[CustomerID]])&gt;1,"Repeat","One-time")</f>
        <v>Repeat</v>
      </c>
    </row>
    <row r="2356" spans="1:15">
      <c r="A2356">
        <v>2355</v>
      </c>
      <c r="B2356" s="1">
        <v>44335</v>
      </c>
      <c r="C2356">
        <v>1225</v>
      </c>
      <c r="D2356" t="s">
        <v>10840</v>
      </c>
      <c r="E2356">
        <v>3</v>
      </c>
      <c r="F2356" t="str">
        <f>INDEX(tblProduct[ProdName],MATCH(tblData[[#This Row],[ProdNumber]],tblProduct[ProdNumber],0))</f>
        <v>Photograph Drones</v>
      </c>
      <c r="G2356">
        <f>INDEX(tblProduct[Price],MATCH(tblData[[#This Row],[ProdNumber]],tblProduct[ProdNumber],0))</f>
        <v>14.99</v>
      </c>
      <c r="H2356">
        <f>INDEX(tblProduct[Category],MATCH(tblData[[#This Row],[ProdNumber]],tblProduct[ProdNumber],0))</f>
        <v>4</v>
      </c>
      <c r="I2356" t="str">
        <f>INDEX(tblCategory[CategoryName],MATCH(tblData[[#This Row],[CategoryID]],tblCategory[CategoryID],0))</f>
        <v>eBooks</v>
      </c>
      <c r="J2356">
        <f>tblData[[#This Row],[Quantity]]*tblData[[#This Row],[Price]]</f>
        <v>44.97</v>
      </c>
      <c r="K2356">
        <f>YEAR(tblData[[#This Row],[Date]])</f>
        <v>2021</v>
      </c>
      <c r="L2356">
        <f>MONTH(tblData[[#This Row],[Date]])</f>
        <v>5</v>
      </c>
      <c r="M2356" t="str">
        <f>CHOOSE(tblData[[#This Row],[MonthNo]],"Jan","Feb","Mar","Apr","Mei","Jun","Jul","Agu","Sep","Okt","Nov","Des")</f>
        <v>Mei</v>
      </c>
      <c r="N2356" t="str">
        <f>INDEX(tblCustomers[CustomerState],MATCH(tblData[[#This Row],[CustomerID]],tblCustomers[CustomerID],0))</f>
        <v>Pennsylvania</v>
      </c>
      <c r="O2356" t="str">
        <f>IF(COUNTIF(tblData[CustomerID],tblData[[#This Row],[CustomerID]])&gt;1,"Repeat","One-time")</f>
        <v>Repeat</v>
      </c>
    </row>
    <row r="2357" spans="1:15">
      <c r="A2357">
        <v>2356</v>
      </c>
      <c r="B2357" s="1">
        <v>44335</v>
      </c>
      <c r="C2357">
        <v>2104</v>
      </c>
      <c r="D2357" t="s">
        <v>10809</v>
      </c>
      <c r="E2357">
        <v>4</v>
      </c>
      <c r="F2357" t="str">
        <f>INDEX(tblProduct[ProdName],MATCH(tblData[[#This Row],[ProdNumber]],tblProduct[ProdNumber],0))</f>
        <v>RWW-75 Robot</v>
      </c>
      <c r="G2357">
        <f>INDEX(tblProduct[Price],MATCH(tblData[[#This Row],[ProdNumber]],tblProduct[ProdNumber],0))</f>
        <v>883</v>
      </c>
      <c r="H2357">
        <f>INDEX(tblProduct[Category],MATCH(tblData[[#This Row],[ProdNumber]],tblProduct[ProdNumber],0))</f>
        <v>6</v>
      </c>
      <c r="I2357" t="str">
        <f>INDEX(tblCategory[CategoryName],MATCH(tblData[[#This Row],[CategoryID]],tblCategory[CategoryID],0))</f>
        <v>Robots</v>
      </c>
      <c r="J2357">
        <f>tblData[[#This Row],[Quantity]]*tblData[[#This Row],[Price]]</f>
        <v>3532</v>
      </c>
      <c r="K2357">
        <f>YEAR(tblData[[#This Row],[Date]])</f>
        <v>2021</v>
      </c>
      <c r="L2357">
        <f>MONTH(tblData[[#This Row],[Date]])</f>
        <v>5</v>
      </c>
      <c r="M2357" t="str">
        <f>CHOOSE(tblData[[#This Row],[MonthNo]],"Jan","Feb","Mar","Apr","Mei","Jun","Jul","Agu","Sep","Okt","Nov","Des")</f>
        <v>Mei</v>
      </c>
      <c r="N2357" t="str">
        <f>INDEX(tblCustomers[CustomerState],MATCH(tblData[[#This Row],[CustomerID]],tblCustomers[CustomerID],0))</f>
        <v>North Carolina</v>
      </c>
      <c r="O2357" t="str">
        <f>IF(COUNTIF(tblData[CustomerID],tblData[[#This Row],[CustomerID]])&gt;1,"Repeat","One-time")</f>
        <v>Repeat</v>
      </c>
    </row>
    <row r="2358" spans="1:15">
      <c r="A2358">
        <v>2357</v>
      </c>
      <c r="B2358" s="1">
        <v>44335</v>
      </c>
      <c r="C2358">
        <v>956</v>
      </c>
      <c r="D2358" t="s">
        <v>10809</v>
      </c>
      <c r="E2358">
        <v>4</v>
      </c>
      <c r="F2358" t="str">
        <f>INDEX(tblProduct[ProdName],MATCH(tblData[[#This Row],[ProdNumber]],tblProduct[ProdNumber],0))</f>
        <v>RWW-75 Robot</v>
      </c>
      <c r="G2358">
        <f>INDEX(tblProduct[Price],MATCH(tblData[[#This Row],[ProdNumber]],tblProduct[ProdNumber],0))</f>
        <v>883</v>
      </c>
      <c r="H2358">
        <f>INDEX(tblProduct[Category],MATCH(tblData[[#This Row],[ProdNumber]],tblProduct[ProdNumber],0))</f>
        <v>6</v>
      </c>
      <c r="I2358" t="str">
        <f>INDEX(tblCategory[CategoryName],MATCH(tblData[[#This Row],[CategoryID]],tblCategory[CategoryID],0))</f>
        <v>Robots</v>
      </c>
      <c r="J2358">
        <f>tblData[[#This Row],[Quantity]]*tblData[[#This Row],[Price]]</f>
        <v>3532</v>
      </c>
      <c r="K2358">
        <f>YEAR(tblData[[#This Row],[Date]])</f>
        <v>2021</v>
      </c>
      <c r="L2358">
        <f>MONTH(tblData[[#This Row],[Date]])</f>
        <v>5</v>
      </c>
      <c r="M2358" t="str">
        <f>CHOOSE(tblData[[#This Row],[MonthNo]],"Jan","Feb","Mar","Apr","Mei","Jun","Jul","Agu","Sep","Okt","Nov","Des")</f>
        <v>Mei</v>
      </c>
      <c r="N2358" t="str">
        <f>INDEX(tblCustomers[CustomerState],MATCH(tblData[[#This Row],[CustomerID]],tblCustomers[CustomerID],0))</f>
        <v>Kentucky</v>
      </c>
      <c r="O2358" t="str">
        <f>IF(COUNTIF(tblData[CustomerID],tblData[[#This Row],[CustomerID]])&gt;1,"Repeat","One-time")</f>
        <v>Repeat</v>
      </c>
    </row>
    <row r="2359" spans="1:15">
      <c r="A2359">
        <v>2358</v>
      </c>
      <c r="B2359" s="1">
        <v>44336</v>
      </c>
      <c r="C2359">
        <v>2120</v>
      </c>
      <c r="D2359" t="s">
        <v>10855</v>
      </c>
      <c r="E2359">
        <v>4</v>
      </c>
      <c r="F2359" t="str">
        <f>INDEX(tblProduct[ProdName],MATCH(tblData[[#This Row],[ProdNumber]],tblProduct[ProdNumber],0))</f>
        <v>DTD-7000 Drone</v>
      </c>
      <c r="G2359">
        <f>INDEX(tblProduct[Price],MATCH(tblData[[#This Row],[ProdNumber]],tblProduct[ProdNumber],0))</f>
        <v>450</v>
      </c>
      <c r="H2359">
        <f>INDEX(tblProduct[Category],MATCH(tblData[[#This Row],[ProdNumber]],tblProduct[ProdNumber],0))</f>
        <v>3</v>
      </c>
      <c r="I2359" t="str">
        <f>INDEX(tblCategory[CategoryName],MATCH(tblData[[#This Row],[CategoryID]],tblCategory[CategoryID],0))</f>
        <v>Drones</v>
      </c>
      <c r="J2359">
        <f>tblData[[#This Row],[Quantity]]*tblData[[#This Row],[Price]]</f>
        <v>1800</v>
      </c>
      <c r="K2359">
        <f>YEAR(tblData[[#This Row],[Date]])</f>
        <v>2021</v>
      </c>
      <c r="L2359">
        <f>MONTH(tblData[[#This Row],[Date]])</f>
        <v>5</v>
      </c>
      <c r="M2359" t="str">
        <f>CHOOSE(tblData[[#This Row],[MonthNo]],"Jan","Feb","Mar","Apr","Mei","Jun","Jul","Agu","Sep","Okt","Nov","Des")</f>
        <v>Mei</v>
      </c>
      <c r="N2359" t="str">
        <f>INDEX(tblCustomers[CustomerState],MATCH(tblData[[#This Row],[CustomerID]],tblCustomers[CustomerID],0))</f>
        <v>Florida</v>
      </c>
      <c r="O2359" t="str">
        <f>IF(COUNTIF(tblData[CustomerID],tblData[[#This Row],[CustomerID]])&gt;1,"Repeat","One-time")</f>
        <v>Repeat</v>
      </c>
    </row>
    <row r="2360" spans="1:15">
      <c r="A2360">
        <v>2359</v>
      </c>
      <c r="B2360" s="1">
        <v>44336</v>
      </c>
      <c r="C2360">
        <v>349</v>
      </c>
      <c r="D2360" t="s">
        <v>10845</v>
      </c>
      <c r="E2360">
        <v>3</v>
      </c>
      <c r="F2360" t="str">
        <f>INDEX(tblProduct[ProdName],MATCH(tblData[[#This Row],[ProdNumber]],tblProduct[ProdNumber],0))</f>
        <v>Sleepy Eye Blueprint</v>
      </c>
      <c r="G2360">
        <f>INDEX(tblProduct[Price],MATCH(tblData[[#This Row],[ProdNumber]],tblProduct[ProdNumber],0))</f>
        <v>11.99</v>
      </c>
      <c r="H2360">
        <f>INDEX(tblProduct[Category],MATCH(tblData[[#This Row],[ProdNumber]],tblProduct[ProdNumber],0))</f>
        <v>1</v>
      </c>
      <c r="I2360" t="str">
        <f>INDEX(tblCategory[CategoryName],MATCH(tblData[[#This Row],[CategoryID]],tblCategory[CategoryID],0))</f>
        <v>Blueprints</v>
      </c>
      <c r="J2360">
        <f>tblData[[#This Row],[Quantity]]*tblData[[#This Row],[Price]]</f>
        <v>35.97</v>
      </c>
      <c r="K2360">
        <f>YEAR(tblData[[#This Row],[Date]])</f>
        <v>2021</v>
      </c>
      <c r="L2360">
        <f>MONTH(tblData[[#This Row],[Date]])</f>
        <v>5</v>
      </c>
      <c r="M2360" t="str">
        <f>CHOOSE(tblData[[#This Row],[MonthNo]],"Jan","Feb","Mar","Apr","Mei","Jun","Jul","Agu","Sep","Okt","Nov","Des")</f>
        <v>Mei</v>
      </c>
      <c r="N2360" t="str">
        <f>INDEX(tblCustomers[CustomerState],MATCH(tblData[[#This Row],[CustomerID]],tblCustomers[CustomerID],0))</f>
        <v>New York</v>
      </c>
      <c r="O2360" t="str">
        <f>IF(COUNTIF(tblData[CustomerID],tblData[[#This Row],[CustomerID]])&gt;1,"Repeat","One-time")</f>
        <v>Repeat</v>
      </c>
    </row>
    <row r="2361" spans="1:15">
      <c r="A2361">
        <v>2360</v>
      </c>
      <c r="B2361" s="1">
        <v>44336</v>
      </c>
      <c r="C2361">
        <v>348</v>
      </c>
      <c r="D2361" t="s">
        <v>10853</v>
      </c>
      <c r="E2361">
        <v>4</v>
      </c>
      <c r="F2361" t="str">
        <f>INDEX(tblProduct[ProdName],MATCH(tblData[[#This Row],[ProdNumber]],tblProduct[ProdNumber],0))</f>
        <v>BYOR-1500</v>
      </c>
      <c r="G2361">
        <f>INDEX(tblProduct[Price],MATCH(tblData[[#This Row],[ProdNumber]],tblProduct[ProdNumber],0))</f>
        <v>189</v>
      </c>
      <c r="H2361">
        <f>INDEX(tblProduct[Category],MATCH(tblData[[#This Row],[ProdNumber]],tblProduct[ProdNumber],0))</f>
        <v>5</v>
      </c>
      <c r="I2361" t="str">
        <f>INDEX(tblCategory[CategoryName],MATCH(tblData[[#This Row],[CategoryID]],tblCategory[CategoryID],0))</f>
        <v>Robot Kits</v>
      </c>
      <c r="J2361">
        <f>tblData[[#This Row],[Quantity]]*tblData[[#This Row],[Price]]</f>
        <v>756</v>
      </c>
      <c r="K2361">
        <f>YEAR(tblData[[#This Row],[Date]])</f>
        <v>2021</v>
      </c>
      <c r="L2361">
        <f>MONTH(tblData[[#This Row],[Date]])</f>
        <v>5</v>
      </c>
      <c r="M2361" t="str">
        <f>CHOOSE(tblData[[#This Row],[MonthNo]],"Jan","Feb","Mar","Apr","Mei","Jun","Jul","Agu","Sep","Okt","Nov","Des")</f>
        <v>Mei</v>
      </c>
      <c r="N2361" t="str">
        <f>INDEX(tblCustomers[CustomerState],MATCH(tblData[[#This Row],[CustomerID]],tblCustomers[CustomerID],0))</f>
        <v>Florida</v>
      </c>
      <c r="O2361" t="str">
        <f>IF(COUNTIF(tblData[CustomerID],tblData[[#This Row],[CustomerID]])&gt;1,"Repeat","One-time")</f>
        <v>One-time</v>
      </c>
    </row>
    <row r="2362" spans="1:15">
      <c r="A2362">
        <v>2361</v>
      </c>
      <c r="B2362" s="1">
        <v>44337</v>
      </c>
      <c r="C2362">
        <v>524</v>
      </c>
      <c r="D2362" t="s">
        <v>10848</v>
      </c>
      <c r="E2362">
        <v>2</v>
      </c>
      <c r="F2362" t="str">
        <f>INDEX(tblProduct[ProdName],MATCH(tblData[[#This Row],[ProdNumber]],tblProduct[ProdNumber],0))</f>
        <v>Panda Robot Blueprint</v>
      </c>
      <c r="G2362">
        <f>INDEX(tblProduct[Price],MATCH(tblData[[#This Row],[ProdNumber]],tblProduct[ProdNumber],0))</f>
        <v>7.99</v>
      </c>
      <c r="H2362">
        <f>INDEX(tblProduct[Category],MATCH(tblData[[#This Row],[ProdNumber]],tblProduct[ProdNumber],0))</f>
        <v>1</v>
      </c>
      <c r="I2362" t="str">
        <f>INDEX(tblCategory[CategoryName],MATCH(tblData[[#This Row],[CategoryID]],tblCategory[CategoryID],0))</f>
        <v>Blueprints</v>
      </c>
      <c r="J2362">
        <f>tblData[[#This Row],[Quantity]]*tblData[[#This Row],[Price]]</f>
        <v>15.98</v>
      </c>
      <c r="K2362">
        <f>YEAR(tblData[[#This Row],[Date]])</f>
        <v>2021</v>
      </c>
      <c r="L2362">
        <f>MONTH(tblData[[#This Row],[Date]])</f>
        <v>5</v>
      </c>
      <c r="M2362" t="str">
        <f>CHOOSE(tblData[[#This Row],[MonthNo]],"Jan","Feb","Mar","Apr","Mei","Jun","Jul","Agu","Sep","Okt","Nov","Des")</f>
        <v>Mei</v>
      </c>
      <c r="N2362" t="str">
        <f>INDEX(tblCustomers[CustomerState],MATCH(tblData[[#This Row],[CustomerID]],tblCustomers[CustomerID],0))</f>
        <v>North Carolina</v>
      </c>
      <c r="O2362" t="str">
        <f>IF(COUNTIF(tblData[CustomerID],tblData[[#This Row],[CustomerID]])&gt;1,"Repeat","One-time")</f>
        <v>One-time</v>
      </c>
    </row>
    <row r="2363" spans="1:15">
      <c r="A2363">
        <v>2362</v>
      </c>
      <c r="B2363" s="1">
        <v>44337</v>
      </c>
      <c r="C2363">
        <v>611</v>
      </c>
      <c r="D2363" t="s">
        <v>10868</v>
      </c>
      <c r="E2363">
        <v>4</v>
      </c>
      <c r="F2363" t="str">
        <f>INDEX(tblProduct[ProdName],MATCH(tblData[[#This Row],[ProdNumber]],tblProduct[ProdNumber],0))</f>
        <v>Drone Building Essentials</v>
      </c>
      <c r="G2363">
        <f>INDEX(tblProduct[Price],MATCH(tblData[[#This Row],[ProdNumber]],tblProduct[ProdNumber],0))</f>
        <v>13.99</v>
      </c>
      <c r="H2363">
        <f>INDEX(tblProduct[Category],MATCH(tblData[[#This Row],[ProdNumber]],tblProduct[ProdNumber],0))</f>
        <v>4</v>
      </c>
      <c r="I2363" t="str">
        <f>INDEX(tblCategory[CategoryName],MATCH(tblData[[#This Row],[CategoryID]],tblCategory[CategoryID],0))</f>
        <v>eBooks</v>
      </c>
      <c r="J2363">
        <f>tblData[[#This Row],[Quantity]]*tblData[[#This Row],[Price]]</f>
        <v>55.96</v>
      </c>
      <c r="K2363">
        <f>YEAR(tblData[[#This Row],[Date]])</f>
        <v>2021</v>
      </c>
      <c r="L2363">
        <f>MONTH(tblData[[#This Row],[Date]])</f>
        <v>5</v>
      </c>
      <c r="M2363" t="str">
        <f>CHOOSE(tblData[[#This Row],[MonthNo]],"Jan","Feb","Mar","Apr","Mei","Jun","Jul","Agu","Sep","Okt","Nov","Des")</f>
        <v>Mei</v>
      </c>
      <c r="N2363" t="str">
        <f>INDEX(tblCustomers[CustomerState],MATCH(tblData[[#This Row],[CustomerID]],tblCustomers[CustomerID],0))</f>
        <v>Indiana</v>
      </c>
      <c r="O2363" t="str">
        <f>IF(COUNTIF(tblData[CustomerID],tblData[[#This Row],[CustomerID]])&gt;1,"Repeat","One-time")</f>
        <v>Repeat</v>
      </c>
    </row>
    <row r="2364" spans="1:15">
      <c r="A2364">
        <v>2363</v>
      </c>
      <c r="B2364" s="1">
        <v>44337</v>
      </c>
      <c r="C2364">
        <v>1870</v>
      </c>
      <c r="D2364" t="s">
        <v>10835</v>
      </c>
      <c r="E2364">
        <v>1</v>
      </c>
      <c r="F2364" t="str">
        <f>INDEX(tblProduct[ProdName],MATCH(tblData[[#This Row],[ProdNumber]],tblProduct[ProdNumber],0))</f>
        <v>Building Your First Robot</v>
      </c>
      <c r="G2364">
        <f>INDEX(tblProduct[Price],MATCH(tblData[[#This Row],[ProdNumber]],tblProduct[ProdNumber],0))</f>
        <v>24.95</v>
      </c>
      <c r="H2364">
        <f>INDEX(tblProduct[Category],MATCH(tblData[[#This Row],[ProdNumber]],tblProduct[ProdNumber],0))</f>
        <v>4</v>
      </c>
      <c r="I2364" t="str">
        <f>INDEX(tblCategory[CategoryName],MATCH(tblData[[#This Row],[CategoryID]],tblCategory[CategoryID],0))</f>
        <v>eBooks</v>
      </c>
      <c r="J2364">
        <f>tblData[[#This Row],[Quantity]]*tblData[[#This Row],[Price]]</f>
        <v>24.95</v>
      </c>
      <c r="K2364">
        <f>YEAR(tblData[[#This Row],[Date]])</f>
        <v>2021</v>
      </c>
      <c r="L2364">
        <f>MONTH(tblData[[#This Row],[Date]])</f>
        <v>5</v>
      </c>
      <c r="M2364" t="str">
        <f>CHOOSE(tblData[[#This Row],[MonthNo]],"Jan","Feb","Mar","Apr","Mei","Jun","Jul","Agu","Sep","Okt","Nov","Des")</f>
        <v>Mei</v>
      </c>
      <c r="N2364" t="str">
        <f>INDEX(tblCustomers[CustomerState],MATCH(tblData[[#This Row],[CustomerID]],tblCustomers[CustomerID],0))</f>
        <v>Illinois</v>
      </c>
      <c r="O2364" t="str">
        <f>IF(COUNTIF(tblData[CustomerID],tblData[[#This Row],[CustomerID]])&gt;1,"Repeat","One-time")</f>
        <v>Repeat</v>
      </c>
    </row>
    <row r="2365" spans="1:15">
      <c r="A2365">
        <v>2364</v>
      </c>
      <c r="B2365" s="1">
        <v>44338</v>
      </c>
      <c r="C2365">
        <v>1062</v>
      </c>
      <c r="D2365" t="s">
        <v>10850</v>
      </c>
      <c r="E2365">
        <v>5</v>
      </c>
      <c r="F2365" t="str">
        <f>INDEX(tblProduct[ProdName],MATCH(tblData[[#This Row],[ProdNumber]],tblProduct[ProdNumber],0))</f>
        <v>Building Your Own Drone</v>
      </c>
      <c r="G2365">
        <f>INDEX(tblProduct[Price],MATCH(tblData[[#This Row],[ProdNumber]],tblProduct[ProdNumber],0))</f>
        <v>24.99</v>
      </c>
      <c r="H2365">
        <f>INDEX(tblProduct[Category],MATCH(tblData[[#This Row],[ProdNumber]],tblProduct[ProdNumber],0))</f>
        <v>4</v>
      </c>
      <c r="I2365" t="str">
        <f>INDEX(tblCategory[CategoryName],MATCH(tblData[[#This Row],[CategoryID]],tblCategory[CategoryID],0))</f>
        <v>eBooks</v>
      </c>
      <c r="J2365">
        <f>tblData[[#This Row],[Quantity]]*tblData[[#This Row],[Price]]</f>
        <v>124.94999999999999</v>
      </c>
      <c r="K2365">
        <f>YEAR(tblData[[#This Row],[Date]])</f>
        <v>2021</v>
      </c>
      <c r="L2365">
        <f>MONTH(tblData[[#This Row],[Date]])</f>
        <v>5</v>
      </c>
      <c r="M2365" t="str">
        <f>CHOOSE(tblData[[#This Row],[MonthNo]],"Jan","Feb","Mar","Apr","Mei","Jun","Jul","Agu","Sep","Okt","Nov","Des")</f>
        <v>Mei</v>
      </c>
      <c r="N2365" t="str">
        <f>INDEX(tblCustomers[CustomerState],MATCH(tblData[[#This Row],[CustomerID]],tblCustomers[CustomerID],0))</f>
        <v>New York</v>
      </c>
      <c r="O2365" t="str">
        <f>IF(COUNTIF(tblData[CustomerID],tblData[[#This Row],[CustomerID]])&gt;1,"Repeat","One-time")</f>
        <v>One-time</v>
      </c>
    </row>
    <row r="2366" spans="1:15">
      <c r="A2366">
        <v>2365</v>
      </c>
      <c r="B2366" s="1">
        <v>44338</v>
      </c>
      <c r="C2366">
        <v>1975</v>
      </c>
      <c r="D2366" t="s">
        <v>10825</v>
      </c>
      <c r="E2366">
        <v>2</v>
      </c>
      <c r="F2366" t="str">
        <f>INDEX(tblProduct[ProdName],MATCH(tblData[[#This Row],[ProdNumber]],tblProduct[ProdNumber],0))</f>
        <v>DC-304 Drone</v>
      </c>
      <c r="G2366">
        <f>INDEX(tblProduct[Price],MATCH(tblData[[#This Row],[ProdNumber]],tblProduct[ProdNumber],0))</f>
        <v>395</v>
      </c>
      <c r="H2366">
        <f>INDEX(tblProduct[Category],MATCH(tblData[[#This Row],[ProdNumber]],tblProduct[ProdNumber],0))</f>
        <v>3</v>
      </c>
      <c r="I2366" t="str">
        <f>INDEX(tblCategory[CategoryName],MATCH(tblData[[#This Row],[CategoryID]],tblCategory[CategoryID],0))</f>
        <v>Drones</v>
      </c>
      <c r="J2366">
        <f>tblData[[#This Row],[Quantity]]*tblData[[#This Row],[Price]]</f>
        <v>790</v>
      </c>
      <c r="K2366">
        <f>YEAR(tblData[[#This Row],[Date]])</f>
        <v>2021</v>
      </c>
      <c r="L2366">
        <f>MONTH(tblData[[#This Row],[Date]])</f>
        <v>5</v>
      </c>
      <c r="M2366" t="str">
        <f>CHOOSE(tblData[[#This Row],[MonthNo]],"Jan","Feb","Mar","Apr","Mei","Jun","Jul","Agu","Sep","Okt","Nov","Des")</f>
        <v>Mei</v>
      </c>
      <c r="N2366" t="str">
        <f>INDEX(tblCustomers[CustomerState],MATCH(tblData[[#This Row],[CustomerID]],tblCustomers[CustomerID],0))</f>
        <v>Pennsylvania</v>
      </c>
      <c r="O2366" t="str">
        <f>IF(COUNTIF(tblData[CustomerID],tblData[[#This Row],[CustomerID]])&gt;1,"Repeat","One-time")</f>
        <v>Repeat</v>
      </c>
    </row>
    <row r="2367" spans="1:15">
      <c r="A2367">
        <v>2366</v>
      </c>
      <c r="B2367" s="1">
        <v>44338</v>
      </c>
      <c r="C2367">
        <v>1720</v>
      </c>
      <c r="D2367" t="s">
        <v>10833</v>
      </c>
      <c r="E2367">
        <v>2</v>
      </c>
      <c r="F2367" t="str">
        <f>INDEX(tblProduct[ProdName],MATCH(tblData[[#This Row],[ProdNumber]],tblProduct[ProdNumber],0))</f>
        <v>DX-145 Drone</v>
      </c>
      <c r="G2367">
        <f>INDEX(tblProduct[Price],MATCH(tblData[[#This Row],[ProdNumber]],tblProduct[ProdNumber],0))</f>
        <v>250</v>
      </c>
      <c r="H2367">
        <f>INDEX(tblProduct[Category],MATCH(tblData[[#This Row],[ProdNumber]],tblProduct[ProdNumber],0))</f>
        <v>3</v>
      </c>
      <c r="I2367" t="str">
        <f>INDEX(tblCategory[CategoryName],MATCH(tblData[[#This Row],[CategoryID]],tblCategory[CategoryID],0))</f>
        <v>Drones</v>
      </c>
      <c r="J2367">
        <f>tblData[[#This Row],[Quantity]]*tblData[[#This Row],[Price]]</f>
        <v>500</v>
      </c>
      <c r="K2367">
        <f>YEAR(tblData[[#This Row],[Date]])</f>
        <v>2021</v>
      </c>
      <c r="L2367">
        <f>MONTH(tblData[[#This Row],[Date]])</f>
        <v>5</v>
      </c>
      <c r="M2367" t="str">
        <f>CHOOSE(tblData[[#This Row],[MonthNo]],"Jan","Feb","Mar","Apr","Mei","Jun","Jul","Agu","Sep","Okt","Nov","Des")</f>
        <v>Mei</v>
      </c>
      <c r="N2367" t="str">
        <f>INDEX(tblCustomers[CustomerState],MATCH(tblData[[#This Row],[CustomerID]],tblCustomers[CustomerID],0))</f>
        <v>Washington</v>
      </c>
      <c r="O2367" t="str">
        <f>IF(COUNTIF(tblData[CustomerID],tblData[[#This Row],[CustomerID]])&gt;1,"Repeat","One-time")</f>
        <v>Repeat</v>
      </c>
    </row>
    <row r="2368" spans="1:15">
      <c r="A2368">
        <v>2367</v>
      </c>
      <c r="B2368" s="1">
        <v>44338</v>
      </c>
      <c r="C2368">
        <v>90</v>
      </c>
      <c r="D2368" t="s">
        <v>10855</v>
      </c>
      <c r="E2368">
        <v>2</v>
      </c>
      <c r="F2368" t="str">
        <f>INDEX(tblProduct[ProdName],MATCH(tblData[[#This Row],[ProdNumber]],tblProduct[ProdNumber],0))</f>
        <v>DTD-7000 Drone</v>
      </c>
      <c r="G2368">
        <f>INDEX(tblProduct[Price],MATCH(tblData[[#This Row],[ProdNumber]],tblProduct[ProdNumber],0))</f>
        <v>450</v>
      </c>
      <c r="H2368">
        <f>INDEX(tblProduct[Category],MATCH(tblData[[#This Row],[ProdNumber]],tblProduct[ProdNumber],0))</f>
        <v>3</v>
      </c>
      <c r="I2368" t="str">
        <f>INDEX(tblCategory[CategoryName],MATCH(tblData[[#This Row],[CategoryID]],tblCategory[CategoryID],0))</f>
        <v>Drones</v>
      </c>
      <c r="J2368">
        <f>tblData[[#This Row],[Quantity]]*tblData[[#This Row],[Price]]</f>
        <v>900</v>
      </c>
      <c r="K2368">
        <f>YEAR(tblData[[#This Row],[Date]])</f>
        <v>2021</v>
      </c>
      <c r="L2368">
        <f>MONTH(tblData[[#This Row],[Date]])</f>
        <v>5</v>
      </c>
      <c r="M2368" t="str">
        <f>CHOOSE(tblData[[#This Row],[MonthNo]],"Jan","Feb","Mar","Apr","Mei","Jun","Jul","Agu","Sep","Okt","Nov","Des")</f>
        <v>Mei</v>
      </c>
      <c r="N2368" t="str">
        <f>INDEX(tblCustomers[CustomerState],MATCH(tblData[[#This Row],[CustomerID]],tblCustomers[CustomerID],0))</f>
        <v>Washington</v>
      </c>
      <c r="O2368" t="str">
        <f>IF(COUNTIF(tblData[CustomerID],tblData[[#This Row],[CustomerID]])&gt;1,"Repeat","One-time")</f>
        <v>Repeat</v>
      </c>
    </row>
    <row r="2369" spans="1:15">
      <c r="A2369">
        <v>2368</v>
      </c>
      <c r="B2369" s="1">
        <v>44339</v>
      </c>
      <c r="C2369">
        <v>1749</v>
      </c>
      <c r="D2369" t="s">
        <v>10837</v>
      </c>
      <c r="E2369">
        <v>4</v>
      </c>
      <c r="F2369" t="str">
        <f>INDEX(tblProduct[ProdName],MATCH(tblData[[#This Row],[ProdNumber]],tblProduct[ProdNumber],0))</f>
        <v>BYOR-1000</v>
      </c>
      <c r="G2369">
        <f>INDEX(tblProduct[Price],MATCH(tblData[[#This Row],[ProdNumber]],tblProduct[ProdNumber],0))</f>
        <v>189</v>
      </c>
      <c r="H2369">
        <f>INDEX(tblProduct[Category],MATCH(tblData[[#This Row],[ProdNumber]],tblProduct[ProdNumber],0))</f>
        <v>5</v>
      </c>
      <c r="I2369" t="str">
        <f>INDEX(tblCategory[CategoryName],MATCH(tblData[[#This Row],[CategoryID]],tblCategory[CategoryID],0))</f>
        <v>Robot Kits</v>
      </c>
      <c r="J2369">
        <f>tblData[[#This Row],[Quantity]]*tblData[[#This Row],[Price]]</f>
        <v>756</v>
      </c>
      <c r="K2369">
        <f>YEAR(tblData[[#This Row],[Date]])</f>
        <v>2021</v>
      </c>
      <c r="L2369">
        <f>MONTH(tblData[[#This Row],[Date]])</f>
        <v>5</v>
      </c>
      <c r="M2369" t="str">
        <f>CHOOSE(tblData[[#This Row],[MonthNo]],"Jan","Feb","Mar","Apr","Mei","Jun","Jul","Agu","Sep","Okt","Nov","Des")</f>
        <v>Mei</v>
      </c>
      <c r="N2369" t="str">
        <f>INDEX(tblCustomers[CustomerState],MATCH(tblData[[#This Row],[CustomerID]],tblCustomers[CustomerID],0))</f>
        <v>Utah</v>
      </c>
      <c r="O2369" t="str">
        <f>IF(COUNTIF(tblData[CustomerID],tblData[[#This Row],[CustomerID]])&gt;1,"Repeat","One-time")</f>
        <v>Repeat</v>
      </c>
    </row>
    <row r="2370" spans="1:15">
      <c r="A2370">
        <v>2369</v>
      </c>
      <c r="B2370" s="1">
        <v>44339</v>
      </c>
      <c r="C2370">
        <v>2066</v>
      </c>
      <c r="D2370" t="s">
        <v>10840</v>
      </c>
      <c r="E2370">
        <v>4</v>
      </c>
      <c r="F2370" t="str">
        <f>INDEX(tblProduct[ProdName],MATCH(tblData[[#This Row],[ProdNumber]],tblProduct[ProdNumber],0))</f>
        <v>Photograph Drones</v>
      </c>
      <c r="G2370">
        <f>INDEX(tblProduct[Price],MATCH(tblData[[#This Row],[ProdNumber]],tblProduct[ProdNumber],0))</f>
        <v>14.99</v>
      </c>
      <c r="H2370">
        <f>INDEX(tblProduct[Category],MATCH(tblData[[#This Row],[ProdNumber]],tblProduct[ProdNumber],0))</f>
        <v>4</v>
      </c>
      <c r="I2370" t="str">
        <f>INDEX(tblCategory[CategoryName],MATCH(tblData[[#This Row],[CategoryID]],tblCategory[CategoryID],0))</f>
        <v>eBooks</v>
      </c>
      <c r="J2370">
        <f>tblData[[#This Row],[Quantity]]*tblData[[#This Row],[Price]]</f>
        <v>59.96</v>
      </c>
      <c r="K2370">
        <f>YEAR(tblData[[#This Row],[Date]])</f>
        <v>2021</v>
      </c>
      <c r="L2370">
        <f>MONTH(tblData[[#This Row],[Date]])</f>
        <v>5</v>
      </c>
      <c r="M2370" t="str">
        <f>CHOOSE(tblData[[#This Row],[MonthNo]],"Jan","Feb","Mar","Apr","Mei","Jun","Jul","Agu","Sep","Okt","Nov","Des")</f>
        <v>Mei</v>
      </c>
      <c r="N2370" t="str">
        <f>INDEX(tblCustomers[CustomerState],MATCH(tblData[[#This Row],[CustomerID]],tblCustomers[CustomerID],0))</f>
        <v>Florida</v>
      </c>
      <c r="O2370" t="str">
        <f>IF(COUNTIF(tblData[CustomerID],tblData[[#This Row],[CustomerID]])&gt;1,"Repeat","One-time")</f>
        <v>Repeat</v>
      </c>
    </row>
    <row r="2371" spans="1:15">
      <c r="A2371">
        <v>2370</v>
      </c>
      <c r="B2371" s="1">
        <v>44339</v>
      </c>
      <c r="C2371">
        <v>445</v>
      </c>
      <c r="D2371" t="s">
        <v>10820</v>
      </c>
      <c r="E2371">
        <v>2</v>
      </c>
      <c r="F2371" t="str">
        <f>INDEX(tblProduct[ProdName],MATCH(tblData[[#This Row],[ProdNumber]],tblProduct[ProdNumber],0))</f>
        <v>BYOR-3000</v>
      </c>
      <c r="G2371">
        <f>INDEX(tblProduct[Price],MATCH(tblData[[#This Row],[ProdNumber]],tblProduct[ProdNumber],0))</f>
        <v>214</v>
      </c>
      <c r="H2371">
        <f>INDEX(tblProduct[Category],MATCH(tblData[[#This Row],[ProdNumber]],tblProduct[ProdNumber],0))</f>
        <v>5</v>
      </c>
      <c r="I2371" t="str">
        <f>INDEX(tblCategory[CategoryName],MATCH(tblData[[#This Row],[CategoryID]],tblCategory[CategoryID],0))</f>
        <v>Robot Kits</v>
      </c>
      <c r="J2371">
        <f>tblData[[#This Row],[Quantity]]*tblData[[#This Row],[Price]]</f>
        <v>428</v>
      </c>
      <c r="K2371">
        <f>YEAR(tblData[[#This Row],[Date]])</f>
        <v>2021</v>
      </c>
      <c r="L2371">
        <f>MONTH(tblData[[#This Row],[Date]])</f>
        <v>5</v>
      </c>
      <c r="M2371" t="str">
        <f>CHOOSE(tblData[[#This Row],[MonthNo]],"Jan","Feb","Mar","Apr","Mei","Jun","Jul","Agu","Sep","Okt","Nov","Des")</f>
        <v>Mei</v>
      </c>
      <c r="N2371" t="str">
        <f>INDEX(tblCustomers[CustomerState],MATCH(tblData[[#This Row],[CustomerID]],tblCustomers[CustomerID],0))</f>
        <v>California</v>
      </c>
      <c r="O2371" t="str">
        <f>IF(COUNTIF(tblData[CustomerID],tblData[[#This Row],[CustomerID]])&gt;1,"Repeat","One-time")</f>
        <v>Repeat</v>
      </c>
    </row>
    <row r="2372" spans="1:15">
      <c r="A2372">
        <v>2371</v>
      </c>
      <c r="B2372" s="1">
        <v>44339</v>
      </c>
      <c r="C2372">
        <v>794</v>
      </c>
      <c r="D2372" t="s">
        <v>10824</v>
      </c>
      <c r="E2372">
        <v>5</v>
      </c>
      <c r="F2372" t="str">
        <f>INDEX(tblProduct[ProdName],MATCH(tblData[[#This Row],[ProdNumber]],tblProduct[ProdNumber],0))</f>
        <v>BYOD-550</v>
      </c>
      <c r="G2372">
        <f>INDEX(tblProduct[Price],MATCH(tblData[[#This Row],[ProdNumber]],tblProduct[ProdNumber],0))</f>
        <v>179</v>
      </c>
      <c r="H2372">
        <f>INDEX(tblProduct[Category],MATCH(tblData[[#This Row],[ProdNumber]],tblProduct[ProdNumber],0))</f>
        <v>2</v>
      </c>
      <c r="I2372" t="str">
        <f>INDEX(tblCategory[CategoryName],MATCH(tblData[[#This Row],[CategoryID]],tblCategory[CategoryID],0))</f>
        <v>Drone Kits</v>
      </c>
      <c r="J2372">
        <f>tblData[[#This Row],[Quantity]]*tblData[[#This Row],[Price]]</f>
        <v>895</v>
      </c>
      <c r="K2372">
        <f>YEAR(tblData[[#This Row],[Date]])</f>
        <v>2021</v>
      </c>
      <c r="L2372">
        <f>MONTH(tblData[[#This Row],[Date]])</f>
        <v>5</v>
      </c>
      <c r="M2372" t="str">
        <f>CHOOSE(tblData[[#This Row],[MonthNo]],"Jan","Feb","Mar","Apr","Mei","Jun","Jul","Agu","Sep","Okt","Nov","Des")</f>
        <v>Mei</v>
      </c>
      <c r="N2372" t="str">
        <f>INDEX(tblCustomers[CustomerState],MATCH(tblData[[#This Row],[CustomerID]],tblCustomers[CustomerID],0))</f>
        <v>Georgia</v>
      </c>
      <c r="O2372" t="str">
        <f>IF(COUNTIF(tblData[CustomerID],tblData[[#This Row],[CustomerID]])&gt;1,"Repeat","One-time")</f>
        <v>Repeat</v>
      </c>
    </row>
    <row r="2373" spans="1:15">
      <c r="A2373">
        <v>2372</v>
      </c>
      <c r="B2373" s="1">
        <v>44339</v>
      </c>
      <c r="C2373">
        <v>785</v>
      </c>
      <c r="D2373" t="s">
        <v>10837</v>
      </c>
      <c r="E2373">
        <v>3</v>
      </c>
      <c r="F2373" t="str">
        <f>INDEX(tblProduct[ProdName],MATCH(tblData[[#This Row],[ProdNumber]],tblProduct[ProdNumber],0))</f>
        <v>BYOR-1000</v>
      </c>
      <c r="G2373">
        <f>INDEX(tblProduct[Price],MATCH(tblData[[#This Row],[ProdNumber]],tblProduct[ProdNumber],0))</f>
        <v>189</v>
      </c>
      <c r="H2373">
        <f>INDEX(tblProduct[Category],MATCH(tblData[[#This Row],[ProdNumber]],tblProduct[ProdNumber],0))</f>
        <v>5</v>
      </c>
      <c r="I2373" t="str">
        <f>INDEX(tblCategory[CategoryName],MATCH(tblData[[#This Row],[CategoryID]],tblCategory[CategoryID],0))</f>
        <v>Robot Kits</v>
      </c>
      <c r="J2373">
        <f>tblData[[#This Row],[Quantity]]*tblData[[#This Row],[Price]]</f>
        <v>567</v>
      </c>
      <c r="K2373">
        <f>YEAR(tblData[[#This Row],[Date]])</f>
        <v>2021</v>
      </c>
      <c r="L2373">
        <f>MONTH(tblData[[#This Row],[Date]])</f>
        <v>5</v>
      </c>
      <c r="M2373" t="str">
        <f>CHOOSE(tblData[[#This Row],[MonthNo]],"Jan","Feb","Mar","Apr","Mei","Jun","Jul","Agu","Sep","Okt","Nov","Des")</f>
        <v>Mei</v>
      </c>
      <c r="N2373" t="str">
        <f>INDEX(tblCustomers[CustomerState],MATCH(tblData[[#This Row],[CustomerID]],tblCustomers[CustomerID],0))</f>
        <v>Illinois</v>
      </c>
      <c r="O2373" t="str">
        <f>IF(COUNTIF(tblData[CustomerID],tblData[[#This Row],[CustomerID]])&gt;1,"Repeat","One-time")</f>
        <v>Repeat</v>
      </c>
    </row>
    <row r="2374" spans="1:15">
      <c r="A2374">
        <v>2373</v>
      </c>
      <c r="B2374" s="1">
        <v>44339</v>
      </c>
      <c r="C2374">
        <v>1921</v>
      </c>
      <c r="D2374" t="s">
        <v>10860</v>
      </c>
      <c r="E2374">
        <v>4</v>
      </c>
      <c r="F2374" t="str">
        <f>INDEX(tblProduct[ProdName],MATCH(tblData[[#This Row],[ProdNumber]],tblProduct[ProdNumber],0))</f>
        <v>Multi Rotor Drones</v>
      </c>
      <c r="G2374">
        <f>INDEX(tblProduct[Price],MATCH(tblData[[#This Row],[ProdNumber]],tblProduct[ProdNumber],0))</f>
        <v>24.95</v>
      </c>
      <c r="H2374">
        <f>INDEX(tblProduct[Category],MATCH(tblData[[#This Row],[ProdNumber]],tblProduct[ProdNumber],0))</f>
        <v>4</v>
      </c>
      <c r="I2374" t="str">
        <f>INDEX(tblCategory[CategoryName],MATCH(tblData[[#This Row],[CategoryID]],tblCategory[CategoryID],0))</f>
        <v>eBooks</v>
      </c>
      <c r="J2374">
        <f>tblData[[#This Row],[Quantity]]*tblData[[#This Row],[Price]]</f>
        <v>99.8</v>
      </c>
      <c r="K2374">
        <f>YEAR(tblData[[#This Row],[Date]])</f>
        <v>2021</v>
      </c>
      <c r="L2374">
        <f>MONTH(tblData[[#This Row],[Date]])</f>
        <v>5</v>
      </c>
      <c r="M2374" t="str">
        <f>CHOOSE(tblData[[#This Row],[MonthNo]],"Jan","Feb","Mar","Apr","Mei","Jun","Jul","Agu","Sep","Okt","Nov","Des")</f>
        <v>Mei</v>
      </c>
      <c r="N2374" t="str">
        <f>INDEX(tblCustomers[CustomerState],MATCH(tblData[[#This Row],[CustomerID]],tblCustomers[CustomerID],0))</f>
        <v>Texas</v>
      </c>
      <c r="O2374" t="str">
        <f>IF(COUNTIF(tblData[CustomerID],tblData[[#This Row],[CustomerID]])&gt;1,"Repeat","One-time")</f>
        <v>Repeat</v>
      </c>
    </row>
    <row r="2375" spans="1:15">
      <c r="A2375">
        <v>2374</v>
      </c>
      <c r="B2375" s="1">
        <v>44340</v>
      </c>
      <c r="C2375">
        <v>608</v>
      </c>
      <c r="D2375" t="s">
        <v>10812</v>
      </c>
      <c r="E2375">
        <v>5</v>
      </c>
      <c r="F2375" t="str">
        <f>INDEX(tblProduct[ProdName],MATCH(tblData[[#This Row],[ProdNumber]],tblProduct[ProdNumber],0))</f>
        <v>SCARA Robots</v>
      </c>
      <c r="G2375">
        <f>INDEX(tblProduct[Price],MATCH(tblData[[#This Row],[ProdNumber]],tblProduct[ProdNumber],0))</f>
        <v>19.5</v>
      </c>
      <c r="H2375">
        <f>INDEX(tblProduct[Category],MATCH(tblData[[#This Row],[ProdNumber]],tblProduct[ProdNumber],0))</f>
        <v>4</v>
      </c>
      <c r="I2375" t="str">
        <f>INDEX(tblCategory[CategoryName],MATCH(tblData[[#This Row],[CategoryID]],tblCategory[CategoryID],0))</f>
        <v>eBooks</v>
      </c>
      <c r="J2375">
        <f>tblData[[#This Row],[Quantity]]*tblData[[#This Row],[Price]]</f>
        <v>97.5</v>
      </c>
      <c r="K2375">
        <f>YEAR(tblData[[#This Row],[Date]])</f>
        <v>2021</v>
      </c>
      <c r="L2375">
        <f>MONTH(tblData[[#This Row],[Date]])</f>
        <v>5</v>
      </c>
      <c r="M2375" t="str">
        <f>CHOOSE(tblData[[#This Row],[MonthNo]],"Jan","Feb","Mar","Apr","Mei","Jun","Jul","Agu","Sep","Okt","Nov","Des")</f>
        <v>Mei</v>
      </c>
      <c r="N2375" t="str">
        <f>INDEX(tblCustomers[CustomerState],MATCH(tblData[[#This Row],[CustomerID]],tblCustomers[CustomerID],0))</f>
        <v>Florida</v>
      </c>
      <c r="O2375" t="str">
        <f>IF(COUNTIF(tblData[CustomerID],tblData[[#This Row],[CustomerID]])&gt;1,"Repeat","One-time")</f>
        <v>Repeat</v>
      </c>
    </row>
    <row r="2376" spans="1:15">
      <c r="A2376">
        <v>2375</v>
      </c>
      <c r="B2376" s="1">
        <v>44340</v>
      </c>
      <c r="C2376">
        <v>961</v>
      </c>
      <c r="D2376" t="s">
        <v>10817</v>
      </c>
      <c r="E2376">
        <v>3</v>
      </c>
      <c r="F2376" t="str">
        <f>INDEX(tblProduct[ProdName],MATCH(tblData[[#This Row],[ProdNumber]],tblProduct[ProdNumber],0))</f>
        <v>BYOD-100</v>
      </c>
      <c r="G2376">
        <f>INDEX(tblProduct[Price],MATCH(tblData[[#This Row],[ProdNumber]],tblProduct[ProdNumber],0))</f>
        <v>54</v>
      </c>
      <c r="H2376">
        <f>INDEX(tblProduct[Category],MATCH(tblData[[#This Row],[ProdNumber]],tblProduct[ProdNumber],0))</f>
        <v>2</v>
      </c>
      <c r="I2376" t="str">
        <f>INDEX(tblCategory[CategoryName],MATCH(tblData[[#This Row],[CategoryID]],tblCategory[CategoryID],0))</f>
        <v>Drone Kits</v>
      </c>
      <c r="J2376">
        <f>tblData[[#This Row],[Quantity]]*tblData[[#This Row],[Price]]</f>
        <v>162</v>
      </c>
      <c r="K2376">
        <f>YEAR(tblData[[#This Row],[Date]])</f>
        <v>2021</v>
      </c>
      <c r="L2376">
        <f>MONTH(tblData[[#This Row],[Date]])</f>
        <v>5</v>
      </c>
      <c r="M2376" t="str">
        <f>CHOOSE(tblData[[#This Row],[MonthNo]],"Jan","Feb","Mar","Apr","Mei","Jun","Jul","Agu","Sep","Okt","Nov","Des")</f>
        <v>Mei</v>
      </c>
      <c r="N2376" t="str">
        <f>INDEX(tblCustomers[CustomerState],MATCH(tblData[[#This Row],[CustomerID]],tblCustomers[CustomerID],0))</f>
        <v>Arizona</v>
      </c>
      <c r="O2376" t="str">
        <f>IF(COUNTIF(tblData[CustomerID],tblData[[#This Row],[CustomerID]])&gt;1,"Repeat","One-time")</f>
        <v>Repeat</v>
      </c>
    </row>
    <row r="2377" spans="1:15">
      <c r="A2377">
        <v>2376</v>
      </c>
      <c r="B2377" s="1">
        <v>44341</v>
      </c>
      <c r="C2377">
        <v>430</v>
      </c>
      <c r="D2377" t="s">
        <v>10811</v>
      </c>
      <c r="E2377">
        <v>3</v>
      </c>
      <c r="F2377" t="str">
        <f>INDEX(tblProduct[ProdName],MATCH(tblData[[#This Row],[ProdNumber]],tblProduct[ProdNumber],0))</f>
        <v>BYOD-220</v>
      </c>
      <c r="G2377">
        <f>INDEX(tblProduct[Price],MATCH(tblData[[#This Row],[ProdNumber]],tblProduct[ProdNumber],0))</f>
        <v>69</v>
      </c>
      <c r="H2377">
        <f>INDEX(tblProduct[Category],MATCH(tblData[[#This Row],[ProdNumber]],tblProduct[ProdNumber],0))</f>
        <v>2</v>
      </c>
      <c r="I2377" t="str">
        <f>INDEX(tblCategory[CategoryName],MATCH(tblData[[#This Row],[CategoryID]],tblCategory[CategoryID],0))</f>
        <v>Drone Kits</v>
      </c>
      <c r="J2377">
        <f>tblData[[#This Row],[Quantity]]*tblData[[#This Row],[Price]]</f>
        <v>207</v>
      </c>
      <c r="K2377">
        <f>YEAR(tblData[[#This Row],[Date]])</f>
        <v>2021</v>
      </c>
      <c r="L2377">
        <f>MONTH(tblData[[#This Row],[Date]])</f>
        <v>5</v>
      </c>
      <c r="M2377" t="str">
        <f>CHOOSE(tblData[[#This Row],[MonthNo]],"Jan","Feb","Mar","Apr","Mei","Jun","Jul","Agu","Sep","Okt","Nov","Des")</f>
        <v>Mei</v>
      </c>
      <c r="N2377" t="str">
        <f>INDEX(tblCustomers[CustomerState],MATCH(tblData[[#This Row],[CustomerID]],tblCustomers[CustomerID],0))</f>
        <v>Texas</v>
      </c>
      <c r="O2377" t="str">
        <f>IF(COUNTIF(tblData[CustomerID],tblData[[#This Row],[CustomerID]])&gt;1,"Repeat","One-time")</f>
        <v>Repeat</v>
      </c>
    </row>
    <row r="2378" spans="1:15">
      <c r="A2378">
        <v>2377</v>
      </c>
      <c r="B2378" s="1">
        <v>44341</v>
      </c>
      <c r="C2378">
        <v>1515</v>
      </c>
      <c r="D2378" t="s">
        <v>10870</v>
      </c>
      <c r="E2378">
        <v>2</v>
      </c>
      <c r="F2378" t="str">
        <f>INDEX(tblProduct[ProdName],MATCH(tblData[[#This Row],[ProdNumber]],tblProduct[ProdNumber],0))</f>
        <v>Understanding Arduino</v>
      </c>
      <c r="G2378">
        <f>INDEX(tblProduct[Price],MATCH(tblData[[#This Row],[ProdNumber]],tblProduct[ProdNumber],0))</f>
        <v>17.5</v>
      </c>
      <c r="H2378">
        <f>INDEX(tblProduct[Category],MATCH(tblData[[#This Row],[ProdNumber]],tblProduct[ProdNumber],0))</f>
        <v>4</v>
      </c>
      <c r="I2378" t="str">
        <f>INDEX(tblCategory[CategoryName],MATCH(tblData[[#This Row],[CategoryID]],tblCategory[CategoryID],0))</f>
        <v>eBooks</v>
      </c>
      <c r="J2378">
        <f>tblData[[#This Row],[Quantity]]*tblData[[#This Row],[Price]]</f>
        <v>35</v>
      </c>
      <c r="K2378">
        <f>YEAR(tblData[[#This Row],[Date]])</f>
        <v>2021</v>
      </c>
      <c r="L2378">
        <f>MONTH(tblData[[#This Row],[Date]])</f>
        <v>5</v>
      </c>
      <c r="M2378" t="str">
        <f>CHOOSE(tblData[[#This Row],[MonthNo]],"Jan","Feb","Mar","Apr","Mei","Jun","Jul","Agu","Sep","Okt","Nov","Des")</f>
        <v>Mei</v>
      </c>
      <c r="N2378" t="str">
        <f>INDEX(tblCustomers[CustomerState],MATCH(tblData[[#This Row],[CustomerID]],tblCustomers[CustomerID],0))</f>
        <v>Arizona</v>
      </c>
      <c r="O2378" t="str">
        <f>IF(COUNTIF(tblData[CustomerID],tblData[[#This Row],[CustomerID]])&gt;1,"Repeat","One-time")</f>
        <v>Repeat</v>
      </c>
    </row>
    <row r="2379" spans="1:15">
      <c r="A2379">
        <v>2378</v>
      </c>
      <c r="B2379" s="1">
        <v>44341</v>
      </c>
      <c r="C2379">
        <v>1759</v>
      </c>
      <c r="D2379" t="s">
        <v>10855</v>
      </c>
      <c r="E2379">
        <v>2</v>
      </c>
      <c r="F2379" t="str">
        <f>INDEX(tblProduct[ProdName],MATCH(tblData[[#This Row],[ProdNumber]],tblProduct[ProdNumber],0))</f>
        <v>DTD-7000 Drone</v>
      </c>
      <c r="G2379">
        <f>INDEX(tblProduct[Price],MATCH(tblData[[#This Row],[ProdNumber]],tblProduct[ProdNumber],0))</f>
        <v>450</v>
      </c>
      <c r="H2379">
        <f>INDEX(tblProduct[Category],MATCH(tblData[[#This Row],[ProdNumber]],tblProduct[ProdNumber],0))</f>
        <v>3</v>
      </c>
      <c r="I2379" t="str">
        <f>INDEX(tblCategory[CategoryName],MATCH(tblData[[#This Row],[CategoryID]],tblCategory[CategoryID],0))</f>
        <v>Drones</v>
      </c>
      <c r="J2379">
        <f>tblData[[#This Row],[Quantity]]*tblData[[#This Row],[Price]]</f>
        <v>900</v>
      </c>
      <c r="K2379">
        <f>YEAR(tblData[[#This Row],[Date]])</f>
        <v>2021</v>
      </c>
      <c r="L2379">
        <f>MONTH(tblData[[#This Row],[Date]])</f>
        <v>5</v>
      </c>
      <c r="M2379" t="str">
        <f>CHOOSE(tblData[[#This Row],[MonthNo]],"Jan","Feb","Mar","Apr","Mei","Jun","Jul","Agu","Sep","Okt","Nov","Des")</f>
        <v>Mei</v>
      </c>
      <c r="N2379" t="str">
        <f>INDEX(tblCustomers[CustomerState],MATCH(tblData[[#This Row],[CustomerID]],tblCustomers[CustomerID],0))</f>
        <v>Texas</v>
      </c>
      <c r="O2379" t="str">
        <f>IF(COUNTIF(tblData[CustomerID],tblData[[#This Row],[CustomerID]])&gt;1,"Repeat","One-time")</f>
        <v>Repeat</v>
      </c>
    </row>
    <row r="2380" spans="1:15">
      <c r="A2380">
        <v>2379</v>
      </c>
      <c r="B2380" s="1">
        <v>44342</v>
      </c>
      <c r="C2380">
        <v>846</v>
      </c>
      <c r="D2380" t="s">
        <v>10862</v>
      </c>
      <c r="E2380">
        <v>4</v>
      </c>
      <c r="F2380" t="str">
        <f>INDEX(tblProduct[ProdName],MATCH(tblData[[#This Row],[ProdNumber]],tblProduct[ProdNumber],0))</f>
        <v>All Eyes Drone Blueprint</v>
      </c>
      <c r="G2380">
        <f>INDEX(tblProduct[Price],MATCH(tblData[[#This Row],[ProdNumber]],tblProduct[ProdNumber],0))</f>
        <v>9.99</v>
      </c>
      <c r="H2380">
        <f>INDEX(tblProduct[Category],MATCH(tblData[[#This Row],[ProdNumber]],tblProduct[ProdNumber],0))</f>
        <v>1</v>
      </c>
      <c r="I2380" t="str">
        <f>INDEX(tblCategory[CategoryName],MATCH(tblData[[#This Row],[CategoryID]],tblCategory[CategoryID],0))</f>
        <v>Blueprints</v>
      </c>
      <c r="J2380">
        <f>tblData[[#This Row],[Quantity]]*tblData[[#This Row],[Price]]</f>
        <v>39.96</v>
      </c>
      <c r="K2380">
        <f>YEAR(tblData[[#This Row],[Date]])</f>
        <v>2021</v>
      </c>
      <c r="L2380">
        <f>MONTH(tblData[[#This Row],[Date]])</f>
        <v>5</v>
      </c>
      <c r="M2380" t="str">
        <f>CHOOSE(tblData[[#This Row],[MonthNo]],"Jan","Feb","Mar","Apr","Mei","Jun","Jul","Agu","Sep","Okt","Nov","Des")</f>
        <v>Mei</v>
      </c>
      <c r="N2380" t="str">
        <f>INDEX(tblCustomers[CustomerState],MATCH(tblData[[#This Row],[CustomerID]],tblCustomers[CustomerID],0))</f>
        <v>Florida</v>
      </c>
      <c r="O2380" t="str">
        <f>IF(COUNTIF(tblData[CustomerID],tblData[[#This Row],[CustomerID]])&gt;1,"Repeat","One-time")</f>
        <v>One-time</v>
      </c>
    </row>
    <row r="2381" spans="1:15">
      <c r="A2381">
        <v>2380</v>
      </c>
      <c r="B2381" s="1">
        <v>44342</v>
      </c>
      <c r="C2381">
        <v>759</v>
      </c>
      <c r="D2381" t="s">
        <v>10845</v>
      </c>
      <c r="E2381">
        <v>3</v>
      </c>
      <c r="F2381" t="str">
        <f>INDEX(tblProduct[ProdName],MATCH(tblData[[#This Row],[ProdNumber]],tblProduct[ProdNumber],0))</f>
        <v>Sleepy Eye Blueprint</v>
      </c>
      <c r="G2381">
        <f>INDEX(tblProduct[Price],MATCH(tblData[[#This Row],[ProdNumber]],tblProduct[ProdNumber],0))</f>
        <v>11.99</v>
      </c>
      <c r="H2381">
        <f>INDEX(tblProduct[Category],MATCH(tblData[[#This Row],[ProdNumber]],tblProduct[ProdNumber],0))</f>
        <v>1</v>
      </c>
      <c r="I2381" t="str">
        <f>INDEX(tblCategory[CategoryName],MATCH(tblData[[#This Row],[CategoryID]],tblCategory[CategoryID],0))</f>
        <v>Blueprints</v>
      </c>
      <c r="J2381">
        <f>tblData[[#This Row],[Quantity]]*tblData[[#This Row],[Price]]</f>
        <v>35.97</v>
      </c>
      <c r="K2381">
        <f>YEAR(tblData[[#This Row],[Date]])</f>
        <v>2021</v>
      </c>
      <c r="L2381">
        <f>MONTH(tblData[[#This Row],[Date]])</f>
        <v>5</v>
      </c>
      <c r="M2381" t="str">
        <f>CHOOSE(tblData[[#This Row],[MonthNo]],"Jan","Feb","Mar","Apr","Mei","Jun","Jul","Agu","Sep","Okt","Nov","Des")</f>
        <v>Mei</v>
      </c>
      <c r="N2381" t="str">
        <f>INDEX(tblCustomers[CustomerState],MATCH(tblData[[#This Row],[CustomerID]],tblCustomers[CustomerID],0))</f>
        <v>Illinois</v>
      </c>
      <c r="O2381" t="str">
        <f>IF(COUNTIF(tblData[CustomerID],tblData[[#This Row],[CustomerID]])&gt;1,"Repeat","One-time")</f>
        <v>One-time</v>
      </c>
    </row>
    <row r="2382" spans="1:15">
      <c r="A2382">
        <v>2381</v>
      </c>
      <c r="B2382" s="1">
        <v>44342</v>
      </c>
      <c r="C2382">
        <v>1681</v>
      </c>
      <c r="D2382" t="s">
        <v>10837</v>
      </c>
      <c r="E2382">
        <v>5</v>
      </c>
      <c r="F2382" t="str">
        <f>INDEX(tblProduct[ProdName],MATCH(tblData[[#This Row],[ProdNumber]],tblProduct[ProdNumber],0))</f>
        <v>BYOR-1000</v>
      </c>
      <c r="G2382">
        <f>INDEX(tblProduct[Price],MATCH(tblData[[#This Row],[ProdNumber]],tblProduct[ProdNumber],0))</f>
        <v>189</v>
      </c>
      <c r="H2382">
        <f>INDEX(tblProduct[Category],MATCH(tblData[[#This Row],[ProdNumber]],tblProduct[ProdNumber],0))</f>
        <v>5</v>
      </c>
      <c r="I2382" t="str">
        <f>INDEX(tblCategory[CategoryName],MATCH(tblData[[#This Row],[CategoryID]],tblCategory[CategoryID],0))</f>
        <v>Robot Kits</v>
      </c>
      <c r="J2382">
        <f>tblData[[#This Row],[Quantity]]*tblData[[#This Row],[Price]]</f>
        <v>945</v>
      </c>
      <c r="K2382">
        <f>YEAR(tblData[[#This Row],[Date]])</f>
        <v>2021</v>
      </c>
      <c r="L2382">
        <f>MONTH(tblData[[#This Row],[Date]])</f>
        <v>5</v>
      </c>
      <c r="M2382" t="str">
        <f>CHOOSE(tblData[[#This Row],[MonthNo]],"Jan","Feb","Mar","Apr","Mei","Jun","Jul","Agu","Sep","Okt","Nov","Des")</f>
        <v>Mei</v>
      </c>
      <c r="N2382" t="str">
        <f>INDEX(tblCustomers[CustomerState],MATCH(tblData[[#This Row],[CustomerID]],tblCustomers[CustomerID],0))</f>
        <v>Tennessee</v>
      </c>
      <c r="O2382" t="str">
        <f>IF(COUNTIF(tblData[CustomerID],tblData[[#This Row],[CustomerID]])&gt;1,"Repeat","One-time")</f>
        <v>One-time</v>
      </c>
    </row>
    <row r="2383" spans="1:15">
      <c r="A2383">
        <v>2382</v>
      </c>
      <c r="B2383" s="1">
        <v>44343</v>
      </c>
      <c r="C2383">
        <v>392</v>
      </c>
      <c r="D2383" t="s">
        <v>10824</v>
      </c>
      <c r="E2383">
        <v>4</v>
      </c>
      <c r="F2383" t="str">
        <f>INDEX(tblProduct[ProdName],MATCH(tblData[[#This Row],[ProdNumber]],tblProduct[ProdNumber],0))</f>
        <v>BYOD-550</v>
      </c>
      <c r="G2383">
        <f>INDEX(tblProduct[Price],MATCH(tblData[[#This Row],[ProdNumber]],tblProduct[ProdNumber],0))</f>
        <v>179</v>
      </c>
      <c r="H2383">
        <f>INDEX(tblProduct[Category],MATCH(tblData[[#This Row],[ProdNumber]],tblProduct[ProdNumber],0))</f>
        <v>2</v>
      </c>
      <c r="I2383" t="str">
        <f>INDEX(tblCategory[CategoryName],MATCH(tblData[[#This Row],[CategoryID]],tblCategory[CategoryID],0))</f>
        <v>Drone Kits</v>
      </c>
      <c r="J2383">
        <f>tblData[[#This Row],[Quantity]]*tblData[[#This Row],[Price]]</f>
        <v>716</v>
      </c>
      <c r="K2383">
        <f>YEAR(tblData[[#This Row],[Date]])</f>
        <v>2021</v>
      </c>
      <c r="L2383">
        <f>MONTH(tblData[[#This Row],[Date]])</f>
        <v>5</v>
      </c>
      <c r="M2383" t="str">
        <f>CHOOSE(tblData[[#This Row],[MonthNo]],"Jan","Feb","Mar","Apr","Mei","Jun","Jul","Agu","Sep","Okt","Nov","Des")</f>
        <v>Mei</v>
      </c>
      <c r="N2383" t="str">
        <f>INDEX(tblCustomers[CustomerState],MATCH(tblData[[#This Row],[CustomerID]],tblCustomers[CustomerID],0))</f>
        <v>Texas</v>
      </c>
      <c r="O2383" t="str">
        <f>IF(COUNTIF(tblData[CustomerID],tblData[[#This Row],[CustomerID]])&gt;1,"Repeat","One-time")</f>
        <v>Repeat</v>
      </c>
    </row>
    <row r="2384" spans="1:15">
      <c r="A2384">
        <v>2383</v>
      </c>
      <c r="B2384" s="1">
        <v>44343</v>
      </c>
      <c r="C2384">
        <v>1207</v>
      </c>
      <c r="D2384" t="s">
        <v>10829</v>
      </c>
      <c r="E2384">
        <v>3</v>
      </c>
      <c r="F2384" t="str">
        <f>INDEX(tblProduct[ProdName],MATCH(tblData[[#This Row],[ProdNumber]],tblProduct[ProdNumber],0))</f>
        <v>Single Rotor Drones</v>
      </c>
      <c r="G2384">
        <f>INDEX(tblProduct[Price],MATCH(tblData[[#This Row],[ProdNumber]],tblProduct[ProdNumber],0))</f>
        <v>14.99</v>
      </c>
      <c r="H2384">
        <f>INDEX(tblProduct[Category],MATCH(tblData[[#This Row],[ProdNumber]],tblProduct[ProdNumber],0))</f>
        <v>4</v>
      </c>
      <c r="I2384" t="str">
        <f>INDEX(tblCategory[CategoryName],MATCH(tblData[[#This Row],[CategoryID]],tblCategory[CategoryID],0))</f>
        <v>eBooks</v>
      </c>
      <c r="J2384">
        <f>tblData[[#This Row],[Quantity]]*tblData[[#This Row],[Price]]</f>
        <v>44.97</v>
      </c>
      <c r="K2384">
        <f>YEAR(tblData[[#This Row],[Date]])</f>
        <v>2021</v>
      </c>
      <c r="L2384">
        <f>MONTH(tblData[[#This Row],[Date]])</f>
        <v>5</v>
      </c>
      <c r="M2384" t="str">
        <f>CHOOSE(tblData[[#This Row],[MonthNo]],"Jan","Feb","Mar","Apr","Mei","Jun","Jul","Agu","Sep","Okt","Nov","Des")</f>
        <v>Mei</v>
      </c>
      <c r="N2384" t="str">
        <f>INDEX(tblCustomers[CustomerState],MATCH(tblData[[#This Row],[CustomerID]],tblCustomers[CustomerID],0))</f>
        <v>Utah</v>
      </c>
      <c r="O2384" t="str">
        <f>IF(COUNTIF(tblData[CustomerID],tblData[[#This Row],[CustomerID]])&gt;1,"Repeat","One-time")</f>
        <v>One-time</v>
      </c>
    </row>
    <row r="2385" spans="1:15">
      <c r="A2385">
        <v>2384</v>
      </c>
      <c r="B2385" s="1">
        <v>44343</v>
      </c>
      <c r="C2385">
        <v>101</v>
      </c>
      <c r="D2385" t="s">
        <v>10842</v>
      </c>
      <c r="E2385">
        <v>4</v>
      </c>
      <c r="F2385" t="str">
        <f>INDEX(tblProduct[ProdName],MATCH(tblData[[#This Row],[ProdNumber]],tblProduct[ProdNumber],0))</f>
        <v>Understanding Raspberry PI</v>
      </c>
      <c r="G2385">
        <f>INDEX(tblProduct[Price],MATCH(tblData[[#This Row],[ProdNumber]],tblProduct[ProdNumber],0))</f>
        <v>28.99</v>
      </c>
      <c r="H2385">
        <f>INDEX(tblProduct[Category],MATCH(tblData[[#This Row],[ProdNumber]],tblProduct[ProdNumber],0))</f>
        <v>7</v>
      </c>
      <c r="I2385" t="str">
        <f>INDEX(tblCategory[CategoryName],MATCH(tblData[[#This Row],[CategoryID]],tblCategory[CategoryID],0))</f>
        <v>Training Videos</v>
      </c>
      <c r="J2385">
        <f>tblData[[#This Row],[Quantity]]*tblData[[#This Row],[Price]]</f>
        <v>115.96</v>
      </c>
      <c r="K2385">
        <f>YEAR(tblData[[#This Row],[Date]])</f>
        <v>2021</v>
      </c>
      <c r="L2385">
        <f>MONTH(tblData[[#This Row],[Date]])</f>
        <v>5</v>
      </c>
      <c r="M2385" t="str">
        <f>CHOOSE(tblData[[#This Row],[MonthNo]],"Jan","Feb","Mar","Apr","Mei","Jun","Jul","Agu","Sep","Okt","Nov","Des")</f>
        <v>Mei</v>
      </c>
      <c r="N2385" t="str">
        <f>INDEX(tblCustomers[CustomerState],MATCH(tblData[[#This Row],[CustomerID]],tblCustomers[CustomerID],0))</f>
        <v>Florida</v>
      </c>
      <c r="O2385" t="str">
        <f>IF(COUNTIF(tblData[CustomerID],tblData[[#This Row],[CustomerID]])&gt;1,"Repeat","One-time")</f>
        <v>One-time</v>
      </c>
    </row>
    <row r="2386" spans="1:15">
      <c r="A2386">
        <v>2385</v>
      </c>
      <c r="B2386" s="1">
        <v>44344</v>
      </c>
      <c r="C2386">
        <v>1043</v>
      </c>
      <c r="D2386" t="s">
        <v>10811</v>
      </c>
      <c r="E2386">
        <v>4</v>
      </c>
      <c r="F2386" t="str">
        <f>INDEX(tblProduct[ProdName],MATCH(tblData[[#This Row],[ProdNumber]],tblProduct[ProdNumber],0))</f>
        <v>BYOD-220</v>
      </c>
      <c r="G2386">
        <f>INDEX(tblProduct[Price],MATCH(tblData[[#This Row],[ProdNumber]],tblProduct[ProdNumber],0))</f>
        <v>69</v>
      </c>
      <c r="H2386">
        <f>INDEX(tblProduct[Category],MATCH(tblData[[#This Row],[ProdNumber]],tblProduct[ProdNumber],0))</f>
        <v>2</v>
      </c>
      <c r="I2386" t="str">
        <f>INDEX(tblCategory[CategoryName],MATCH(tblData[[#This Row],[CategoryID]],tblCategory[CategoryID],0))</f>
        <v>Drone Kits</v>
      </c>
      <c r="J2386">
        <f>tblData[[#This Row],[Quantity]]*tblData[[#This Row],[Price]]</f>
        <v>276</v>
      </c>
      <c r="K2386">
        <f>YEAR(tblData[[#This Row],[Date]])</f>
        <v>2021</v>
      </c>
      <c r="L2386">
        <f>MONTH(tblData[[#This Row],[Date]])</f>
        <v>5</v>
      </c>
      <c r="M2386" t="str">
        <f>CHOOSE(tblData[[#This Row],[MonthNo]],"Jan","Feb","Mar","Apr","Mei","Jun","Jul","Agu","Sep","Okt","Nov","Des")</f>
        <v>Mei</v>
      </c>
      <c r="N2386" t="str">
        <f>INDEX(tblCustomers[CustomerState],MATCH(tblData[[#This Row],[CustomerID]],tblCustomers[CustomerID],0))</f>
        <v>Nebraska</v>
      </c>
      <c r="O2386" t="str">
        <f>IF(COUNTIF(tblData[CustomerID],tblData[[#This Row],[CustomerID]])&gt;1,"Repeat","One-time")</f>
        <v>Repeat</v>
      </c>
    </row>
    <row r="2387" spans="1:15">
      <c r="A2387">
        <v>2386</v>
      </c>
      <c r="B2387" s="1">
        <v>44344</v>
      </c>
      <c r="C2387">
        <v>1818</v>
      </c>
      <c r="D2387" t="s">
        <v>10841</v>
      </c>
      <c r="E2387">
        <v>5</v>
      </c>
      <c r="F2387" t="str">
        <f>INDEX(tblProduct[ProdName],MATCH(tblData[[#This Row],[ProdNumber]],tblProduct[ProdNumber],0))</f>
        <v>RQTE-554 Robot</v>
      </c>
      <c r="G2387">
        <f>INDEX(tblProduct[Price],MATCH(tblData[[#This Row],[ProdNumber]],tblProduct[ProdNumber],0))</f>
        <v>684</v>
      </c>
      <c r="H2387">
        <f>INDEX(tblProduct[Category],MATCH(tblData[[#This Row],[ProdNumber]],tblProduct[ProdNumber],0))</f>
        <v>6</v>
      </c>
      <c r="I2387" t="str">
        <f>INDEX(tblCategory[CategoryName],MATCH(tblData[[#This Row],[CategoryID]],tblCategory[CategoryID],0))</f>
        <v>Robots</v>
      </c>
      <c r="J2387">
        <f>tblData[[#This Row],[Quantity]]*tblData[[#This Row],[Price]]</f>
        <v>3420</v>
      </c>
      <c r="K2387">
        <f>YEAR(tblData[[#This Row],[Date]])</f>
        <v>2021</v>
      </c>
      <c r="L2387">
        <f>MONTH(tblData[[#This Row],[Date]])</f>
        <v>5</v>
      </c>
      <c r="M2387" t="str">
        <f>CHOOSE(tblData[[#This Row],[MonthNo]],"Jan","Feb","Mar","Apr","Mei","Jun","Jul","Agu","Sep","Okt","Nov","Des")</f>
        <v>Mei</v>
      </c>
      <c r="N2387" t="str">
        <f>INDEX(tblCustomers[CustomerState],MATCH(tblData[[#This Row],[CustomerID]],tblCustomers[CustomerID],0))</f>
        <v>Pennsylvania</v>
      </c>
      <c r="O2387" t="str">
        <f>IF(COUNTIF(tblData[CustomerID],tblData[[#This Row],[CustomerID]])&gt;1,"Repeat","One-time")</f>
        <v>Repeat</v>
      </c>
    </row>
    <row r="2388" spans="1:15">
      <c r="A2388">
        <v>2387</v>
      </c>
      <c r="B2388" s="1">
        <v>44345</v>
      </c>
      <c r="C2388">
        <v>1113</v>
      </c>
      <c r="D2388" t="s">
        <v>10866</v>
      </c>
      <c r="E2388">
        <v>2</v>
      </c>
      <c r="F2388" t="str">
        <f>INDEX(tblProduct[ProdName],MATCH(tblData[[#This Row],[ProdNumber]],tblProduct[ProdNumber],0))</f>
        <v>BYOR-4005</v>
      </c>
      <c r="G2388">
        <f>INDEX(tblProduct[Price],MATCH(tblData[[#This Row],[ProdNumber]],tblProduct[ProdNumber],0))</f>
        <v>245</v>
      </c>
      <c r="H2388">
        <f>INDEX(tblProduct[Category],MATCH(tblData[[#This Row],[ProdNumber]],tblProduct[ProdNumber],0))</f>
        <v>5</v>
      </c>
      <c r="I2388" t="str">
        <f>INDEX(tblCategory[CategoryName],MATCH(tblData[[#This Row],[CategoryID]],tblCategory[CategoryID],0))</f>
        <v>Robot Kits</v>
      </c>
      <c r="J2388">
        <f>tblData[[#This Row],[Quantity]]*tblData[[#This Row],[Price]]</f>
        <v>490</v>
      </c>
      <c r="K2388">
        <f>YEAR(tblData[[#This Row],[Date]])</f>
        <v>2021</v>
      </c>
      <c r="L2388">
        <f>MONTH(tblData[[#This Row],[Date]])</f>
        <v>5</v>
      </c>
      <c r="M2388" t="str">
        <f>CHOOSE(tblData[[#This Row],[MonthNo]],"Jan","Feb","Mar","Apr","Mei","Jun","Jul","Agu","Sep","Okt","Nov","Des")</f>
        <v>Mei</v>
      </c>
      <c r="N2388" t="str">
        <f>INDEX(tblCustomers[CustomerState],MATCH(tblData[[#This Row],[CustomerID]],tblCustomers[CustomerID],0))</f>
        <v>Georgia</v>
      </c>
      <c r="O2388" t="str">
        <f>IF(COUNTIF(tblData[CustomerID],tblData[[#This Row],[CustomerID]])&gt;1,"Repeat","One-time")</f>
        <v>Repeat</v>
      </c>
    </row>
    <row r="2389" spans="1:15">
      <c r="A2389">
        <v>2388</v>
      </c>
      <c r="B2389" s="1">
        <v>44345</v>
      </c>
      <c r="C2389">
        <v>2081</v>
      </c>
      <c r="D2389" t="s">
        <v>10865</v>
      </c>
      <c r="E2389">
        <v>6</v>
      </c>
      <c r="F2389" t="str">
        <f>INDEX(tblProduct[ProdName],MATCH(tblData[[#This Row],[ProdNumber]],tblProduct[ProdNumber],0))</f>
        <v>Robotic Essentials</v>
      </c>
      <c r="G2389">
        <f>INDEX(tblProduct[Price],MATCH(tblData[[#This Row],[ProdNumber]],tblProduct[ProdNumber],0))</f>
        <v>34.99</v>
      </c>
      <c r="H2389">
        <f>INDEX(tblProduct[Category],MATCH(tblData[[#This Row],[ProdNumber]],tblProduct[ProdNumber],0))</f>
        <v>7</v>
      </c>
      <c r="I2389" t="str">
        <f>INDEX(tblCategory[CategoryName],MATCH(tblData[[#This Row],[CategoryID]],tblCategory[CategoryID],0))</f>
        <v>Training Videos</v>
      </c>
      <c r="J2389">
        <f>tblData[[#This Row],[Quantity]]*tblData[[#This Row],[Price]]</f>
        <v>209.94</v>
      </c>
      <c r="K2389">
        <f>YEAR(tblData[[#This Row],[Date]])</f>
        <v>2021</v>
      </c>
      <c r="L2389">
        <f>MONTH(tblData[[#This Row],[Date]])</f>
        <v>5</v>
      </c>
      <c r="M2389" t="str">
        <f>CHOOSE(tblData[[#This Row],[MonthNo]],"Jan","Feb","Mar","Apr","Mei","Jun","Jul","Agu","Sep","Okt","Nov","Des")</f>
        <v>Mei</v>
      </c>
      <c r="N2389" t="str">
        <f>INDEX(tblCustomers[CustomerState],MATCH(tblData[[#This Row],[CustomerID]],tblCustomers[CustomerID],0))</f>
        <v>California</v>
      </c>
      <c r="O2389" t="str">
        <f>IF(COUNTIF(tblData[CustomerID],tblData[[#This Row],[CustomerID]])&gt;1,"Repeat","One-time")</f>
        <v>Repeat</v>
      </c>
    </row>
    <row r="2390" spans="1:15">
      <c r="A2390">
        <v>2389</v>
      </c>
      <c r="B2390" s="1">
        <v>44346</v>
      </c>
      <c r="C2390">
        <v>1242</v>
      </c>
      <c r="D2390" t="s">
        <v>10817</v>
      </c>
      <c r="E2390">
        <v>6</v>
      </c>
      <c r="F2390" t="str">
        <f>INDEX(tblProduct[ProdName],MATCH(tblData[[#This Row],[ProdNumber]],tblProduct[ProdNumber],0))</f>
        <v>BYOD-100</v>
      </c>
      <c r="G2390">
        <f>INDEX(tblProduct[Price],MATCH(tblData[[#This Row],[ProdNumber]],tblProduct[ProdNumber],0))</f>
        <v>54</v>
      </c>
      <c r="H2390">
        <f>INDEX(tblProduct[Category],MATCH(tblData[[#This Row],[ProdNumber]],tblProduct[ProdNumber],0))</f>
        <v>2</v>
      </c>
      <c r="I2390" t="str">
        <f>INDEX(tblCategory[CategoryName],MATCH(tblData[[#This Row],[CategoryID]],tblCategory[CategoryID],0))</f>
        <v>Drone Kits</v>
      </c>
      <c r="J2390">
        <f>tblData[[#This Row],[Quantity]]*tblData[[#This Row],[Price]]</f>
        <v>324</v>
      </c>
      <c r="K2390">
        <f>YEAR(tblData[[#This Row],[Date]])</f>
        <v>2021</v>
      </c>
      <c r="L2390">
        <f>MONTH(tblData[[#This Row],[Date]])</f>
        <v>5</v>
      </c>
      <c r="M2390" t="str">
        <f>CHOOSE(tblData[[#This Row],[MonthNo]],"Jan","Feb","Mar","Apr","Mei","Jun","Jul","Agu","Sep","Okt","Nov","Des")</f>
        <v>Mei</v>
      </c>
      <c r="N2390" t="str">
        <f>INDEX(tblCustomers[CustomerState],MATCH(tblData[[#This Row],[CustomerID]],tblCustomers[CustomerID],0))</f>
        <v>Pennsylvania</v>
      </c>
      <c r="O2390" t="str">
        <f>IF(COUNTIF(tblData[CustomerID],tblData[[#This Row],[CustomerID]])&gt;1,"Repeat","One-time")</f>
        <v>Repeat</v>
      </c>
    </row>
    <row r="2391" spans="1:15">
      <c r="A2391">
        <v>2390</v>
      </c>
      <c r="B2391" s="1">
        <v>44346</v>
      </c>
      <c r="C2391">
        <v>1691</v>
      </c>
      <c r="D2391" t="s">
        <v>10871</v>
      </c>
      <c r="E2391">
        <v>3</v>
      </c>
      <c r="F2391" t="str">
        <f>INDEX(tblProduct[ProdName],MATCH(tblData[[#This Row],[ProdNumber]],tblProduct[ProdNumber],0))</f>
        <v>Aerial Security</v>
      </c>
      <c r="G2391">
        <f>INDEX(tblProduct[Price],MATCH(tblData[[#This Row],[ProdNumber]],tblProduct[ProdNumber],0))</f>
        <v>36.99</v>
      </c>
      <c r="H2391">
        <f>INDEX(tblProduct[Category],MATCH(tblData[[#This Row],[ProdNumber]],tblProduct[ProdNumber],0))</f>
        <v>7</v>
      </c>
      <c r="I2391" t="str">
        <f>INDEX(tblCategory[CategoryName],MATCH(tblData[[#This Row],[CategoryID]],tblCategory[CategoryID],0))</f>
        <v>Training Videos</v>
      </c>
      <c r="J2391">
        <f>tblData[[#This Row],[Quantity]]*tblData[[#This Row],[Price]]</f>
        <v>110.97</v>
      </c>
      <c r="K2391">
        <f>YEAR(tblData[[#This Row],[Date]])</f>
        <v>2021</v>
      </c>
      <c r="L2391">
        <f>MONTH(tblData[[#This Row],[Date]])</f>
        <v>5</v>
      </c>
      <c r="M2391" t="str">
        <f>CHOOSE(tblData[[#This Row],[MonthNo]],"Jan","Feb","Mar","Apr","Mei","Jun","Jul","Agu","Sep","Okt","Nov","Des")</f>
        <v>Mei</v>
      </c>
      <c r="N2391" t="str">
        <f>INDEX(tblCustomers[CustomerState],MATCH(tblData[[#This Row],[CustomerID]],tblCustomers[CustomerID],0))</f>
        <v>California</v>
      </c>
      <c r="O2391" t="str">
        <f>IF(COUNTIF(tblData[CustomerID],tblData[[#This Row],[CustomerID]])&gt;1,"Repeat","One-time")</f>
        <v>One-time</v>
      </c>
    </row>
    <row r="2392" spans="1:15">
      <c r="A2392">
        <v>2391</v>
      </c>
      <c r="B2392" s="1">
        <v>44346</v>
      </c>
      <c r="C2392">
        <v>277</v>
      </c>
      <c r="D2392" t="s">
        <v>10837</v>
      </c>
      <c r="E2392">
        <v>4</v>
      </c>
      <c r="F2392" t="str">
        <f>INDEX(tblProduct[ProdName],MATCH(tblData[[#This Row],[ProdNumber]],tblProduct[ProdNumber],0))</f>
        <v>BYOR-1000</v>
      </c>
      <c r="G2392">
        <f>INDEX(tblProduct[Price],MATCH(tblData[[#This Row],[ProdNumber]],tblProduct[ProdNumber],0))</f>
        <v>189</v>
      </c>
      <c r="H2392">
        <f>INDEX(tblProduct[Category],MATCH(tblData[[#This Row],[ProdNumber]],tblProduct[ProdNumber],0))</f>
        <v>5</v>
      </c>
      <c r="I2392" t="str">
        <f>INDEX(tblCategory[CategoryName],MATCH(tblData[[#This Row],[CategoryID]],tblCategory[CategoryID],0))</f>
        <v>Robot Kits</v>
      </c>
      <c r="J2392">
        <f>tblData[[#This Row],[Quantity]]*tblData[[#This Row],[Price]]</f>
        <v>756</v>
      </c>
      <c r="K2392">
        <f>YEAR(tblData[[#This Row],[Date]])</f>
        <v>2021</v>
      </c>
      <c r="L2392">
        <f>MONTH(tblData[[#This Row],[Date]])</f>
        <v>5</v>
      </c>
      <c r="M2392" t="str">
        <f>CHOOSE(tblData[[#This Row],[MonthNo]],"Jan","Feb","Mar","Apr","Mei","Jun","Jul","Agu","Sep","Okt","Nov","Des")</f>
        <v>Mei</v>
      </c>
      <c r="N2392" t="str">
        <f>INDEX(tblCustomers[CustomerState],MATCH(tblData[[#This Row],[CustomerID]],tblCustomers[CustomerID],0))</f>
        <v>Pennsylvania</v>
      </c>
      <c r="O2392" t="str">
        <f>IF(COUNTIF(tblData[CustomerID],tblData[[#This Row],[CustomerID]])&gt;1,"Repeat","One-time")</f>
        <v>Repeat</v>
      </c>
    </row>
    <row r="2393" spans="1:15">
      <c r="A2393">
        <v>2392</v>
      </c>
      <c r="B2393" s="1">
        <v>44346</v>
      </c>
      <c r="C2393">
        <v>641</v>
      </c>
      <c r="D2393" t="s">
        <v>10840</v>
      </c>
      <c r="E2393">
        <v>4</v>
      </c>
      <c r="F2393" t="str">
        <f>INDEX(tblProduct[ProdName],MATCH(tblData[[#This Row],[ProdNumber]],tblProduct[ProdNumber],0))</f>
        <v>Photograph Drones</v>
      </c>
      <c r="G2393">
        <f>INDEX(tblProduct[Price],MATCH(tblData[[#This Row],[ProdNumber]],tblProduct[ProdNumber],0))</f>
        <v>14.99</v>
      </c>
      <c r="H2393">
        <f>INDEX(tblProduct[Category],MATCH(tblData[[#This Row],[ProdNumber]],tblProduct[ProdNumber],0))</f>
        <v>4</v>
      </c>
      <c r="I2393" t="str">
        <f>INDEX(tblCategory[CategoryName],MATCH(tblData[[#This Row],[CategoryID]],tblCategory[CategoryID],0))</f>
        <v>eBooks</v>
      </c>
      <c r="J2393">
        <f>tblData[[#This Row],[Quantity]]*tblData[[#This Row],[Price]]</f>
        <v>59.96</v>
      </c>
      <c r="K2393">
        <f>YEAR(tblData[[#This Row],[Date]])</f>
        <v>2021</v>
      </c>
      <c r="L2393">
        <f>MONTH(tblData[[#This Row],[Date]])</f>
        <v>5</v>
      </c>
      <c r="M2393" t="str">
        <f>CHOOSE(tblData[[#This Row],[MonthNo]],"Jan","Feb","Mar","Apr","Mei","Jun","Jul","Agu","Sep","Okt","Nov","Des")</f>
        <v>Mei</v>
      </c>
      <c r="N2393" t="str">
        <f>INDEX(tblCustomers[CustomerState],MATCH(tblData[[#This Row],[CustomerID]],tblCustomers[CustomerID],0))</f>
        <v>Florida</v>
      </c>
      <c r="O2393" t="str">
        <f>IF(COUNTIF(tblData[CustomerID],tblData[[#This Row],[CustomerID]])&gt;1,"Repeat","One-time")</f>
        <v>One-time</v>
      </c>
    </row>
    <row r="2394" spans="1:15">
      <c r="A2394">
        <v>2393</v>
      </c>
      <c r="B2394" s="1">
        <v>44347</v>
      </c>
      <c r="C2394">
        <v>819</v>
      </c>
      <c r="D2394" t="s">
        <v>10830</v>
      </c>
      <c r="E2394">
        <v>3</v>
      </c>
      <c r="F2394" t="str">
        <f>INDEX(tblProduct[ProdName],MATCH(tblData[[#This Row],[ProdNumber]],tblProduct[ProdNumber],0))</f>
        <v>Understanding 3D Printing</v>
      </c>
      <c r="G2394">
        <f>INDEX(tblProduct[Price],MATCH(tblData[[#This Row],[ProdNumber]],tblProduct[ProdNumber],0))</f>
        <v>42.99</v>
      </c>
      <c r="H2394">
        <f>INDEX(tblProduct[Category],MATCH(tblData[[#This Row],[ProdNumber]],tblProduct[ProdNumber],0))</f>
        <v>7</v>
      </c>
      <c r="I2394" t="str">
        <f>INDEX(tblCategory[CategoryName],MATCH(tblData[[#This Row],[CategoryID]],tblCategory[CategoryID],0))</f>
        <v>Training Videos</v>
      </c>
      <c r="J2394">
        <f>tblData[[#This Row],[Quantity]]*tblData[[#This Row],[Price]]</f>
        <v>128.97</v>
      </c>
      <c r="K2394">
        <f>YEAR(tblData[[#This Row],[Date]])</f>
        <v>2021</v>
      </c>
      <c r="L2394">
        <f>MONTH(tblData[[#This Row],[Date]])</f>
        <v>5</v>
      </c>
      <c r="M2394" t="str">
        <f>CHOOSE(tblData[[#This Row],[MonthNo]],"Jan","Feb","Mar","Apr","Mei","Jun","Jul","Agu","Sep","Okt","Nov","Des")</f>
        <v>Mei</v>
      </c>
      <c r="N2394" t="str">
        <f>INDEX(tblCustomers[CustomerState],MATCH(tblData[[#This Row],[CustomerID]],tblCustomers[CustomerID],0))</f>
        <v>Texas</v>
      </c>
      <c r="O2394" t="str">
        <f>IF(COUNTIF(tblData[CustomerID],tblData[[#This Row],[CustomerID]])&gt;1,"Repeat","One-time")</f>
        <v>Repeat</v>
      </c>
    </row>
    <row r="2395" spans="1:15">
      <c r="A2395">
        <v>2394</v>
      </c>
      <c r="B2395" s="1">
        <v>44347</v>
      </c>
      <c r="C2395">
        <v>2077</v>
      </c>
      <c r="D2395" t="s">
        <v>10868</v>
      </c>
      <c r="E2395">
        <v>5</v>
      </c>
      <c r="F2395" t="str">
        <f>INDEX(tblProduct[ProdName],MATCH(tblData[[#This Row],[ProdNumber]],tblProduct[ProdNumber],0))</f>
        <v>Drone Building Essentials</v>
      </c>
      <c r="G2395">
        <f>INDEX(tblProduct[Price],MATCH(tblData[[#This Row],[ProdNumber]],tblProduct[ProdNumber],0))</f>
        <v>13.99</v>
      </c>
      <c r="H2395">
        <f>INDEX(tblProduct[Category],MATCH(tblData[[#This Row],[ProdNumber]],tblProduct[ProdNumber],0))</f>
        <v>4</v>
      </c>
      <c r="I2395" t="str">
        <f>INDEX(tblCategory[CategoryName],MATCH(tblData[[#This Row],[CategoryID]],tblCategory[CategoryID],0))</f>
        <v>eBooks</v>
      </c>
      <c r="J2395">
        <f>tblData[[#This Row],[Quantity]]*tblData[[#This Row],[Price]]</f>
        <v>69.95</v>
      </c>
      <c r="K2395">
        <f>YEAR(tblData[[#This Row],[Date]])</f>
        <v>2021</v>
      </c>
      <c r="L2395">
        <f>MONTH(tblData[[#This Row],[Date]])</f>
        <v>5</v>
      </c>
      <c r="M2395" t="str">
        <f>CHOOSE(tblData[[#This Row],[MonthNo]],"Jan","Feb","Mar","Apr","Mei","Jun","Jul","Agu","Sep","Okt","Nov","Des")</f>
        <v>Mei</v>
      </c>
      <c r="N2395" t="str">
        <f>INDEX(tblCustomers[CustomerState],MATCH(tblData[[#This Row],[CustomerID]],tblCustomers[CustomerID],0))</f>
        <v>Texas</v>
      </c>
      <c r="O2395" t="str">
        <f>IF(COUNTIF(tblData[CustomerID],tblData[[#This Row],[CustomerID]])&gt;1,"Repeat","One-time")</f>
        <v>Repeat</v>
      </c>
    </row>
    <row r="2396" spans="1:15">
      <c r="A2396">
        <v>2395</v>
      </c>
      <c r="B2396" s="1">
        <v>44347</v>
      </c>
      <c r="C2396">
        <v>1690</v>
      </c>
      <c r="D2396" t="s">
        <v>10829</v>
      </c>
      <c r="E2396">
        <v>5</v>
      </c>
      <c r="F2396" t="str">
        <f>INDEX(tblProduct[ProdName],MATCH(tblData[[#This Row],[ProdNumber]],tblProduct[ProdNumber],0))</f>
        <v>Single Rotor Drones</v>
      </c>
      <c r="G2396">
        <f>INDEX(tblProduct[Price],MATCH(tblData[[#This Row],[ProdNumber]],tblProduct[ProdNumber],0))</f>
        <v>14.99</v>
      </c>
      <c r="H2396">
        <f>INDEX(tblProduct[Category],MATCH(tblData[[#This Row],[ProdNumber]],tblProduct[ProdNumber],0))</f>
        <v>4</v>
      </c>
      <c r="I2396" t="str">
        <f>INDEX(tblCategory[CategoryName],MATCH(tblData[[#This Row],[CategoryID]],tblCategory[CategoryID],0))</f>
        <v>eBooks</v>
      </c>
      <c r="J2396">
        <f>tblData[[#This Row],[Quantity]]*tblData[[#This Row],[Price]]</f>
        <v>74.95</v>
      </c>
      <c r="K2396">
        <f>YEAR(tblData[[#This Row],[Date]])</f>
        <v>2021</v>
      </c>
      <c r="L2396">
        <f>MONTH(tblData[[#This Row],[Date]])</f>
        <v>5</v>
      </c>
      <c r="M2396" t="str">
        <f>CHOOSE(tblData[[#This Row],[MonthNo]],"Jan","Feb","Mar","Apr","Mei","Jun","Jul","Agu","Sep","Okt","Nov","Des")</f>
        <v>Mei</v>
      </c>
      <c r="N2396" t="str">
        <f>INDEX(tblCustomers[CustomerState],MATCH(tblData[[#This Row],[CustomerID]],tblCustomers[CustomerID],0))</f>
        <v>Indiana</v>
      </c>
      <c r="O2396" t="str">
        <f>IF(COUNTIF(tblData[CustomerID],tblData[[#This Row],[CustomerID]])&gt;1,"Repeat","One-time")</f>
        <v>One-time</v>
      </c>
    </row>
    <row r="2397" spans="1:15">
      <c r="A2397">
        <v>2396</v>
      </c>
      <c r="B2397" s="1">
        <v>44348</v>
      </c>
      <c r="C2397">
        <v>1046</v>
      </c>
      <c r="D2397" t="s">
        <v>10845</v>
      </c>
      <c r="E2397">
        <v>6</v>
      </c>
      <c r="F2397" t="str">
        <f>INDEX(tblProduct[ProdName],MATCH(tblData[[#This Row],[ProdNumber]],tblProduct[ProdNumber],0))</f>
        <v>Sleepy Eye Blueprint</v>
      </c>
      <c r="G2397">
        <f>INDEX(tblProduct[Price],MATCH(tblData[[#This Row],[ProdNumber]],tblProduct[ProdNumber],0))</f>
        <v>11.99</v>
      </c>
      <c r="H2397">
        <f>INDEX(tblProduct[Category],MATCH(tblData[[#This Row],[ProdNumber]],tblProduct[ProdNumber],0))</f>
        <v>1</v>
      </c>
      <c r="I2397" t="str">
        <f>INDEX(tblCategory[CategoryName],MATCH(tblData[[#This Row],[CategoryID]],tblCategory[CategoryID],0))</f>
        <v>Blueprints</v>
      </c>
      <c r="J2397">
        <f>tblData[[#This Row],[Quantity]]*tblData[[#This Row],[Price]]</f>
        <v>71.94</v>
      </c>
      <c r="K2397">
        <f>YEAR(tblData[[#This Row],[Date]])</f>
        <v>2021</v>
      </c>
      <c r="L2397">
        <f>MONTH(tblData[[#This Row],[Date]])</f>
        <v>6</v>
      </c>
      <c r="M2397" t="str">
        <f>CHOOSE(tblData[[#This Row],[MonthNo]],"Jan","Feb","Mar","Apr","Mei","Jun","Jul","Agu","Sep","Okt","Nov","Des")</f>
        <v>Jun</v>
      </c>
      <c r="N2397" t="str">
        <f>INDEX(tblCustomers[CustomerState],MATCH(tblData[[#This Row],[CustomerID]],tblCustomers[CustomerID],0))</f>
        <v>New Mexico</v>
      </c>
      <c r="O2397" t="str">
        <f>IF(COUNTIF(tblData[CustomerID],tblData[[#This Row],[CustomerID]])&gt;1,"Repeat","One-time")</f>
        <v>Repeat</v>
      </c>
    </row>
    <row r="2398" spans="1:15">
      <c r="A2398">
        <v>2397</v>
      </c>
      <c r="B2398" s="1">
        <v>44348</v>
      </c>
      <c r="C2398">
        <v>1836</v>
      </c>
      <c r="D2398" t="s">
        <v>10855</v>
      </c>
      <c r="E2398">
        <v>1</v>
      </c>
      <c r="F2398" t="str">
        <f>INDEX(tblProduct[ProdName],MATCH(tblData[[#This Row],[ProdNumber]],tblProduct[ProdNumber],0))</f>
        <v>DTD-7000 Drone</v>
      </c>
      <c r="G2398">
        <f>INDEX(tblProduct[Price],MATCH(tblData[[#This Row],[ProdNumber]],tblProduct[ProdNumber],0))</f>
        <v>450</v>
      </c>
      <c r="H2398">
        <f>INDEX(tblProduct[Category],MATCH(tblData[[#This Row],[ProdNumber]],tblProduct[ProdNumber],0))</f>
        <v>3</v>
      </c>
      <c r="I2398" t="str">
        <f>INDEX(tblCategory[CategoryName],MATCH(tblData[[#This Row],[CategoryID]],tblCategory[CategoryID],0))</f>
        <v>Drones</v>
      </c>
      <c r="J2398">
        <f>tblData[[#This Row],[Quantity]]*tblData[[#This Row],[Price]]</f>
        <v>450</v>
      </c>
      <c r="K2398">
        <f>YEAR(tblData[[#This Row],[Date]])</f>
        <v>2021</v>
      </c>
      <c r="L2398">
        <f>MONTH(tblData[[#This Row],[Date]])</f>
        <v>6</v>
      </c>
      <c r="M2398" t="str">
        <f>CHOOSE(tblData[[#This Row],[MonthNo]],"Jan","Feb","Mar","Apr","Mei","Jun","Jul","Agu","Sep","Okt","Nov","Des")</f>
        <v>Jun</v>
      </c>
      <c r="N2398" t="str">
        <f>INDEX(tblCustomers[CustomerState],MATCH(tblData[[#This Row],[CustomerID]],tblCustomers[CustomerID],0))</f>
        <v>Texas</v>
      </c>
      <c r="O2398" t="str">
        <f>IF(COUNTIF(tblData[CustomerID],tblData[[#This Row],[CustomerID]])&gt;1,"Repeat","One-time")</f>
        <v>Repeat</v>
      </c>
    </row>
    <row r="2399" spans="1:15">
      <c r="A2399">
        <v>2398</v>
      </c>
      <c r="B2399" s="1">
        <v>44348</v>
      </c>
      <c r="C2399">
        <v>770</v>
      </c>
      <c r="D2399" t="s">
        <v>10870</v>
      </c>
      <c r="E2399">
        <v>1</v>
      </c>
      <c r="F2399" t="str">
        <f>INDEX(tblProduct[ProdName],MATCH(tblData[[#This Row],[ProdNumber]],tblProduct[ProdNumber],0))</f>
        <v>Understanding Arduino</v>
      </c>
      <c r="G2399">
        <f>INDEX(tblProduct[Price],MATCH(tblData[[#This Row],[ProdNumber]],tblProduct[ProdNumber],0))</f>
        <v>17.5</v>
      </c>
      <c r="H2399">
        <f>INDEX(tblProduct[Category],MATCH(tblData[[#This Row],[ProdNumber]],tblProduct[ProdNumber],0))</f>
        <v>4</v>
      </c>
      <c r="I2399" t="str">
        <f>INDEX(tblCategory[CategoryName],MATCH(tblData[[#This Row],[CategoryID]],tblCategory[CategoryID],0))</f>
        <v>eBooks</v>
      </c>
      <c r="J2399">
        <f>tblData[[#This Row],[Quantity]]*tblData[[#This Row],[Price]]</f>
        <v>17.5</v>
      </c>
      <c r="K2399">
        <f>YEAR(tblData[[#This Row],[Date]])</f>
        <v>2021</v>
      </c>
      <c r="L2399">
        <f>MONTH(tblData[[#This Row],[Date]])</f>
        <v>6</v>
      </c>
      <c r="M2399" t="str">
        <f>CHOOSE(tblData[[#This Row],[MonthNo]],"Jan","Feb","Mar","Apr","Mei","Jun","Jul","Agu","Sep","Okt","Nov","Des")</f>
        <v>Jun</v>
      </c>
      <c r="N2399" t="str">
        <f>INDEX(tblCustomers[CustomerState],MATCH(tblData[[#This Row],[CustomerID]],tblCustomers[CustomerID],0))</f>
        <v>Michigan</v>
      </c>
      <c r="O2399" t="str">
        <f>IF(COUNTIF(tblData[CustomerID],tblData[[#This Row],[CustomerID]])&gt;1,"Repeat","One-time")</f>
        <v>Repeat</v>
      </c>
    </row>
    <row r="2400" spans="1:15">
      <c r="A2400">
        <v>2399</v>
      </c>
      <c r="B2400" s="1">
        <v>44348</v>
      </c>
      <c r="C2400">
        <v>646</v>
      </c>
      <c r="D2400" t="s">
        <v>10874</v>
      </c>
      <c r="E2400">
        <v>3</v>
      </c>
      <c r="F2400" t="str">
        <f>INDEX(tblProduct[ProdName],MATCH(tblData[[#This Row],[ProdNumber]],tblProduct[ProdNumber],0))</f>
        <v>Cat Robot Blueprint</v>
      </c>
      <c r="G2400">
        <f>INDEX(tblProduct[Price],MATCH(tblData[[#This Row],[ProdNumber]],tblProduct[ProdNumber],0))</f>
        <v>4.99</v>
      </c>
      <c r="H2400">
        <f>INDEX(tblProduct[Category],MATCH(tblData[[#This Row],[ProdNumber]],tblProduct[ProdNumber],0))</f>
        <v>1</v>
      </c>
      <c r="I2400" t="str">
        <f>INDEX(tblCategory[CategoryName],MATCH(tblData[[#This Row],[CategoryID]],tblCategory[CategoryID],0))</f>
        <v>Blueprints</v>
      </c>
      <c r="J2400">
        <f>tblData[[#This Row],[Quantity]]*tblData[[#This Row],[Price]]</f>
        <v>14.97</v>
      </c>
      <c r="K2400">
        <f>YEAR(tblData[[#This Row],[Date]])</f>
        <v>2021</v>
      </c>
      <c r="L2400">
        <f>MONTH(tblData[[#This Row],[Date]])</f>
        <v>6</v>
      </c>
      <c r="M2400" t="str">
        <f>CHOOSE(tblData[[#This Row],[MonthNo]],"Jan","Feb","Mar","Apr","Mei","Jun","Jul","Agu","Sep","Okt","Nov","Des")</f>
        <v>Jun</v>
      </c>
      <c r="N2400" t="str">
        <f>INDEX(tblCustomers[CustomerState],MATCH(tblData[[#This Row],[CustomerID]],tblCustomers[CustomerID],0))</f>
        <v>Utah</v>
      </c>
      <c r="O2400" t="str">
        <f>IF(COUNTIF(tblData[CustomerID],tblData[[#This Row],[CustomerID]])&gt;1,"Repeat","One-time")</f>
        <v>Repeat</v>
      </c>
    </row>
    <row r="2401" spans="1:15">
      <c r="A2401">
        <v>2400</v>
      </c>
      <c r="B2401" s="1">
        <v>44348</v>
      </c>
      <c r="C2401">
        <v>87</v>
      </c>
      <c r="D2401" t="s">
        <v>10844</v>
      </c>
      <c r="E2401">
        <v>3</v>
      </c>
      <c r="F2401" t="str">
        <f>INDEX(tblProduct[ProdName],MATCH(tblData[[#This Row],[ProdNumber]],tblProduct[ProdNumber],0))</f>
        <v>Industrial 3D Printing</v>
      </c>
      <c r="G2401">
        <f>INDEX(tblProduct[Price],MATCH(tblData[[#This Row],[ProdNumber]],tblProduct[ProdNumber],0))</f>
        <v>49</v>
      </c>
      <c r="H2401">
        <f>INDEX(tblProduct[Category],MATCH(tblData[[#This Row],[ProdNumber]],tblProduct[ProdNumber],0))</f>
        <v>7</v>
      </c>
      <c r="I2401" t="str">
        <f>INDEX(tblCategory[CategoryName],MATCH(tblData[[#This Row],[CategoryID]],tblCategory[CategoryID],0))</f>
        <v>Training Videos</v>
      </c>
      <c r="J2401">
        <f>tblData[[#This Row],[Quantity]]*tblData[[#This Row],[Price]]</f>
        <v>147</v>
      </c>
      <c r="K2401">
        <f>YEAR(tblData[[#This Row],[Date]])</f>
        <v>2021</v>
      </c>
      <c r="L2401">
        <f>MONTH(tblData[[#This Row],[Date]])</f>
        <v>6</v>
      </c>
      <c r="M2401" t="str">
        <f>CHOOSE(tblData[[#This Row],[MonthNo]],"Jan","Feb","Mar","Apr","Mei","Jun","Jul","Agu","Sep","Okt","Nov","Des")</f>
        <v>Jun</v>
      </c>
      <c r="N2401" t="str">
        <f>INDEX(tblCustomers[CustomerState],MATCH(tblData[[#This Row],[CustomerID]],tblCustomers[CustomerID],0))</f>
        <v>South Carolina</v>
      </c>
      <c r="O2401" t="str">
        <f>IF(COUNTIF(tblData[CustomerID],tblData[[#This Row],[CustomerID]])&gt;1,"Repeat","One-time")</f>
        <v>Repeat</v>
      </c>
    </row>
    <row r="2402" spans="1:15">
      <c r="A2402">
        <v>2401</v>
      </c>
      <c r="B2402" s="1">
        <v>44349</v>
      </c>
      <c r="C2402">
        <v>729</v>
      </c>
      <c r="D2402" t="s">
        <v>10822</v>
      </c>
      <c r="E2402">
        <v>3</v>
      </c>
      <c r="F2402" t="str">
        <f>INDEX(tblProduct[ProdName],MATCH(tblData[[#This Row],[ProdNumber]],tblProduct[ProdNumber],0))</f>
        <v>MICR-23K Robot</v>
      </c>
      <c r="G2402">
        <f>INDEX(tblProduct[Price],MATCH(tblData[[#This Row],[ProdNumber]],tblProduct[ProdNumber],0))</f>
        <v>899</v>
      </c>
      <c r="H2402">
        <f>INDEX(tblProduct[Category],MATCH(tblData[[#This Row],[ProdNumber]],tblProduct[ProdNumber],0))</f>
        <v>6</v>
      </c>
      <c r="I2402" t="str">
        <f>INDEX(tblCategory[CategoryName],MATCH(tblData[[#This Row],[CategoryID]],tblCategory[CategoryID],0))</f>
        <v>Robots</v>
      </c>
      <c r="J2402">
        <f>tblData[[#This Row],[Quantity]]*tblData[[#This Row],[Price]]</f>
        <v>2697</v>
      </c>
      <c r="K2402">
        <f>YEAR(tblData[[#This Row],[Date]])</f>
        <v>2021</v>
      </c>
      <c r="L2402">
        <f>MONTH(tblData[[#This Row],[Date]])</f>
        <v>6</v>
      </c>
      <c r="M2402" t="str">
        <f>CHOOSE(tblData[[#This Row],[MonthNo]],"Jan","Feb","Mar","Apr","Mei","Jun","Jul","Agu","Sep","Okt","Nov","Des")</f>
        <v>Jun</v>
      </c>
      <c r="N2402" t="str">
        <f>INDEX(tblCustomers[CustomerState],MATCH(tblData[[#This Row],[CustomerID]],tblCustomers[CustomerID],0))</f>
        <v>Georgia</v>
      </c>
      <c r="O2402" t="str">
        <f>IF(COUNTIF(tblData[CustomerID],tblData[[#This Row],[CustomerID]])&gt;1,"Repeat","One-time")</f>
        <v>Repeat</v>
      </c>
    </row>
    <row r="2403" spans="1:15">
      <c r="A2403">
        <v>2402</v>
      </c>
      <c r="B2403" s="1">
        <v>44349</v>
      </c>
      <c r="C2403">
        <v>1588</v>
      </c>
      <c r="D2403" t="s">
        <v>10857</v>
      </c>
      <c r="E2403">
        <v>1</v>
      </c>
      <c r="F2403" t="str">
        <f>INDEX(tblProduct[ProdName],MATCH(tblData[[#This Row],[ProdNumber]],tblProduct[ProdNumber],0))</f>
        <v>DTI-84 Drone</v>
      </c>
      <c r="G2403">
        <f>INDEX(tblProduct[Price],MATCH(tblData[[#This Row],[ProdNumber]],tblProduct[ProdNumber],0))</f>
        <v>455</v>
      </c>
      <c r="H2403">
        <f>INDEX(tblProduct[Category],MATCH(tblData[[#This Row],[ProdNumber]],tblProduct[ProdNumber],0))</f>
        <v>3</v>
      </c>
      <c r="I2403" t="str">
        <f>INDEX(tblCategory[CategoryName],MATCH(tblData[[#This Row],[CategoryID]],tblCategory[CategoryID],0))</f>
        <v>Drones</v>
      </c>
      <c r="J2403">
        <f>tblData[[#This Row],[Quantity]]*tblData[[#This Row],[Price]]</f>
        <v>455</v>
      </c>
      <c r="K2403">
        <f>YEAR(tblData[[#This Row],[Date]])</f>
        <v>2021</v>
      </c>
      <c r="L2403">
        <f>MONTH(tblData[[#This Row],[Date]])</f>
        <v>6</v>
      </c>
      <c r="M2403" t="str">
        <f>CHOOSE(tblData[[#This Row],[MonthNo]],"Jan","Feb","Mar","Apr","Mei","Jun","Jul","Agu","Sep","Okt","Nov","Des")</f>
        <v>Jun</v>
      </c>
      <c r="N2403" t="str">
        <f>INDEX(tblCustomers[CustomerState],MATCH(tblData[[#This Row],[CustomerID]],tblCustomers[CustomerID],0))</f>
        <v>Texas</v>
      </c>
      <c r="O2403" t="str">
        <f>IF(COUNTIF(tblData[CustomerID],tblData[[#This Row],[CustomerID]])&gt;1,"Repeat","One-time")</f>
        <v>Repeat</v>
      </c>
    </row>
    <row r="2404" spans="1:15">
      <c r="A2404">
        <v>2403</v>
      </c>
      <c r="B2404" s="1">
        <v>44349</v>
      </c>
      <c r="C2404">
        <v>1270</v>
      </c>
      <c r="D2404" t="s">
        <v>10829</v>
      </c>
      <c r="E2404">
        <v>2</v>
      </c>
      <c r="F2404" t="str">
        <f>INDEX(tblProduct[ProdName],MATCH(tblData[[#This Row],[ProdNumber]],tblProduct[ProdNumber],0))</f>
        <v>Single Rotor Drones</v>
      </c>
      <c r="G2404">
        <f>INDEX(tblProduct[Price],MATCH(tblData[[#This Row],[ProdNumber]],tblProduct[ProdNumber],0))</f>
        <v>14.99</v>
      </c>
      <c r="H2404">
        <f>INDEX(tblProduct[Category],MATCH(tblData[[#This Row],[ProdNumber]],tblProduct[ProdNumber],0))</f>
        <v>4</v>
      </c>
      <c r="I2404" t="str">
        <f>INDEX(tblCategory[CategoryName],MATCH(tblData[[#This Row],[CategoryID]],tblCategory[CategoryID],0))</f>
        <v>eBooks</v>
      </c>
      <c r="J2404">
        <f>tblData[[#This Row],[Quantity]]*tblData[[#This Row],[Price]]</f>
        <v>29.98</v>
      </c>
      <c r="K2404">
        <f>YEAR(tblData[[#This Row],[Date]])</f>
        <v>2021</v>
      </c>
      <c r="L2404">
        <f>MONTH(tblData[[#This Row],[Date]])</f>
        <v>6</v>
      </c>
      <c r="M2404" t="str">
        <f>CHOOSE(tblData[[#This Row],[MonthNo]],"Jan","Feb","Mar","Apr","Mei","Jun","Jul","Agu","Sep","Okt","Nov","Des")</f>
        <v>Jun</v>
      </c>
      <c r="N2404" t="str">
        <f>INDEX(tblCustomers[CustomerState],MATCH(tblData[[#This Row],[CustomerID]],tblCustomers[CustomerID],0))</f>
        <v>New York</v>
      </c>
      <c r="O2404" t="str">
        <f>IF(COUNTIF(tblData[CustomerID],tblData[[#This Row],[CustomerID]])&gt;1,"Repeat","One-time")</f>
        <v>Repeat</v>
      </c>
    </row>
    <row r="2405" spans="1:15">
      <c r="A2405">
        <v>2404</v>
      </c>
      <c r="B2405" s="1">
        <v>44349</v>
      </c>
      <c r="C2405">
        <v>904</v>
      </c>
      <c r="D2405" t="s">
        <v>10821</v>
      </c>
      <c r="E2405">
        <v>4</v>
      </c>
      <c r="F2405" t="str">
        <f>INDEX(tblProduct[ProdName],MATCH(tblData[[#This Row],[ProdNumber]],tblProduct[ProdNumber],0))</f>
        <v>BYOD-350</v>
      </c>
      <c r="G2405">
        <f>INDEX(tblProduct[Price],MATCH(tblData[[#This Row],[ProdNumber]],tblProduct[ProdNumber],0))</f>
        <v>89.95</v>
      </c>
      <c r="H2405">
        <f>INDEX(tblProduct[Category],MATCH(tblData[[#This Row],[ProdNumber]],tblProduct[ProdNumber],0))</f>
        <v>2</v>
      </c>
      <c r="I2405" t="str">
        <f>INDEX(tblCategory[CategoryName],MATCH(tblData[[#This Row],[CategoryID]],tblCategory[CategoryID],0))</f>
        <v>Drone Kits</v>
      </c>
      <c r="J2405">
        <f>tblData[[#This Row],[Quantity]]*tblData[[#This Row],[Price]]</f>
        <v>359.8</v>
      </c>
      <c r="K2405">
        <f>YEAR(tblData[[#This Row],[Date]])</f>
        <v>2021</v>
      </c>
      <c r="L2405">
        <f>MONTH(tblData[[#This Row],[Date]])</f>
        <v>6</v>
      </c>
      <c r="M2405" t="str">
        <f>CHOOSE(tblData[[#This Row],[MonthNo]],"Jan","Feb","Mar","Apr","Mei","Jun","Jul","Agu","Sep","Okt","Nov","Des")</f>
        <v>Jun</v>
      </c>
      <c r="N2405" t="str">
        <f>INDEX(tblCustomers[CustomerState],MATCH(tblData[[#This Row],[CustomerID]],tblCustomers[CustomerID],0))</f>
        <v>Texas</v>
      </c>
      <c r="O2405" t="str">
        <f>IF(COUNTIF(tblData[CustomerID],tblData[[#This Row],[CustomerID]])&gt;1,"Repeat","One-time")</f>
        <v>Repeat</v>
      </c>
    </row>
    <row r="2406" spans="1:15">
      <c r="A2406">
        <v>2405</v>
      </c>
      <c r="B2406" s="1">
        <v>44350</v>
      </c>
      <c r="C2406">
        <v>390</v>
      </c>
      <c r="D2406" t="s">
        <v>10838</v>
      </c>
      <c r="E2406">
        <v>3</v>
      </c>
      <c r="F2406" t="str">
        <f>INDEX(tblProduct[ProdName],MATCH(tblData[[#This Row],[ProdNumber]],tblProduct[ProdNumber],0))</f>
        <v>GPS Drones</v>
      </c>
      <c r="G2406">
        <f>INDEX(tblProduct[Price],MATCH(tblData[[#This Row],[ProdNumber]],tblProduct[ProdNumber],0))</f>
        <v>19.989999999999998</v>
      </c>
      <c r="H2406">
        <f>INDEX(tblProduct[Category],MATCH(tblData[[#This Row],[ProdNumber]],tblProduct[ProdNumber],0))</f>
        <v>4</v>
      </c>
      <c r="I2406" t="str">
        <f>INDEX(tblCategory[CategoryName],MATCH(tblData[[#This Row],[CategoryID]],tblCategory[CategoryID],0))</f>
        <v>eBooks</v>
      </c>
      <c r="J2406">
        <f>tblData[[#This Row],[Quantity]]*tblData[[#This Row],[Price]]</f>
        <v>59.97</v>
      </c>
      <c r="K2406">
        <f>YEAR(tblData[[#This Row],[Date]])</f>
        <v>2021</v>
      </c>
      <c r="L2406">
        <f>MONTH(tblData[[#This Row],[Date]])</f>
        <v>6</v>
      </c>
      <c r="M2406" t="str">
        <f>CHOOSE(tblData[[#This Row],[MonthNo]],"Jan","Feb","Mar","Apr","Mei","Jun","Jul","Agu","Sep","Okt","Nov","Des")</f>
        <v>Jun</v>
      </c>
      <c r="N2406" t="str">
        <f>INDEX(tblCustomers[CustomerState],MATCH(tblData[[#This Row],[CustomerID]],tblCustomers[CustomerID],0))</f>
        <v>Florida</v>
      </c>
      <c r="O2406" t="str">
        <f>IF(COUNTIF(tblData[CustomerID],tblData[[#This Row],[CustomerID]])&gt;1,"Repeat","One-time")</f>
        <v>One-time</v>
      </c>
    </row>
    <row r="2407" spans="1:15">
      <c r="A2407">
        <v>2406</v>
      </c>
      <c r="B2407" s="1">
        <v>44350</v>
      </c>
      <c r="C2407">
        <v>1930</v>
      </c>
      <c r="D2407" t="s">
        <v>10849</v>
      </c>
      <c r="E2407">
        <v>5</v>
      </c>
      <c r="F2407" t="str">
        <f>INDEX(tblProduct[ProdName],MATCH(tblData[[#This Row],[ProdNumber]],tblProduct[ProdNumber],0))</f>
        <v>BYOD-200</v>
      </c>
      <c r="G2407">
        <f>INDEX(tblProduct[Price],MATCH(tblData[[#This Row],[ProdNumber]],tblProduct[ProdNumber],0))</f>
        <v>58.95</v>
      </c>
      <c r="H2407">
        <f>INDEX(tblProduct[Category],MATCH(tblData[[#This Row],[ProdNumber]],tblProduct[ProdNumber],0))</f>
        <v>2</v>
      </c>
      <c r="I2407" t="str">
        <f>INDEX(tblCategory[CategoryName],MATCH(tblData[[#This Row],[CategoryID]],tblCategory[CategoryID],0))</f>
        <v>Drone Kits</v>
      </c>
      <c r="J2407">
        <f>tblData[[#This Row],[Quantity]]*tblData[[#This Row],[Price]]</f>
        <v>294.75</v>
      </c>
      <c r="K2407">
        <f>YEAR(tblData[[#This Row],[Date]])</f>
        <v>2021</v>
      </c>
      <c r="L2407">
        <f>MONTH(tblData[[#This Row],[Date]])</f>
        <v>6</v>
      </c>
      <c r="M2407" t="str">
        <f>CHOOSE(tblData[[#This Row],[MonthNo]],"Jan","Feb","Mar","Apr","Mei","Jun","Jul","Agu","Sep","Okt","Nov","Des")</f>
        <v>Jun</v>
      </c>
      <c r="N2407" t="str">
        <f>INDEX(tblCustomers[CustomerState],MATCH(tblData[[#This Row],[CustomerID]],tblCustomers[CustomerID],0))</f>
        <v>Mississippi</v>
      </c>
      <c r="O2407" t="str">
        <f>IF(COUNTIF(tblData[CustomerID],tblData[[#This Row],[CustomerID]])&gt;1,"Repeat","One-time")</f>
        <v>Repeat</v>
      </c>
    </row>
    <row r="2408" spans="1:15">
      <c r="A2408">
        <v>2407</v>
      </c>
      <c r="B2408" s="1">
        <v>44350</v>
      </c>
      <c r="C2408">
        <v>112</v>
      </c>
      <c r="D2408" t="s">
        <v>10865</v>
      </c>
      <c r="E2408">
        <v>1</v>
      </c>
      <c r="F2408" t="str">
        <f>INDEX(tblProduct[ProdName],MATCH(tblData[[#This Row],[ProdNumber]],tblProduct[ProdNumber],0))</f>
        <v>Robotic Essentials</v>
      </c>
      <c r="G2408">
        <f>INDEX(tblProduct[Price],MATCH(tblData[[#This Row],[ProdNumber]],tblProduct[ProdNumber],0))</f>
        <v>34.99</v>
      </c>
      <c r="H2408">
        <f>INDEX(tblProduct[Category],MATCH(tblData[[#This Row],[ProdNumber]],tblProduct[ProdNumber],0))</f>
        <v>7</v>
      </c>
      <c r="I2408" t="str">
        <f>INDEX(tblCategory[CategoryName],MATCH(tblData[[#This Row],[CategoryID]],tblCategory[CategoryID],0))</f>
        <v>Training Videos</v>
      </c>
      <c r="J2408">
        <f>tblData[[#This Row],[Quantity]]*tblData[[#This Row],[Price]]</f>
        <v>34.99</v>
      </c>
      <c r="K2408">
        <f>YEAR(tblData[[#This Row],[Date]])</f>
        <v>2021</v>
      </c>
      <c r="L2408">
        <f>MONTH(tblData[[#This Row],[Date]])</f>
        <v>6</v>
      </c>
      <c r="M2408" t="str">
        <f>CHOOSE(tblData[[#This Row],[MonthNo]],"Jan","Feb","Mar","Apr","Mei","Jun","Jul","Agu","Sep","Okt","Nov","Des")</f>
        <v>Jun</v>
      </c>
      <c r="N2408" t="str">
        <f>INDEX(tblCustomers[CustomerState],MATCH(tblData[[#This Row],[CustomerID]],tblCustomers[CustomerID],0))</f>
        <v>Nebraska</v>
      </c>
      <c r="O2408" t="str">
        <f>IF(COUNTIF(tblData[CustomerID],tblData[[#This Row],[CustomerID]])&gt;1,"Repeat","One-time")</f>
        <v>Repeat</v>
      </c>
    </row>
    <row r="2409" spans="1:15">
      <c r="A2409">
        <v>2408</v>
      </c>
      <c r="B2409" s="1">
        <v>44350</v>
      </c>
      <c r="C2409">
        <v>1623</v>
      </c>
      <c r="D2409" t="s">
        <v>10853</v>
      </c>
      <c r="E2409">
        <v>5</v>
      </c>
      <c r="F2409" t="str">
        <f>INDEX(tblProduct[ProdName],MATCH(tblData[[#This Row],[ProdNumber]],tblProduct[ProdNumber],0))</f>
        <v>BYOR-1500</v>
      </c>
      <c r="G2409">
        <f>INDEX(tblProduct[Price],MATCH(tblData[[#This Row],[ProdNumber]],tblProduct[ProdNumber],0))</f>
        <v>189</v>
      </c>
      <c r="H2409">
        <f>INDEX(tblProduct[Category],MATCH(tblData[[#This Row],[ProdNumber]],tblProduct[ProdNumber],0))</f>
        <v>5</v>
      </c>
      <c r="I2409" t="str">
        <f>INDEX(tblCategory[CategoryName],MATCH(tblData[[#This Row],[CategoryID]],tblCategory[CategoryID],0))</f>
        <v>Robot Kits</v>
      </c>
      <c r="J2409">
        <f>tblData[[#This Row],[Quantity]]*tblData[[#This Row],[Price]]</f>
        <v>945</v>
      </c>
      <c r="K2409">
        <f>YEAR(tblData[[#This Row],[Date]])</f>
        <v>2021</v>
      </c>
      <c r="L2409">
        <f>MONTH(tblData[[#This Row],[Date]])</f>
        <v>6</v>
      </c>
      <c r="M2409" t="str">
        <f>CHOOSE(tblData[[#This Row],[MonthNo]],"Jan","Feb","Mar","Apr","Mei","Jun","Jul","Agu","Sep","Okt","Nov","Des")</f>
        <v>Jun</v>
      </c>
      <c r="N2409" t="str">
        <f>INDEX(tblCustomers[CustomerState],MATCH(tblData[[#This Row],[CustomerID]],tblCustomers[CustomerID],0))</f>
        <v>Michigan</v>
      </c>
      <c r="O2409" t="str">
        <f>IF(COUNTIF(tblData[CustomerID],tblData[[#This Row],[CustomerID]])&gt;1,"Repeat","One-time")</f>
        <v>Repeat</v>
      </c>
    </row>
    <row r="2410" spans="1:15">
      <c r="A2410">
        <v>2409</v>
      </c>
      <c r="B2410" s="1">
        <v>44350</v>
      </c>
      <c r="C2410">
        <v>356</v>
      </c>
      <c r="D2410" t="s">
        <v>10845</v>
      </c>
      <c r="E2410">
        <v>5</v>
      </c>
      <c r="F2410" t="str">
        <f>INDEX(tblProduct[ProdName],MATCH(tblData[[#This Row],[ProdNumber]],tblProduct[ProdNumber],0))</f>
        <v>Sleepy Eye Blueprint</v>
      </c>
      <c r="G2410">
        <f>INDEX(tblProduct[Price],MATCH(tblData[[#This Row],[ProdNumber]],tblProduct[ProdNumber],0))</f>
        <v>11.99</v>
      </c>
      <c r="H2410">
        <f>INDEX(tblProduct[Category],MATCH(tblData[[#This Row],[ProdNumber]],tblProduct[ProdNumber],0))</f>
        <v>1</v>
      </c>
      <c r="I2410" t="str">
        <f>INDEX(tblCategory[CategoryName],MATCH(tblData[[#This Row],[CategoryID]],tblCategory[CategoryID],0))</f>
        <v>Blueprints</v>
      </c>
      <c r="J2410">
        <f>tblData[[#This Row],[Quantity]]*tblData[[#This Row],[Price]]</f>
        <v>59.95</v>
      </c>
      <c r="K2410">
        <f>YEAR(tblData[[#This Row],[Date]])</f>
        <v>2021</v>
      </c>
      <c r="L2410">
        <f>MONTH(tblData[[#This Row],[Date]])</f>
        <v>6</v>
      </c>
      <c r="M2410" t="str">
        <f>CHOOSE(tblData[[#This Row],[MonthNo]],"Jan","Feb","Mar","Apr","Mei","Jun","Jul","Agu","Sep","Okt","Nov","Des")</f>
        <v>Jun</v>
      </c>
      <c r="N2410" t="str">
        <f>INDEX(tblCustomers[CustomerState],MATCH(tblData[[#This Row],[CustomerID]],tblCustomers[CustomerID],0))</f>
        <v>California</v>
      </c>
      <c r="O2410" t="str">
        <f>IF(COUNTIF(tblData[CustomerID],tblData[[#This Row],[CustomerID]])&gt;1,"Repeat","One-time")</f>
        <v>Repeat</v>
      </c>
    </row>
    <row r="2411" spans="1:15">
      <c r="A2411">
        <v>2410</v>
      </c>
      <c r="B2411" s="1">
        <v>44350</v>
      </c>
      <c r="C2411">
        <v>782</v>
      </c>
      <c r="D2411" t="s">
        <v>10828</v>
      </c>
      <c r="E2411">
        <v>3</v>
      </c>
      <c r="F2411" t="str">
        <f>INDEX(tblProduct[ProdName],MATCH(tblData[[#This Row],[ProdNumber]],tblProduct[ProdNumber],0))</f>
        <v>Helicopter Drones</v>
      </c>
      <c r="G2411">
        <f>INDEX(tblProduct[Price],MATCH(tblData[[#This Row],[ProdNumber]],tblProduct[ProdNumber],0))</f>
        <v>20.95</v>
      </c>
      <c r="H2411">
        <f>INDEX(tblProduct[Category],MATCH(tblData[[#This Row],[ProdNumber]],tblProduct[ProdNumber],0))</f>
        <v>4</v>
      </c>
      <c r="I2411" t="str">
        <f>INDEX(tblCategory[CategoryName],MATCH(tblData[[#This Row],[CategoryID]],tblCategory[CategoryID],0))</f>
        <v>eBooks</v>
      </c>
      <c r="J2411">
        <f>tblData[[#This Row],[Quantity]]*tblData[[#This Row],[Price]]</f>
        <v>62.849999999999994</v>
      </c>
      <c r="K2411">
        <f>YEAR(tblData[[#This Row],[Date]])</f>
        <v>2021</v>
      </c>
      <c r="L2411">
        <f>MONTH(tblData[[#This Row],[Date]])</f>
        <v>6</v>
      </c>
      <c r="M2411" t="str">
        <f>CHOOSE(tblData[[#This Row],[MonthNo]],"Jan","Feb","Mar","Apr","Mei","Jun","Jul","Agu","Sep","Okt","Nov","Des")</f>
        <v>Jun</v>
      </c>
      <c r="N2411" t="str">
        <f>INDEX(tblCustomers[CustomerState],MATCH(tblData[[#This Row],[CustomerID]],tblCustomers[CustomerID],0))</f>
        <v>Texas</v>
      </c>
      <c r="O2411" t="str">
        <f>IF(COUNTIF(tblData[CustomerID],tblData[[#This Row],[CustomerID]])&gt;1,"Repeat","One-time")</f>
        <v>Repeat</v>
      </c>
    </row>
    <row r="2412" spans="1:15">
      <c r="A2412">
        <v>2411</v>
      </c>
      <c r="B2412" s="1">
        <v>44351</v>
      </c>
      <c r="C2412">
        <v>267</v>
      </c>
      <c r="D2412" t="s">
        <v>10810</v>
      </c>
      <c r="E2412">
        <v>3</v>
      </c>
      <c r="F2412" t="str">
        <f>INDEX(tblProduct[ProdName],MATCH(tblData[[#This Row],[ProdNumber]],tblProduct[ProdNumber],0))</f>
        <v>Drone Video Techniques</v>
      </c>
      <c r="G2412">
        <f>INDEX(tblProduct[Price],MATCH(tblData[[#This Row],[ProdNumber]],tblProduct[ProdNumber],0))</f>
        <v>37.99</v>
      </c>
      <c r="H2412">
        <f>INDEX(tblProduct[Category],MATCH(tblData[[#This Row],[ProdNumber]],tblProduct[ProdNumber],0))</f>
        <v>7</v>
      </c>
      <c r="I2412" t="str">
        <f>INDEX(tblCategory[CategoryName],MATCH(tblData[[#This Row],[CategoryID]],tblCategory[CategoryID],0))</f>
        <v>Training Videos</v>
      </c>
      <c r="J2412">
        <f>tblData[[#This Row],[Quantity]]*tblData[[#This Row],[Price]]</f>
        <v>113.97</v>
      </c>
      <c r="K2412">
        <f>YEAR(tblData[[#This Row],[Date]])</f>
        <v>2021</v>
      </c>
      <c r="L2412">
        <f>MONTH(tblData[[#This Row],[Date]])</f>
        <v>6</v>
      </c>
      <c r="M2412" t="str">
        <f>CHOOSE(tblData[[#This Row],[MonthNo]],"Jan","Feb","Mar","Apr","Mei","Jun","Jul","Agu","Sep","Okt","Nov","Des")</f>
        <v>Jun</v>
      </c>
      <c r="N2412" t="str">
        <f>INDEX(tblCustomers[CustomerState],MATCH(tblData[[#This Row],[CustomerID]],tblCustomers[CustomerID],0))</f>
        <v>Wisconsin</v>
      </c>
      <c r="O2412" t="str">
        <f>IF(COUNTIF(tblData[CustomerID],tblData[[#This Row],[CustomerID]])&gt;1,"Repeat","One-time")</f>
        <v>Repeat</v>
      </c>
    </row>
    <row r="2413" spans="1:15">
      <c r="A2413">
        <v>2412</v>
      </c>
      <c r="B2413" s="1">
        <v>44351</v>
      </c>
      <c r="C2413">
        <v>1565</v>
      </c>
      <c r="D2413" t="s">
        <v>10825</v>
      </c>
      <c r="E2413">
        <v>2</v>
      </c>
      <c r="F2413" t="str">
        <f>INDEX(tblProduct[ProdName],MATCH(tblData[[#This Row],[ProdNumber]],tblProduct[ProdNumber],0))</f>
        <v>DC-304 Drone</v>
      </c>
      <c r="G2413">
        <f>INDEX(tblProduct[Price],MATCH(tblData[[#This Row],[ProdNumber]],tblProduct[ProdNumber],0))</f>
        <v>395</v>
      </c>
      <c r="H2413">
        <f>INDEX(tblProduct[Category],MATCH(tblData[[#This Row],[ProdNumber]],tblProduct[ProdNumber],0))</f>
        <v>3</v>
      </c>
      <c r="I2413" t="str">
        <f>INDEX(tblCategory[CategoryName],MATCH(tblData[[#This Row],[CategoryID]],tblCategory[CategoryID],0))</f>
        <v>Drones</v>
      </c>
      <c r="J2413">
        <f>tblData[[#This Row],[Quantity]]*tblData[[#This Row],[Price]]</f>
        <v>790</v>
      </c>
      <c r="K2413">
        <f>YEAR(tblData[[#This Row],[Date]])</f>
        <v>2021</v>
      </c>
      <c r="L2413">
        <f>MONTH(tblData[[#This Row],[Date]])</f>
        <v>6</v>
      </c>
      <c r="M2413" t="str">
        <f>CHOOSE(tblData[[#This Row],[MonthNo]],"Jan","Feb","Mar","Apr","Mei","Jun","Jul","Agu","Sep","Okt","Nov","Des")</f>
        <v>Jun</v>
      </c>
      <c r="N2413" t="str">
        <f>INDEX(tblCustomers[CustomerState],MATCH(tblData[[#This Row],[CustomerID]],tblCustomers[CustomerID],0))</f>
        <v>Pennsylvania</v>
      </c>
      <c r="O2413" t="str">
        <f>IF(COUNTIF(tblData[CustomerID],tblData[[#This Row],[CustomerID]])&gt;1,"Repeat","One-time")</f>
        <v>Repeat</v>
      </c>
    </row>
    <row r="2414" spans="1:15">
      <c r="A2414">
        <v>2413</v>
      </c>
      <c r="B2414" s="1">
        <v>44351</v>
      </c>
      <c r="C2414">
        <v>1462</v>
      </c>
      <c r="D2414" t="s">
        <v>10858</v>
      </c>
      <c r="E2414">
        <v>5</v>
      </c>
      <c r="F2414" t="str">
        <f>INDEX(tblProduct[ProdName],MATCH(tblData[[#This Row],[ProdNumber]],tblProduct[ProdNumber],0))</f>
        <v>Virtual Reality Basics</v>
      </c>
      <c r="G2414">
        <f>INDEX(tblProduct[Price],MATCH(tblData[[#This Row],[ProdNumber]],tblProduct[ProdNumber],0))</f>
        <v>29.99</v>
      </c>
      <c r="H2414">
        <f>INDEX(tblProduct[Category],MATCH(tblData[[#This Row],[ProdNumber]],tblProduct[ProdNumber],0))</f>
        <v>7</v>
      </c>
      <c r="I2414" t="str">
        <f>INDEX(tblCategory[CategoryName],MATCH(tblData[[#This Row],[CategoryID]],tblCategory[CategoryID],0))</f>
        <v>Training Videos</v>
      </c>
      <c r="J2414">
        <f>tblData[[#This Row],[Quantity]]*tblData[[#This Row],[Price]]</f>
        <v>149.94999999999999</v>
      </c>
      <c r="K2414">
        <f>YEAR(tblData[[#This Row],[Date]])</f>
        <v>2021</v>
      </c>
      <c r="L2414">
        <f>MONTH(tblData[[#This Row],[Date]])</f>
        <v>6</v>
      </c>
      <c r="M2414" t="str">
        <f>CHOOSE(tblData[[#This Row],[MonthNo]],"Jan","Feb","Mar","Apr","Mei","Jun","Jul","Agu","Sep","Okt","Nov","Des")</f>
        <v>Jun</v>
      </c>
      <c r="N2414" t="str">
        <f>INDEX(tblCustomers[CustomerState],MATCH(tblData[[#This Row],[CustomerID]],tblCustomers[CustomerID],0))</f>
        <v>Kentucky</v>
      </c>
      <c r="O2414" t="str">
        <f>IF(COUNTIF(tblData[CustomerID],tblData[[#This Row],[CustomerID]])&gt;1,"Repeat","One-time")</f>
        <v>Repeat</v>
      </c>
    </row>
    <row r="2415" spans="1:15">
      <c r="A2415">
        <v>2414</v>
      </c>
      <c r="B2415" s="1">
        <v>44351</v>
      </c>
      <c r="C2415">
        <v>1572</v>
      </c>
      <c r="D2415" t="s">
        <v>10826</v>
      </c>
      <c r="E2415">
        <v>4</v>
      </c>
      <c r="F2415" t="str">
        <f>INDEX(tblProduct[ProdName],MATCH(tblData[[#This Row],[ProdNumber]],tblProduct[ProdNumber],0))</f>
        <v>RTF Drones</v>
      </c>
      <c r="G2415">
        <f>INDEX(tblProduct[Price],MATCH(tblData[[#This Row],[ProdNumber]],tblProduct[ProdNumber],0))</f>
        <v>16.989999999999998</v>
      </c>
      <c r="H2415">
        <f>INDEX(tblProduct[Category],MATCH(tblData[[#This Row],[ProdNumber]],tblProduct[ProdNumber],0))</f>
        <v>4</v>
      </c>
      <c r="I2415" t="str">
        <f>INDEX(tblCategory[CategoryName],MATCH(tblData[[#This Row],[CategoryID]],tblCategory[CategoryID],0))</f>
        <v>eBooks</v>
      </c>
      <c r="J2415">
        <f>tblData[[#This Row],[Quantity]]*tblData[[#This Row],[Price]]</f>
        <v>67.959999999999994</v>
      </c>
      <c r="K2415">
        <f>YEAR(tblData[[#This Row],[Date]])</f>
        <v>2021</v>
      </c>
      <c r="L2415">
        <f>MONTH(tblData[[#This Row],[Date]])</f>
        <v>6</v>
      </c>
      <c r="M2415" t="str">
        <f>CHOOSE(tblData[[#This Row],[MonthNo]],"Jan","Feb","Mar","Apr","Mei","Jun","Jul","Agu","Sep","Okt","Nov","Des")</f>
        <v>Jun</v>
      </c>
      <c r="N2415" t="str">
        <f>INDEX(tblCustomers[CustomerState],MATCH(tblData[[#This Row],[CustomerID]],tblCustomers[CustomerID],0))</f>
        <v>Tennessee</v>
      </c>
      <c r="O2415" t="str">
        <f>IF(COUNTIF(tblData[CustomerID],tblData[[#This Row],[CustomerID]])&gt;1,"Repeat","One-time")</f>
        <v>Repeat</v>
      </c>
    </row>
    <row r="2416" spans="1:15">
      <c r="A2416">
        <v>2415</v>
      </c>
      <c r="B2416" s="1">
        <v>44351</v>
      </c>
      <c r="C2416">
        <v>274</v>
      </c>
      <c r="D2416" t="s">
        <v>10815</v>
      </c>
      <c r="E2416">
        <v>3</v>
      </c>
      <c r="F2416" t="str">
        <f>INDEX(tblProduct[ProdName],MATCH(tblData[[#This Row],[ProdNumber]],tblProduct[ProdNumber],0))</f>
        <v>Understanding Automation</v>
      </c>
      <c r="G2416">
        <f>INDEX(tblProduct[Price],MATCH(tblData[[#This Row],[ProdNumber]],tblProduct[ProdNumber],0))</f>
        <v>44.95</v>
      </c>
      <c r="H2416">
        <f>INDEX(tblProduct[Category],MATCH(tblData[[#This Row],[ProdNumber]],tblProduct[ProdNumber],0))</f>
        <v>7</v>
      </c>
      <c r="I2416" t="str">
        <f>INDEX(tblCategory[CategoryName],MATCH(tblData[[#This Row],[CategoryID]],tblCategory[CategoryID],0))</f>
        <v>Training Videos</v>
      </c>
      <c r="J2416">
        <f>tblData[[#This Row],[Quantity]]*tblData[[#This Row],[Price]]</f>
        <v>134.85000000000002</v>
      </c>
      <c r="K2416">
        <f>YEAR(tblData[[#This Row],[Date]])</f>
        <v>2021</v>
      </c>
      <c r="L2416">
        <f>MONTH(tblData[[#This Row],[Date]])</f>
        <v>6</v>
      </c>
      <c r="M2416" t="str">
        <f>CHOOSE(tblData[[#This Row],[MonthNo]],"Jan","Feb","Mar","Apr","Mei","Jun","Jul","Agu","Sep","Okt","Nov","Des")</f>
        <v>Jun</v>
      </c>
      <c r="N2416" t="str">
        <f>INDEX(tblCustomers[CustomerState],MATCH(tblData[[#This Row],[CustomerID]],tblCustomers[CustomerID],0))</f>
        <v>California</v>
      </c>
      <c r="O2416" t="str">
        <f>IF(COUNTIF(tblData[CustomerID],tblData[[#This Row],[CustomerID]])&gt;1,"Repeat","One-time")</f>
        <v>Repeat</v>
      </c>
    </row>
    <row r="2417" spans="1:15">
      <c r="A2417">
        <v>2416</v>
      </c>
      <c r="B2417" s="1">
        <v>44351</v>
      </c>
      <c r="C2417">
        <v>1119</v>
      </c>
      <c r="D2417" t="s">
        <v>10816</v>
      </c>
      <c r="E2417">
        <v>5</v>
      </c>
      <c r="F2417" t="str">
        <f>INDEX(tblProduct[ProdName],MATCH(tblData[[#This Row],[ProdNumber]],tblProduct[ProdNumber],0))</f>
        <v>DTE-QFN20 Drone</v>
      </c>
      <c r="G2417">
        <f>INDEX(tblProduct[Price],MATCH(tblData[[#This Row],[ProdNumber]],tblProduct[ProdNumber],0))</f>
        <v>250</v>
      </c>
      <c r="H2417">
        <f>INDEX(tblProduct[Category],MATCH(tblData[[#This Row],[ProdNumber]],tblProduct[ProdNumber],0))</f>
        <v>3</v>
      </c>
      <c r="I2417" t="str">
        <f>INDEX(tblCategory[CategoryName],MATCH(tblData[[#This Row],[CategoryID]],tblCategory[CategoryID],0))</f>
        <v>Drones</v>
      </c>
      <c r="J2417">
        <f>tblData[[#This Row],[Quantity]]*tblData[[#This Row],[Price]]</f>
        <v>1250</v>
      </c>
      <c r="K2417">
        <f>YEAR(tblData[[#This Row],[Date]])</f>
        <v>2021</v>
      </c>
      <c r="L2417">
        <f>MONTH(tblData[[#This Row],[Date]])</f>
        <v>6</v>
      </c>
      <c r="M2417" t="str">
        <f>CHOOSE(tblData[[#This Row],[MonthNo]],"Jan","Feb","Mar","Apr","Mei","Jun","Jul","Agu","Sep","Okt","Nov","Des")</f>
        <v>Jun</v>
      </c>
      <c r="N2417" t="str">
        <f>INDEX(tblCustomers[CustomerState],MATCH(tblData[[#This Row],[CustomerID]],tblCustomers[CustomerID],0))</f>
        <v>Illinois</v>
      </c>
      <c r="O2417" t="str">
        <f>IF(COUNTIF(tblData[CustomerID],tblData[[#This Row],[CustomerID]])&gt;1,"Repeat","One-time")</f>
        <v>Repeat</v>
      </c>
    </row>
    <row r="2418" spans="1:15">
      <c r="A2418">
        <v>2417</v>
      </c>
      <c r="B2418" s="1">
        <v>44352</v>
      </c>
      <c r="C2418">
        <v>145</v>
      </c>
      <c r="D2418" t="s">
        <v>10818</v>
      </c>
      <c r="E2418">
        <v>1</v>
      </c>
      <c r="F2418" t="str">
        <f>INDEX(tblProduct[ProdName],MATCH(tblData[[#This Row],[ProdNumber]],tblProduct[ProdNumber],0))</f>
        <v>Fixed Wing Drones</v>
      </c>
      <c r="G2418">
        <f>INDEX(tblProduct[Price],MATCH(tblData[[#This Row],[ProdNumber]],tblProduct[ProdNumber],0))</f>
        <v>15.5</v>
      </c>
      <c r="H2418">
        <f>INDEX(tblProduct[Category],MATCH(tblData[[#This Row],[ProdNumber]],tblProduct[ProdNumber],0))</f>
        <v>4</v>
      </c>
      <c r="I2418" t="str">
        <f>INDEX(tblCategory[CategoryName],MATCH(tblData[[#This Row],[CategoryID]],tblCategory[CategoryID],0))</f>
        <v>eBooks</v>
      </c>
      <c r="J2418">
        <f>tblData[[#This Row],[Quantity]]*tblData[[#This Row],[Price]]</f>
        <v>15.5</v>
      </c>
      <c r="K2418">
        <f>YEAR(tblData[[#This Row],[Date]])</f>
        <v>2021</v>
      </c>
      <c r="L2418">
        <f>MONTH(tblData[[#This Row],[Date]])</f>
        <v>6</v>
      </c>
      <c r="M2418" t="str">
        <f>CHOOSE(tblData[[#This Row],[MonthNo]],"Jan","Feb","Mar","Apr","Mei","Jun","Jul","Agu","Sep","Okt","Nov","Des")</f>
        <v>Jun</v>
      </c>
      <c r="N2418" t="str">
        <f>INDEX(tblCustomers[CustomerState],MATCH(tblData[[#This Row],[CustomerID]],tblCustomers[CustomerID],0))</f>
        <v>Oklahoma</v>
      </c>
      <c r="O2418" t="str">
        <f>IF(COUNTIF(tblData[CustomerID],tblData[[#This Row],[CustomerID]])&gt;1,"Repeat","One-time")</f>
        <v>One-time</v>
      </c>
    </row>
    <row r="2419" spans="1:15">
      <c r="A2419">
        <v>2418</v>
      </c>
      <c r="B2419" s="1">
        <v>44352</v>
      </c>
      <c r="C2419">
        <v>1806</v>
      </c>
      <c r="D2419" t="s">
        <v>10836</v>
      </c>
      <c r="E2419">
        <v>3</v>
      </c>
      <c r="F2419" t="str">
        <f>INDEX(tblProduct[ProdName],MATCH(tblData[[#This Row],[ProdNumber]],tblProduct[ProdNumber],0))</f>
        <v>Creature Robot Arms Blueprint</v>
      </c>
      <c r="G2419">
        <f>INDEX(tblProduct[Price],MATCH(tblData[[#This Row],[ProdNumber]],tblProduct[ProdNumber],0))</f>
        <v>12</v>
      </c>
      <c r="H2419">
        <f>INDEX(tblProduct[Category],MATCH(tblData[[#This Row],[ProdNumber]],tblProduct[ProdNumber],0))</f>
        <v>1</v>
      </c>
      <c r="I2419" t="str">
        <f>INDEX(tblCategory[CategoryName],MATCH(tblData[[#This Row],[CategoryID]],tblCategory[CategoryID],0))</f>
        <v>Blueprints</v>
      </c>
      <c r="J2419">
        <f>tblData[[#This Row],[Quantity]]*tblData[[#This Row],[Price]]</f>
        <v>36</v>
      </c>
      <c r="K2419">
        <f>YEAR(tblData[[#This Row],[Date]])</f>
        <v>2021</v>
      </c>
      <c r="L2419">
        <f>MONTH(tblData[[#This Row],[Date]])</f>
        <v>6</v>
      </c>
      <c r="M2419" t="str">
        <f>CHOOSE(tblData[[#This Row],[MonthNo]],"Jan","Feb","Mar","Apr","Mei","Jun","Jul","Agu","Sep","Okt","Nov","Des")</f>
        <v>Jun</v>
      </c>
      <c r="N2419" t="str">
        <f>INDEX(tblCustomers[CustomerState],MATCH(tblData[[#This Row],[CustomerID]],tblCustomers[CustomerID],0))</f>
        <v>Texas</v>
      </c>
      <c r="O2419" t="str">
        <f>IF(COUNTIF(tblData[CustomerID],tblData[[#This Row],[CustomerID]])&gt;1,"Repeat","One-time")</f>
        <v>Repeat</v>
      </c>
    </row>
    <row r="2420" spans="1:15">
      <c r="A2420">
        <v>2419</v>
      </c>
      <c r="B2420" s="1">
        <v>44352</v>
      </c>
      <c r="C2420">
        <v>69</v>
      </c>
      <c r="D2420" t="s">
        <v>10860</v>
      </c>
      <c r="E2420">
        <v>3</v>
      </c>
      <c r="F2420" t="str">
        <f>INDEX(tblProduct[ProdName],MATCH(tblData[[#This Row],[ProdNumber]],tblProduct[ProdNumber],0))</f>
        <v>Multi Rotor Drones</v>
      </c>
      <c r="G2420">
        <f>INDEX(tblProduct[Price],MATCH(tblData[[#This Row],[ProdNumber]],tblProduct[ProdNumber],0))</f>
        <v>24.95</v>
      </c>
      <c r="H2420">
        <f>INDEX(tblProduct[Category],MATCH(tblData[[#This Row],[ProdNumber]],tblProduct[ProdNumber],0))</f>
        <v>4</v>
      </c>
      <c r="I2420" t="str">
        <f>INDEX(tblCategory[CategoryName],MATCH(tblData[[#This Row],[CategoryID]],tblCategory[CategoryID],0))</f>
        <v>eBooks</v>
      </c>
      <c r="J2420">
        <f>tblData[[#This Row],[Quantity]]*tblData[[#This Row],[Price]]</f>
        <v>74.849999999999994</v>
      </c>
      <c r="K2420">
        <f>YEAR(tblData[[#This Row],[Date]])</f>
        <v>2021</v>
      </c>
      <c r="L2420">
        <f>MONTH(tblData[[#This Row],[Date]])</f>
        <v>6</v>
      </c>
      <c r="M2420" t="str">
        <f>CHOOSE(tblData[[#This Row],[MonthNo]],"Jan","Feb","Mar","Apr","Mei","Jun","Jul","Agu","Sep","Okt","Nov","Des")</f>
        <v>Jun</v>
      </c>
      <c r="N2420" t="str">
        <f>INDEX(tblCustomers[CustomerState],MATCH(tblData[[#This Row],[CustomerID]],tblCustomers[CustomerID],0))</f>
        <v>New York</v>
      </c>
      <c r="O2420" t="str">
        <f>IF(COUNTIF(tblData[CustomerID],tblData[[#This Row],[CustomerID]])&gt;1,"Repeat","One-time")</f>
        <v>One-time</v>
      </c>
    </row>
    <row r="2421" spans="1:15">
      <c r="A2421">
        <v>2420</v>
      </c>
      <c r="B2421" s="1">
        <v>44352</v>
      </c>
      <c r="C2421">
        <v>1677</v>
      </c>
      <c r="D2421" t="s">
        <v>10814</v>
      </c>
      <c r="E2421">
        <v>3</v>
      </c>
      <c r="F2421" t="str">
        <f>INDEX(tblProduct[ProdName],MATCH(tblData[[#This Row],[ProdNumber]],tblProduct[ProdNumber],0))</f>
        <v>BYOR-2640S</v>
      </c>
      <c r="G2421">
        <f>INDEX(tblProduct[Price],MATCH(tblData[[#This Row],[ProdNumber]],tblProduct[ProdNumber],0))</f>
        <v>189</v>
      </c>
      <c r="H2421">
        <f>INDEX(tblProduct[Category],MATCH(tblData[[#This Row],[ProdNumber]],tblProduct[ProdNumber],0))</f>
        <v>5</v>
      </c>
      <c r="I2421" t="str">
        <f>INDEX(tblCategory[CategoryName],MATCH(tblData[[#This Row],[CategoryID]],tblCategory[CategoryID],0))</f>
        <v>Robot Kits</v>
      </c>
      <c r="J2421">
        <f>tblData[[#This Row],[Quantity]]*tblData[[#This Row],[Price]]</f>
        <v>567</v>
      </c>
      <c r="K2421">
        <f>YEAR(tblData[[#This Row],[Date]])</f>
        <v>2021</v>
      </c>
      <c r="L2421">
        <f>MONTH(tblData[[#This Row],[Date]])</f>
        <v>6</v>
      </c>
      <c r="M2421" t="str">
        <f>CHOOSE(tblData[[#This Row],[MonthNo]],"Jan","Feb","Mar","Apr","Mei","Jun","Jul","Agu","Sep","Okt","Nov","Des")</f>
        <v>Jun</v>
      </c>
      <c r="N2421" t="str">
        <f>INDEX(tblCustomers[CustomerState],MATCH(tblData[[#This Row],[CustomerID]],tblCustomers[CustomerID],0))</f>
        <v>Arizona</v>
      </c>
      <c r="O2421" t="str">
        <f>IF(COUNTIF(tblData[CustomerID],tblData[[#This Row],[CustomerID]])&gt;1,"Repeat","One-time")</f>
        <v>Repeat</v>
      </c>
    </row>
    <row r="2422" spans="1:15">
      <c r="A2422">
        <v>2421</v>
      </c>
      <c r="B2422" s="1">
        <v>44352</v>
      </c>
      <c r="C2422">
        <v>567</v>
      </c>
      <c r="D2422" t="s">
        <v>10820</v>
      </c>
      <c r="E2422">
        <v>5</v>
      </c>
      <c r="F2422" t="str">
        <f>INDEX(tblProduct[ProdName],MATCH(tblData[[#This Row],[ProdNumber]],tblProduct[ProdNumber],0))</f>
        <v>BYOR-3000</v>
      </c>
      <c r="G2422">
        <f>INDEX(tblProduct[Price],MATCH(tblData[[#This Row],[ProdNumber]],tblProduct[ProdNumber],0))</f>
        <v>214</v>
      </c>
      <c r="H2422">
        <f>INDEX(tblProduct[Category],MATCH(tblData[[#This Row],[ProdNumber]],tblProduct[ProdNumber],0))</f>
        <v>5</v>
      </c>
      <c r="I2422" t="str">
        <f>INDEX(tblCategory[CategoryName],MATCH(tblData[[#This Row],[CategoryID]],tblCategory[CategoryID],0))</f>
        <v>Robot Kits</v>
      </c>
      <c r="J2422">
        <f>tblData[[#This Row],[Quantity]]*tblData[[#This Row],[Price]]</f>
        <v>1070</v>
      </c>
      <c r="K2422">
        <f>YEAR(tblData[[#This Row],[Date]])</f>
        <v>2021</v>
      </c>
      <c r="L2422">
        <f>MONTH(tblData[[#This Row],[Date]])</f>
        <v>6</v>
      </c>
      <c r="M2422" t="str">
        <f>CHOOSE(tblData[[#This Row],[MonthNo]],"Jan","Feb","Mar","Apr","Mei","Jun","Jul","Agu","Sep","Okt","Nov","Des")</f>
        <v>Jun</v>
      </c>
      <c r="N2422" t="str">
        <f>INDEX(tblCustomers[CustomerState],MATCH(tblData[[#This Row],[CustomerID]],tblCustomers[CustomerID],0))</f>
        <v>Missouri</v>
      </c>
      <c r="O2422" t="str">
        <f>IF(COUNTIF(tblData[CustomerID],tblData[[#This Row],[CustomerID]])&gt;1,"Repeat","One-time")</f>
        <v>Repeat</v>
      </c>
    </row>
    <row r="2423" spans="1:15">
      <c r="A2423">
        <v>2422</v>
      </c>
      <c r="B2423" s="1">
        <v>44352</v>
      </c>
      <c r="C2423">
        <v>256</v>
      </c>
      <c r="D2423" t="s">
        <v>10815</v>
      </c>
      <c r="E2423">
        <v>4</v>
      </c>
      <c r="F2423" t="str">
        <f>INDEX(tblProduct[ProdName],MATCH(tblData[[#This Row],[ProdNumber]],tblProduct[ProdNumber],0))</f>
        <v>Understanding Automation</v>
      </c>
      <c r="G2423">
        <f>INDEX(tblProduct[Price],MATCH(tblData[[#This Row],[ProdNumber]],tblProduct[ProdNumber],0))</f>
        <v>44.95</v>
      </c>
      <c r="H2423">
        <f>INDEX(tblProduct[Category],MATCH(tblData[[#This Row],[ProdNumber]],tblProduct[ProdNumber],0))</f>
        <v>7</v>
      </c>
      <c r="I2423" t="str">
        <f>INDEX(tblCategory[CategoryName],MATCH(tblData[[#This Row],[CategoryID]],tblCategory[CategoryID],0))</f>
        <v>Training Videos</v>
      </c>
      <c r="J2423">
        <f>tblData[[#This Row],[Quantity]]*tblData[[#This Row],[Price]]</f>
        <v>179.8</v>
      </c>
      <c r="K2423">
        <f>YEAR(tblData[[#This Row],[Date]])</f>
        <v>2021</v>
      </c>
      <c r="L2423">
        <f>MONTH(tblData[[#This Row],[Date]])</f>
        <v>6</v>
      </c>
      <c r="M2423" t="str">
        <f>CHOOSE(tblData[[#This Row],[MonthNo]],"Jan","Feb","Mar","Apr","Mei","Jun","Jul","Agu","Sep","Okt","Nov","Des")</f>
        <v>Jun</v>
      </c>
      <c r="N2423" t="str">
        <f>INDEX(tblCustomers[CustomerState],MATCH(tblData[[#This Row],[CustomerID]],tblCustomers[CustomerID],0))</f>
        <v>Connecticut</v>
      </c>
      <c r="O2423" t="str">
        <f>IF(COUNTIF(tblData[CustomerID],tblData[[#This Row],[CustomerID]])&gt;1,"Repeat","One-time")</f>
        <v>Repeat</v>
      </c>
    </row>
    <row r="2424" spans="1:15">
      <c r="A2424">
        <v>2423</v>
      </c>
      <c r="B2424" s="1">
        <v>44352</v>
      </c>
      <c r="C2424">
        <v>1958</v>
      </c>
      <c r="D2424" t="s">
        <v>10820</v>
      </c>
      <c r="E2424">
        <v>3</v>
      </c>
      <c r="F2424" t="str">
        <f>INDEX(tblProduct[ProdName],MATCH(tblData[[#This Row],[ProdNumber]],tblProduct[ProdNumber],0))</f>
        <v>BYOR-3000</v>
      </c>
      <c r="G2424">
        <f>INDEX(tblProduct[Price],MATCH(tblData[[#This Row],[ProdNumber]],tblProduct[ProdNumber],0))</f>
        <v>214</v>
      </c>
      <c r="H2424">
        <f>INDEX(tblProduct[Category],MATCH(tblData[[#This Row],[ProdNumber]],tblProduct[ProdNumber],0))</f>
        <v>5</v>
      </c>
      <c r="I2424" t="str">
        <f>INDEX(tblCategory[CategoryName],MATCH(tblData[[#This Row],[CategoryID]],tblCategory[CategoryID],0))</f>
        <v>Robot Kits</v>
      </c>
      <c r="J2424">
        <f>tblData[[#This Row],[Quantity]]*tblData[[#This Row],[Price]]</f>
        <v>642</v>
      </c>
      <c r="K2424">
        <f>YEAR(tblData[[#This Row],[Date]])</f>
        <v>2021</v>
      </c>
      <c r="L2424">
        <f>MONTH(tblData[[#This Row],[Date]])</f>
        <v>6</v>
      </c>
      <c r="M2424" t="str">
        <f>CHOOSE(tblData[[#This Row],[MonthNo]],"Jan","Feb","Mar","Apr","Mei","Jun","Jul","Agu","Sep","Okt","Nov","Des")</f>
        <v>Jun</v>
      </c>
      <c r="N2424" t="str">
        <f>INDEX(tblCustomers[CustomerState],MATCH(tblData[[#This Row],[CustomerID]],tblCustomers[CustomerID],0))</f>
        <v>Nevada</v>
      </c>
      <c r="O2424" t="str">
        <f>IF(COUNTIF(tblData[CustomerID],tblData[[#This Row],[CustomerID]])&gt;1,"Repeat","One-time")</f>
        <v>Repeat</v>
      </c>
    </row>
    <row r="2425" spans="1:15">
      <c r="A2425">
        <v>2424</v>
      </c>
      <c r="B2425" s="1">
        <v>44353</v>
      </c>
      <c r="C2425">
        <v>1934</v>
      </c>
      <c r="D2425" t="s">
        <v>10821</v>
      </c>
      <c r="E2425">
        <v>3</v>
      </c>
      <c r="F2425" t="str">
        <f>INDEX(tblProduct[ProdName],MATCH(tblData[[#This Row],[ProdNumber]],tblProduct[ProdNumber],0))</f>
        <v>BYOD-350</v>
      </c>
      <c r="G2425">
        <f>INDEX(tblProduct[Price],MATCH(tblData[[#This Row],[ProdNumber]],tblProduct[ProdNumber],0))</f>
        <v>89.95</v>
      </c>
      <c r="H2425">
        <f>INDEX(tblProduct[Category],MATCH(tblData[[#This Row],[ProdNumber]],tblProduct[ProdNumber],0))</f>
        <v>2</v>
      </c>
      <c r="I2425" t="str">
        <f>INDEX(tblCategory[CategoryName],MATCH(tblData[[#This Row],[CategoryID]],tblCategory[CategoryID],0))</f>
        <v>Drone Kits</v>
      </c>
      <c r="J2425">
        <f>tblData[[#This Row],[Quantity]]*tblData[[#This Row],[Price]]</f>
        <v>269.85000000000002</v>
      </c>
      <c r="K2425">
        <f>YEAR(tblData[[#This Row],[Date]])</f>
        <v>2021</v>
      </c>
      <c r="L2425">
        <f>MONTH(tblData[[#This Row],[Date]])</f>
        <v>6</v>
      </c>
      <c r="M2425" t="str">
        <f>CHOOSE(tblData[[#This Row],[MonthNo]],"Jan","Feb","Mar","Apr","Mei","Jun","Jul","Agu","Sep","Okt","Nov","Des")</f>
        <v>Jun</v>
      </c>
      <c r="N2425" t="str">
        <f>INDEX(tblCustomers[CustomerState],MATCH(tblData[[#This Row],[CustomerID]],tblCustomers[CustomerID],0))</f>
        <v>South Dakota</v>
      </c>
      <c r="O2425" t="str">
        <f>IF(COUNTIF(tblData[CustomerID],tblData[[#This Row],[CustomerID]])&gt;1,"Repeat","One-time")</f>
        <v>Repeat</v>
      </c>
    </row>
    <row r="2426" spans="1:15">
      <c r="A2426">
        <v>2425</v>
      </c>
      <c r="B2426" s="1">
        <v>44353</v>
      </c>
      <c r="C2426">
        <v>1101</v>
      </c>
      <c r="D2426" t="s">
        <v>10816</v>
      </c>
      <c r="E2426">
        <v>6</v>
      </c>
      <c r="F2426" t="str">
        <f>INDEX(tblProduct[ProdName],MATCH(tblData[[#This Row],[ProdNumber]],tblProduct[ProdNumber],0))</f>
        <v>DTE-QFN20 Drone</v>
      </c>
      <c r="G2426">
        <f>INDEX(tblProduct[Price],MATCH(tblData[[#This Row],[ProdNumber]],tblProduct[ProdNumber],0))</f>
        <v>250</v>
      </c>
      <c r="H2426">
        <f>INDEX(tblProduct[Category],MATCH(tblData[[#This Row],[ProdNumber]],tblProduct[ProdNumber],0))</f>
        <v>3</v>
      </c>
      <c r="I2426" t="str">
        <f>INDEX(tblCategory[CategoryName],MATCH(tblData[[#This Row],[CategoryID]],tblCategory[CategoryID],0))</f>
        <v>Drones</v>
      </c>
      <c r="J2426">
        <f>tblData[[#This Row],[Quantity]]*tblData[[#This Row],[Price]]</f>
        <v>1500</v>
      </c>
      <c r="K2426">
        <f>YEAR(tblData[[#This Row],[Date]])</f>
        <v>2021</v>
      </c>
      <c r="L2426">
        <f>MONTH(tblData[[#This Row],[Date]])</f>
        <v>6</v>
      </c>
      <c r="M2426" t="str">
        <f>CHOOSE(tblData[[#This Row],[MonthNo]],"Jan","Feb","Mar","Apr","Mei","Jun","Jul","Agu","Sep","Okt","Nov","Des")</f>
        <v>Jun</v>
      </c>
      <c r="N2426" t="str">
        <f>INDEX(tblCustomers[CustomerState],MATCH(tblData[[#This Row],[CustomerID]],tblCustomers[CustomerID],0))</f>
        <v>Illinois</v>
      </c>
      <c r="O2426" t="str">
        <f>IF(COUNTIF(tblData[CustomerID],tblData[[#This Row],[CustomerID]])&gt;1,"Repeat","One-time")</f>
        <v>Repeat</v>
      </c>
    </row>
    <row r="2427" spans="1:15">
      <c r="A2427">
        <v>2426</v>
      </c>
      <c r="B2427" s="1">
        <v>44353</v>
      </c>
      <c r="C2427">
        <v>1445</v>
      </c>
      <c r="D2427" t="s">
        <v>10811</v>
      </c>
      <c r="E2427">
        <v>6</v>
      </c>
      <c r="F2427" t="str">
        <f>INDEX(tblProduct[ProdName],MATCH(tblData[[#This Row],[ProdNumber]],tblProduct[ProdNumber],0))</f>
        <v>BYOD-220</v>
      </c>
      <c r="G2427">
        <f>INDEX(tblProduct[Price],MATCH(tblData[[#This Row],[ProdNumber]],tblProduct[ProdNumber],0))</f>
        <v>69</v>
      </c>
      <c r="H2427">
        <f>INDEX(tblProduct[Category],MATCH(tblData[[#This Row],[ProdNumber]],tblProduct[ProdNumber],0))</f>
        <v>2</v>
      </c>
      <c r="I2427" t="str">
        <f>INDEX(tblCategory[CategoryName],MATCH(tblData[[#This Row],[CategoryID]],tblCategory[CategoryID],0))</f>
        <v>Drone Kits</v>
      </c>
      <c r="J2427">
        <f>tblData[[#This Row],[Quantity]]*tblData[[#This Row],[Price]]</f>
        <v>414</v>
      </c>
      <c r="K2427">
        <f>YEAR(tblData[[#This Row],[Date]])</f>
        <v>2021</v>
      </c>
      <c r="L2427">
        <f>MONTH(tblData[[#This Row],[Date]])</f>
        <v>6</v>
      </c>
      <c r="M2427" t="str">
        <f>CHOOSE(tblData[[#This Row],[MonthNo]],"Jan","Feb","Mar","Apr","Mei","Jun","Jul","Agu","Sep","Okt","Nov","Des")</f>
        <v>Jun</v>
      </c>
      <c r="N2427" t="str">
        <f>INDEX(tblCustomers[CustomerState],MATCH(tblData[[#This Row],[CustomerID]],tblCustomers[CustomerID],0))</f>
        <v>California</v>
      </c>
      <c r="O2427" t="str">
        <f>IF(COUNTIF(tblData[CustomerID],tblData[[#This Row],[CustomerID]])&gt;1,"Repeat","One-time")</f>
        <v>Repeat</v>
      </c>
    </row>
    <row r="2428" spans="1:15">
      <c r="A2428">
        <v>2427</v>
      </c>
      <c r="B2428" s="1">
        <v>44353</v>
      </c>
      <c r="C2428">
        <v>202</v>
      </c>
      <c r="D2428" t="s">
        <v>10816</v>
      </c>
      <c r="E2428">
        <v>5</v>
      </c>
      <c r="F2428" t="str">
        <f>INDEX(tblProduct[ProdName],MATCH(tblData[[#This Row],[ProdNumber]],tblProduct[ProdNumber],0))</f>
        <v>DTE-QFN20 Drone</v>
      </c>
      <c r="G2428">
        <f>INDEX(tblProduct[Price],MATCH(tblData[[#This Row],[ProdNumber]],tblProduct[ProdNumber],0))</f>
        <v>250</v>
      </c>
      <c r="H2428">
        <f>INDEX(tblProduct[Category],MATCH(tblData[[#This Row],[ProdNumber]],tblProduct[ProdNumber],0))</f>
        <v>3</v>
      </c>
      <c r="I2428" t="str">
        <f>INDEX(tblCategory[CategoryName],MATCH(tblData[[#This Row],[CategoryID]],tblCategory[CategoryID],0))</f>
        <v>Drones</v>
      </c>
      <c r="J2428">
        <f>tblData[[#This Row],[Quantity]]*tblData[[#This Row],[Price]]</f>
        <v>1250</v>
      </c>
      <c r="K2428">
        <f>YEAR(tblData[[#This Row],[Date]])</f>
        <v>2021</v>
      </c>
      <c r="L2428">
        <f>MONTH(tblData[[#This Row],[Date]])</f>
        <v>6</v>
      </c>
      <c r="M2428" t="str">
        <f>CHOOSE(tblData[[#This Row],[MonthNo]],"Jan","Feb","Mar","Apr","Mei","Jun","Jul","Agu","Sep","Okt","Nov","Des")</f>
        <v>Jun</v>
      </c>
      <c r="N2428" t="str">
        <f>INDEX(tblCustomers[CustomerState],MATCH(tblData[[#This Row],[CustomerID]],tblCustomers[CustomerID],0))</f>
        <v>Texas</v>
      </c>
      <c r="O2428" t="str">
        <f>IF(COUNTIF(tblData[CustomerID],tblData[[#This Row],[CustomerID]])&gt;1,"Repeat","One-time")</f>
        <v>Repeat</v>
      </c>
    </row>
    <row r="2429" spans="1:15">
      <c r="A2429">
        <v>2428</v>
      </c>
      <c r="B2429" s="1">
        <v>44353</v>
      </c>
      <c r="C2429">
        <v>720</v>
      </c>
      <c r="D2429" t="s">
        <v>10808</v>
      </c>
      <c r="E2429">
        <v>1</v>
      </c>
      <c r="F2429" t="str">
        <f>INDEX(tblProduct[ProdName],MATCH(tblData[[#This Row],[ProdNumber]],tblProduct[ProdNumber],0))</f>
        <v>Polar Robots</v>
      </c>
      <c r="G2429">
        <f>INDEX(tblProduct[Price],MATCH(tblData[[#This Row],[ProdNumber]],tblProduct[ProdNumber],0))</f>
        <v>23.99</v>
      </c>
      <c r="H2429">
        <f>INDEX(tblProduct[Category],MATCH(tblData[[#This Row],[ProdNumber]],tblProduct[ProdNumber],0))</f>
        <v>4</v>
      </c>
      <c r="I2429" t="str">
        <f>INDEX(tblCategory[CategoryName],MATCH(tblData[[#This Row],[CategoryID]],tblCategory[CategoryID],0))</f>
        <v>eBooks</v>
      </c>
      <c r="J2429">
        <f>tblData[[#This Row],[Quantity]]*tblData[[#This Row],[Price]]</f>
        <v>23.99</v>
      </c>
      <c r="K2429">
        <f>YEAR(tblData[[#This Row],[Date]])</f>
        <v>2021</v>
      </c>
      <c r="L2429">
        <f>MONTH(tblData[[#This Row],[Date]])</f>
        <v>6</v>
      </c>
      <c r="M2429" t="str">
        <f>CHOOSE(tblData[[#This Row],[MonthNo]],"Jan","Feb","Mar","Apr","Mei","Jun","Jul","Agu","Sep","Okt","Nov","Des")</f>
        <v>Jun</v>
      </c>
      <c r="N2429" t="str">
        <f>INDEX(tblCustomers[CustomerState],MATCH(tblData[[#This Row],[CustomerID]],tblCustomers[CustomerID],0))</f>
        <v>Missouri</v>
      </c>
      <c r="O2429" t="str">
        <f>IF(COUNTIF(tblData[CustomerID],tblData[[#This Row],[CustomerID]])&gt;1,"Repeat","One-time")</f>
        <v>Repeat</v>
      </c>
    </row>
    <row r="2430" spans="1:15">
      <c r="A2430">
        <v>2429</v>
      </c>
      <c r="B2430" s="1">
        <v>44354</v>
      </c>
      <c r="C2430">
        <v>614</v>
      </c>
      <c r="D2430" t="s">
        <v>10863</v>
      </c>
      <c r="E2430">
        <v>3</v>
      </c>
      <c r="F2430" t="str">
        <f>INDEX(tblProduct[ProdName],MATCH(tblData[[#This Row],[ProdNumber]],tblProduct[ProdNumber],0))</f>
        <v>BYOD-400</v>
      </c>
      <c r="G2430">
        <f>INDEX(tblProduct[Price],MATCH(tblData[[#This Row],[ProdNumber]],tblProduct[ProdNumber],0))</f>
        <v>119</v>
      </c>
      <c r="H2430">
        <f>INDEX(tblProduct[Category],MATCH(tblData[[#This Row],[ProdNumber]],tblProduct[ProdNumber],0))</f>
        <v>2</v>
      </c>
      <c r="I2430" t="str">
        <f>INDEX(tblCategory[CategoryName],MATCH(tblData[[#This Row],[CategoryID]],tblCategory[CategoryID],0))</f>
        <v>Drone Kits</v>
      </c>
      <c r="J2430">
        <f>tblData[[#This Row],[Quantity]]*tblData[[#This Row],[Price]]</f>
        <v>357</v>
      </c>
      <c r="K2430">
        <f>YEAR(tblData[[#This Row],[Date]])</f>
        <v>2021</v>
      </c>
      <c r="L2430">
        <f>MONTH(tblData[[#This Row],[Date]])</f>
        <v>6</v>
      </c>
      <c r="M2430" t="str">
        <f>CHOOSE(tblData[[#This Row],[MonthNo]],"Jan","Feb","Mar","Apr","Mei","Jun","Jul","Agu","Sep","Okt","Nov","Des")</f>
        <v>Jun</v>
      </c>
      <c r="N2430" t="str">
        <f>INDEX(tblCustomers[CustomerState],MATCH(tblData[[#This Row],[CustomerID]],tblCustomers[CustomerID],0))</f>
        <v>Texas</v>
      </c>
      <c r="O2430" t="str">
        <f>IF(COUNTIF(tblData[CustomerID],tblData[[#This Row],[CustomerID]])&gt;1,"Repeat","One-time")</f>
        <v>Repeat</v>
      </c>
    </row>
    <row r="2431" spans="1:15">
      <c r="A2431">
        <v>2430</v>
      </c>
      <c r="B2431" s="1">
        <v>44355</v>
      </c>
      <c r="C2431">
        <v>469</v>
      </c>
      <c r="D2431" t="s">
        <v>10822</v>
      </c>
      <c r="E2431">
        <v>4</v>
      </c>
      <c r="F2431" t="str">
        <f>INDEX(tblProduct[ProdName],MATCH(tblData[[#This Row],[ProdNumber]],tblProduct[ProdNumber],0))</f>
        <v>MICR-23K Robot</v>
      </c>
      <c r="G2431">
        <f>INDEX(tblProduct[Price],MATCH(tblData[[#This Row],[ProdNumber]],tblProduct[ProdNumber],0))</f>
        <v>899</v>
      </c>
      <c r="H2431">
        <f>INDEX(tblProduct[Category],MATCH(tblData[[#This Row],[ProdNumber]],tblProduct[ProdNumber],0))</f>
        <v>6</v>
      </c>
      <c r="I2431" t="str">
        <f>INDEX(tblCategory[CategoryName],MATCH(tblData[[#This Row],[CategoryID]],tblCategory[CategoryID],0))</f>
        <v>Robots</v>
      </c>
      <c r="J2431">
        <f>tblData[[#This Row],[Quantity]]*tblData[[#This Row],[Price]]</f>
        <v>3596</v>
      </c>
      <c r="K2431">
        <f>YEAR(tblData[[#This Row],[Date]])</f>
        <v>2021</v>
      </c>
      <c r="L2431">
        <f>MONTH(tblData[[#This Row],[Date]])</f>
        <v>6</v>
      </c>
      <c r="M2431" t="str">
        <f>CHOOSE(tblData[[#This Row],[MonthNo]],"Jan","Feb","Mar","Apr","Mei","Jun","Jul","Agu","Sep","Okt","Nov","Des")</f>
        <v>Jun</v>
      </c>
      <c r="N2431" t="str">
        <f>INDEX(tblCustomers[CustomerState],MATCH(tblData[[#This Row],[CustomerID]],tblCustomers[CustomerID],0))</f>
        <v>Texas</v>
      </c>
      <c r="O2431" t="str">
        <f>IF(COUNTIF(tblData[CustomerID],tblData[[#This Row],[CustomerID]])&gt;1,"Repeat","One-time")</f>
        <v>Repeat</v>
      </c>
    </row>
    <row r="2432" spans="1:15">
      <c r="A2432">
        <v>2431</v>
      </c>
      <c r="B2432" s="1">
        <v>44355</v>
      </c>
      <c r="C2432">
        <v>677</v>
      </c>
      <c r="D2432" t="s">
        <v>10869</v>
      </c>
      <c r="E2432">
        <v>2</v>
      </c>
      <c r="F2432" t="str">
        <f>INDEX(tblProduct[ProdName],MATCH(tblData[[#This Row],[ProdNumber]],tblProduct[ProdNumber],0))</f>
        <v>Bsquare Robot Blueprint</v>
      </c>
      <c r="G2432">
        <f>INDEX(tblProduct[Price],MATCH(tblData[[#This Row],[ProdNumber]],tblProduct[ProdNumber],0))</f>
        <v>8.99</v>
      </c>
      <c r="H2432">
        <f>INDEX(tblProduct[Category],MATCH(tblData[[#This Row],[ProdNumber]],tblProduct[ProdNumber],0))</f>
        <v>1</v>
      </c>
      <c r="I2432" t="str">
        <f>INDEX(tblCategory[CategoryName],MATCH(tblData[[#This Row],[CategoryID]],tblCategory[CategoryID],0))</f>
        <v>Blueprints</v>
      </c>
      <c r="J2432">
        <f>tblData[[#This Row],[Quantity]]*tblData[[#This Row],[Price]]</f>
        <v>17.98</v>
      </c>
      <c r="K2432">
        <f>YEAR(tblData[[#This Row],[Date]])</f>
        <v>2021</v>
      </c>
      <c r="L2432">
        <f>MONTH(tblData[[#This Row],[Date]])</f>
        <v>6</v>
      </c>
      <c r="M2432" t="str">
        <f>CHOOSE(tblData[[#This Row],[MonthNo]],"Jan","Feb","Mar","Apr","Mei","Jun","Jul","Agu","Sep","Okt","Nov","Des")</f>
        <v>Jun</v>
      </c>
      <c r="N2432" t="str">
        <f>INDEX(tblCustomers[CustomerState],MATCH(tblData[[#This Row],[CustomerID]],tblCustomers[CustomerID],0))</f>
        <v>Georgia</v>
      </c>
      <c r="O2432" t="str">
        <f>IF(COUNTIF(tblData[CustomerID],tblData[[#This Row],[CustomerID]])&gt;1,"Repeat","One-time")</f>
        <v>Repeat</v>
      </c>
    </row>
    <row r="2433" spans="1:15">
      <c r="A2433">
        <v>2432</v>
      </c>
      <c r="B2433" s="1">
        <v>44355</v>
      </c>
      <c r="C2433">
        <v>1886</v>
      </c>
      <c r="D2433" t="s">
        <v>10835</v>
      </c>
      <c r="E2433">
        <v>4</v>
      </c>
      <c r="F2433" t="str">
        <f>INDEX(tblProduct[ProdName],MATCH(tblData[[#This Row],[ProdNumber]],tblProduct[ProdNumber],0))</f>
        <v>Building Your First Robot</v>
      </c>
      <c r="G2433">
        <f>INDEX(tblProduct[Price],MATCH(tblData[[#This Row],[ProdNumber]],tblProduct[ProdNumber],0))</f>
        <v>24.95</v>
      </c>
      <c r="H2433">
        <f>INDEX(tblProduct[Category],MATCH(tblData[[#This Row],[ProdNumber]],tblProduct[ProdNumber],0))</f>
        <v>4</v>
      </c>
      <c r="I2433" t="str">
        <f>INDEX(tblCategory[CategoryName],MATCH(tblData[[#This Row],[CategoryID]],tblCategory[CategoryID],0))</f>
        <v>eBooks</v>
      </c>
      <c r="J2433">
        <f>tblData[[#This Row],[Quantity]]*tblData[[#This Row],[Price]]</f>
        <v>99.8</v>
      </c>
      <c r="K2433">
        <f>YEAR(tblData[[#This Row],[Date]])</f>
        <v>2021</v>
      </c>
      <c r="L2433">
        <f>MONTH(tblData[[#This Row],[Date]])</f>
        <v>6</v>
      </c>
      <c r="M2433" t="str">
        <f>CHOOSE(tblData[[#This Row],[MonthNo]],"Jan","Feb","Mar","Apr","Mei","Jun","Jul","Agu","Sep","Okt","Nov","Des")</f>
        <v>Jun</v>
      </c>
      <c r="N2433" t="str">
        <f>INDEX(tblCustomers[CustomerState],MATCH(tblData[[#This Row],[CustomerID]],tblCustomers[CustomerID],0))</f>
        <v>Indiana</v>
      </c>
      <c r="O2433" t="str">
        <f>IF(COUNTIF(tblData[CustomerID],tblData[[#This Row],[CustomerID]])&gt;1,"Repeat","One-time")</f>
        <v>Repeat</v>
      </c>
    </row>
    <row r="2434" spans="1:15">
      <c r="A2434">
        <v>2433</v>
      </c>
      <c r="B2434" s="1">
        <v>44355</v>
      </c>
      <c r="C2434">
        <v>1610</v>
      </c>
      <c r="D2434" t="s">
        <v>10818</v>
      </c>
      <c r="E2434">
        <v>6</v>
      </c>
      <c r="F2434" t="str">
        <f>INDEX(tblProduct[ProdName],MATCH(tblData[[#This Row],[ProdNumber]],tblProduct[ProdNumber],0))</f>
        <v>Fixed Wing Drones</v>
      </c>
      <c r="G2434">
        <f>INDEX(tblProduct[Price],MATCH(tblData[[#This Row],[ProdNumber]],tblProduct[ProdNumber],0))</f>
        <v>15.5</v>
      </c>
      <c r="H2434">
        <f>INDEX(tblProduct[Category],MATCH(tblData[[#This Row],[ProdNumber]],tblProduct[ProdNumber],0))</f>
        <v>4</v>
      </c>
      <c r="I2434" t="str">
        <f>INDEX(tblCategory[CategoryName],MATCH(tblData[[#This Row],[CategoryID]],tblCategory[CategoryID],0))</f>
        <v>eBooks</v>
      </c>
      <c r="J2434">
        <f>tblData[[#This Row],[Quantity]]*tblData[[#This Row],[Price]]</f>
        <v>93</v>
      </c>
      <c r="K2434">
        <f>YEAR(tblData[[#This Row],[Date]])</f>
        <v>2021</v>
      </c>
      <c r="L2434">
        <f>MONTH(tblData[[#This Row],[Date]])</f>
        <v>6</v>
      </c>
      <c r="M2434" t="str">
        <f>CHOOSE(tblData[[#This Row],[MonthNo]],"Jan","Feb","Mar","Apr","Mei","Jun","Jul","Agu","Sep","Okt","Nov","Des")</f>
        <v>Jun</v>
      </c>
      <c r="N2434" t="str">
        <f>INDEX(tblCustomers[CustomerState],MATCH(tblData[[#This Row],[CustomerID]],tblCustomers[CustomerID],0))</f>
        <v>Kentucky</v>
      </c>
      <c r="O2434" t="str">
        <f>IF(COUNTIF(tblData[CustomerID],tblData[[#This Row],[CustomerID]])&gt;1,"Repeat","One-time")</f>
        <v>One-time</v>
      </c>
    </row>
    <row r="2435" spans="1:15">
      <c r="A2435">
        <v>2434</v>
      </c>
      <c r="B2435" s="1">
        <v>44355</v>
      </c>
      <c r="C2435">
        <v>959</v>
      </c>
      <c r="D2435" t="s">
        <v>10850</v>
      </c>
      <c r="E2435">
        <v>3</v>
      </c>
      <c r="F2435" t="str">
        <f>INDEX(tblProduct[ProdName],MATCH(tblData[[#This Row],[ProdNumber]],tblProduct[ProdNumber],0))</f>
        <v>Building Your Own Drone</v>
      </c>
      <c r="G2435">
        <f>INDEX(tblProduct[Price],MATCH(tblData[[#This Row],[ProdNumber]],tblProduct[ProdNumber],0))</f>
        <v>24.99</v>
      </c>
      <c r="H2435">
        <f>INDEX(tblProduct[Category],MATCH(tblData[[#This Row],[ProdNumber]],tblProduct[ProdNumber],0))</f>
        <v>4</v>
      </c>
      <c r="I2435" t="str">
        <f>INDEX(tblCategory[CategoryName],MATCH(tblData[[#This Row],[CategoryID]],tblCategory[CategoryID],0))</f>
        <v>eBooks</v>
      </c>
      <c r="J2435">
        <f>tblData[[#This Row],[Quantity]]*tblData[[#This Row],[Price]]</f>
        <v>74.97</v>
      </c>
      <c r="K2435">
        <f>YEAR(tblData[[#This Row],[Date]])</f>
        <v>2021</v>
      </c>
      <c r="L2435">
        <f>MONTH(tblData[[#This Row],[Date]])</f>
        <v>6</v>
      </c>
      <c r="M2435" t="str">
        <f>CHOOSE(tblData[[#This Row],[MonthNo]],"Jan","Feb","Mar","Apr","Mei","Jun","Jul","Agu","Sep","Okt","Nov","Des")</f>
        <v>Jun</v>
      </c>
      <c r="N2435" t="str">
        <f>INDEX(tblCustomers[CustomerState],MATCH(tblData[[#This Row],[CustomerID]],tblCustomers[CustomerID],0))</f>
        <v>California</v>
      </c>
      <c r="O2435" t="str">
        <f>IF(COUNTIF(tblData[CustomerID],tblData[[#This Row],[CustomerID]])&gt;1,"Repeat","One-time")</f>
        <v>Repeat</v>
      </c>
    </row>
    <row r="2436" spans="1:15">
      <c r="A2436">
        <v>2435</v>
      </c>
      <c r="B2436" s="1">
        <v>44355</v>
      </c>
      <c r="C2436">
        <v>127</v>
      </c>
      <c r="D2436" t="s">
        <v>10845</v>
      </c>
      <c r="E2436">
        <v>4</v>
      </c>
      <c r="F2436" t="str">
        <f>INDEX(tblProduct[ProdName],MATCH(tblData[[#This Row],[ProdNumber]],tblProduct[ProdNumber],0))</f>
        <v>Sleepy Eye Blueprint</v>
      </c>
      <c r="G2436">
        <f>INDEX(tblProduct[Price],MATCH(tblData[[#This Row],[ProdNumber]],tblProduct[ProdNumber],0))</f>
        <v>11.99</v>
      </c>
      <c r="H2436">
        <f>INDEX(tblProduct[Category],MATCH(tblData[[#This Row],[ProdNumber]],tblProduct[ProdNumber],0))</f>
        <v>1</v>
      </c>
      <c r="I2436" t="str">
        <f>INDEX(tblCategory[CategoryName],MATCH(tblData[[#This Row],[CategoryID]],tblCategory[CategoryID],0))</f>
        <v>Blueprints</v>
      </c>
      <c r="J2436">
        <f>tblData[[#This Row],[Quantity]]*tblData[[#This Row],[Price]]</f>
        <v>47.96</v>
      </c>
      <c r="K2436">
        <f>YEAR(tblData[[#This Row],[Date]])</f>
        <v>2021</v>
      </c>
      <c r="L2436">
        <f>MONTH(tblData[[#This Row],[Date]])</f>
        <v>6</v>
      </c>
      <c r="M2436" t="str">
        <f>CHOOSE(tblData[[#This Row],[MonthNo]],"Jan","Feb","Mar","Apr","Mei","Jun","Jul","Agu","Sep","Okt","Nov","Des")</f>
        <v>Jun</v>
      </c>
      <c r="N2436" t="str">
        <f>INDEX(tblCustomers[CustomerState],MATCH(tblData[[#This Row],[CustomerID]],tblCustomers[CustomerID],0))</f>
        <v>New York</v>
      </c>
      <c r="O2436" t="str">
        <f>IF(COUNTIF(tblData[CustomerID],tblData[[#This Row],[CustomerID]])&gt;1,"Repeat","One-time")</f>
        <v>Repeat</v>
      </c>
    </row>
    <row r="2437" spans="1:15">
      <c r="A2437">
        <v>2436</v>
      </c>
      <c r="B2437" s="1">
        <v>44356</v>
      </c>
      <c r="C2437">
        <v>1103</v>
      </c>
      <c r="D2437" t="s">
        <v>10837</v>
      </c>
      <c r="E2437">
        <v>3</v>
      </c>
      <c r="F2437" t="str">
        <f>INDEX(tblProduct[ProdName],MATCH(tblData[[#This Row],[ProdNumber]],tblProduct[ProdNumber],0))</f>
        <v>BYOR-1000</v>
      </c>
      <c r="G2437">
        <f>INDEX(tblProduct[Price],MATCH(tblData[[#This Row],[ProdNumber]],tblProduct[ProdNumber],0))</f>
        <v>189</v>
      </c>
      <c r="H2437">
        <f>INDEX(tblProduct[Category],MATCH(tblData[[#This Row],[ProdNumber]],tblProduct[ProdNumber],0))</f>
        <v>5</v>
      </c>
      <c r="I2437" t="str">
        <f>INDEX(tblCategory[CategoryName],MATCH(tblData[[#This Row],[CategoryID]],tblCategory[CategoryID],0))</f>
        <v>Robot Kits</v>
      </c>
      <c r="J2437">
        <f>tblData[[#This Row],[Quantity]]*tblData[[#This Row],[Price]]</f>
        <v>567</v>
      </c>
      <c r="K2437">
        <f>YEAR(tblData[[#This Row],[Date]])</f>
        <v>2021</v>
      </c>
      <c r="L2437">
        <f>MONTH(tblData[[#This Row],[Date]])</f>
        <v>6</v>
      </c>
      <c r="M2437" t="str">
        <f>CHOOSE(tblData[[#This Row],[MonthNo]],"Jan","Feb","Mar","Apr","Mei","Jun","Jul","Agu","Sep","Okt","Nov","Des")</f>
        <v>Jun</v>
      </c>
      <c r="N2437" t="str">
        <f>INDEX(tblCustomers[CustomerState],MATCH(tblData[[#This Row],[CustomerID]],tblCustomers[CustomerID],0))</f>
        <v>Idaho</v>
      </c>
      <c r="O2437" t="str">
        <f>IF(COUNTIF(tblData[CustomerID],tblData[[#This Row],[CustomerID]])&gt;1,"Repeat","One-time")</f>
        <v>Repeat</v>
      </c>
    </row>
    <row r="2438" spans="1:15">
      <c r="A2438">
        <v>2437</v>
      </c>
      <c r="B2438" s="1">
        <v>44356</v>
      </c>
      <c r="C2438">
        <v>338</v>
      </c>
      <c r="D2438" t="s">
        <v>10846</v>
      </c>
      <c r="E2438">
        <v>2</v>
      </c>
      <c r="F2438" t="str">
        <f>INDEX(tblProduct[ProdName],MATCH(tblData[[#This Row],[ProdNumber]],tblProduct[ProdNumber],0))</f>
        <v>Delivery Drones</v>
      </c>
      <c r="G2438">
        <f>INDEX(tblProduct[Price],MATCH(tblData[[#This Row],[ProdNumber]],tblProduct[ProdNumber],0))</f>
        <v>14.99</v>
      </c>
      <c r="H2438">
        <f>INDEX(tblProduct[Category],MATCH(tblData[[#This Row],[ProdNumber]],tblProduct[ProdNumber],0))</f>
        <v>4</v>
      </c>
      <c r="I2438" t="str">
        <f>INDEX(tblCategory[CategoryName],MATCH(tblData[[#This Row],[CategoryID]],tblCategory[CategoryID],0))</f>
        <v>eBooks</v>
      </c>
      <c r="J2438">
        <f>tblData[[#This Row],[Quantity]]*tblData[[#This Row],[Price]]</f>
        <v>29.98</v>
      </c>
      <c r="K2438">
        <f>YEAR(tblData[[#This Row],[Date]])</f>
        <v>2021</v>
      </c>
      <c r="L2438">
        <f>MONTH(tblData[[#This Row],[Date]])</f>
        <v>6</v>
      </c>
      <c r="M2438" t="str">
        <f>CHOOSE(tblData[[#This Row],[MonthNo]],"Jan","Feb","Mar","Apr","Mei","Jun","Jul","Agu","Sep","Okt","Nov","Des")</f>
        <v>Jun</v>
      </c>
      <c r="N2438" t="str">
        <f>INDEX(tblCustomers[CustomerState],MATCH(tblData[[#This Row],[CustomerID]],tblCustomers[CustomerID],0))</f>
        <v>Georgia</v>
      </c>
      <c r="O2438" t="str">
        <f>IF(COUNTIF(tblData[CustomerID],tblData[[#This Row],[CustomerID]])&gt;1,"Repeat","One-time")</f>
        <v>Repeat</v>
      </c>
    </row>
    <row r="2439" spans="1:15">
      <c r="A2439">
        <v>2438</v>
      </c>
      <c r="B2439" s="1">
        <v>44356</v>
      </c>
      <c r="C2439">
        <v>1227</v>
      </c>
      <c r="D2439" t="s">
        <v>10813</v>
      </c>
      <c r="E2439">
        <v>4</v>
      </c>
      <c r="F2439" t="str">
        <f>INDEX(tblProduct[ProdName],MATCH(tblData[[#This Row],[ProdNumber]],tblProduct[ProdNumber],0))</f>
        <v>Spherical Robots</v>
      </c>
      <c r="G2439">
        <f>INDEX(tblProduct[Price],MATCH(tblData[[#This Row],[ProdNumber]],tblProduct[ProdNumber],0))</f>
        <v>16.75</v>
      </c>
      <c r="H2439">
        <f>INDEX(tblProduct[Category],MATCH(tblData[[#This Row],[ProdNumber]],tblProduct[ProdNumber],0))</f>
        <v>4</v>
      </c>
      <c r="I2439" t="str">
        <f>INDEX(tblCategory[CategoryName],MATCH(tblData[[#This Row],[CategoryID]],tblCategory[CategoryID],0))</f>
        <v>eBooks</v>
      </c>
      <c r="J2439">
        <f>tblData[[#This Row],[Quantity]]*tblData[[#This Row],[Price]]</f>
        <v>67</v>
      </c>
      <c r="K2439">
        <f>YEAR(tblData[[#This Row],[Date]])</f>
        <v>2021</v>
      </c>
      <c r="L2439">
        <f>MONTH(tblData[[#This Row],[Date]])</f>
        <v>6</v>
      </c>
      <c r="M2439" t="str">
        <f>CHOOSE(tblData[[#This Row],[MonthNo]],"Jan","Feb","Mar","Apr","Mei","Jun","Jul","Agu","Sep","Okt","Nov","Des")</f>
        <v>Jun</v>
      </c>
      <c r="N2439" t="str">
        <f>INDEX(tblCustomers[CustomerState],MATCH(tblData[[#This Row],[CustomerID]],tblCustomers[CustomerID],0))</f>
        <v>Wisconsin</v>
      </c>
      <c r="O2439" t="str">
        <f>IF(COUNTIF(tblData[CustomerID],tblData[[#This Row],[CustomerID]])&gt;1,"Repeat","One-time")</f>
        <v>Repeat</v>
      </c>
    </row>
    <row r="2440" spans="1:15">
      <c r="A2440">
        <v>2439</v>
      </c>
      <c r="B2440" s="1">
        <v>44356</v>
      </c>
      <c r="C2440">
        <v>2001</v>
      </c>
      <c r="D2440" t="s">
        <v>10818</v>
      </c>
      <c r="E2440">
        <v>2</v>
      </c>
      <c r="F2440" t="str">
        <f>INDEX(tblProduct[ProdName],MATCH(tblData[[#This Row],[ProdNumber]],tblProduct[ProdNumber],0))</f>
        <v>Fixed Wing Drones</v>
      </c>
      <c r="G2440">
        <f>INDEX(tblProduct[Price],MATCH(tblData[[#This Row],[ProdNumber]],tblProduct[ProdNumber],0))</f>
        <v>15.5</v>
      </c>
      <c r="H2440">
        <f>INDEX(tblProduct[Category],MATCH(tblData[[#This Row],[ProdNumber]],tblProduct[ProdNumber],0))</f>
        <v>4</v>
      </c>
      <c r="I2440" t="str">
        <f>INDEX(tblCategory[CategoryName],MATCH(tblData[[#This Row],[CategoryID]],tblCategory[CategoryID],0))</f>
        <v>eBooks</v>
      </c>
      <c r="J2440">
        <f>tblData[[#This Row],[Quantity]]*tblData[[#This Row],[Price]]</f>
        <v>31</v>
      </c>
      <c r="K2440">
        <f>YEAR(tblData[[#This Row],[Date]])</f>
        <v>2021</v>
      </c>
      <c r="L2440">
        <f>MONTH(tblData[[#This Row],[Date]])</f>
        <v>6</v>
      </c>
      <c r="M2440" t="str">
        <f>CHOOSE(tblData[[#This Row],[MonthNo]],"Jan","Feb","Mar","Apr","Mei","Jun","Jul","Agu","Sep","Okt","Nov","Des")</f>
        <v>Jun</v>
      </c>
      <c r="N2440" t="str">
        <f>INDEX(tblCustomers[CustomerState],MATCH(tblData[[#This Row],[CustomerID]],tblCustomers[CustomerID],0))</f>
        <v>New York</v>
      </c>
      <c r="O2440" t="str">
        <f>IF(COUNTIF(tblData[CustomerID],tblData[[#This Row],[CustomerID]])&gt;1,"Repeat","One-time")</f>
        <v>Repeat</v>
      </c>
    </row>
    <row r="2441" spans="1:15">
      <c r="A2441">
        <v>2440</v>
      </c>
      <c r="B2441" s="1">
        <v>44356</v>
      </c>
      <c r="C2441">
        <v>1462</v>
      </c>
      <c r="D2441" t="s">
        <v>10831</v>
      </c>
      <c r="E2441">
        <v>2</v>
      </c>
      <c r="F2441" t="str">
        <f>INDEX(tblProduct[ProdName],MATCH(tblData[[#This Row],[ProdNumber]],tblProduct[ProdNumber],0))</f>
        <v>BYOR-3535</v>
      </c>
      <c r="G2441">
        <f>INDEX(tblProduct[Price],MATCH(tblData[[#This Row],[ProdNumber]],tblProduct[ProdNumber],0))</f>
        <v>225</v>
      </c>
      <c r="H2441">
        <f>INDEX(tblProduct[Category],MATCH(tblData[[#This Row],[ProdNumber]],tblProduct[ProdNumber],0))</f>
        <v>5</v>
      </c>
      <c r="I2441" t="str">
        <f>INDEX(tblCategory[CategoryName],MATCH(tblData[[#This Row],[CategoryID]],tblCategory[CategoryID],0))</f>
        <v>Robot Kits</v>
      </c>
      <c r="J2441">
        <f>tblData[[#This Row],[Quantity]]*tblData[[#This Row],[Price]]</f>
        <v>450</v>
      </c>
      <c r="K2441">
        <f>YEAR(tblData[[#This Row],[Date]])</f>
        <v>2021</v>
      </c>
      <c r="L2441">
        <f>MONTH(tblData[[#This Row],[Date]])</f>
        <v>6</v>
      </c>
      <c r="M2441" t="str">
        <f>CHOOSE(tblData[[#This Row],[MonthNo]],"Jan","Feb","Mar","Apr","Mei","Jun","Jul","Agu","Sep","Okt","Nov","Des")</f>
        <v>Jun</v>
      </c>
      <c r="N2441" t="str">
        <f>INDEX(tblCustomers[CustomerState],MATCH(tblData[[#This Row],[CustomerID]],tblCustomers[CustomerID],0))</f>
        <v>Kentucky</v>
      </c>
      <c r="O2441" t="str">
        <f>IF(COUNTIF(tblData[CustomerID],tblData[[#This Row],[CustomerID]])&gt;1,"Repeat","One-time")</f>
        <v>Repeat</v>
      </c>
    </row>
    <row r="2442" spans="1:15">
      <c r="A2442">
        <v>2441</v>
      </c>
      <c r="B2442" s="1">
        <v>44357</v>
      </c>
      <c r="C2442">
        <v>155</v>
      </c>
      <c r="D2442" t="s">
        <v>10844</v>
      </c>
      <c r="E2442">
        <v>2</v>
      </c>
      <c r="F2442" t="str">
        <f>INDEX(tblProduct[ProdName],MATCH(tblData[[#This Row],[ProdNumber]],tblProduct[ProdNumber],0))</f>
        <v>Industrial 3D Printing</v>
      </c>
      <c r="G2442">
        <f>INDEX(tblProduct[Price],MATCH(tblData[[#This Row],[ProdNumber]],tblProduct[ProdNumber],0))</f>
        <v>49</v>
      </c>
      <c r="H2442">
        <f>INDEX(tblProduct[Category],MATCH(tblData[[#This Row],[ProdNumber]],tblProduct[ProdNumber],0))</f>
        <v>7</v>
      </c>
      <c r="I2442" t="str">
        <f>INDEX(tblCategory[CategoryName],MATCH(tblData[[#This Row],[CategoryID]],tblCategory[CategoryID],0))</f>
        <v>Training Videos</v>
      </c>
      <c r="J2442">
        <f>tblData[[#This Row],[Quantity]]*tblData[[#This Row],[Price]]</f>
        <v>98</v>
      </c>
      <c r="K2442">
        <f>YEAR(tblData[[#This Row],[Date]])</f>
        <v>2021</v>
      </c>
      <c r="L2442">
        <f>MONTH(tblData[[#This Row],[Date]])</f>
        <v>6</v>
      </c>
      <c r="M2442" t="str">
        <f>CHOOSE(tblData[[#This Row],[MonthNo]],"Jan","Feb","Mar","Apr","Mei","Jun","Jul","Agu","Sep","Okt","Nov","Des")</f>
        <v>Jun</v>
      </c>
      <c r="N2442" t="str">
        <f>INDEX(tblCustomers[CustomerState],MATCH(tblData[[#This Row],[CustomerID]],tblCustomers[CustomerID],0))</f>
        <v>Indiana</v>
      </c>
      <c r="O2442" t="str">
        <f>IF(COUNTIF(tblData[CustomerID],tblData[[#This Row],[CustomerID]])&gt;1,"Repeat","One-time")</f>
        <v>Repeat</v>
      </c>
    </row>
    <row r="2443" spans="1:15">
      <c r="A2443">
        <v>2442</v>
      </c>
      <c r="B2443" s="1">
        <v>44357</v>
      </c>
      <c r="C2443">
        <v>807</v>
      </c>
      <c r="D2443" t="s">
        <v>10873</v>
      </c>
      <c r="E2443">
        <v>5</v>
      </c>
      <c r="F2443" t="str">
        <f>INDEX(tblProduct[ProdName],MATCH(tblData[[#This Row],[ProdNumber]],tblProduct[ProdNumber],0))</f>
        <v>BYOD-300</v>
      </c>
      <c r="G2443">
        <f>INDEX(tblProduct[Price],MATCH(tblData[[#This Row],[ProdNumber]],tblProduct[ProdNumber],0))</f>
        <v>89</v>
      </c>
      <c r="H2443">
        <f>INDEX(tblProduct[Category],MATCH(tblData[[#This Row],[ProdNumber]],tblProduct[ProdNumber],0))</f>
        <v>2</v>
      </c>
      <c r="I2443" t="str">
        <f>INDEX(tblCategory[CategoryName],MATCH(tblData[[#This Row],[CategoryID]],tblCategory[CategoryID],0))</f>
        <v>Drone Kits</v>
      </c>
      <c r="J2443">
        <f>tblData[[#This Row],[Quantity]]*tblData[[#This Row],[Price]]</f>
        <v>445</v>
      </c>
      <c r="K2443">
        <f>YEAR(tblData[[#This Row],[Date]])</f>
        <v>2021</v>
      </c>
      <c r="L2443">
        <f>MONTH(tblData[[#This Row],[Date]])</f>
        <v>6</v>
      </c>
      <c r="M2443" t="str">
        <f>CHOOSE(tblData[[#This Row],[MonthNo]],"Jan","Feb","Mar","Apr","Mei","Jun","Jul","Agu","Sep","Okt","Nov","Des")</f>
        <v>Jun</v>
      </c>
      <c r="N2443" t="str">
        <f>INDEX(tblCustomers[CustomerState],MATCH(tblData[[#This Row],[CustomerID]],tblCustomers[CustomerID],0))</f>
        <v>Georgia</v>
      </c>
      <c r="O2443" t="str">
        <f>IF(COUNTIF(tblData[CustomerID],tblData[[#This Row],[CustomerID]])&gt;1,"Repeat","One-time")</f>
        <v>Repeat</v>
      </c>
    </row>
    <row r="2444" spans="1:15">
      <c r="A2444">
        <v>2443</v>
      </c>
      <c r="B2444" s="1">
        <v>44357</v>
      </c>
      <c r="C2444">
        <v>1954</v>
      </c>
      <c r="D2444" t="s">
        <v>10845</v>
      </c>
      <c r="E2444">
        <v>4</v>
      </c>
      <c r="F2444" t="str">
        <f>INDEX(tblProduct[ProdName],MATCH(tblData[[#This Row],[ProdNumber]],tblProduct[ProdNumber],0))</f>
        <v>Sleepy Eye Blueprint</v>
      </c>
      <c r="G2444">
        <f>INDEX(tblProduct[Price],MATCH(tblData[[#This Row],[ProdNumber]],tblProduct[ProdNumber],0))</f>
        <v>11.99</v>
      </c>
      <c r="H2444">
        <f>INDEX(tblProduct[Category],MATCH(tblData[[#This Row],[ProdNumber]],tblProduct[ProdNumber],0))</f>
        <v>1</v>
      </c>
      <c r="I2444" t="str">
        <f>INDEX(tblCategory[CategoryName],MATCH(tblData[[#This Row],[CategoryID]],tblCategory[CategoryID],0))</f>
        <v>Blueprints</v>
      </c>
      <c r="J2444">
        <f>tblData[[#This Row],[Quantity]]*tblData[[#This Row],[Price]]</f>
        <v>47.96</v>
      </c>
      <c r="K2444">
        <f>YEAR(tblData[[#This Row],[Date]])</f>
        <v>2021</v>
      </c>
      <c r="L2444">
        <f>MONTH(tblData[[#This Row],[Date]])</f>
        <v>6</v>
      </c>
      <c r="M2444" t="str">
        <f>CHOOSE(tblData[[#This Row],[MonthNo]],"Jan","Feb","Mar","Apr","Mei","Jun","Jul","Agu","Sep","Okt","Nov","Des")</f>
        <v>Jun</v>
      </c>
      <c r="N2444" t="str">
        <f>INDEX(tblCustomers[CustomerState],MATCH(tblData[[#This Row],[CustomerID]],tblCustomers[CustomerID],0))</f>
        <v>Texas</v>
      </c>
      <c r="O2444" t="str">
        <f>IF(COUNTIF(tblData[CustomerID],tblData[[#This Row],[CustomerID]])&gt;1,"Repeat","One-time")</f>
        <v>One-time</v>
      </c>
    </row>
    <row r="2445" spans="1:15">
      <c r="A2445">
        <v>2444</v>
      </c>
      <c r="B2445" s="1">
        <v>44358</v>
      </c>
      <c r="C2445">
        <v>1012</v>
      </c>
      <c r="D2445" t="s">
        <v>10809</v>
      </c>
      <c r="E2445">
        <v>5</v>
      </c>
      <c r="F2445" t="str">
        <f>INDEX(tblProduct[ProdName],MATCH(tblData[[#This Row],[ProdNumber]],tblProduct[ProdNumber],0))</f>
        <v>RWW-75 Robot</v>
      </c>
      <c r="G2445">
        <f>INDEX(tblProduct[Price],MATCH(tblData[[#This Row],[ProdNumber]],tblProduct[ProdNumber],0))</f>
        <v>883</v>
      </c>
      <c r="H2445">
        <f>INDEX(tblProduct[Category],MATCH(tblData[[#This Row],[ProdNumber]],tblProduct[ProdNumber],0))</f>
        <v>6</v>
      </c>
      <c r="I2445" t="str">
        <f>INDEX(tblCategory[CategoryName],MATCH(tblData[[#This Row],[CategoryID]],tblCategory[CategoryID],0))</f>
        <v>Robots</v>
      </c>
      <c r="J2445">
        <f>tblData[[#This Row],[Quantity]]*tblData[[#This Row],[Price]]</f>
        <v>4415</v>
      </c>
      <c r="K2445">
        <f>YEAR(tblData[[#This Row],[Date]])</f>
        <v>2021</v>
      </c>
      <c r="L2445">
        <f>MONTH(tblData[[#This Row],[Date]])</f>
        <v>6</v>
      </c>
      <c r="M2445" t="str">
        <f>CHOOSE(tblData[[#This Row],[MonthNo]],"Jan","Feb","Mar","Apr","Mei","Jun","Jul","Agu","Sep","Okt","Nov","Des")</f>
        <v>Jun</v>
      </c>
      <c r="N2445" t="str">
        <f>INDEX(tblCustomers[CustomerState],MATCH(tblData[[#This Row],[CustomerID]],tblCustomers[CustomerID],0))</f>
        <v>Louisiana</v>
      </c>
      <c r="O2445" t="str">
        <f>IF(COUNTIF(tblData[CustomerID],tblData[[#This Row],[CustomerID]])&gt;1,"Repeat","One-time")</f>
        <v>Repeat</v>
      </c>
    </row>
    <row r="2446" spans="1:15">
      <c r="A2446">
        <v>2445</v>
      </c>
      <c r="B2446" s="1">
        <v>44358</v>
      </c>
      <c r="C2446">
        <v>2087</v>
      </c>
      <c r="D2446" t="s">
        <v>10870</v>
      </c>
      <c r="E2446">
        <v>5</v>
      </c>
      <c r="F2446" t="str">
        <f>INDEX(tblProduct[ProdName],MATCH(tblData[[#This Row],[ProdNumber]],tblProduct[ProdNumber],0))</f>
        <v>Understanding Arduino</v>
      </c>
      <c r="G2446">
        <f>INDEX(tblProduct[Price],MATCH(tblData[[#This Row],[ProdNumber]],tblProduct[ProdNumber],0))</f>
        <v>17.5</v>
      </c>
      <c r="H2446">
        <f>INDEX(tblProduct[Category],MATCH(tblData[[#This Row],[ProdNumber]],tblProduct[ProdNumber],0))</f>
        <v>4</v>
      </c>
      <c r="I2446" t="str">
        <f>INDEX(tblCategory[CategoryName],MATCH(tblData[[#This Row],[CategoryID]],tblCategory[CategoryID],0))</f>
        <v>eBooks</v>
      </c>
      <c r="J2446">
        <f>tblData[[#This Row],[Quantity]]*tblData[[#This Row],[Price]]</f>
        <v>87.5</v>
      </c>
      <c r="K2446">
        <f>YEAR(tblData[[#This Row],[Date]])</f>
        <v>2021</v>
      </c>
      <c r="L2446">
        <f>MONTH(tblData[[#This Row],[Date]])</f>
        <v>6</v>
      </c>
      <c r="M2446" t="str">
        <f>CHOOSE(tblData[[#This Row],[MonthNo]],"Jan","Feb","Mar","Apr","Mei","Jun","Jul","Agu","Sep","Okt","Nov","Des")</f>
        <v>Jun</v>
      </c>
      <c r="N2446" t="str">
        <f>INDEX(tblCustomers[CustomerState],MATCH(tblData[[#This Row],[CustomerID]],tblCustomers[CustomerID],0))</f>
        <v>Kansas</v>
      </c>
      <c r="O2446" t="str">
        <f>IF(COUNTIF(tblData[CustomerID],tblData[[#This Row],[CustomerID]])&gt;1,"Repeat","One-time")</f>
        <v>Repeat</v>
      </c>
    </row>
    <row r="2447" spans="1:15">
      <c r="A2447">
        <v>2446</v>
      </c>
      <c r="B2447" s="1">
        <v>44358</v>
      </c>
      <c r="C2447">
        <v>338</v>
      </c>
      <c r="D2447" t="s">
        <v>10870</v>
      </c>
      <c r="E2447">
        <v>3</v>
      </c>
      <c r="F2447" t="str">
        <f>INDEX(tblProduct[ProdName],MATCH(tblData[[#This Row],[ProdNumber]],tblProduct[ProdNumber],0))</f>
        <v>Understanding Arduino</v>
      </c>
      <c r="G2447">
        <f>INDEX(tblProduct[Price],MATCH(tblData[[#This Row],[ProdNumber]],tblProduct[ProdNumber],0))</f>
        <v>17.5</v>
      </c>
      <c r="H2447">
        <f>INDEX(tblProduct[Category],MATCH(tblData[[#This Row],[ProdNumber]],tblProduct[ProdNumber],0))</f>
        <v>4</v>
      </c>
      <c r="I2447" t="str">
        <f>INDEX(tblCategory[CategoryName],MATCH(tblData[[#This Row],[CategoryID]],tblCategory[CategoryID],0))</f>
        <v>eBooks</v>
      </c>
      <c r="J2447">
        <f>tblData[[#This Row],[Quantity]]*tblData[[#This Row],[Price]]</f>
        <v>52.5</v>
      </c>
      <c r="K2447">
        <f>YEAR(tblData[[#This Row],[Date]])</f>
        <v>2021</v>
      </c>
      <c r="L2447">
        <f>MONTH(tblData[[#This Row],[Date]])</f>
        <v>6</v>
      </c>
      <c r="M2447" t="str">
        <f>CHOOSE(tblData[[#This Row],[MonthNo]],"Jan","Feb","Mar","Apr","Mei","Jun","Jul","Agu","Sep","Okt","Nov","Des")</f>
        <v>Jun</v>
      </c>
      <c r="N2447" t="str">
        <f>INDEX(tblCustomers[CustomerState],MATCH(tblData[[#This Row],[CustomerID]],tblCustomers[CustomerID],0))</f>
        <v>Georgia</v>
      </c>
      <c r="O2447" t="str">
        <f>IF(COUNTIF(tblData[CustomerID],tblData[[#This Row],[CustomerID]])&gt;1,"Repeat","One-time")</f>
        <v>Repeat</v>
      </c>
    </row>
    <row r="2448" spans="1:15">
      <c r="A2448">
        <v>2447</v>
      </c>
      <c r="B2448" s="1">
        <v>44358</v>
      </c>
      <c r="C2448">
        <v>907</v>
      </c>
      <c r="D2448" t="s">
        <v>10833</v>
      </c>
      <c r="E2448">
        <v>5</v>
      </c>
      <c r="F2448" t="str">
        <f>INDEX(tblProduct[ProdName],MATCH(tblData[[#This Row],[ProdNumber]],tblProduct[ProdNumber],0))</f>
        <v>DX-145 Drone</v>
      </c>
      <c r="G2448">
        <f>INDEX(tblProduct[Price],MATCH(tblData[[#This Row],[ProdNumber]],tblProduct[ProdNumber],0))</f>
        <v>250</v>
      </c>
      <c r="H2448">
        <f>INDEX(tblProduct[Category],MATCH(tblData[[#This Row],[ProdNumber]],tblProduct[ProdNumber],0))</f>
        <v>3</v>
      </c>
      <c r="I2448" t="str">
        <f>INDEX(tblCategory[CategoryName],MATCH(tblData[[#This Row],[CategoryID]],tblCategory[CategoryID],0))</f>
        <v>Drones</v>
      </c>
      <c r="J2448">
        <f>tblData[[#This Row],[Quantity]]*tblData[[#This Row],[Price]]</f>
        <v>1250</v>
      </c>
      <c r="K2448">
        <f>YEAR(tblData[[#This Row],[Date]])</f>
        <v>2021</v>
      </c>
      <c r="L2448">
        <f>MONTH(tblData[[#This Row],[Date]])</f>
        <v>6</v>
      </c>
      <c r="M2448" t="str">
        <f>CHOOSE(tblData[[#This Row],[MonthNo]],"Jan","Feb","Mar","Apr","Mei","Jun","Jul","Agu","Sep","Okt","Nov","Des")</f>
        <v>Jun</v>
      </c>
      <c r="N2448" t="str">
        <f>INDEX(tblCustomers[CustomerState],MATCH(tblData[[#This Row],[CustomerID]],tblCustomers[CustomerID],0))</f>
        <v>Texas</v>
      </c>
      <c r="O2448" t="str">
        <f>IF(COUNTIF(tblData[CustomerID],tblData[[#This Row],[CustomerID]])&gt;1,"Repeat","One-time")</f>
        <v>Repeat</v>
      </c>
    </row>
    <row r="2449" spans="1:15">
      <c r="A2449">
        <v>2448</v>
      </c>
      <c r="B2449" s="1">
        <v>44358</v>
      </c>
      <c r="C2449">
        <v>626</v>
      </c>
      <c r="D2449" t="s">
        <v>10824</v>
      </c>
      <c r="E2449">
        <v>3</v>
      </c>
      <c r="F2449" t="str">
        <f>INDEX(tblProduct[ProdName],MATCH(tblData[[#This Row],[ProdNumber]],tblProduct[ProdNumber],0))</f>
        <v>BYOD-550</v>
      </c>
      <c r="G2449">
        <f>INDEX(tblProduct[Price],MATCH(tblData[[#This Row],[ProdNumber]],tblProduct[ProdNumber],0))</f>
        <v>179</v>
      </c>
      <c r="H2449">
        <f>INDEX(tblProduct[Category],MATCH(tblData[[#This Row],[ProdNumber]],tblProduct[ProdNumber],0))</f>
        <v>2</v>
      </c>
      <c r="I2449" t="str">
        <f>INDEX(tblCategory[CategoryName],MATCH(tblData[[#This Row],[CategoryID]],tblCategory[CategoryID],0))</f>
        <v>Drone Kits</v>
      </c>
      <c r="J2449">
        <f>tblData[[#This Row],[Quantity]]*tblData[[#This Row],[Price]]</f>
        <v>537</v>
      </c>
      <c r="K2449">
        <f>YEAR(tblData[[#This Row],[Date]])</f>
        <v>2021</v>
      </c>
      <c r="L2449">
        <f>MONTH(tblData[[#This Row],[Date]])</f>
        <v>6</v>
      </c>
      <c r="M2449" t="str">
        <f>CHOOSE(tblData[[#This Row],[MonthNo]],"Jan","Feb","Mar","Apr","Mei","Jun","Jul","Agu","Sep","Okt","Nov","Des")</f>
        <v>Jun</v>
      </c>
      <c r="N2449" t="str">
        <f>INDEX(tblCustomers[CustomerState],MATCH(tblData[[#This Row],[CustomerID]],tblCustomers[CustomerID],0))</f>
        <v>Pennsylvania</v>
      </c>
      <c r="O2449" t="str">
        <f>IF(COUNTIF(tblData[CustomerID],tblData[[#This Row],[CustomerID]])&gt;1,"Repeat","One-time")</f>
        <v>Repeat</v>
      </c>
    </row>
    <row r="2450" spans="1:15">
      <c r="A2450">
        <v>2449</v>
      </c>
      <c r="B2450" s="1">
        <v>44358</v>
      </c>
      <c r="C2450">
        <v>202</v>
      </c>
      <c r="D2450" t="s">
        <v>10856</v>
      </c>
      <c r="E2450">
        <v>3</v>
      </c>
      <c r="F2450" t="str">
        <f>INDEX(tblProduct[ProdName],MATCH(tblData[[#This Row],[ProdNumber]],tblProduct[ProdNumber],0))</f>
        <v>RLK-9920 Robot</v>
      </c>
      <c r="G2450">
        <f>INDEX(tblProduct[Price],MATCH(tblData[[#This Row],[ProdNumber]],tblProduct[ProdNumber],0))</f>
        <v>699</v>
      </c>
      <c r="H2450">
        <f>INDEX(tblProduct[Category],MATCH(tblData[[#This Row],[ProdNumber]],tblProduct[ProdNumber],0))</f>
        <v>6</v>
      </c>
      <c r="I2450" t="str">
        <f>INDEX(tblCategory[CategoryName],MATCH(tblData[[#This Row],[CategoryID]],tblCategory[CategoryID],0))</f>
        <v>Robots</v>
      </c>
      <c r="J2450">
        <f>tblData[[#This Row],[Quantity]]*tblData[[#This Row],[Price]]</f>
        <v>2097</v>
      </c>
      <c r="K2450">
        <f>YEAR(tblData[[#This Row],[Date]])</f>
        <v>2021</v>
      </c>
      <c r="L2450">
        <f>MONTH(tblData[[#This Row],[Date]])</f>
        <v>6</v>
      </c>
      <c r="M2450" t="str">
        <f>CHOOSE(tblData[[#This Row],[MonthNo]],"Jan","Feb","Mar","Apr","Mei","Jun","Jul","Agu","Sep","Okt","Nov","Des")</f>
        <v>Jun</v>
      </c>
      <c r="N2450" t="str">
        <f>INDEX(tblCustomers[CustomerState],MATCH(tblData[[#This Row],[CustomerID]],tblCustomers[CustomerID],0))</f>
        <v>Texas</v>
      </c>
      <c r="O2450" t="str">
        <f>IF(COUNTIF(tblData[CustomerID],tblData[[#This Row],[CustomerID]])&gt;1,"Repeat","One-time")</f>
        <v>Repeat</v>
      </c>
    </row>
    <row r="2451" spans="1:15">
      <c r="A2451">
        <v>2450</v>
      </c>
      <c r="B2451" s="1">
        <v>44358</v>
      </c>
      <c r="C2451">
        <v>16</v>
      </c>
      <c r="D2451" t="s">
        <v>10839</v>
      </c>
      <c r="E2451">
        <v>3</v>
      </c>
      <c r="F2451" t="str">
        <f>INDEX(tblProduct[ProdName],MATCH(tblData[[#This Row],[ProdNumber]],tblProduct[ProdNumber],0))</f>
        <v>RXW-9807 Robot</v>
      </c>
      <c r="G2451">
        <f>INDEX(tblProduct[Price],MATCH(tblData[[#This Row],[ProdNumber]],tblProduct[ProdNumber],0))</f>
        <v>599</v>
      </c>
      <c r="H2451">
        <f>INDEX(tblProduct[Category],MATCH(tblData[[#This Row],[ProdNumber]],tblProduct[ProdNumber],0))</f>
        <v>6</v>
      </c>
      <c r="I2451" t="str">
        <f>INDEX(tblCategory[CategoryName],MATCH(tblData[[#This Row],[CategoryID]],tblCategory[CategoryID],0))</f>
        <v>Robots</v>
      </c>
      <c r="J2451">
        <f>tblData[[#This Row],[Quantity]]*tblData[[#This Row],[Price]]</f>
        <v>1797</v>
      </c>
      <c r="K2451">
        <f>YEAR(tblData[[#This Row],[Date]])</f>
        <v>2021</v>
      </c>
      <c r="L2451">
        <f>MONTH(tblData[[#This Row],[Date]])</f>
        <v>6</v>
      </c>
      <c r="M2451" t="str">
        <f>CHOOSE(tblData[[#This Row],[MonthNo]],"Jan","Feb","Mar","Apr","Mei","Jun","Jul","Agu","Sep","Okt","Nov","Des")</f>
        <v>Jun</v>
      </c>
      <c r="N2451" t="str">
        <f>INDEX(tblCustomers[CustomerState],MATCH(tblData[[#This Row],[CustomerID]],tblCustomers[CustomerID],0))</f>
        <v>Maryland</v>
      </c>
      <c r="O2451" t="str">
        <f>IF(COUNTIF(tblData[CustomerID],tblData[[#This Row],[CustomerID]])&gt;1,"Repeat","One-time")</f>
        <v>Repeat</v>
      </c>
    </row>
    <row r="2452" spans="1:15">
      <c r="A2452">
        <v>2451</v>
      </c>
      <c r="B2452" s="1">
        <v>44359</v>
      </c>
      <c r="C2452">
        <v>2068</v>
      </c>
      <c r="D2452" t="s">
        <v>10837</v>
      </c>
      <c r="E2452">
        <v>3</v>
      </c>
      <c r="F2452" t="str">
        <f>INDEX(tblProduct[ProdName],MATCH(tblData[[#This Row],[ProdNumber]],tblProduct[ProdNumber],0))</f>
        <v>BYOR-1000</v>
      </c>
      <c r="G2452">
        <f>INDEX(tblProduct[Price],MATCH(tblData[[#This Row],[ProdNumber]],tblProduct[ProdNumber],0))</f>
        <v>189</v>
      </c>
      <c r="H2452">
        <f>INDEX(tblProduct[Category],MATCH(tblData[[#This Row],[ProdNumber]],tblProduct[ProdNumber],0))</f>
        <v>5</v>
      </c>
      <c r="I2452" t="str">
        <f>INDEX(tblCategory[CategoryName],MATCH(tblData[[#This Row],[CategoryID]],tblCategory[CategoryID],0))</f>
        <v>Robot Kits</v>
      </c>
      <c r="J2452">
        <f>tblData[[#This Row],[Quantity]]*tblData[[#This Row],[Price]]</f>
        <v>567</v>
      </c>
      <c r="K2452">
        <f>YEAR(tblData[[#This Row],[Date]])</f>
        <v>2021</v>
      </c>
      <c r="L2452">
        <f>MONTH(tblData[[#This Row],[Date]])</f>
        <v>6</v>
      </c>
      <c r="M2452" t="str">
        <f>CHOOSE(tblData[[#This Row],[MonthNo]],"Jan","Feb","Mar","Apr","Mei","Jun","Jul","Agu","Sep","Okt","Nov","Des")</f>
        <v>Jun</v>
      </c>
      <c r="N2452" t="str">
        <f>INDEX(tblCustomers[CustomerState],MATCH(tblData[[#This Row],[CustomerID]],tblCustomers[CustomerID],0))</f>
        <v>Alabama</v>
      </c>
      <c r="O2452" t="str">
        <f>IF(COUNTIF(tblData[CustomerID],tblData[[#This Row],[CustomerID]])&gt;1,"Repeat","One-time")</f>
        <v>Repeat</v>
      </c>
    </row>
    <row r="2453" spans="1:15">
      <c r="A2453">
        <v>2452</v>
      </c>
      <c r="B2453" s="1">
        <v>44359</v>
      </c>
      <c r="C2453">
        <v>645</v>
      </c>
      <c r="D2453" t="s">
        <v>10855</v>
      </c>
      <c r="E2453">
        <v>5</v>
      </c>
      <c r="F2453" t="str">
        <f>INDEX(tblProduct[ProdName],MATCH(tblData[[#This Row],[ProdNumber]],tblProduct[ProdNumber],0))</f>
        <v>DTD-7000 Drone</v>
      </c>
      <c r="G2453">
        <f>INDEX(tblProduct[Price],MATCH(tblData[[#This Row],[ProdNumber]],tblProduct[ProdNumber],0))</f>
        <v>450</v>
      </c>
      <c r="H2453">
        <f>INDEX(tblProduct[Category],MATCH(tblData[[#This Row],[ProdNumber]],tblProduct[ProdNumber],0))</f>
        <v>3</v>
      </c>
      <c r="I2453" t="str">
        <f>INDEX(tblCategory[CategoryName],MATCH(tblData[[#This Row],[CategoryID]],tblCategory[CategoryID],0))</f>
        <v>Drones</v>
      </c>
      <c r="J2453">
        <f>tblData[[#This Row],[Quantity]]*tblData[[#This Row],[Price]]</f>
        <v>2250</v>
      </c>
      <c r="K2453">
        <f>YEAR(tblData[[#This Row],[Date]])</f>
        <v>2021</v>
      </c>
      <c r="L2453">
        <f>MONTH(tblData[[#This Row],[Date]])</f>
        <v>6</v>
      </c>
      <c r="M2453" t="str">
        <f>CHOOSE(tblData[[#This Row],[MonthNo]],"Jan","Feb","Mar","Apr","Mei","Jun","Jul","Agu","Sep","Okt","Nov","Des")</f>
        <v>Jun</v>
      </c>
      <c r="N2453" t="str">
        <f>INDEX(tblCustomers[CustomerState],MATCH(tblData[[#This Row],[CustomerID]],tblCustomers[CustomerID],0))</f>
        <v>Texas</v>
      </c>
      <c r="O2453" t="str">
        <f>IF(COUNTIF(tblData[CustomerID],tblData[[#This Row],[CustomerID]])&gt;1,"Repeat","One-time")</f>
        <v>Repeat</v>
      </c>
    </row>
    <row r="2454" spans="1:15">
      <c r="A2454">
        <v>2453</v>
      </c>
      <c r="B2454" s="1">
        <v>44359</v>
      </c>
      <c r="C2454">
        <v>534</v>
      </c>
      <c r="D2454" t="s">
        <v>10851</v>
      </c>
      <c r="E2454">
        <v>5</v>
      </c>
      <c r="F2454" t="str">
        <f>INDEX(tblProduct[ProdName],MATCH(tblData[[#This Row],[ProdNumber]],tblProduct[ProdNumber],0))</f>
        <v>QuadroCopter Blueprint</v>
      </c>
      <c r="G2454">
        <f>INDEX(tblProduct[Price],MATCH(tblData[[#This Row],[ProdNumber]],tblProduct[ProdNumber],0))</f>
        <v>10.99</v>
      </c>
      <c r="H2454">
        <f>INDEX(tblProduct[Category],MATCH(tblData[[#This Row],[ProdNumber]],tblProduct[ProdNumber],0))</f>
        <v>1</v>
      </c>
      <c r="I2454" t="str">
        <f>INDEX(tblCategory[CategoryName],MATCH(tblData[[#This Row],[CategoryID]],tblCategory[CategoryID],0))</f>
        <v>Blueprints</v>
      </c>
      <c r="J2454">
        <f>tblData[[#This Row],[Quantity]]*tblData[[#This Row],[Price]]</f>
        <v>54.95</v>
      </c>
      <c r="K2454">
        <f>YEAR(tblData[[#This Row],[Date]])</f>
        <v>2021</v>
      </c>
      <c r="L2454">
        <f>MONTH(tblData[[#This Row],[Date]])</f>
        <v>6</v>
      </c>
      <c r="M2454" t="str">
        <f>CHOOSE(tblData[[#This Row],[MonthNo]],"Jan","Feb","Mar","Apr","Mei","Jun","Jul","Agu","Sep","Okt","Nov","Des")</f>
        <v>Jun</v>
      </c>
      <c r="N2454" t="str">
        <f>INDEX(tblCustomers[CustomerState],MATCH(tblData[[#This Row],[CustomerID]],tblCustomers[CustomerID],0))</f>
        <v>Louisiana</v>
      </c>
      <c r="O2454" t="str">
        <f>IF(COUNTIF(tblData[CustomerID],tblData[[#This Row],[CustomerID]])&gt;1,"Repeat","One-time")</f>
        <v>Repeat</v>
      </c>
    </row>
    <row r="2455" spans="1:15">
      <c r="A2455">
        <v>2454</v>
      </c>
      <c r="B2455" s="1">
        <v>44359</v>
      </c>
      <c r="C2455">
        <v>1111</v>
      </c>
      <c r="D2455" t="s">
        <v>10840</v>
      </c>
      <c r="E2455">
        <v>4</v>
      </c>
      <c r="F2455" t="str">
        <f>INDEX(tblProduct[ProdName],MATCH(tblData[[#This Row],[ProdNumber]],tblProduct[ProdNumber],0))</f>
        <v>Photograph Drones</v>
      </c>
      <c r="G2455">
        <f>INDEX(tblProduct[Price],MATCH(tblData[[#This Row],[ProdNumber]],tblProduct[ProdNumber],0))</f>
        <v>14.99</v>
      </c>
      <c r="H2455">
        <f>INDEX(tblProduct[Category],MATCH(tblData[[#This Row],[ProdNumber]],tblProduct[ProdNumber],0))</f>
        <v>4</v>
      </c>
      <c r="I2455" t="str">
        <f>INDEX(tblCategory[CategoryName],MATCH(tblData[[#This Row],[CategoryID]],tblCategory[CategoryID],0))</f>
        <v>eBooks</v>
      </c>
      <c r="J2455">
        <f>tblData[[#This Row],[Quantity]]*tblData[[#This Row],[Price]]</f>
        <v>59.96</v>
      </c>
      <c r="K2455">
        <f>YEAR(tblData[[#This Row],[Date]])</f>
        <v>2021</v>
      </c>
      <c r="L2455">
        <f>MONTH(tblData[[#This Row],[Date]])</f>
        <v>6</v>
      </c>
      <c r="M2455" t="str">
        <f>CHOOSE(tblData[[#This Row],[MonthNo]],"Jan","Feb","Mar","Apr","Mei","Jun","Jul","Agu","Sep","Okt","Nov","Des")</f>
        <v>Jun</v>
      </c>
      <c r="N2455" t="str">
        <f>INDEX(tblCustomers[CustomerState],MATCH(tblData[[#This Row],[CustomerID]],tblCustomers[CustomerID],0))</f>
        <v>California</v>
      </c>
      <c r="O2455" t="str">
        <f>IF(COUNTIF(tblData[CustomerID],tblData[[#This Row],[CustomerID]])&gt;1,"Repeat","One-time")</f>
        <v>Repeat</v>
      </c>
    </row>
    <row r="2456" spans="1:15">
      <c r="A2456">
        <v>2455</v>
      </c>
      <c r="B2456" s="1">
        <v>44359</v>
      </c>
      <c r="C2456">
        <v>48</v>
      </c>
      <c r="D2456" t="s">
        <v>10810</v>
      </c>
      <c r="E2456">
        <v>3</v>
      </c>
      <c r="F2456" t="str">
        <f>INDEX(tblProduct[ProdName],MATCH(tblData[[#This Row],[ProdNumber]],tblProduct[ProdNumber],0))</f>
        <v>Drone Video Techniques</v>
      </c>
      <c r="G2456">
        <f>INDEX(tblProduct[Price],MATCH(tblData[[#This Row],[ProdNumber]],tblProduct[ProdNumber],0))</f>
        <v>37.99</v>
      </c>
      <c r="H2456">
        <f>INDEX(tblProduct[Category],MATCH(tblData[[#This Row],[ProdNumber]],tblProduct[ProdNumber],0))</f>
        <v>7</v>
      </c>
      <c r="I2456" t="str">
        <f>INDEX(tblCategory[CategoryName],MATCH(tblData[[#This Row],[CategoryID]],tblCategory[CategoryID],0))</f>
        <v>Training Videos</v>
      </c>
      <c r="J2456">
        <f>tblData[[#This Row],[Quantity]]*tblData[[#This Row],[Price]]</f>
        <v>113.97</v>
      </c>
      <c r="K2456">
        <f>YEAR(tblData[[#This Row],[Date]])</f>
        <v>2021</v>
      </c>
      <c r="L2456">
        <f>MONTH(tblData[[#This Row],[Date]])</f>
        <v>6</v>
      </c>
      <c r="M2456" t="str">
        <f>CHOOSE(tblData[[#This Row],[MonthNo]],"Jan","Feb","Mar","Apr","Mei","Jun","Jul","Agu","Sep","Okt","Nov","Des")</f>
        <v>Jun</v>
      </c>
      <c r="N2456" t="str">
        <f>INDEX(tblCustomers[CustomerState],MATCH(tblData[[#This Row],[CustomerID]],tblCustomers[CustomerID],0))</f>
        <v>Massachusetts</v>
      </c>
      <c r="O2456" t="str">
        <f>IF(COUNTIF(tblData[CustomerID],tblData[[#This Row],[CustomerID]])&gt;1,"Repeat","One-time")</f>
        <v>Repeat</v>
      </c>
    </row>
    <row r="2457" spans="1:15">
      <c r="A2457">
        <v>2456</v>
      </c>
      <c r="B2457" s="1">
        <v>44359</v>
      </c>
      <c r="C2457">
        <v>1249</v>
      </c>
      <c r="D2457" t="s">
        <v>10868</v>
      </c>
      <c r="E2457">
        <v>3</v>
      </c>
      <c r="F2457" t="str">
        <f>INDEX(tblProduct[ProdName],MATCH(tblData[[#This Row],[ProdNumber]],tblProduct[ProdNumber],0))</f>
        <v>Drone Building Essentials</v>
      </c>
      <c r="G2457">
        <f>INDEX(tblProduct[Price],MATCH(tblData[[#This Row],[ProdNumber]],tblProduct[ProdNumber],0))</f>
        <v>13.99</v>
      </c>
      <c r="H2457">
        <f>INDEX(tblProduct[Category],MATCH(tblData[[#This Row],[ProdNumber]],tblProduct[ProdNumber],0))</f>
        <v>4</v>
      </c>
      <c r="I2457" t="str">
        <f>INDEX(tblCategory[CategoryName],MATCH(tblData[[#This Row],[CategoryID]],tblCategory[CategoryID],0))</f>
        <v>eBooks</v>
      </c>
      <c r="J2457">
        <f>tblData[[#This Row],[Quantity]]*tblData[[#This Row],[Price]]</f>
        <v>41.97</v>
      </c>
      <c r="K2457">
        <f>YEAR(tblData[[#This Row],[Date]])</f>
        <v>2021</v>
      </c>
      <c r="L2457">
        <f>MONTH(tblData[[#This Row],[Date]])</f>
        <v>6</v>
      </c>
      <c r="M2457" t="str">
        <f>CHOOSE(tblData[[#This Row],[MonthNo]],"Jan","Feb","Mar","Apr","Mei","Jun","Jul","Agu","Sep","Okt","Nov","Des")</f>
        <v>Jun</v>
      </c>
      <c r="N2457" t="str">
        <f>INDEX(tblCustomers[CustomerState],MATCH(tblData[[#This Row],[CustomerID]],tblCustomers[CustomerID],0))</f>
        <v>California</v>
      </c>
      <c r="O2457" t="str">
        <f>IF(COUNTIF(tblData[CustomerID],tblData[[#This Row],[CustomerID]])&gt;1,"Repeat","One-time")</f>
        <v>Repeat</v>
      </c>
    </row>
    <row r="2458" spans="1:15">
      <c r="A2458">
        <v>2457</v>
      </c>
      <c r="B2458" s="1">
        <v>44359</v>
      </c>
      <c r="C2458">
        <v>1778</v>
      </c>
      <c r="D2458" t="s">
        <v>10869</v>
      </c>
      <c r="E2458">
        <v>3</v>
      </c>
      <c r="F2458" t="str">
        <f>INDEX(tblProduct[ProdName],MATCH(tblData[[#This Row],[ProdNumber]],tblProduct[ProdNumber],0))</f>
        <v>Bsquare Robot Blueprint</v>
      </c>
      <c r="G2458">
        <f>INDEX(tblProduct[Price],MATCH(tblData[[#This Row],[ProdNumber]],tblProduct[ProdNumber],0))</f>
        <v>8.99</v>
      </c>
      <c r="H2458">
        <f>INDEX(tblProduct[Category],MATCH(tblData[[#This Row],[ProdNumber]],tblProduct[ProdNumber],0))</f>
        <v>1</v>
      </c>
      <c r="I2458" t="str">
        <f>INDEX(tblCategory[CategoryName],MATCH(tblData[[#This Row],[CategoryID]],tblCategory[CategoryID],0))</f>
        <v>Blueprints</v>
      </c>
      <c r="J2458">
        <f>tblData[[#This Row],[Quantity]]*tblData[[#This Row],[Price]]</f>
        <v>26.97</v>
      </c>
      <c r="K2458">
        <f>YEAR(tblData[[#This Row],[Date]])</f>
        <v>2021</v>
      </c>
      <c r="L2458">
        <f>MONTH(tblData[[#This Row],[Date]])</f>
        <v>6</v>
      </c>
      <c r="M2458" t="str">
        <f>CHOOSE(tblData[[#This Row],[MonthNo]],"Jan","Feb","Mar","Apr","Mei","Jun","Jul","Agu","Sep","Okt","Nov","Des")</f>
        <v>Jun</v>
      </c>
      <c r="N2458" t="str">
        <f>INDEX(tblCustomers[CustomerState],MATCH(tblData[[#This Row],[CustomerID]],tblCustomers[CustomerID],0))</f>
        <v>Arkansas</v>
      </c>
      <c r="O2458" t="str">
        <f>IF(COUNTIF(tblData[CustomerID],tblData[[#This Row],[CustomerID]])&gt;1,"Repeat","One-time")</f>
        <v>Repeat</v>
      </c>
    </row>
    <row r="2459" spans="1:15">
      <c r="A2459">
        <v>2458</v>
      </c>
      <c r="B2459" s="1">
        <v>44360</v>
      </c>
      <c r="C2459">
        <v>1776</v>
      </c>
      <c r="D2459" t="s">
        <v>10847</v>
      </c>
      <c r="E2459">
        <v>1</v>
      </c>
      <c r="F2459" t="str">
        <f>INDEX(tblProduct[ProdName],MATCH(tblData[[#This Row],[ProdNumber]],tblProduct[ProdNumber],0))</f>
        <v>MICR-564K Drone</v>
      </c>
      <c r="G2459">
        <f>INDEX(tblProduct[Price],MATCH(tblData[[#This Row],[ProdNumber]],tblProduct[ProdNumber],0))</f>
        <v>499</v>
      </c>
      <c r="H2459">
        <f>INDEX(tblProduct[Category],MATCH(tblData[[#This Row],[ProdNumber]],tblProduct[ProdNumber],0))</f>
        <v>3</v>
      </c>
      <c r="I2459" t="str">
        <f>INDEX(tblCategory[CategoryName],MATCH(tblData[[#This Row],[CategoryID]],tblCategory[CategoryID],0))</f>
        <v>Drones</v>
      </c>
      <c r="J2459">
        <f>tblData[[#This Row],[Quantity]]*tblData[[#This Row],[Price]]</f>
        <v>499</v>
      </c>
      <c r="K2459">
        <f>YEAR(tblData[[#This Row],[Date]])</f>
        <v>2021</v>
      </c>
      <c r="L2459">
        <f>MONTH(tblData[[#This Row],[Date]])</f>
        <v>6</v>
      </c>
      <c r="M2459" t="str">
        <f>CHOOSE(tblData[[#This Row],[MonthNo]],"Jan","Feb","Mar","Apr","Mei","Jun","Jul","Agu","Sep","Okt","Nov","Des")</f>
        <v>Jun</v>
      </c>
      <c r="N2459" t="str">
        <f>INDEX(tblCustomers[CustomerState],MATCH(tblData[[#This Row],[CustomerID]],tblCustomers[CustomerID],0))</f>
        <v>Iowa</v>
      </c>
      <c r="O2459" t="str">
        <f>IF(COUNTIF(tblData[CustomerID],tblData[[#This Row],[CustomerID]])&gt;1,"Repeat","One-time")</f>
        <v>One-time</v>
      </c>
    </row>
    <row r="2460" spans="1:15">
      <c r="A2460">
        <v>2459</v>
      </c>
      <c r="B2460" s="1">
        <v>44360</v>
      </c>
      <c r="C2460">
        <v>1704</v>
      </c>
      <c r="D2460" t="s">
        <v>10843</v>
      </c>
      <c r="E2460">
        <v>2</v>
      </c>
      <c r="F2460" t="str">
        <f>INDEX(tblProduct[ProdName],MATCH(tblData[[#This Row],[ProdNumber]],tblProduct[ProdNumber],0))</f>
        <v>BYOD-500</v>
      </c>
      <c r="G2460">
        <f>INDEX(tblProduct[Price],MATCH(tblData[[#This Row],[ProdNumber]],tblProduct[ProdNumber],0))</f>
        <v>167</v>
      </c>
      <c r="H2460">
        <f>INDEX(tblProduct[Category],MATCH(tblData[[#This Row],[ProdNumber]],tblProduct[ProdNumber],0))</f>
        <v>2</v>
      </c>
      <c r="I2460" t="str">
        <f>INDEX(tblCategory[CategoryName],MATCH(tblData[[#This Row],[CategoryID]],tblCategory[CategoryID],0))</f>
        <v>Drone Kits</v>
      </c>
      <c r="J2460">
        <f>tblData[[#This Row],[Quantity]]*tblData[[#This Row],[Price]]</f>
        <v>334</v>
      </c>
      <c r="K2460">
        <f>YEAR(tblData[[#This Row],[Date]])</f>
        <v>2021</v>
      </c>
      <c r="L2460">
        <f>MONTH(tblData[[#This Row],[Date]])</f>
        <v>6</v>
      </c>
      <c r="M2460" t="str">
        <f>CHOOSE(tblData[[#This Row],[MonthNo]],"Jan","Feb","Mar","Apr","Mei","Jun","Jul","Agu","Sep","Okt","Nov","Des")</f>
        <v>Jun</v>
      </c>
      <c r="N2460" t="str">
        <f>INDEX(tblCustomers[CustomerState],MATCH(tblData[[#This Row],[CustomerID]],tblCustomers[CustomerID],0))</f>
        <v>Virginia</v>
      </c>
      <c r="O2460" t="str">
        <f>IF(COUNTIF(tblData[CustomerID],tblData[[#This Row],[CustomerID]])&gt;1,"Repeat","One-time")</f>
        <v>Repeat</v>
      </c>
    </row>
    <row r="2461" spans="1:15">
      <c r="A2461">
        <v>2460</v>
      </c>
      <c r="B2461" s="1">
        <v>44360</v>
      </c>
      <c r="C2461">
        <v>661</v>
      </c>
      <c r="D2461" t="s">
        <v>10841</v>
      </c>
      <c r="E2461">
        <v>5</v>
      </c>
      <c r="F2461" t="str">
        <f>INDEX(tblProduct[ProdName],MATCH(tblData[[#This Row],[ProdNumber]],tblProduct[ProdNumber],0))</f>
        <v>RQTE-554 Robot</v>
      </c>
      <c r="G2461">
        <f>INDEX(tblProduct[Price],MATCH(tblData[[#This Row],[ProdNumber]],tblProduct[ProdNumber],0))</f>
        <v>684</v>
      </c>
      <c r="H2461">
        <f>INDEX(tblProduct[Category],MATCH(tblData[[#This Row],[ProdNumber]],tblProduct[ProdNumber],0))</f>
        <v>6</v>
      </c>
      <c r="I2461" t="str">
        <f>INDEX(tblCategory[CategoryName],MATCH(tblData[[#This Row],[CategoryID]],tblCategory[CategoryID],0))</f>
        <v>Robots</v>
      </c>
      <c r="J2461">
        <f>tblData[[#This Row],[Quantity]]*tblData[[#This Row],[Price]]</f>
        <v>3420</v>
      </c>
      <c r="K2461">
        <f>YEAR(tblData[[#This Row],[Date]])</f>
        <v>2021</v>
      </c>
      <c r="L2461">
        <f>MONTH(tblData[[#This Row],[Date]])</f>
        <v>6</v>
      </c>
      <c r="M2461" t="str">
        <f>CHOOSE(tblData[[#This Row],[MonthNo]],"Jan","Feb","Mar","Apr","Mei","Jun","Jul","Agu","Sep","Okt","Nov","Des")</f>
        <v>Jun</v>
      </c>
      <c r="N2461" t="str">
        <f>INDEX(tblCustomers[CustomerState],MATCH(tblData[[#This Row],[CustomerID]],tblCustomers[CustomerID],0))</f>
        <v>North Dakota</v>
      </c>
      <c r="O2461" t="str">
        <f>IF(COUNTIF(tblData[CustomerID],tblData[[#This Row],[CustomerID]])&gt;1,"Repeat","One-time")</f>
        <v>Repeat</v>
      </c>
    </row>
    <row r="2462" spans="1:15">
      <c r="A2462">
        <v>2461</v>
      </c>
      <c r="B2462" s="1">
        <v>44360</v>
      </c>
      <c r="C2462">
        <v>909</v>
      </c>
      <c r="D2462" t="s">
        <v>10808</v>
      </c>
      <c r="E2462">
        <v>5</v>
      </c>
      <c r="F2462" t="str">
        <f>INDEX(tblProduct[ProdName],MATCH(tblData[[#This Row],[ProdNumber]],tblProduct[ProdNumber],0))</f>
        <v>Polar Robots</v>
      </c>
      <c r="G2462">
        <f>INDEX(tblProduct[Price],MATCH(tblData[[#This Row],[ProdNumber]],tblProduct[ProdNumber],0))</f>
        <v>23.99</v>
      </c>
      <c r="H2462">
        <f>INDEX(tblProduct[Category],MATCH(tblData[[#This Row],[ProdNumber]],tblProduct[ProdNumber],0))</f>
        <v>4</v>
      </c>
      <c r="I2462" t="str">
        <f>INDEX(tblCategory[CategoryName],MATCH(tblData[[#This Row],[CategoryID]],tblCategory[CategoryID],0))</f>
        <v>eBooks</v>
      </c>
      <c r="J2462">
        <f>tblData[[#This Row],[Quantity]]*tblData[[#This Row],[Price]]</f>
        <v>119.94999999999999</v>
      </c>
      <c r="K2462">
        <f>YEAR(tblData[[#This Row],[Date]])</f>
        <v>2021</v>
      </c>
      <c r="L2462">
        <f>MONTH(tblData[[#This Row],[Date]])</f>
        <v>6</v>
      </c>
      <c r="M2462" t="str">
        <f>CHOOSE(tblData[[#This Row],[MonthNo]],"Jan","Feb","Mar","Apr","Mei","Jun","Jul","Agu","Sep","Okt","Nov","Des")</f>
        <v>Jun</v>
      </c>
      <c r="N2462" t="str">
        <f>INDEX(tblCustomers[CustomerState],MATCH(tblData[[#This Row],[CustomerID]],tblCustomers[CustomerID],0))</f>
        <v>Florida</v>
      </c>
      <c r="O2462" t="str">
        <f>IF(COUNTIF(tblData[CustomerID],tblData[[#This Row],[CustomerID]])&gt;1,"Repeat","One-time")</f>
        <v>Repeat</v>
      </c>
    </row>
    <row r="2463" spans="1:15">
      <c r="A2463">
        <v>2462</v>
      </c>
      <c r="B2463" s="1">
        <v>44360</v>
      </c>
      <c r="C2463">
        <v>1524</v>
      </c>
      <c r="D2463" t="s">
        <v>10861</v>
      </c>
      <c r="E2463">
        <v>5</v>
      </c>
      <c r="F2463" t="str">
        <f>INDEX(tblProduct[ProdName],MATCH(tblData[[#This Row],[ProdNumber]],tblProduct[ProdNumber],0))</f>
        <v>RCB-889 Robot</v>
      </c>
      <c r="G2463">
        <f>INDEX(tblProduct[Price],MATCH(tblData[[#This Row],[ProdNumber]],tblProduct[ProdNumber],0))</f>
        <v>549</v>
      </c>
      <c r="H2463">
        <f>INDEX(tblProduct[Category],MATCH(tblData[[#This Row],[ProdNumber]],tblProduct[ProdNumber],0))</f>
        <v>6</v>
      </c>
      <c r="I2463" t="str">
        <f>INDEX(tblCategory[CategoryName],MATCH(tblData[[#This Row],[CategoryID]],tblCategory[CategoryID],0))</f>
        <v>Robots</v>
      </c>
      <c r="J2463">
        <f>tblData[[#This Row],[Quantity]]*tblData[[#This Row],[Price]]</f>
        <v>2745</v>
      </c>
      <c r="K2463">
        <f>YEAR(tblData[[#This Row],[Date]])</f>
        <v>2021</v>
      </c>
      <c r="L2463">
        <f>MONTH(tblData[[#This Row],[Date]])</f>
        <v>6</v>
      </c>
      <c r="M2463" t="str">
        <f>CHOOSE(tblData[[#This Row],[MonthNo]],"Jan","Feb","Mar","Apr","Mei","Jun","Jul","Agu","Sep","Okt","Nov","Des")</f>
        <v>Jun</v>
      </c>
      <c r="N2463" t="str">
        <f>INDEX(tblCustomers[CustomerState],MATCH(tblData[[#This Row],[CustomerID]],tblCustomers[CustomerID],0))</f>
        <v>Indiana</v>
      </c>
      <c r="O2463" t="str">
        <f>IF(COUNTIF(tblData[CustomerID],tblData[[#This Row],[CustomerID]])&gt;1,"Repeat","One-time")</f>
        <v>Repeat</v>
      </c>
    </row>
    <row r="2464" spans="1:15">
      <c r="A2464">
        <v>2463</v>
      </c>
      <c r="B2464" s="1">
        <v>44360</v>
      </c>
      <c r="C2464">
        <v>583</v>
      </c>
      <c r="D2464" t="s">
        <v>10844</v>
      </c>
      <c r="E2464">
        <v>4</v>
      </c>
      <c r="F2464" t="str">
        <f>INDEX(tblProduct[ProdName],MATCH(tblData[[#This Row],[ProdNumber]],tblProduct[ProdNumber],0))</f>
        <v>Industrial 3D Printing</v>
      </c>
      <c r="G2464">
        <f>INDEX(tblProduct[Price],MATCH(tblData[[#This Row],[ProdNumber]],tblProduct[ProdNumber],0))</f>
        <v>49</v>
      </c>
      <c r="H2464">
        <f>INDEX(tblProduct[Category],MATCH(tblData[[#This Row],[ProdNumber]],tblProduct[ProdNumber],0))</f>
        <v>7</v>
      </c>
      <c r="I2464" t="str">
        <f>INDEX(tblCategory[CategoryName],MATCH(tblData[[#This Row],[CategoryID]],tblCategory[CategoryID],0))</f>
        <v>Training Videos</v>
      </c>
      <c r="J2464">
        <f>tblData[[#This Row],[Quantity]]*tblData[[#This Row],[Price]]</f>
        <v>196</v>
      </c>
      <c r="K2464">
        <f>YEAR(tblData[[#This Row],[Date]])</f>
        <v>2021</v>
      </c>
      <c r="L2464">
        <f>MONTH(tblData[[#This Row],[Date]])</f>
        <v>6</v>
      </c>
      <c r="M2464" t="str">
        <f>CHOOSE(tblData[[#This Row],[MonthNo]],"Jan","Feb","Mar","Apr","Mei","Jun","Jul","Agu","Sep","Okt","Nov","Des")</f>
        <v>Jun</v>
      </c>
      <c r="N2464" t="str">
        <f>INDEX(tblCustomers[CustomerState],MATCH(tblData[[#This Row],[CustomerID]],tblCustomers[CustomerID],0))</f>
        <v>North Carolina</v>
      </c>
      <c r="O2464" t="str">
        <f>IF(COUNTIF(tblData[CustomerID],tblData[[#This Row],[CustomerID]])&gt;1,"Repeat","One-time")</f>
        <v>Repeat</v>
      </c>
    </row>
    <row r="2465" spans="1:15">
      <c r="A2465">
        <v>2464</v>
      </c>
      <c r="B2465" s="1">
        <v>44360</v>
      </c>
      <c r="C2465">
        <v>575</v>
      </c>
      <c r="D2465" t="s">
        <v>10831</v>
      </c>
      <c r="E2465">
        <v>5</v>
      </c>
      <c r="F2465" t="str">
        <f>INDEX(tblProduct[ProdName],MATCH(tblData[[#This Row],[ProdNumber]],tblProduct[ProdNumber],0))</f>
        <v>BYOR-3535</v>
      </c>
      <c r="G2465">
        <f>INDEX(tblProduct[Price],MATCH(tblData[[#This Row],[ProdNumber]],tblProduct[ProdNumber],0))</f>
        <v>225</v>
      </c>
      <c r="H2465">
        <f>INDEX(tblProduct[Category],MATCH(tblData[[#This Row],[ProdNumber]],tblProduct[ProdNumber],0))</f>
        <v>5</v>
      </c>
      <c r="I2465" t="str">
        <f>INDEX(tblCategory[CategoryName],MATCH(tblData[[#This Row],[CategoryID]],tblCategory[CategoryID],0))</f>
        <v>Robot Kits</v>
      </c>
      <c r="J2465">
        <f>tblData[[#This Row],[Quantity]]*tblData[[#This Row],[Price]]</f>
        <v>1125</v>
      </c>
      <c r="K2465">
        <f>YEAR(tblData[[#This Row],[Date]])</f>
        <v>2021</v>
      </c>
      <c r="L2465">
        <f>MONTH(tblData[[#This Row],[Date]])</f>
        <v>6</v>
      </c>
      <c r="M2465" t="str">
        <f>CHOOSE(tblData[[#This Row],[MonthNo]],"Jan","Feb","Mar","Apr","Mei","Jun","Jul","Agu","Sep","Okt","Nov","Des")</f>
        <v>Jun</v>
      </c>
      <c r="N2465" t="str">
        <f>INDEX(tblCustomers[CustomerState],MATCH(tblData[[#This Row],[CustomerID]],tblCustomers[CustomerID],0))</f>
        <v>Virginia</v>
      </c>
      <c r="O2465" t="str">
        <f>IF(COUNTIF(tblData[CustomerID],tblData[[#This Row],[CustomerID]])&gt;1,"Repeat","One-time")</f>
        <v>Repeat</v>
      </c>
    </row>
    <row r="2466" spans="1:15">
      <c r="A2466">
        <v>2465</v>
      </c>
      <c r="B2466" s="1">
        <v>44361</v>
      </c>
      <c r="C2466">
        <v>432</v>
      </c>
      <c r="D2466" t="s">
        <v>10832</v>
      </c>
      <c r="E2466">
        <v>2</v>
      </c>
      <c r="F2466" t="str">
        <f>INDEX(tblProduct[ProdName],MATCH(tblData[[#This Row],[ProdNumber]],tblProduct[ProdNumber],0))</f>
        <v>Cartesian Robots</v>
      </c>
      <c r="G2466">
        <f>INDEX(tblProduct[Price],MATCH(tblData[[#This Row],[ProdNumber]],tblProduct[ProdNumber],0))</f>
        <v>12.99</v>
      </c>
      <c r="H2466">
        <f>INDEX(tblProduct[Category],MATCH(tblData[[#This Row],[ProdNumber]],tblProduct[ProdNumber],0))</f>
        <v>4</v>
      </c>
      <c r="I2466" t="str">
        <f>INDEX(tblCategory[CategoryName],MATCH(tblData[[#This Row],[CategoryID]],tblCategory[CategoryID],0))</f>
        <v>eBooks</v>
      </c>
      <c r="J2466">
        <f>tblData[[#This Row],[Quantity]]*tblData[[#This Row],[Price]]</f>
        <v>25.98</v>
      </c>
      <c r="K2466">
        <f>YEAR(tblData[[#This Row],[Date]])</f>
        <v>2021</v>
      </c>
      <c r="L2466">
        <f>MONTH(tblData[[#This Row],[Date]])</f>
        <v>6</v>
      </c>
      <c r="M2466" t="str">
        <f>CHOOSE(tblData[[#This Row],[MonthNo]],"Jan","Feb","Mar","Apr","Mei","Jun","Jul","Agu","Sep","Okt","Nov","Des")</f>
        <v>Jun</v>
      </c>
      <c r="N2466" t="str">
        <f>INDEX(tblCustomers[CustomerState],MATCH(tblData[[#This Row],[CustomerID]],tblCustomers[CustomerID],0))</f>
        <v>California</v>
      </c>
      <c r="O2466" t="str">
        <f>IF(COUNTIF(tblData[CustomerID],tblData[[#This Row],[CustomerID]])&gt;1,"Repeat","One-time")</f>
        <v>Repeat</v>
      </c>
    </row>
    <row r="2467" spans="1:15">
      <c r="A2467">
        <v>2466</v>
      </c>
      <c r="B2467" s="1">
        <v>44361</v>
      </c>
      <c r="C2467">
        <v>501</v>
      </c>
      <c r="D2467" t="s">
        <v>10835</v>
      </c>
      <c r="E2467">
        <v>4</v>
      </c>
      <c r="F2467" t="str">
        <f>INDEX(tblProduct[ProdName],MATCH(tblData[[#This Row],[ProdNumber]],tblProduct[ProdNumber],0))</f>
        <v>Building Your First Robot</v>
      </c>
      <c r="G2467">
        <f>INDEX(tblProduct[Price],MATCH(tblData[[#This Row],[ProdNumber]],tblProduct[ProdNumber],0))</f>
        <v>24.95</v>
      </c>
      <c r="H2467">
        <f>INDEX(tblProduct[Category],MATCH(tblData[[#This Row],[ProdNumber]],tblProduct[ProdNumber],0))</f>
        <v>4</v>
      </c>
      <c r="I2467" t="str">
        <f>INDEX(tblCategory[CategoryName],MATCH(tblData[[#This Row],[CategoryID]],tblCategory[CategoryID],0))</f>
        <v>eBooks</v>
      </c>
      <c r="J2467">
        <f>tblData[[#This Row],[Quantity]]*tblData[[#This Row],[Price]]</f>
        <v>99.8</v>
      </c>
      <c r="K2467">
        <f>YEAR(tblData[[#This Row],[Date]])</f>
        <v>2021</v>
      </c>
      <c r="L2467">
        <f>MONTH(tblData[[#This Row],[Date]])</f>
        <v>6</v>
      </c>
      <c r="M2467" t="str">
        <f>CHOOSE(tblData[[#This Row],[MonthNo]],"Jan","Feb","Mar","Apr","Mei","Jun","Jul","Agu","Sep","Okt","Nov","Des")</f>
        <v>Jun</v>
      </c>
      <c r="N2467" t="str">
        <f>INDEX(tblCustomers[CustomerState],MATCH(tblData[[#This Row],[CustomerID]],tblCustomers[CustomerID],0))</f>
        <v>California</v>
      </c>
      <c r="O2467" t="str">
        <f>IF(COUNTIF(tblData[CustomerID],tblData[[#This Row],[CustomerID]])&gt;1,"Repeat","One-time")</f>
        <v>Repeat</v>
      </c>
    </row>
    <row r="2468" spans="1:15">
      <c r="A2468">
        <v>2467</v>
      </c>
      <c r="B2468" s="1">
        <v>44361</v>
      </c>
      <c r="C2468">
        <v>1957</v>
      </c>
      <c r="D2468" t="s">
        <v>10825</v>
      </c>
      <c r="E2468">
        <v>3</v>
      </c>
      <c r="F2468" t="str">
        <f>INDEX(tblProduct[ProdName],MATCH(tblData[[#This Row],[ProdNumber]],tblProduct[ProdNumber],0))</f>
        <v>DC-304 Drone</v>
      </c>
      <c r="G2468">
        <f>INDEX(tblProduct[Price],MATCH(tblData[[#This Row],[ProdNumber]],tblProduct[ProdNumber],0))</f>
        <v>395</v>
      </c>
      <c r="H2468">
        <f>INDEX(tblProduct[Category],MATCH(tblData[[#This Row],[ProdNumber]],tblProduct[ProdNumber],0))</f>
        <v>3</v>
      </c>
      <c r="I2468" t="str">
        <f>INDEX(tblCategory[CategoryName],MATCH(tblData[[#This Row],[CategoryID]],tblCategory[CategoryID],0))</f>
        <v>Drones</v>
      </c>
      <c r="J2468">
        <f>tblData[[#This Row],[Quantity]]*tblData[[#This Row],[Price]]</f>
        <v>1185</v>
      </c>
      <c r="K2468">
        <f>YEAR(tblData[[#This Row],[Date]])</f>
        <v>2021</v>
      </c>
      <c r="L2468">
        <f>MONTH(tblData[[#This Row],[Date]])</f>
        <v>6</v>
      </c>
      <c r="M2468" t="str">
        <f>CHOOSE(tblData[[#This Row],[MonthNo]],"Jan","Feb","Mar","Apr","Mei","Jun","Jul","Agu","Sep","Okt","Nov","Des")</f>
        <v>Jun</v>
      </c>
      <c r="N2468" t="str">
        <f>INDEX(tblCustomers[CustomerState],MATCH(tblData[[#This Row],[CustomerID]],tblCustomers[CustomerID],0))</f>
        <v>Texas</v>
      </c>
      <c r="O2468" t="str">
        <f>IF(COUNTIF(tblData[CustomerID],tblData[[#This Row],[CustomerID]])&gt;1,"Repeat","One-time")</f>
        <v>Repeat</v>
      </c>
    </row>
    <row r="2469" spans="1:15">
      <c r="A2469">
        <v>2468</v>
      </c>
      <c r="B2469" s="1">
        <v>44361</v>
      </c>
      <c r="C2469">
        <v>1637</v>
      </c>
      <c r="D2469" t="s">
        <v>10848</v>
      </c>
      <c r="E2469">
        <v>3</v>
      </c>
      <c r="F2469" t="str">
        <f>INDEX(tblProduct[ProdName],MATCH(tblData[[#This Row],[ProdNumber]],tblProduct[ProdNumber],0))</f>
        <v>Panda Robot Blueprint</v>
      </c>
      <c r="G2469">
        <f>INDEX(tblProduct[Price],MATCH(tblData[[#This Row],[ProdNumber]],tblProduct[ProdNumber],0))</f>
        <v>7.99</v>
      </c>
      <c r="H2469">
        <f>INDEX(tblProduct[Category],MATCH(tblData[[#This Row],[ProdNumber]],tblProduct[ProdNumber],0))</f>
        <v>1</v>
      </c>
      <c r="I2469" t="str">
        <f>INDEX(tblCategory[CategoryName],MATCH(tblData[[#This Row],[CategoryID]],tblCategory[CategoryID],0))</f>
        <v>Blueprints</v>
      </c>
      <c r="J2469">
        <f>tblData[[#This Row],[Quantity]]*tblData[[#This Row],[Price]]</f>
        <v>23.97</v>
      </c>
      <c r="K2469">
        <f>YEAR(tblData[[#This Row],[Date]])</f>
        <v>2021</v>
      </c>
      <c r="L2469">
        <f>MONTH(tblData[[#This Row],[Date]])</f>
        <v>6</v>
      </c>
      <c r="M2469" t="str">
        <f>CHOOSE(tblData[[#This Row],[MonthNo]],"Jan","Feb","Mar","Apr","Mei","Jun","Jul","Agu","Sep","Okt","Nov","Des")</f>
        <v>Jun</v>
      </c>
      <c r="N2469" t="str">
        <f>INDEX(tblCustomers[CustomerState],MATCH(tblData[[#This Row],[CustomerID]],tblCustomers[CustomerID],0))</f>
        <v>Texas</v>
      </c>
      <c r="O2469" t="str">
        <f>IF(COUNTIF(tblData[CustomerID],tblData[[#This Row],[CustomerID]])&gt;1,"Repeat","One-time")</f>
        <v>One-time</v>
      </c>
    </row>
    <row r="2470" spans="1:15">
      <c r="A2470">
        <v>2469</v>
      </c>
      <c r="B2470" s="1">
        <v>44361</v>
      </c>
      <c r="C2470">
        <v>1319</v>
      </c>
      <c r="D2470" t="s">
        <v>10812</v>
      </c>
      <c r="E2470">
        <v>3</v>
      </c>
      <c r="F2470" t="str">
        <f>INDEX(tblProduct[ProdName],MATCH(tblData[[#This Row],[ProdNumber]],tblProduct[ProdNumber],0))</f>
        <v>SCARA Robots</v>
      </c>
      <c r="G2470">
        <f>INDEX(tblProduct[Price],MATCH(tblData[[#This Row],[ProdNumber]],tblProduct[ProdNumber],0))</f>
        <v>19.5</v>
      </c>
      <c r="H2470">
        <f>INDEX(tblProduct[Category],MATCH(tblData[[#This Row],[ProdNumber]],tblProduct[ProdNumber],0))</f>
        <v>4</v>
      </c>
      <c r="I2470" t="str">
        <f>INDEX(tblCategory[CategoryName],MATCH(tblData[[#This Row],[CategoryID]],tblCategory[CategoryID],0))</f>
        <v>eBooks</v>
      </c>
      <c r="J2470">
        <f>tblData[[#This Row],[Quantity]]*tblData[[#This Row],[Price]]</f>
        <v>58.5</v>
      </c>
      <c r="K2470">
        <f>YEAR(tblData[[#This Row],[Date]])</f>
        <v>2021</v>
      </c>
      <c r="L2470">
        <f>MONTH(tblData[[#This Row],[Date]])</f>
        <v>6</v>
      </c>
      <c r="M2470" t="str">
        <f>CHOOSE(tblData[[#This Row],[MonthNo]],"Jan","Feb","Mar","Apr","Mei","Jun","Jul","Agu","Sep","Okt","Nov","Des")</f>
        <v>Jun</v>
      </c>
      <c r="N2470" t="str">
        <f>INDEX(tblCustomers[CustomerState],MATCH(tblData[[#This Row],[CustomerID]],tblCustomers[CustomerID],0))</f>
        <v>Washington</v>
      </c>
      <c r="O2470" t="str">
        <f>IF(COUNTIF(tblData[CustomerID],tblData[[#This Row],[CustomerID]])&gt;1,"Repeat","One-time")</f>
        <v>One-time</v>
      </c>
    </row>
    <row r="2471" spans="1:15">
      <c r="A2471">
        <v>2470</v>
      </c>
      <c r="B2471" s="1">
        <v>44361</v>
      </c>
      <c r="C2471">
        <v>1902</v>
      </c>
      <c r="D2471" t="s">
        <v>10861</v>
      </c>
      <c r="E2471">
        <v>3</v>
      </c>
      <c r="F2471" t="str">
        <f>INDEX(tblProduct[ProdName],MATCH(tblData[[#This Row],[ProdNumber]],tblProduct[ProdNumber],0))</f>
        <v>RCB-889 Robot</v>
      </c>
      <c r="G2471">
        <f>INDEX(tblProduct[Price],MATCH(tblData[[#This Row],[ProdNumber]],tblProduct[ProdNumber],0))</f>
        <v>549</v>
      </c>
      <c r="H2471">
        <f>INDEX(tblProduct[Category],MATCH(tblData[[#This Row],[ProdNumber]],tblProduct[ProdNumber],0))</f>
        <v>6</v>
      </c>
      <c r="I2471" t="str">
        <f>INDEX(tblCategory[CategoryName],MATCH(tblData[[#This Row],[CategoryID]],tblCategory[CategoryID],0))</f>
        <v>Robots</v>
      </c>
      <c r="J2471">
        <f>tblData[[#This Row],[Quantity]]*tblData[[#This Row],[Price]]</f>
        <v>1647</v>
      </c>
      <c r="K2471">
        <f>YEAR(tblData[[#This Row],[Date]])</f>
        <v>2021</v>
      </c>
      <c r="L2471">
        <f>MONTH(tblData[[#This Row],[Date]])</f>
        <v>6</v>
      </c>
      <c r="M2471" t="str">
        <f>CHOOSE(tblData[[#This Row],[MonthNo]],"Jan","Feb","Mar","Apr","Mei","Jun","Jul","Agu","Sep","Okt","Nov","Des")</f>
        <v>Jun</v>
      </c>
      <c r="N2471" t="str">
        <f>INDEX(tblCustomers[CustomerState],MATCH(tblData[[#This Row],[CustomerID]],tblCustomers[CustomerID],0))</f>
        <v>Utah</v>
      </c>
      <c r="O2471" t="str">
        <f>IF(COUNTIF(tblData[CustomerID],tblData[[#This Row],[CustomerID]])&gt;1,"Repeat","One-time")</f>
        <v>Repeat</v>
      </c>
    </row>
    <row r="2472" spans="1:15">
      <c r="A2472">
        <v>2471</v>
      </c>
      <c r="B2472" s="1">
        <v>44362</v>
      </c>
      <c r="C2472">
        <v>1349</v>
      </c>
      <c r="D2472" t="s">
        <v>10835</v>
      </c>
      <c r="E2472">
        <v>3</v>
      </c>
      <c r="F2472" t="str">
        <f>INDEX(tblProduct[ProdName],MATCH(tblData[[#This Row],[ProdNumber]],tblProduct[ProdNumber],0))</f>
        <v>Building Your First Robot</v>
      </c>
      <c r="G2472">
        <f>INDEX(tblProduct[Price],MATCH(tblData[[#This Row],[ProdNumber]],tblProduct[ProdNumber],0))</f>
        <v>24.95</v>
      </c>
      <c r="H2472">
        <f>INDEX(tblProduct[Category],MATCH(tblData[[#This Row],[ProdNumber]],tblProduct[ProdNumber],0))</f>
        <v>4</v>
      </c>
      <c r="I2472" t="str">
        <f>INDEX(tblCategory[CategoryName],MATCH(tblData[[#This Row],[CategoryID]],tblCategory[CategoryID],0))</f>
        <v>eBooks</v>
      </c>
      <c r="J2472">
        <f>tblData[[#This Row],[Quantity]]*tblData[[#This Row],[Price]]</f>
        <v>74.849999999999994</v>
      </c>
      <c r="K2472">
        <f>YEAR(tblData[[#This Row],[Date]])</f>
        <v>2021</v>
      </c>
      <c r="L2472">
        <f>MONTH(tblData[[#This Row],[Date]])</f>
        <v>6</v>
      </c>
      <c r="M2472" t="str">
        <f>CHOOSE(tblData[[#This Row],[MonthNo]],"Jan","Feb","Mar","Apr","Mei","Jun","Jul","Agu","Sep","Okt","Nov","Des")</f>
        <v>Jun</v>
      </c>
      <c r="N2472" t="str">
        <f>INDEX(tblCustomers[CustomerState],MATCH(tblData[[#This Row],[CustomerID]],tblCustomers[CustomerID],0))</f>
        <v>Missouri</v>
      </c>
      <c r="O2472" t="str">
        <f>IF(COUNTIF(tblData[CustomerID],tblData[[#This Row],[CustomerID]])&gt;1,"Repeat","One-time")</f>
        <v>Repeat</v>
      </c>
    </row>
    <row r="2473" spans="1:15">
      <c r="A2473">
        <v>2472</v>
      </c>
      <c r="B2473" s="1">
        <v>44362</v>
      </c>
      <c r="C2473">
        <v>807</v>
      </c>
      <c r="D2473" t="s">
        <v>10850</v>
      </c>
      <c r="E2473">
        <v>2</v>
      </c>
      <c r="F2473" t="str">
        <f>INDEX(tblProduct[ProdName],MATCH(tblData[[#This Row],[ProdNumber]],tblProduct[ProdNumber],0))</f>
        <v>Building Your Own Drone</v>
      </c>
      <c r="G2473">
        <f>INDEX(tblProduct[Price],MATCH(tblData[[#This Row],[ProdNumber]],tblProduct[ProdNumber],0))</f>
        <v>24.99</v>
      </c>
      <c r="H2473">
        <f>INDEX(tblProduct[Category],MATCH(tblData[[#This Row],[ProdNumber]],tblProduct[ProdNumber],0))</f>
        <v>4</v>
      </c>
      <c r="I2473" t="str">
        <f>INDEX(tblCategory[CategoryName],MATCH(tblData[[#This Row],[CategoryID]],tblCategory[CategoryID],0))</f>
        <v>eBooks</v>
      </c>
      <c r="J2473">
        <f>tblData[[#This Row],[Quantity]]*tblData[[#This Row],[Price]]</f>
        <v>49.98</v>
      </c>
      <c r="K2473">
        <f>YEAR(tblData[[#This Row],[Date]])</f>
        <v>2021</v>
      </c>
      <c r="L2473">
        <f>MONTH(tblData[[#This Row],[Date]])</f>
        <v>6</v>
      </c>
      <c r="M2473" t="str">
        <f>CHOOSE(tblData[[#This Row],[MonthNo]],"Jan","Feb","Mar","Apr","Mei","Jun","Jul","Agu","Sep","Okt","Nov","Des")</f>
        <v>Jun</v>
      </c>
      <c r="N2473" t="str">
        <f>INDEX(tblCustomers[CustomerState],MATCH(tblData[[#This Row],[CustomerID]],tblCustomers[CustomerID],0))</f>
        <v>Georgia</v>
      </c>
      <c r="O2473" t="str">
        <f>IF(COUNTIF(tblData[CustomerID],tblData[[#This Row],[CustomerID]])&gt;1,"Repeat","One-time")</f>
        <v>Repeat</v>
      </c>
    </row>
    <row r="2474" spans="1:15">
      <c r="A2474">
        <v>2473</v>
      </c>
      <c r="B2474" s="1">
        <v>44362</v>
      </c>
      <c r="C2474">
        <v>820</v>
      </c>
      <c r="D2474" t="s">
        <v>10858</v>
      </c>
      <c r="E2474">
        <v>2</v>
      </c>
      <c r="F2474" t="str">
        <f>INDEX(tblProduct[ProdName],MATCH(tblData[[#This Row],[ProdNumber]],tblProduct[ProdNumber],0))</f>
        <v>Virtual Reality Basics</v>
      </c>
      <c r="G2474">
        <f>INDEX(tblProduct[Price],MATCH(tblData[[#This Row],[ProdNumber]],tblProduct[ProdNumber],0))</f>
        <v>29.99</v>
      </c>
      <c r="H2474">
        <f>INDEX(tblProduct[Category],MATCH(tblData[[#This Row],[ProdNumber]],tblProduct[ProdNumber],0))</f>
        <v>7</v>
      </c>
      <c r="I2474" t="str">
        <f>INDEX(tblCategory[CategoryName],MATCH(tblData[[#This Row],[CategoryID]],tblCategory[CategoryID],0))</f>
        <v>Training Videos</v>
      </c>
      <c r="J2474">
        <f>tblData[[#This Row],[Quantity]]*tblData[[#This Row],[Price]]</f>
        <v>59.98</v>
      </c>
      <c r="K2474">
        <f>YEAR(tblData[[#This Row],[Date]])</f>
        <v>2021</v>
      </c>
      <c r="L2474">
        <f>MONTH(tblData[[#This Row],[Date]])</f>
        <v>6</v>
      </c>
      <c r="M2474" t="str">
        <f>CHOOSE(tblData[[#This Row],[MonthNo]],"Jan","Feb","Mar","Apr","Mei","Jun","Jul","Agu","Sep","Okt","Nov","Des")</f>
        <v>Jun</v>
      </c>
      <c r="N2474" t="str">
        <f>INDEX(tblCustomers[CustomerState],MATCH(tblData[[#This Row],[CustomerID]],tblCustomers[CustomerID],0))</f>
        <v>Alaska</v>
      </c>
      <c r="O2474" t="str">
        <f>IF(COUNTIF(tblData[CustomerID],tblData[[#This Row],[CustomerID]])&gt;1,"Repeat","One-time")</f>
        <v>Repeat</v>
      </c>
    </row>
    <row r="2475" spans="1:15">
      <c r="A2475">
        <v>2474</v>
      </c>
      <c r="B2475" s="1">
        <v>44362</v>
      </c>
      <c r="C2475">
        <v>1032</v>
      </c>
      <c r="D2475" t="s">
        <v>10812</v>
      </c>
      <c r="E2475">
        <v>3</v>
      </c>
      <c r="F2475" t="str">
        <f>INDEX(tblProduct[ProdName],MATCH(tblData[[#This Row],[ProdNumber]],tblProduct[ProdNumber],0))</f>
        <v>SCARA Robots</v>
      </c>
      <c r="G2475">
        <f>INDEX(tblProduct[Price],MATCH(tblData[[#This Row],[ProdNumber]],tblProduct[ProdNumber],0))</f>
        <v>19.5</v>
      </c>
      <c r="H2475">
        <f>INDEX(tblProduct[Category],MATCH(tblData[[#This Row],[ProdNumber]],tblProduct[ProdNumber],0))</f>
        <v>4</v>
      </c>
      <c r="I2475" t="str">
        <f>INDEX(tblCategory[CategoryName],MATCH(tblData[[#This Row],[CategoryID]],tblCategory[CategoryID],0))</f>
        <v>eBooks</v>
      </c>
      <c r="J2475">
        <f>tblData[[#This Row],[Quantity]]*tblData[[#This Row],[Price]]</f>
        <v>58.5</v>
      </c>
      <c r="K2475">
        <f>YEAR(tblData[[#This Row],[Date]])</f>
        <v>2021</v>
      </c>
      <c r="L2475">
        <f>MONTH(tblData[[#This Row],[Date]])</f>
        <v>6</v>
      </c>
      <c r="M2475" t="str">
        <f>CHOOSE(tblData[[#This Row],[MonthNo]],"Jan","Feb","Mar","Apr","Mei","Jun","Jul","Agu","Sep","Okt","Nov","Des")</f>
        <v>Jun</v>
      </c>
      <c r="N2475" t="str">
        <f>INDEX(tblCustomers[CustomerState],MATCH(tblData[[#This Row],[CustomerID]],tblCustomers[CustomerID],0))</f>
        <v>Oklahoma</v>
      </c>
      <c r="O2475" t="str">
        <f>IF(COUNTIF(tblData[CustomerID],tblData[[#This Row],[CustomerID]])&gt;1,"Repeat","One-time")</f>
        <v>Repeat</v>
      </c>
    </row>
    <row r="2476" spans="1:15">
      <c r="A2476">
        <v>2475</v>
      </c>
      <c r="B2476" s="1">
        <v>44362</v>
      </c>
      <c r="C2476">
        <v>2111</v>
      </c>
      <c r="D2476" t="s">
        <v>10819</v>
      </c>
      <c r="E2476">
        <v>5</v>
      </c>
      <c r="F2476" t="str">
        <f>INDEX(tblProduct[ProdName],MATCH(tblData[[#This Row],[ProdNumber]],tblProduct[ProdNumber],0))</f>
        <v>Ladybug Robot Blueprint</v>
      </c>
      <c r="G2476">
        <f>INDEX(tblProduct[Price],MATCH(tblData[[#This Row],[ProdNumber]],tblProduct[ProdNumber],0))</f>
        <v>12</v>
      </c>
      <c r="H2476">
        <f>INDEX(tblProduct[Category],MATCH(tblData[[#This Row],[ProdNumber]],tblProduct[ProdNumber],0))</f>
        <v>1</v>
      </c>
      <c r="I2476" t="str">
        <f>INDEX(tblCategory[CategoryName],MATCH(tblData[[#This Row],[CategoryID]],tblCategory[CategoryID],0))</f>
        <v>Blueprints</v>
      </c>
      <c r="J2476">
        <f>tblData[[#This Row],[Quantity]]*tblData[[#This Row],[Price]]</f>
        <v>60</v>
      </c>
      <c r="K2476">
        <f>YEAR(tblData[[#This Row],[Date]])</f>
        <v>2021</v>
      </c>
      <c r="L2476">
        <f>MONTH(tblData[[#This Row],[Date]])</f>
        <v>6</v>
      </c>
      <c r="M2476" t="str">
        <f>CHOOSE(tblData[[#This Row],[MonthNo]],"Jan","Feb","Mar","Apr","Mei","Jun","Jul","Agu","Sep","Okt","Nov","Des")</f>
        <v>Jun</v>
      </c>
      <c r="N2476" t="str">
        <f>INDEX(tblCustomers[CustomerState],MATCH(tblData[[#This Row],[CustomerID]],tblCustomers[CustomerID],0))</f>
        <v>Louisiana</v>
      </c>
      <c r="O2476" t="str">
        <f>IF(COUNTIF(tblData[CustomerID],tblData[[#This Row],[CustomerID]])&gt;1,"Repeat","One-time")</f>
        <v>One-time</v>
      </c>
    </row>
    <row r="2477" spans="1:15">
      <c r="A2477">
        <v>2476</v>
      </c>
      <c r="B2477" s="1">
        <v>44362</v>
      </c>
      <c r="C2477">
        <v>370</v>
      </c>
      <c r="D2477" t="s">
        <v>10857</v>
      </c>
      <c r="E2477">
        <v>3</v>
      </c>
      <c r="F2477" t="str">
        <f>INDEX(tblProduct[ProdName],MATCH(tblData[[#This Row],[ProdNumber]],tblProduct[ProdNumber],0))</f>
        <v>DTI-84 Drone</v>
      </c>
      <c r="G2477">
        <f>INDEX(tblProduct[Price],MATCH(tblData[[#This Row],[ProdNumber]],tblProduct[ProdNumber],0))</f>
        <v>455</v>
      </c>
      <c r="H2477">
        <f>INDEX(tblProduct[Category],MATCH(tblData[[#This Row],[ProdNumber]],tblProduct[ProdNumber],0))</f>
        <v>3</v>
      </c>
      <c r="I2477" t="str">
        <f>INDEX(tblCategory[CategoryName],MATCH(tblData[[#This Row],[CategoryID]],tblCategory[CategoryID],0))</f>
        <v>Drones</v>
      </c>
      <c r="J2477">
        <f>tblData[[#This Row],[Quantity]]*tblData[[#This Row],[Price]]</f>
        <v>1365</v>
      </c>
      <c r="K2477">
        <f>YEAR(tblData[[#This Row],[Date]])</f>
        <v>2021</v>
      </c>
      <c r="L2477">
        <f>MONTH(tblData[[#This Row],[Date]])</f>
        <v>6</v>
      </c>
      <c r="M2477" t="str">
        <f>CHOOSE(tblData[[#This Row],[MonthNo]],"Jan","Feb","Mar","Apr","Mei","Jun","Jul","Agu","Sep","Okt","Nov","Des")</f>
        <v>Jun</v>
      </c>
      <c r="N2477" t="str">
        <f>INDEX(tblCustomers[CustomerState],MATCH(tblData[[#This Row],[CustomerID]],tblCustomers[CustomerID],0))</f>
        <v>Missouri</v>
      </c>
      <c r="O2477" t="str">
        <f>IF(COUNTIF(tblData[CustomerID],tblData[[#This Row],[CustomerID]])&gt;1,"Repeat","One-time")</f>
        <v>One-time</v>
      </c>
    </row>
    <row r="2478" spans="1:15">
      <c r="A2478">
        <v>2477</v>
      </c>
      <c r="B2478" s="1">
        <v>44362</v>
      </c>
      <c r="C2478">
        <v>1921</v>
      </c>
      <c r="D2478" t="s">
        <v>10836</v>
      </c>
      <c r="E2478">
        <v>3</v>
      </c>
      <c r="F2478" t="str">
        <f>INDEX(tblProduct[ProdName],MATCH(tblData[[#This Row],[ProdNumber]],tblProduct[ProdNumber],0))</f>
        <v>Creature Robot Arms Blueprint</v>
      </c>
      <c r="G2478">
        <f>INDEX(tblProduct[Price],MATCH(tblData[[#This Row],[ProdNumber]],tblProduct[ProdNumber],0))</f>
        <v>12</v>
      </c>
      <c r="H2478">
        <f>INDEX(tblProduct[Category],MATCH(tblData[[#This Row],[ProdNumber]],tblProduct[ProdNumber],0))</f>
        <v>1</v>
      </c>
      <c r="I2478" t="str">
        <f>INDEX(tblCategory[CategoryName],MATCH(tblData[[#This Row],[CategoryID]],tblCategory[CategoryID],0))</f>
        <v>Blueprints</v>
      </c>
      <c r="J2478">
        <f>tblData[[#This Row],[Quantity]]*tblData[[#This Row],[Price]]</f>
        <v>36</v>
      </c>
      <c r="K2478">
        <f>YEAR(tblData[[#This Row],[Date]])</f>
        <v>2021</v>
      </c>
      <c r="L2478">
        <f>MONTH(tblData[[#This Row],[Date]])</f>
        <v>6</v>
      </c>
      <c r="M2478" t="str">
        <f>CHOOSE(tblData[[#This Row],[MonthNo]],"Jan","Feb","Mar","Apr","Mei","Jun","Jul","Agu","Sep","Okt","Nov","Des")</f>
        <v>Jun</v>
      </c>
      <c r="N2478" t="str">
        <f>INDEX(tblCustomers[CustomerState],MATCH(tblData[[#This Row],[CustomerID]],tblCustomers[CustomerID],0))</f>
        <v>Texas</v>
      </c>
      <c r="O2478" t="str">
        <f>IF(COUNTIF(tblData[CustomerID],tblData[[#This Row],[CustomerID]])&gt;1,"Repeat","One-time")</f>
        <v>Repeat</v>
      </c>
    </row>
    <row r="2479" spans="1:15">
      <c r="A2479">
        <v>2478</v>
      </c>
      <c r="B2479" s="1">
        <v>44362</v>
      </c>
      <c r="C2479">
        <v>1890</v>
      </c>
      <c r="D2479" t="s">
        <v>10829</v>
      </c>
      <c r="E2479">
        <v>6</v>
      </c>
      <c r="F2479" t="str">
        <f>INDEX(tblProduct[ProdName],MATCH(tblData[[#This Row],[ProdNumber]],tblProduct[ProdNumber],0))</f>
        <v>Single Rotor Drones</v>
      </c>
      <c r="G2479">
        <f>INDEX(tblProduct[Price],MATCH(tblData[[#This Row],[ProdNumber]],tblProduct[ProdNumber],0))</f>
        <v>14.99</v>
      </c>
      <c r="H2479">
        <f>INDEX(tblProduct[Category],MATCH(tblData[[#This Row],[ProdNumber]],tblProduct[ProdNumber],0))</f>
        <v>4</v>
      </c>
      <c r="I2479" t="str">
        <f>INDEX(tblCategory[CategoryName],MATCH(tblData[[#This Row],[CategoryID]],tblCategory[CategoryID],0))</f>
        <v>eBooks</v>
      </c>
      <c r="J2479">
        <f>tblData[[#This Row],[Quantity]]*tblData[[#This Row],[Price]]</f>
        <v>89.94</v>
      </c>
      <c r="K2479">
        <f>YEAR(tblData[[#This Row],[Date]])</f>
        <v>2021</v>
      </c>
      <c r="L2479">
        <f>MONTH(tblData[[#This Row],[Date]])</f>
        <v>6</v>
      </c>
      <c r="M2479" t="str">
        <f>CHOOSE(tblData[[#This Row],[MonthNo]],"Jan","Feb","Mar","Apr","Mei","Jun","Jul","Agu","Sep","Okt","Nov","Des")</f>
        <v>Jun</v>
      </c>
      <c r="N2479" t="str">
        <f>INDEX(tblCustomers[CustomerState],MATCH(tblData[[#This Row],[CustomerID]],tblCustomers[CustomerID],0))</f>
        <v>District of Columbia</v>
      </c>
      <c r="O2479" t="str">
        <f>IF(COUNTIF(tblData[CustomerID],tblData[[#This Row],[CustomerID]])&gt;1,"Repeat","One-time")</f>
        <v>Repeat</v>
      </c>
    </row>
    <row r="2480" spans="1:15">
      <c r="A2480">
        <v>2479</v>
      </c>
      <c r="B2480" s="1">
        <v>44363</v>
      </c>
      <c r="C2480">
        <v>717</v>
      </c>
      <c r="D2480" t="s">
        <v>10833</v>
      </c>
      <c r="E2480">
        <v>5</v>
      </c>
      <c r="F2480" t="str">
        <f>INDEX(tblProduct[ProdName],MATCH(tblData[[#This Row],[ProdNumber]],tblProduct[ProdNumber],0))</f>
        <v>DX-145 Drone</v>
      </c>
      <c r="G2480">
        <f>INDEX(tblProduct[Price],MATCH(tblData[[#This Row],[ProdNumber]],tblProduct[ProdNumber],0))</f>
        <v>250</v>
      </c>
      <c r="H2480">
        <f>INDEX(tblProduct[Category],MATCH(tblData[[#This Row],[ProdNumber]],tblProduct[ProdNumber],0))</f>
        <v>3</v>
      </c>
      <c r="I2480" t="str">
        <f>INDEX(tblCategory[CategoryName],MATCH(tblData[[#This Row],[CategoryID]],tblCategory[CategoryID],0))</f>
        <v>Drones</v>
      </c>
      <c r="J2480">
        <f>tblData[[#This Row],[Quantity]]*tblData[[#This Row],[Price]]</f>
        <v>1250</v>
      </c>
      <c r="K2480">
        <f>YEAR(tblData[[#This Row],[Date]])</f>
        <v>2021</v>
      </c>
      <c r="L2480">
        <f>MONTH(tblData[[#This Row],[Date]])</f>
        <v>6</v>
      </c>
      <c r="M2480" t="str">
        <f>CHOOSE(tblData[[#This Row],[MonthNo]],"Jan","Feb","Mar","Apr","Mei","Jun","Jul","Agu","Sep","Okt","Nov","Des")</f>
        <v>Jun</v>
      </c>
      <c r="N2480" t="str">
        <f>INDEX(tblCustomers[CustomerState],MATCH(tblData[[#This Row],[CustomerID]],tblCustomers[CustomerID],0))</f>
        <v>New York</v>
      </c>
      <c r="O2480" t="str">
        <f>IF(COUNTIF(tblData[CustomerID],tblData[[#This Row],[CustomerID]])&gt;1,"Repeat","One-time")</f>
        <v>Repeat</v>
      </c>
    </row>
    <row r="2481" spans="1:15">
      <c r="A2481">
        <v>2480</v>
      </c>
      <c r="B2481" s="1">
        <v>44363</v>
      </c>
      <c r="C2481">
        <v>398</v>
      </c>
      <c r="D2481" t="s">
        <v>10861</v>
      </c>
      <c r="E2481">
        <v>6</v>
      </c>
      <c r="F2481" t="str">
        <f>INDEX(tblProduct[ProdName],MATCH(tblData[[#This Row],[ProdNumber]],tblProduct[ProdNumber],0))</f>
        <v>RCB-889 Robot</v>
      </c>
      <c r="G2481">
        <f>INDEX(tblProduct[Price],MATCH(tblData[[#This Row],[ProdNumber]],tblProduct[ProdNumber],0))</f>
        <v>549</v>
      </c>
      <c r="H2481">
        <f>INDEX(tblProduct[Category],MATCH(tblData[[#This Row],[ProdNumber]],tblProduct[ProdNumber],0))</f>
        <v>6</v>
      </c>
      <c r="I2481" t="str">
        <f>INDEX(tblCategory[CategoryName],MATCH(tblData[[#This Row],[CategoryID]],tblCategory[CategoryID],0))</f>
        <v>Robots</v>
      </c>
      <c r="J2481">
        <f>tblData[[#This Row],[Quantity]]*tblData[[#This Row],[Price]]</f>
        <v>3294</v>
      </c>
      <c r="K2481">
        <f>YEAR(tblData[[#This Row],[Date]])</f>
        <v>2021</v>
      </c>
      <c r="L2481">
        <f>MONTH(tblData[[#This Row],[Date]])</f>
        <v>6</v>
      </c>
      <c r="M2481" t="str">
        <f>CHOOSE(tblData[[#This Row],[MonthNo]],"Jan","Feb","Mar","Apr","Mei","Jun","Jul","Agu","Sep","Okt","Nov","Des")</f>
        <v>Jun</v>
      </c>
      <c r="N2481" t="str">
        <f>INDEX(tblCustomers[CustomerState],MATCH(tblData[[#This Row],[CustomerID]],tblCustomers[CustomerID],0))</f>
        <v>California</v>
      </c>
      <c r="O2481" t="str">
        <f>IF(COUNTIF(tblData[CustomerID],tblData[[#This Row],[CustomerID]])&gt;1,"Repeat","One-time")</f>
        <v>Repeat</v>
      </c>
    </row>
    <row r="2482" spans="1:15">
      <c r="A2482">
        <v>2481</v>
      </c>
      <c r="B2482" s="1">
        <v>44363</v>
      </c>
      <c r="C2482">
        <v>977</v>
      </c>
      <c r="D2482" t="s">
        <v>10868</v>
      </c>
      <c r="E2482">
        <v>4</v>
      </c>
      <c r="F2482" t="str">
        <f>INDEX(tblProduct[ProdName],MATCH(tblData[[#This Row],[ProdNumber]],tblProduct[ProdNumber],0))</f>
        <v>Drone Building Essentials</v>
      </c>
      <c r="G2482">
        <f>INDEX(tblProduct[Price],MATCH(tblData[[#This Row],[ProdNumber]],tblProduct[ProdNumber],0))</f>
        <v>13.99</v>
      </c>
      <c r="H2482">
        <f>INDEX(tblProduct[Category],MATCH(tblData[[#This Row],[ProdNumber]],tblProduct[ProdNumber],0))</f>
        <v>4</v>
      </c>
      <c r="I2482" t="str">
        <f>INDEX(tblCategory[CategoryName],MATCH(tblData[[#This Row],[CategoryID]],tblCategory[CategoryID],0))</f>
        <v>eBooks</v>
      </c>
      <c r="J2482">
        <f>tblData[[#This Row],[Quantity]]*tblData[[#This Row],[Price]]</f>
        <v>55.96</v>
      </c>
      <c r="K2482">
        <f>YEAR(tblData[[#This Row],[Date]])</f>
        <v>2021</v>
      </c>
      <c r="L2482">
        <f>MONTH(tblData[[#This Row],[Date]])</f>
        <v>6</v>
      </c>
      <c r="M2482" t="str">
        <f>CHOOSE(tblData[[#This Row],[MonthNo]],"Jan","Feb","Mar","Apr","Mei","Jun","Jul","Agu","Sep","Okt","Nov","Des")</f>
        <v>Jun</v>
      </c>
      <c r="N2482" t="str">
        <f>INDEX(tblCustomers[CustomerState],MATCH(tblData[[#This Row],[CustomerID]],tblCustomers[CustomerID],0))</f>
        <v>Michigan</v>
      </c>
      <c r="O2482" t="str">
        <f>IF(COUNTIF(tblData[CustomerID],tblData[[#This Row],[CustomerID]])&gt;1,"Repeat","One-time")</f>
        <v>One-time</v>
      </c>
    </row>
    <row r="2483" spans="1:15">
      <c r="A2483">
        <v>2482</v>
      </c>
      <c r="B2483" s="1">
        <v>44364</v>
      </c>
      <c r="C2483">
        <v>1010</v>
      </c>
      <c r="D2483" t="s">
        <v>10819</v>
      </c>
      <c r="E2483">
        <v>3</v>
      </c>
      <c r="F2483" t="str">
        <f>INDEX(tblProduct[ProdName],MATCH(tblData[[#This Row],[ProdNumber]],tblProduct[ProdNumber],0))</f>
        <v>Ladybug Robot Blueprint</v>
      </c>
      <c r="G2483">
        <f>INDEX(tblProduct[Price],MATCH(tblData[[#This Row],[ProdNumber]],tblProduct[ProdNumber],0))</f>
        <v>12</v>
      </c>
      <c r="H2483">
        <f>INDEX(tblProduct[Category],MATCH(tblData[[#This Row],[ProdNumber]],tblProduct[ProdNumber],0))</f>
        <v>1</v>
      </c>
      <c r="I2483" t="str">
        <f>INDEX(tblCategory[CategoryName],MATCH(tblData[[#This Row],[CategoryID]],tblCategory[CategoryID],0))</f>
        <v>Blueprints</v>
      </c>
      <c r="J2483">
        <f>tblData[[#This Row],[Quantity]]*tblData[[#This Row],[Price]]</f>
        <v>36</v>
      </c>
      <c r="K2483">
        <f>YEAR(tblData[[#This Row],[Date]])</f>
        <v>2021</v>
      </c>
      <c r="L2483">
        <f>MONTH(tblData[[#This Row],[Date]])</f>
        <v>6</v>
      </c>
      <c r="M2483" t="str">
        <f>CHOOSE(tblData[[#This Row],[MonthNo]],"Jan","Feb","Mar","Apr","Mei","Jun","Jul","Agu","Sep","Okt","Nov","Des")</f>
        <v>Jun</v>
      </c>
      <c r="N2483" t="str">
        <f>INDEX(tblCustomers[CustomerState],MATCH(tblData[[#This Row],[CustomerID]],tblCustomers[CustomerID],0))</f>
        <v>Ohio</v>
      </c>
      <c r="O2483" t="str">
        <f>IF(COUNTIF(tblData[CustomerID],tblData[[#This Row],[CustomerID]])&gt;1,"Repeat","One-time")</f>
        <v>Repeat</v>
      </c>
    </row>
    <row r="2484" spans="1:15">
      <c r="A2484">
        <v>2483</v>
      </c>
      <c r="B2484" s="1">
        <v>44364</v>
      </c>
      <c r="C2484">
        <v>669</v>
      </c>
      <c r="D2484" t="s">
        <v>10808</v>
      </c>
      <c r="E2484">
        <v>3</v>
      </c>
      <c r="F2484" t="str">
        <f>INDEX(tblProduct[ProdName],MATCH(tblData[[#This Row],[ProdNumber]],tblProduct[ProdNumber],0))</f>
        <v>Polar Robots</v>
      </c>
      <c r="G2484">
        <f>INDEX(tblProduct[Price],MATCH(tblData[[#This Row],[ProdNumber]],tblProduct[ProdNumber],0))</f>
        <v>23.99</v>
      </c>
      <c r="H2484">
        <f>INDEX(tblProduct[Category],MATCH(tblData[[#This Row],[ProdNumber]],tblProduct[ProdNumber],0))</f>
        <v>4</v>
      </c>
      <c r="I2484" t="str">
        <f>INDEX(tblCategory[CategoryName],MATCH(tblData[[#This Row],[CategoryID]],tblCategory[CategoryID],0))</f>
        <v>eBooks</v>
      </c>
      <c r="J2484">
        <f>tblData[[#This Row],[Quantity]]*tblData[[#This Row],[Price]]</f>
        <v>71.97</v>
      </c>
      <c r="K2484">
        <f>YEAR(tblData[[#This Row],[Date]])</f>
        <v>2021</v>
      </c>
      <c r="L2484">
        <f>MONTH(tblData[[#This Row],[Date]])</f>
        <v>6</v>
      </c>
      <c r="M2484" t="str">
        <f>CHOOSE(tblData[[#This Row],[MonthNo]],"Jan","Feb","Mar","Apr","Mei","Jun","Jul","Agu","Sep","Okt","Nov","Des")</f>
        <v>Jun</v>
      </c>
      <c r="N2484" t="str">
        <f>INDEX(tblCustomers[CustomerState],MATCH(tblData[[#This Row],[CustomerID]],tblCustomers[CustomerID],0))</f>
        <v>Texas</v>
      </c>
      <c r="O2484" t="str">
        <f>IF(COUNTIF(tblData[CustomerID],tblData[[#This Row],[CustomerID]])&gt;1,"Repeat","One-time")</f>
        <v>Repeat</v>
      </c>
    </row>
    <row r="2485" spans="1:15">
      <c r="A2485">
        <v>2484</v>
      </c>
      <c r="B2485" s="1">
        <v>44364</v>
      </c>
      <c r="C2485">
        <v>1432</v>
      </c>
      <c r="D2485" t="s">
        <v>10844</v>
      </c>
      <c r="E2485">
        <v>3</v>
      </c>
      <c r="F2485" t="str">
        <f>INDEX(tblProduct[ProdName],MATCH(tblData[[#This Row],[ProdNumber]],tblProduct[ProdNumber],0))</f>
        <v>Industrial 3D Printing</v>
      </c>
      <c r="G2485">
        <f>INDEX(tblProduct[Price],MATCH(tblData[[#This Row],[ProdNumber]],tblProduct[ProdNumber],0))</f>
        <v>49</v>
      </c>
      <c r="H2485">
        <f>INDEX(tblProduct[Category],MATCH(tblData[[#This Row],[ProdNumber]],tblProduct[ProdNumber],0))</f>
        <v>7</v>
      </c>
      <c r="I2485" t="str">
        <f>INDEX(tblCategory[CategoryName],MATCH(tblData[[#This Row],[CategoryID]],tblCategory[CategoryID],0))</f>
        <v>Training Videos</v>
      </c>
      <c r="J2485">
        <f>tblData[[#This Row],[Quantity]]*tblData[[#This Row],[Price]]</f>
        <v>147</v>
      </c>
      <c r="K2485">
        <f>YEAR(tblData[[#This Row],[Date]])</f>
        <v>2021</v>
      </c>
      <c r="L2485">
        <f>MONTH(tblData[[#This Row],[Date]])</f>
        <v>6</v>
      </c>
      <c r="M2485" t="str">
        <f>CHOOSE(tblData[[#This Row],[MonthNo]],"Jan","Feb","Mar","Apr","Mei","Jun","Jul","Agu","Sep","Okt","Nov","Des")</f>
        <v>Jun</v>
      </c>
      <c r="N2485" t="str">
        <f>INDEX(tblCustomers[CustomerState],MATCH(tblData[[#This Row],[CustomerID]],tblCustomers[CustomerID],0))</f>
        <v>Arizona</v>
      </c>
      <c r="O2485" t="str">
        <f>IF(COUNTIF(tblData[CustomerID],tblData[[#This Row],[CustomerID]])&gt;1,"Repeat","One-time")</f>
        <v>Repeat</v>
      </c>
    </row>
    <row r="2486" spans="1:15">
      <c r="A2486">
        <v>2485</v>
      </c>
      <c r="B2486" s="1">
        <v>44364</v>
      </c>
      <c r="C2486">
        <v>1707</v>
      </c>
      <c r="D2486" t="s">
        <v>10851</v>
      </c>
      <c r="E2486">
        <v>4</v>
      </c>
      <c r="F2486" t="str">
        <f>INDEX(tblProduct[ProdName],MATCH(tblData[[#This Row],[ProdNumber]],tblProduct[ProdNumber],0))</f>
        <v>QuadroCopter Blueprint</v>
      </c>
      <c r="G2486">
        <f>INDEX(tblProduct[Price],MATCH(tblData[[#This Row],[ProdNumber]],tblProduct[ProdNumber],0))</f>
        <v>10.99</v>
      </c>
      <c r="H2486">
        <f>INDEX(tblProduct[Category],MATCH(tblData[[#This Row],[ProdNumber]],tblProduct[ProdNumber],0))</f>
        <v>1</v>
      </c>
      <c r="I2486" t="str">
        <f>INDEX(tblCategory[CategoryName],MATCH(tblData[[#This Row],[CategoryID]],tblCategory[CategoryID],0))</f>
        <v>Blueprints</v>
      </c>
      <c r="J2486">
        <f>tblData[[#This Row],[Quantity]]*tblData[[#This Row],[Price]]</f>
        <v>43.96</v>
      </c>
      <c r="K2486">
        <f>YEAR(tblData[[#This Row],[Date]])</f>
        <v>2021</v>
      </c>
      <c r="L2486">
        <f>MONTH(tblData[[#This Row],[Date]])</f>
        <v>6</v>
      </c>
      <c r="M2486" t="str">
        <f>CHOOSE(tblData[[#This Row],[MonthNo]],"Jan","Feb","Mar","Apr","Mei","Jun","Jul","Agu","Sep","Okt","Nov","Des")</f>
        <v>Jun</v>
      </c>
      <c r="N2486" t="str">
        <f>INDEX(tblCustomers[CustomerState],MATCH(tblData[[#This Row],[CustomerID]],tblCustomers[CustomerID],0))</f>
        <v>Missouri</v>
      </c>
      <c r="O2486" t="str">
        <f>IF(COUNTIF(tblData[CustomerID],tblData[[#This Row],[CustomerID]])&gt;1,"Repeat","One-time")</f>
        <v>Repeat</v>
      </c>
    </row>
    <row r="2487" spans="1:15">
      <c r="A2487">
        <v>2486</v>
      </c>
      <c r="B2487" s="1">
        <v>44364</v>
      </c>
      <c r="C2487">
        <v>766</v>
      </c>
      <c r="D2487" t="s">
        <v>10818</v>
      </c>
      <c r="E2487">
        <v>5</v>
      </c>
      <c r="F2487" t="str">
        <f>INDEX(tblProduct[ProdName],MATCH(tblData[[#This Row],[ProdNumber]],tblProduct[ProdNumber],0))</f>
        <v>Fixed Wing Drones</v>
      </c>
      <c r="G2487">
        <f>INDEX(tblProduct[Price],MATCH(tblData[[#This Row],[ProdNumber]],tblProduct[ProdNumber],0))</f>
        <v>15.5</v>
      </c>
      <c r="H2487">
        <f>INDEX(tblProduct[Category],MATCH(tblData[[#This Row],[ProdNumber]],tblProduct[ProdNumber],0))</f>
        <v>4</v>
      </c>
      <c r="I2487" t="str">
        <f>INDEX(tblCategory[CategoryName],MATCH(tblData[[#This Row],[CategoryID]],tblCategory[CategoryID],0))</f>
        <v>eBooks</v>
      </c>
      <c r="J2487">
        <f>tblData[[#This Row],[Quantity]]*tblData[[#This Row],[Price]]</f>
        <v>77.5</v>
      </c>
      <c r="K2487">
        <f>YEAR(tblData[[#This Row],[Date]])</f>
        <v>2021</v>
      </c>
      <c r="L2487">
        <f>MONTH(tblData[[#This Row],[Date]])</f>
        <v>6</v>
      </c>
      <c r="M2487" t="str">
        <f>CHOOSE(tblData[[#This Row],[MonthNo]],"Jan","Feb","Mar","Apr","Mei","Jun","Jul","Agu","Sep","Okt","Nov","Des")</f>
        <v>Jun</v>
      </c>
      <c r="N2487" t="str">
        <f>INDEX(tblCustomers[CustomerState],MATCH(tblData[[#This Row],[CustomerID]],tblCustomers[CustomerID],0))</f>
        <v>New Jersey</v>
      </c>
      <c r="O2487" t="str">
        <f>IF(COUNTIF(tblData[CustomerID],tblData[[#This Row],[CustomerID]])&gt;1,"Repeat","One-time")</f>
        <v>Repeat</v>
      </c>
    </row>
    <row r="2488" spans="1:15">
      <c r="A2488">
        <v>2487</v>
      </c>
      <c r="B2488" s="1">
        <v>44364</v>
      </c>
      <c r="C2488">
        <v>1117</v>
      </c>
      <c r="D2488" t="s">
        <v>10865</v>
      </c>
      <c r="E2488">
        <v>4</v>
      </c>
      <c r="F2488" t="str">
        <f>INDEX(tblProduct[ProdName],MATCH(tblData[[#This Row],[ProdNumber]],tblProduct[ProdNumber],0))</f>
        <v>Robotic Essentials</v>
      </c>
      <c r="G2488">
        <f>INDEX(tblProduct[Price],MATCH(tblData[[#This Row],[ProdNumber]],tblProduct[ProdNumber],0))</f>
        <v>34.99</v>
      </c>
      <c r="H2488">
        <f>INDEX(tblProduct[Category],MATCH(tblData[[#This Row],[ProdNumber]],tblProduct[ProdNumber],0))</f>
        <v>7</v>
      </c>
      <c r="I2488" t="str">
        <f>INDEX(tblCategory[CategoryName],MATCH(tblData[[#This Row],[CategoryID]],tblCategory[CategoryID],0))</f>
        <v>Training Videos</v>
      </c>
      <c r="J2488">
        <f>tblData[[#This Row],[Quantity]]*tblData[[#This Row],[Price]]</f>
        <v>139.96</v>
      </c>
      <c r="K2488">
        <f>YEAR(tblData[[#This Row],[Date]])</f>
        <v>2021</v>
      </c>
      <c r="L2488">
        <f>MONTH(tblData[[#This Row],[Date]])</f>
        <v>6</v>
      </c>
      <c r="M2488" t="str">
        <f>CHOOSE(tblData[[#This Row],[MonthNo]],"Jan","Feb","Mar","Apr","Mei","Jun","Jul","Agu","Sep","Okt","Nov","Des")</f>
        <v>Jun</v>
      </c>
      <c r="N2488" t="str">
        <f>INDEX(tblCustomers[CustomerState],MATCH(tblData[[#This Row],[CustomerID]],tblCustomers[CustomerID],0))</f>
        <v>Kentucky</v>
      </c>
      <c r="O2488" t="str">
        <f>IF(COUNTIF(tblData[CustomerID],tblData[[#This Row],[CustomerID]])&gt;1,"Repeat","One-time")</f>
        <v>One-time</v>
      </c>
    </row>
    <row r="2489" spans="1:15">
      <c r="A2489">
        <v>2488</v>
      </c>
      <c r="B2489" s="1">
        <v>44364</v>
      </c>
      <c r="C2489">
        <v>1430</v>
      </c>
      <c r="D2489" t="s">
        <v>10872</v>
      </c>
      <c r="E2489">
        <v>4</v>
      </c>
      <c r="F2489" t="str">
        <f>INDEX(tblProduct[ProdName],MATCH(tblData[[#This Row],[ProdNumber]],tblProduct[ProdNumber],0))</f>
        <v>Hexacopter Drone Blueprint</v>
      </c>
      <c r="G2489">
        <f>INDEX(tblProduct[Price],MATCH(tblData[[#This Row],[ProdNumber]],tblProduct[ProdNumber],0))</f>
        <v>8.99</v>
      </c>
      <c r="H2489">
        <f>INDEX(tblProduct[Category],MATCH(tblData[[#This Row],[ProdNumber]],tblProduct[ProdNumber],0))</f>
        <v>1</v>
      </c>
      <c r="I2489" t="str">
        <f>INDEX(tblCategory[CategoryName],MATCH(tblData[[#This Row],[CategoryID]],tblCategory[CategoryID],0))</f>
        <v>Blueprints</v>
      </c>
      <c r="J2489">
        <f>tblData[[#This Row],[Quantity]]*tblData[[#This Row],[Price]]</f>
        <v>35.96</v>
      </c>
      <c r="K2489">
        <f>YEAR(tblData[[#This Row],[Date]])</f>
        <v>2021</v>
      </c>
      <c r="L2489">
        <f>MONTH(tblData[[#This Row],[Date]])</f>
        <v>6</v>
      </c>
      <c r="M2489" t="str">
        <f>CHOOSE(tblData[[#This Row],[MonthNo]],"Jan","Feb","Mar","Apr","Mei","Jun","Jul","Agu","Sep","Okt","Nov","Des")</f>
        <v>Jun</v>
      </c>
      <c r="N2489" t="str">
        <f>INDEX(tblCustomers[CustomerState],MATCH(tblData[[#This Row],[CustomerID]],tblCustomers[CustomerID],0))</f>
        <v>Nebraska</v>
      </c>
      <c r="O2489" t="str">
        <f>IF(COUNTIF(tblData[CustomerID],tblData[[#This Row],[CustomerID]])&gt;1,"Repeat","One-time")</f>
        <v>Repeat</v>
      </c>
    </row>
    <row r="2490" spans="1:15">
      <c r="A2490">
        <v>2489</v>
      </c>
      <c r="B2490" s="1">
        <v>44364</v>
      </c>
      <c r="C2490">
        <v>1201</v>
      </c>
      <c r="D2490" t="s">
        <v>10853</v>
      </c>
      <c r="E2490">
        <v>4</v>
      </c>
      <c r="F2490" t="str">
        <f>INDEX(tblProduct[ProdName],MATCH(tblData[[#This Row],[ProdNumber]],tblProduct[ProdNumber],0))</f>
        <v>BYOR-1500</v>
      </c>
      <c r="G2490">
        <f>INDEX(tblProduct[Price],MATCH(tblData[[#This Row],[ProdNumber]],tblProduct[ProdNumber],0))</f>
        <v>189</v>
      </c>
      <c r="H2490">
        <f>INDEX(tblProduct[Category],MATCH(tblData[[#This Row],[ProdNumber]],tblProduct[ProdNumber],0))</f>
        <v>5</v>
      </c>
      <c r="I2490" t="str">
        <f>INDEX(tblCategory[CategoryName],MATCH(tblData[[#This Row],[CategoryID]],tblCategory[CategoryID],0))</f>
        <v>Robot Kits</v>
      </c>
      <c r="J2490">
        <f>tblData[[#This Row],[Quantity]]*tblData[[#This Row],[Price]]</f>
        <v>756</v>
      </c>
      <c r="K2490">
        <f>YEAR(tblData[[#This Row],[Date]])</f>
        <v>2021</v>
      </c>
      <c r="L2490">
        <f>MONTH(tblData[[#This Row],[Date]])</f>
        <v>6</v>
      </c>
      <c r="M2490" t="str">
        <f>CHOOSE(tblData[[#This Row],[MonthNo]],"Jan","Feb","Mar","Apr","Mei","Jun","Jul","Agu","Sep","Okt","Nov","Des")</f>
        <v>Jun</v>
      </c>
      <c r="N2490" t="str">
        <f>INDEX(tblCustomers[CustomerState],MATCH(tblData[[#This Row],[CustomerID]],tblCustomers[CustomerID],0))</f>
        <v>Texas</v>
      </c>
      <c r="O2490" t="str">
        <f>IF(COUNTIF(tblData[CustomerID],tblData[[#This Row],[CustomerID]])&gt;1,"Repeat","One-time")</f>
        <v>Repeat</v>
      </c>
    </row>
    <row r="2491" spans="1:15">
      <c r="A2491">
        <v>2490</v>
      </c>
      <c r="B2491" s="1">
        <v>44364</v>
      </c>
      <c r="C2491">
        <v>2021</v>
      </c>
      <c r="D2491" t="s">
        <v>10821</v>
      </c>
      <c r="E2491">
        <v>2</v>
      </c>
      <c r="F2491" t="str">
        <f>INDEX(tblProduct[ProdName],MATCH(tblData[[#This Row],[ProdNumber]],tblProduct[ProdNumber],0))</f>
        <v>BYOD-350</v>
      </c>
      <c r="G2491">
        <f>INDEX(tblProduct[Price],MATCH(tblData[[#This Row],[ProdNumber]],tblProduct[ProdNumber],0))</f>
        <v>89.95</v>
      </c>
      <c r="H2491">
        <f>INDEX(tblProduct[Category],MATCH(tblData[[#This Row],[ProdNumber]],tblProduct[ProdNumber],0))</f>
        <v>2</v>
      </c>
      <c r="I2491" t="str">
        <f>INDEX(tblCategory[CategoryName],MATCH(tblData[[#This Row],[CategoryID]],tblCategory[CategoryID],0))</f>
        <v>Drone Kits</v>
      </c>
      <c r="J2491">
        <f>tblData[[#This Row],[Quantity]]*tblData[[#This Row],[Price]]</f>
        <v>179.9</v>
      </c>
      <c r="K2491">
        <f>YEAR(tblData[[#This Row],[Date]])</f>
        <v>2021</v>
      </c>
      <c r="L2491">
        <f>MONTH(tblData[[#This Row],[Date]])</f>
        <v>6</v>
      </c>
      <c r="M2491" t="str">
        <f>CHOOSE(tblData[[#This Row],[MonthNo]],"Jan","Feb","Mar","Apr","Mei","Jun","Jul","Agu","Sep","Okt","Nov","Des")</f>
        <v>Jun</v>
      </c>
      <c r="N2491" t="str">
        <f>INDEX(tblCustomers[CustomerState],MATCH(tblData[[#This Row],[CustomerID]],tblCustomers[CustomerID],0))</f>
        <v>Arkansas</v>
      </c>
      <c r="O2491" t="str">
        <f>IF(COUNTIF(tblData[CustomerID],tblData[[#This Row],[CustomerID]])&gt;1,"Repeat","One-time")</f>
        <v>Repeat</v>
      </c>
    </row>
    <row r="2492" spans="1:15">
      <c r="A2492">
        <v>2491</v>
      </c>
      <c r="B2492" s="1">
        <v>44364</v>
      </c>
      <c r="C2492">
        <v>1822</v>
      </c>
      <c r="D2492" t="s">
        <v>10815</v>
      </c>
      <c r="E2492">
        <v>4</v>
      </c>
      <c r="F2492" t="str">
        <f>INDEX(tblProduct[ProdName],MATCH(tblData[[#This Row],[ProdNumber]],tblProduct[ProdNumber],0))</f>
        <v>Understanding Automation</v>
      </c>
      <c r="G2492">
        <f>INDEX(tblProduct[Price],MATCH(tblData[[#This Row],[ProdNumber]],tblProduct[ProdNumber],0))</f>
        <v>44.95</v>
      </c>
      <c r="H2492">
        <f>INDEX(tblProduct[Category],MATCH(tblData[[#This Row],[ProdNumber]],tblProduct[ProdNumber],0))</f>
        <v>7</v>
      </c>
      <c r="I2492" t="str">
        <f>INDEX(tblCategory[CategoryName],MATCH(tblData[[#This Row],[CategoryID]],tblCategory[CategoryID],0))</f>
        <v>Training Videos</v>
      </c>
      <c r="J2492">
        <f>tblData[[#This Row],[Quantity]]*tblData[[#This Row],[Price]]</f>
        <v>179.8</v>
      </c>
      <c r="K2492">
        <f>YEAR(tblData[[#This Row],[Date]])</f>
        <v>2021</v>
      </c>
      <c r="L2492">
        <f>MONTH(tblData[[#This Row],[Date]])</f>
        <v>6</v>
      </c>
      <c r="M2492" t="str">
        <f>CHOOSE(tblData[[#This Row],[MonthNo]],"Jan","Feb","Mar","Apr","Mei","Jun","Jul","Agu","Sep","Okt","Nov","Des")</f>
        <v>Jun</v>
      </c>
      <c r="N2492" t="str">
        <f>INDEX(tblCustomers[CustomerState],MATCH(tblData[[#This Row],[CustomerID]],tblCustomers[CustomerID],0))</f>
        <v>Arizona</v>
      </c>
      <c r="O2492" t="str">
        <f>IF(COUNTIF(tblData[CustomerID],tblData[[#This Row],[CustomerID]])&gt;1,"Repeat","One-time")</f>
        <v>Repeat</v>
      </c>
    </row>
    <row r="2493" spans="1:15">
      <c r="A2493">
        <v>2492</v>
      </c>
      <c r="B2493" s="1">
        <v>44365</v>
      </c>
      <c r="C2493">
        <v>2003</v>
      </c>
      <c r="D2493" t="s">
        <v>10815</v>
      </c>
      <c r="E2493">
        <v>5</v>
      </c>
      <c r="F2493" t="str">
        <f>INDEX(tblProduct[ProdName],MATCH(tblData[[#This Row],[ProdNumber]],tblProduct[ProdNumber],0))</f>
        <v>Understanding Automation</v>
      </c>
      <c r="G2493">
        <f>INDEX(tblProduct[Price],MATCH(tblData[[#This Row],[ProdNumber]],tblProduct[ProdNumber],0))</f>
        <v>44.95</v>
      </c>
      <c r="H2493">
        <f>INDEX(tblProduct[Category],MATCH(tblData[[#This Row],[ProdNumber]],tblProduct[ProdNumber],0))</f>
        <v>7</v>
      </c>
      <c r="I2493" t="str">
        <f>INDEX(tblCategory[CategoryName],MATCH(tblData[[#This Row],[CategoryID]],tblCategory[CategoryID],0))</f>
        <v>Training Videos</v>
      </c>
      <c r="J2493">
        <f>tblData[[#This Row],[Quantity]]*tblData[[#This Row],[Price]]</f>
        <v>224.75</v>
      </c>
      <c r="K2493">
        <f>YEAR(tblData[[#This Row],[Date]])</f>
        <v>2021</v>
      </c>
      <c r="L2493">
        <f>MONTH(tblData[[#This Row],[Date]])</f>
        <v>6</v>
      </c>
      <c r="M2493" t="str">
        <f>CHOOSE(tblData[[#This Row],[MonthNo]],"Jan","Feb","Mar","Apr","Mei","Jun","Jul","Agu","Sep","Okt","Nov","Des")</f>
        <v>Jun</v>
      </c>
      <c r="N2493" t="str">
        <f>INDEX(tblCustomers[CustomerState],MATCH(tblData[[#This Row],[CustomerID]],tblCustomers[CustomerID],0))</f>
        <v>Florida</v>
      </c>
      <c r="O2493" t="str">
        <f>IF(COUNTIF(tblData[CustomerID],tblData[[#This Row],[CustomerID]])&gt;1,"Repeat","One-time")</f>
        <v>One-time</v>
      </c>
    </row>
    <row r="2494" spans="1:15">
      <c r="A2494">
        <v>2493</v>
      </c>
      <c r="B2494" s="1">
        <v>44365</v>
      </c>
      <c r="C2494">
        <v>914</v>
      </c>
      <c r="D2494" t="s">
        <v>10841</v>
      </c>
      <c r="E2494">
        <v>6</v>
      </c>
      <c r="F2494" t="str">
        <f>INDEX(tblProduct[ProdName],MATCH(tblData[[#This Row],[ProdNumber]],tblProduct[ProdNumber],0))</f>
        <v>RQTE-554 Robot</v>
      </c>
      <c r="G2494">
        <f>INDEX(tblProduct[Price],MATCH(tblData[[#This Row],[ProdNumber]],tblProduct[ProdNumber],0))</f>
        <v>684</v>
      </c>
      <c r="H2494">
        <f>INDEX(tblProduct[Category],MATCH(tblData[[#This Row],[ProdNumber]],tblProduct[ProdNumber],0))</f>
        <v>6</v>
      </c>
      <c r="I2494" t="str">
        <f>INDEX(tblCategory[CategoryName],MATCH(tblData[[#This Row],[CategoryID]],tblCategory[CategoryID],0))</f>
        <v>Robots</v>
      </c>
      <c r="J2494">
        <f>tblData[[#This Row],[Quantity]]*tblData[[#This Row],[Price]]</f>
        <v>4104</v>
      </c>
      <c r="K2494">
        <f>YEAR(tblData[[#This Row],[Date]])</f>
        <v>2021</v>
      </c>
      <c r="L2494">
        <f>MONTH(tblData[[#This Row],[Date]])</f>
        <v>6</v>
      </c>
      <c r="M2494" t="str">
        <f>CHOOSE(tblData[[#This Row],[MonthNo]],"Jan","Feb","Mar","Apr","Mei","Jun","Jul","Agu","Sep","Okt","Nov","Des")</f>
        <v>Jun</v>
      </c>
      <c r="N2494" t="str">
        <f>INDEX(tblCustomers[CustomerState],MATCH(tblData[[#This Row],[CustomerID]],tblCustomers[CustomerID],0))</f>
        <v>California</v>
      </c>
      <c r="O2494" t="str">
        <f>IF(COUNTIF(tblData[CustomerID],tblData[[#This Row],[CustomerID]])&gt;1,"Repeat","One-time")</f>
        <v>Repeat</v>
      </c>
    </row>
    <row r="2495" spans="1:15">
      <c r="A2495">
        <v>2494</v>
      </c>
      <c r="B2495" s="1">
        <v>44365</v>
      </c>
      <c r="C2495">
        <v>685</v>
      </c>
      <c r="D2495" t="s">
        <v>10822</v>
      </c>
      <c r="E2495">
        <v>2</v>
      </c>
      <c r="F2495" t="str">
        <f>INDEX(tblProduct[ProdName],MATCH(tblData[[#This Row],[ProdNumber]],tblProduct[ProdNumber],0))</f>
        <v>MICR-23K Robot</v>
      </c>
      <c r="G2495">
        <f>INDEX(tblProduct[Price],MATCH(tblData[[#This Row],[ProdNumber]],tblProduct[ProdNumber],0))</f>
        <v>899</v>
      </c>
      <c r="H2495">
        <f>INDEX(tblProduct[Category],MATCH(tblData[[#This Row],[ProdNumber]],tblProduct[ProdNumber],0))</f>
        <v>6</v>
      </c>
      <c r="I2495" t="str">
        <f>INDEX(tblCategory[CategoryName],MATCH(tblData[[#This Row],[CategoryID]],tblCategory[CategoryID],0))</f>
        <v>Robots</v>
      </c>
      <c r="J2495">
        <f>tblData[[#This Row],[Quantity]]*tblData[[#This Row],[Price]]</f>
        <v>1798</v>
      </c>
      <c r="K2495">
        <f>YEAR(tblData[[#This Row],[Date]])</f>
        <v>2021</v>
      </c>
      <c r="L2495">
        <f>MONTH(tblData[[#This Row],[Date]])</f>
        <v>6</v>
      </c>
      <c r="M2495" t="str">
        <f>CHOOSE(tblData[[#This Row],[MonthNo]],"Jan","Feb","Mar","Apr","Mei","Jun","Jul","Agu","Sep","Okt","Nov","Des")</f>
        <v>Jun</v>
      </c>
      <c r="N2495" t="str">
        <f>INDEX(tblCustomers[CustomerState],MATCH(tblData[[#This Row],[CustomerID]],tblCustomers[CustomerID],0))</f>
        <v>Alaska</v>
      </c>
      <c r="O2495" t="str">
        <f>IF(COUNTIF(tblData[CustomerID],tblData[[#This Row],[CustomerID]])&gt;1,"Repeat","One-time")</f>
        <v>Repeat</v>
      </c>
    </row>
    <row r="2496" spans="1:15">
      <c r="A2496">
        <v>2495</v>
      </c>
      <c r="B2496" s="1">
        <v>44365</v>
      </c>
      <c r="C2496">
        <v>1324</v>
      </c>
      <c r="D2496" t="s">
        <v>10868</v>
      </c>
      <c r="E2496">
        <v>1</v>
      </c>
      <c r="F2496" t="str">
        <f>INDEX(tblProduct[ProdName],MATCH(tblData[[#This Row],[ProdNumber]],tblProduct[ProdNumber],0))</f>
        <v>Drone Building Essentials</v>
      </c>
      <c r="G2496">
        <f>INDEX(tblProduct[Price],MATCH(tblData[[#This Row],[ProdNumber]],tblProduct[ProdNumber],0))</f>
        <v>13.99</v>
      </c>
      <c r="H2496">
        <f>INDEX(tblProduct[Category],MATCH(tblData[[#This Row],[ProdNumber]],tblProduct[ProdNumber],0))</f>
        <v>4</v>
      </c>
      <c r="I2496" t="str">
        <f>INDEX(tblCategory[CategoryName],MATCH(tblData[[#This Row],[CategoryID]],tblCategory[CategoryID],0))</f>
        <v>eBooks</v>
      </c>
      <c r="J2496">
        <f>tblData[[#This Row],[Quantity]]*tblData[[#This Row],[Price]]</f>
        <v>13.99</v>
      </c>
      <c r="K2496">
        <f>YEAR(tblData[[#This Row],[Date]])</f>
        <v>2021</v>
      </c>
      <c r="L2496">
        <f>MONTH(tblData[[#This Row],[Date]])</f>
        <v>6</v>
      </c>
      <c r="M2496" t="str">
        <f>CHOOSE(tblData[[#This Row],[MonthNo]],"Jan","Feb","Mar","Apr","Mei","Jun","Jul","Agu","Sep","Okt","Nov","Des")</f>
        <v>Jun</v>
      </c>
      <c r="N2496" t="str">
        <f>INDEX(tblCustomers[CustomerState],MATCH(tblData[[#This Row],[CustomerID]],tblCustomers[CustomerID],0))</f>
        <v>Wisconsin</v>
      </c>
      <c r="O2496" t="str">
        <f>IF(COUNTIF(tblData[CustomerID],tblData[[#This Row],[CustomerID]])&gt;1,"Repeat","One-time")</f>
        <v>Repeat</v>
      </c>
    </row>
    <row r="2497" spans="1:15">
      <c r="A2497">
        <v>2496</v>
      </c>
      <c r="B2497" s="1">
        <v>44365</v>
      </c>
      <c r="C2497">
        <v>198</v>
      </c>
      <c r="D2497" t="s">
        <v>10850</v>
      </c>
      <c r="E2497">
        <v>4</v>
      </c>
      <c r="F2497" t="str">
        <f>INDEX(tblProduct[ProdName],MATCH(tblData[[#This Row],[ProdNumber]],tblProduct[ProdNumber],0))</f>
        <v>Building Your Own Drone</v>
      </c>
      <c r="G2497">
        <f>INDEX(tblProduct[Price],MATCH(tblData[[#This Row],[ProdNumber]],tblProduct[ProdNumber],0))</f>
        <v>24.99</v>
      </c>
      <c r="H2497">
        <f>INDEX(tblProduct[Category],MATCH(tblData[[#This Row],[ProdNumber]],tblProduct[ProdNumber],0))</f>
        <v>4</v>
      </c>
      <c r="I2497" t="str">
        <f>INDEX(tblCategory[CategoryName],MATCH(tblData[[#This Row],[CategoryID]],tblCategory[CategoryID],0))</f>
        <v>eBooks</v>
      </c>
      <c r="J2497">
        <f>tblData[[#This Row],[Quantity]]*tblData[[#This Row],[Price]]</f>
        <v>99.96</v>
      </c>
      <c r="K2497">
        <f>YEAR(tblData[[#This Row],[Date]])</f>
        <v>2021</v>
      </c>
      <c r="L2497">
        <f>MONTH(tblData[[#This Row],[Date]])</f>
        <v>6</v>
      </c>
      <c r="M2497" t="str">
        <f>CHOOSE(tblData[[#This Row],[MonthNo]],"Jan","Feb","Mar","Apr","Mei","Jun","Jul","Agu","Sep","Okt","Nov","Des")</f>
        <v>Jun</v>
      </c>
      <c r="N2497" t="str">
        <f>INDEX(tblCustomers[CustomerState],MATCH(tblData[[#This Row],[CustomerID]],tblCustomers[CustomerID],0))</f>
        <v>Nebraska</v>
      </c>
      <c r="O2497" t="str">
        <f>IF(COUNTIF(tblData[CustomerID],tblData[[#This Row],[CustomerID]])&gt;1,"Repeat","One-time")</f>
        <v>Repeat</v>
      </c>
    </row>
    <row r="2498" spans="1:15">
      <c r="A2498">
        <v>2497</v>
      </c>
      <c r="B2498" s="1">
        <v>44366</v>
      </c>
      <c r="C2498">
        <v>611</v>
      </c>
      <c r="D2498" t="s">
        <v>10821</v>
      </c>
      <c r="E2498">
        <v>4</v>
      </c>
      <c r="F2498" t="str">
        <f>INDEX(tblProduct[ProdName],MATCH(tblData[[#This Row],[ProdNumber]],tblProduct[ProdNumber],0))</f>
        <v>BYOD-350</v>
      </c>
      <c r="G2498">
        <f>INDEX(tblProduct[Price],MATCH(tblData[[#This Row],[ProdNumber]],tblProduct[ProdNumber],0))</f>
        <v>89.95</v>
      </c>
      <c r="H2498">
        <f>INDEX(tblProduct[Category],MATCH(tblData[[#This Row],[ProdNumber]],tblProduct[ProdNumber],0))</f>
        <v>2</v>
      </c>
      <c r="I2498" t="str">
        <f>INDEX(tblCategory[CategoryName],MATCH(tblData[[#This Row],[CategoryID]],tblCategory[CategoryID],0))</f>
        <v>Drone Kits</v>
      </c>
      <c r="J2498">
        <f>tblData[[#This Row],[Quantity]]*tblData[[#This Row],[Price]]</f>
        <v>359.8</v>
      </c>
      <c r="K2498">
        <f>YEAR(tblData[[#This Row],[Date]])</f>
        <v>2021</v>
      </c>
      <c r="L2498">
        <f>MONTH(tblData[[#This Row],[Date]])</f>
        <v>6</v>
      </c>
      <c r="M2498" t="str">
        <f>CHOOSE(tblData[[#This Row],[MonthNo]],"Jan","Feb","Mar","Apr","Mei","Jun","Jul","Agu","Sep","Okt","Nov","Des")</f>
        <v>Jun</v>
      </c>
      <c r="N2498" t="str">
        <f>INDEX(tblCustomers[CustomerState],MATCH(tblData[[#This Row],[CustomerID]],tblCustomers[CustomerID],0))</f>
        <v>Indiana</v>
      </c>
      <c r="O2498" t="str">
        <f>IF(COUNTIF(tblData[CustomerID],tblData[[#This Row],[CustomerID]])&gt;1,"Repeat","One-time")</f>
        <v>Repeat</v>
      </c>
    </row>
    <row r="2499" spans="1:15">
      <c r="A2499">
        <v>2498</v>
      </c>
      <c r="B2499" s="1">
        <v>44366</v>
      </c>
      <c r="C2499">
        <v>1131</v>
      </c>
      <c r="D2499" t="s">
        <v>10874</v>
      </c>
      <c r="E2499">
        <v>2</v>
      </c>
      <c r="F2499" t="str">
        <f>INDEX(tblProduct[ProdName],MATCH(tblData[[#This Row],[ProdNumber]],tblProduct[ProdNumber],0))</f>
        <v>Cat Robot Blueprint</v>
      </c>
      <c r="G2499">
        <f>INDEX(tblProduct[Price],MATCH(tblData[[#This Row],[ProdNumber]],tblProduct[ProdNumber],0))</f>
        <v>4.99</v>
      </c>
      <c r="H2499">
        <f>INDEX(tblProduct[Category],MATCH(tblData[[#This Row],[ProdNumber]],tblProduct[ProdNumber],0))</f>
        <v>1</v>
      </c>
      <c r="I2499" t="str">
        <f>INDEX(tblCategory[CategoryName],MATCH(tblData[[#This Row],[CategoryID]],tblCategory[CategoryID],0))</f>
        <v>Blueprints</v>
      </c>
      <c r="J2499">
        <f>tblData[[#This Row],[Quantity]]*tblData[[#This Row],[Price]]</f>
        <v>9.98</v>
      </c>
      <c r="K2499">
        <f>YEAR(tblData[[#This Row],[Date]])</f>
        <v>2021</v>
      </c>
      <c r="L2499">
        <f>MONTH(tblData[[#This Row],[Date]])</f>
        <v>6</v>
      </c>
      <c r="M2499" t="str">
        <f>CHOOSE(tblData[[#This Row],[MonthNo]],"Jan","Feb","Mar","Apr","Mei","Jun","Jul","Agu","Sep","Okt","Nov","Des")</f>
        <v>Jun</v>
      </c>
      <c r="N2499" t="str">
        <f>INDEX(tblCustomers[CustomerState],MATCH(tblData[[#This Row],[CustomerID]],tblCustomers[CustomerID],0))</f>
        <v>Michigan</v>
      </c>
      <c r="O2499" t="str">
        <f>IF(COUNTIF(tblData[CustomerID],tblData[[#This Row],[CustomerID]])&gt;1,"Repeat","One-time")</f>
        <v>Repeat</v>
      </c>
    </row>
    <row r="2500" spans="1:15">
      <c r="A2500">
        <v>2499</v>
      </c>
      <c r="B2500" s="1">
        <v>44366</v>
      </c>
      <c r="C2500">
        <v>1541</v>
      </c>
      <c r="D2500" t="s">
        <v>10859</v>
      </c>
      <c r="E2500">
        <v>6</v>
      </c>
      <c r="F2500" t="str">
        <f>INDEX(tblProduct[ProdName],MATCH(tblData[[#This Row],[ProdNumber]],tblProduct[ProdNumber],0))</f>
        <v>Cloud Computing</v>
      </c>
      <c r="G2500">
        <f>INDEX(tblProduct[Price],MATCH(tblData[[#This Row],[ProdNumber]],tblProduct[ProdNumber],0))</f>
        <v>29.99</v>
      </c>
      <c r="H2500">
        <f>INDEX(tblProduct[Category],MATCH(tblData[[#This Row],[ProdNumber]],tblProduct[ProdNumber],0))</f>
        <v>7</v>
      </c>
      <c r="I2500" t="str">
        <f>INDEX(tblCategory[CategoryName],MATCH(tblData[[#This Row],[CategoryID]],tblCategory[CategoryID],0))</f>
        <v>Training Videos</v>
      </c>
      <c r="J2500">
        <f>tblData[[#This Row],[Quantity]]*tblData[[#This Row],[Price]]</f>
        <v>179.94</v>
      </c>
      <c r="K2500">
        <f>YEAR(tblData[[#This Row],[Date]])</f>
        <v>2021</v>
      </c>
      <c r="L2500">
        <f>MONTH(tblData[[#This Row],[Date]])</f>
        <v>6</v>
      </c>
      <c r="M2500" t="str">
        <f>CHOOSE(tblData[[#This Row],[MonthNo]],"Jan","Feb","Mar","Apr","Mei","Jun","Jul","Agu","Sep","Okt","Nov","Des")</f>
        <v>Jun</v>
      </c>
      <c r="N2500" t="str">
        <f>INDEX(tblCustomers[CustomerState],MATCH(tblData[[#This Row],[CustomerID]],tblCustomers[CustomerID],0))</f>
        <v>California</v>
      </c>
      <c r="O2500" t="str">
        <f>IF(COUNTIF(tblData[CustomerID],tblData[[#This Row],[CustomerID]])&gt;1,"Repeat","One-time")</f>
        <v>One-time</v>
      </c>
    </row>
    <row r="2501" spans="1:15">
      <c r="A2501">
        <v>2500</v>
      </c>
      <c r="B2501" s="1">
        <v>44366</v>
      </c>
      <c r="C2501">
        <v>1481</v>
      </c>
      <c r="D2501" t="s">
        <v>10814</v>
      </c>
      <c r="E2501">
        <v>5</v>
      </c>
      <c r="F2501" t="str">
        <f>INDEX(tblProduct[ProdName],MATCH(tblData[[#This Row],[ProdNumber]],tblProduct[ProdNumber],0))</f>
        <v>BYOR-2640S</v>
      </c>
      <c r="G2501">
        <f>INDEX(tblProduct[Price],MATCH(tblData[[#This Row],[ProdNumber]],tblProduct[ProdNumber],0))</f>
        <v>189</v>
      </c>
      <c r="H2501">
        <f>INDEX(tblProduct[Category],MATCH(tblData[[#This Row],[ProdNumber]],tblProduct[ProdNumber],0))</f>
        <v>5</v>
      </c>
      <c r="I2501" t="str">
        <f>INDEX(tblCategory[CategoryName],MATCH(tblData[[#This Row],[CategoryID]],tblCategory[CategoryID],0))</f>
        <v>Robot Kits</v>
      </c>
      <c r="J2501">
        <f>tblData[[#This Row],[Quantity]]*tblData[[#This Row],[Price]]</f>
        <v>945</v>
      </c>
      <c r="K2501">
        <f>YEAR(tblData[[#This Row],[Date]])</f>
        <v>2021</v>
      </c>
      <c r="L2501">
        <f>MONTH(tblData[[#This Row],[Date]])</f>
        <v>6</v>
      </c>
      <c r="M2501" t="str">
        <f>CHOOSE(tblData[[#This Row],[MonthNo]],"Jan","Feb","Mar","Apr","Mei","Jun","Jul","Agu","Sep","Okt","Nov","Des")</f>
        <v>Jun</v>
      </c>
      <c r="N2501" t="str">
        <f>INDEX(tblCustomers[CustomerState],MATCH(tblData[[#This Row],[CustomerID]],tblCustomers[CustomerID],0))</f>
        <v>Texas</v>
      </c>
      <c r="O2501" t="str">
        <f>IF(COUNTIF(tblData[CustomerID],tblData[[#This Row],[CustomerID]])&gt;1,"Repeat","One-time")</f>
        <v>Repeat</v>
      </c>
    </row>
    <row r="2502" spans="1:15">
      <c r="A2502">
        <v>2501</v>
      </c>
      <c r="B2502" s="1">
        <v>44366</v>
      </c>
      <c r="C2502">
        <v>1013</v>
      </c>
      <c r="D2502" t="s">
        <v>10849</v>
      </c>
      <c r="E2502">
        <v>2</v>
      </c>
      <c r="F2502" t="str">
        <f>INDEX(tblProduct[ProdName],MATCH(tblData[[#This Row],[ProdNumber]],tblProduct[ProdNumber],0))</f>
        <v>BYOD-200</v>
      </c>
      <c r="G2502">
        <f>INDEX(tblProduct[Price],MATCH(tblData[[#This Row],[ProdNumber]],tblProduct[ProdNumber],0))</f>
        <v>58.95</v>
      </c>
      <c r="H2502">
        <f>INDEX(tblProduct[Category],MATCH(tblData[[#This Row],[ProdNumber]],tblProduct[ProdNumber],0))</f>
        <v>2</v>
      </c>
      <c r="I2502" t="str">
        <f>INDEX(tblCategory[CategoryName],MATCH(tblData[[#This Row],[CategoryID]],tblCategory[CategoryID],0))</f>
        <v>Drone Kits</v>
      </c>
      <c r="J2502">
        <f>tblData[[#This Row],[Quantity]]*tblData[[#This Row],[Price]]</f>
        <v>117.9</v>
      </c>
      <c r="K2502">
        <f>YEAR(tblData[[#This Row],[Date]])</f>
        <v>2021</v>
      </c>
      <c r="L2502">
        <f>MONTH(tblData[[#This Row],[Date]])</f>
        <v>6</v>
      </c>
      <c r="M2502" t="str">
        <f>CHOOSE(tblData[[#This Row],[MonthNo]],"Jan","Feb","Mar","Apr","Mei","Jun","Jul","Agu","Sep","Okt","Nov","Des")</f>
        <v>Jun</v>
      </c>
      <c r="N2502" t="str">
        <f>INDEX(tblCustomers[CustomerState],MATCH(tblData[[#This Row],[CustomerID]],tblCustomers[CustomerID],0))</f>
        <v>New York</v>
      </c>
      <c r="O2502" t="str">
        <f>IF(COUNTIF(tblData[CustomerID],tblData[[#This Row],[CustomerID]])&gt;1,"Repeat","One-time")</f>
        <v>Repeat</v>
      </c>
    </row>
    <row r="2503" spans="1:15">
      <c r="A2503">
        <v>2502</v>
      </c>
      <c r="B2503" s="1">
        <v>44367</v>
      </c>
      <c r="C2503">
        <v>1382</v>
      </c>
      <c r="D2503" t="s">
        <v>10867</v>
      </c>
      <c r="E2503">
        <v>4</v>
      </c>
      <c r="F2503" t="str">
        <f>INDEX(tblProduct[ProdName],MATCH(tblData[[#This Row],[ProdNumber]],tblProduct[ProdNumber],0))</f>
        <v>Mapping with Drones</v>
      </c>
      <c r="G2503">
        <f>INDEX(tblProduct[Price],MATCH(tblData[[#This Row],[ProdNumber]],tblProduct[ProdNumber],0))</f>
        <v>49</v>
      </c>
      <c r="H2503">
        <f>INDEX(tblProduct[Category],MATCH(tblData[[#This Row],[ProdNumber]],tblProduct[ProdNumber],0))</f>
        <v>7</v>
      </c>
      <c r="I2503" t="str">
        <f>INDEX(tblCategory[CategoryName],MATCH(tblData[[#This Row],[CategoryID]],tblCategory[CategoryID],0))</f>
        <v>Training Videos</v>
      </c>
      <c r="J2503">
        <f>tblData[[#This Row],[Quantity]]*tblData[[#This Row],[Price]]</f>
        <v>196</v>
      </c>
      <c r="K2503">
        <f>YEAR(tblData[[#This Row],[Date]])</f>
        <v>2021</v>
      </c>
      <c r="L2503">
        <f>MONTH(tblData[[#This Row],[Date]])</f>
        <v>6</v>
      </c>
      <c r="M2503" t="str">
        <f>CHOOSE(tblData[[#This Row],[MonthNo]],"Jan","Feb","Mar","Apr","Mei","Jun","Jul","Agu","Sep","Okt","Nov","Des")</f>
        <v>Jun</v>
      </c>
      <c r="N2503" t="str">
        <f>INDEX(tblCustomers[CustomerState],MATCH(tblData[[#This Row],[CustomerID]],tblCustomers[CustomerID],0))</f>
        <v>Kansas</v>
      </c>
      <c r="O2503" t="str">
        <f>IF(COUNTIF(tblData[CustomerID],tblData[[#This Row],[CustomerID]])&gt;1,"Repeat","One-time")</f>
        <v>One-time</v>
      </c>
    </row>
    <row r="2504" spans="1:15">
      <c r="A2504">
        <v>2503</v>
      </c>
      <c r="B2504" s="1">
        <v>44367</v>
      </c>
      <c r="C2504">
        <v>1676</v>
      </c>
      <c r="D2504" t="s">
        <v>10867</v>
      </c>
      <c r="E2504">
        <v>1</v>
      </c>
      <c r="F2504" t="str">
        <f>INDEX(tblProduct[ProdName],MATCH(tblData[[#This Row],[ProdNumber]],tblProduct[ProdNumber],0))</f>
        <v>Mapping with Drones</v>
      </c>
      <c r="G2504">
        <f>INDEX(tblProduct[Price],MATCH(tblData[[#This Row],[ProdNumber]],tblProduct[ProdNumber],0))</f>
        <v>49</v>
      </c>
      <c r="H2504">
        <f>INDEX(tblProduct[Category],MATCH(tblData[[#This Row],[ProdNumber]],tblProduct[ProdNumber],0))</f>
        <v>7</v>
      </c>
      <c r="I2504" t="str">
        <f>INDEX(tblCategory[CategoryName],MATCH(tblData[[#This Row],[CategoryID]],tblCategory[CategoryID],0))</f>
        <v>Training Videos</v>
      </c>
      <c r="J2504">
        <f>tblData[[#This Row],[Quantity]]*tblData[[#This Row],[Price]]</f>
        <v>49</v>
      </c>
      <c r="K2504">
        <f>YEAR(tblData[[#This Row],[Date]])</f>
        <v>2021</v>
      </c>
      <c r="L2504">
        <f>MONTH(tblData[[#This Row],[Date]])</f>
        <v>6</v>
      </c>
      <c r="M2504" t="str">
        <f>CHOOSE(tblData[[#This Row],[MonthNo]],"Jan","Feb","Mar","Apr","Mei","Jun","Jul","Agu","Sep","Okt","Nov","Des")</f>
        <v>Jun</v>
      </c>
      <c r="N2504" t="str">
        <f>INDEX(tblCustomers[CustomerState],MATCH(tblData[[#This Row],[CustomerID]],tblCustomers[CustomerID],0))</f>
        <v>Massachusetts</v>
      </c>
      <c r="O2504" t="str">
        <f>IF(COUNTIF(tblData[CustomerID],tblData[[#This Row],[CustomerID]])&gt;1,"Repeat","One-time")</f>
        <v>Repeat</v>
      </c>
    </row>
    <row r="2505" spans="1:15">
      <c r="A2505">
        <v>2504</v>
      </c>
      <c r="B2505" s="1">
        <v>44367</v>
      </c>
      <c r="C2505">
        <v>1042</v>
      </c>
      <c r="D2505" t="s">
        <v>10830</v>
      </c>
      <c r="E2505">
        <v>3</v>
      </c>
      <c r="F2505" t="str">
        <f>INDEX(tblProduct[ProdName],MATCH(tblData[[#This Row],[ProdNumber]],tblProduct[ProdNumber],0))</f>
        <v>Understanding 3D Printing</v>
      </c>
      <c r="G2505">
        <f>INDEX(tblProduct[Price],MATCH(tblData[[#This Row],[ProdNumber]],tblProduct[ProdNumber],0))</f>
        <v>42.99</v>
      </c>
      <c r="H2505">
        <f>INDEX(tblProduct[Category],MATCH(tblData[[#This Row],[ProdNumber]],tblProduct[ProdNumber],0))</f>
        <v>7</v>
      </c>
      <c r="I2505" t="str">
        <f>INDEX(tblCategory[CategoryName],MATCH(tblData[[#This Row],[CategoryID]],tblCategory[CategoryID],0))</f>
        <v>Training Videos</v>
      </c>
      <c r="J2505">
        <f>tblData[[#This Row],[Quantity]]*tblData[[#This Row],[Price]]</f>
        <v>128.97</v>
      </c>
      <c r="K2505">
        <f>YEAR(tblData[[#This Row],[Date]])</f>
        <v>2021</v>
      </c>
      <c r="L2505">
        <f>MONTH(tblData[[#This Row],[Date]])</f>
        <v>6</v>
      </c>
      <c r="M2505" t="str">
        <f>CHOOSE(tblData[[#This Row],[MonthNo]],"Jan","Feb","Mar","Apr","Mei","Jun","Jul","Agu","Sep","Okt","Nov","Des")</f>
        <v>Jun</v>
      </c>
      <c r="N2505" t="str">
        <f>INDEX(tblCustomers[CustomerState],MATCH(tblData[[#This Row],[CustomerID]],tblCustomers[CustomerID],0))</f>
        <v>Kentucky</v>
      </c>
      <c r="O2505" t="str">
        <f>IF(COUNTIF(tblData[CustomerID],tblData[[#This Row],[CustomerID]])&gt;1,"Repeat","One-time")</f>
        <v>Repeat</v>
      </c>
    </row>
    <row r="2506" spans="1:15">
      <c r="A2506">
        <v>2505</v>
      </c>
      <c r="B2506" s="1">
        <v>44368</v>
      </c>
      <c r="C2506">
        <v>1138</v>
      </c>
      <c r="D2506" t="s">
        <v>10845</v>
      </c>
      <c r="E2506">
        <v>5</v>
      </c>
      <c r="F2506" t="str">
        <f>INDEX(tblProduct[ProdName],MATCH(tblData[[#This Row],[ProdNumber]],tblProduct[ProdNumber],0))</f>
        <v>Sleepy Eye Blueprint</v>
      </c>
      <c r="G2506">
        <f>INDEX(tblProduct[Price],MATCH(tblData[[#This Row],[ProdNumber]],tblProduct[ProdNumber],0))</f>
        <v>11.99</v>
      </c>
      <c r="H2506">
        <f>INDEX(tblProduct[Category],MATCH(tblData[[#This Row],[ProdNumber]],tblProduct[ProdNumber],0))</f>
        <v>1</v>
      </c>
      <c r="I2506" t="str">
        <f>INDEX(tblCategory[CategoryName],MATCH(tblData[[#This Row],[CategoryID]],tblCategory[CategoryID],0))</f>
        <v>Blueprints</v>
      </c>
      <c r="J2506">
        <f>tblData[[#This Row],[Quantity]]*tblData[[#This Row],[Price]]</f>
        <v>59.95</v>
      </c>
      <c r="K2506">
        <f>YEAR(tblData[[#This Row],[Date]])</f>
        <v>2021</v>
      </c>
      <c r="L2506">
        <f>MONTH(tblData[[#This Row],[Date]])</f>
        <v>6</v>
      </c>
      <c r="M2506" t="str">
        <f>CHOOSE(tblData[[#This Row],[MonthNo]],"Jan","Feb","Mar","Apr","Mei","Jun","Jul","Agu","Sep","Okt","Nov","Des")</f>
        <v>Jun</v>
      </c>
      <c r="N2506" t="str">
        <f>INDEX(tblCustomers[CustomerState],MATCH(tblData[[#This Row],[CustomerID]],tblCustomers[CustomerID],0))</f>
        <v>Texas</v>
      </c>
      <c r="O2506" t="str">
        <f>IF(COUNTIF(tblData[CustomerID],tblData[[#This Row],[CustomerID]])&gt;1,"Repeat","One-time")</f>
        <v>One-time</v>
      </c>
    </row>
    <row r="2507" spans="1:15">
      <c r="A2507">
        <v>2506</v>
      </c>
      <c r="B2507" s="1">
        <v>44368</v>
      </c>
      <c r="C2507">
        <v>1484</v>
      </c>
      <c r="D2507" t="s">
        <v>10827</v>
      </c>
      <c r="E2507">
        <v>4</v>
      </c>
      <c r="F2507" t="str">
        <f>INDEX(tblProduct[ProdName],MATCH(tblData[[#This Row],[ProdNumber]],tblProduct[ProdNumber],0))</f>
        <v>AI for Educators</v>
      </c>
      <c r="G2507">
        <f>INDEX(tblProduct[Price],MATCH(tblData[[#This Row],[ProdNumber]],tblProduct[ProdNumber],0))</f>
        <v>49.95</v>
      </c>
      <c r="H2507">
        <f>INDEX(tblProduct[Category],MATCH(tblData[[#This Row],[ProdNumber]],tblProduct[ProdNumber],0))</f>
        <v>7</v>
      </c>
      <c r="I2507" t="str">
        <f>INDEX(tblCategory[CategoryName],MATCH(tblData[[#This Row],[CategoryID]],tblCategory[CategoryID],0))</f>
        <v>Training Videos</v>
      </c>
      <c r="J2507">
        <f>tblData[[#This Row],[Quantity]]*tblData[[#This Row],[Price]]</f>
        <v>199.8</v>
      </c>
      <c r="K2507">
        <f>YEAR(tblData[[#This Row],[Date]])</f>
        <v>2021</v>
      </c>
      <c r="L2507">
        <f>MONTH(tblData[[#This Row],[Date]])</f>
        <v>6</v>
      </c>
      <c r="M2507" t="str">
        <f>CHOOSE(tblData[[#This Row],[MonthNo]],"Jan","Feb","Mar","Apr","Mei","Jun","Jul","Agu","Sep","Okt","Nov","Des")</f>
        <v>Jun</v>
      </c>
      <c r="N2507" t="str">
        <f>INDEX(tblCustomers[CustomerState],MATCH(tblData[[#This Row],[CustomerID]],tblCustomers[CustomerID],0))</f>
        <v>West Virginia</v>
      </c>
      <c r="O2507" t="str">
        <f>IF(COUNTIF(tblData[CustomerID],tblData[[#This Row],[CustomerID]])&gt;1,"Repeat","One-time")</f>
        <v>Repeat</v>
      </c>
    </row>
    <row r="2508" spans="1:15">
      <c r="A2508">
        <v>2507</v>
      </c>
      <c r="B2508" s="1">
        <v>44368</v>
      </c>
      <c r="C2508">
        <v>1756</v>
      </c>
      <c r="D2508" t="s">
        <v>10823</v>
      </c>
      <c r="E2508">
        <v>2</v>
      </c>
      <c r="F2508" t="str">
        <f>INDEX(tblProduct[ProdName],MATCH(tblData[[#This Row],[ProdNumber]],tblProduct[ProdNumber],0))</f>
        <v>DA-SA702 Drone</v>
      </c>
      <c r="G2508">
        <f>INDEX(tblProduct[Price],MATCH(tblData[[#This Row],[ProdNumber]],tblProduct[ProdNumber],0))</f>
        <v>399</v>
      </c>
      <c r="H2508">
        <f>INDEX(tblProduct[Category],MATCH(tblData[[#This Row],[ProdNumber]],tblProduct[ProdNumber],0))</f>
        <v>3</v>
      </c>
      <c r="I2508" t="str">
        <f>INDEX(tblCategory[CategoryName],MATCH(tblData[[#This Row],[CategoryID]],tblCategory[CategoryID],0))</f>
        <v>Drones</v>
      </c>
      <c r="J2508">
        <f>tblData[[#This Row],[Quantity]]*tblData[[#This Row],[Price]]</f>
        <v>798</v>
      </c>
      <c r="K2508">
        <f>YEAR(tblData[[#This Row],[Date]])</f>
        <v>2021</v>
      </c>
      <c r="L2508">
        <f>MONTH(tblData[[#This Row],[Date]])</f>
        <v>6</v>
      </c>
      <c r="M2508" t="str">
        <f>CHOOSE(tblData[[#This Row],[MonthNo]],"Jan","Feb","Mar","Apr","Mei","Jun","Jul","Agu","Sep","Okt","Nov","Des")</f>
        <v>Jun</v>
      </c>
      <c r="N2508" t="str">
        <f>INDEX(tblCustomers[CustomerState],MATCH(tblData[[#This Row],[CustomerID]],tblCustomers[CustomerID],0))</f>
        <v>Iowa</v>
      </c>
      <c r="O2508" t="str">
        <f>IF(COUNTIF(tblData[CustomerID],tblData[[#This Row],[CustomerID]])&gt;1,"Repeat","One-time")</f>
        <v>Repeat</v>
      </c>
    </row>
    <row r="2509" spans="1:15">
      <c r="A2509">
        <v>2508</v>
      </c>
      <c r="B2509" s="1">
        <v>44368</v>
      </c>
      <c r="C2509">
        <v>909</v>
      </c>
      <c r="D2509" t="s">
        <v>10845</v>
      </c>
      <c r="E2509">
        <v>2</v>
      </c>
      <c r="F2509" t="str">
        <f>INDEX(tblProduct[ProdName],MATCH(tblData[[#This Row],[ProdNumber]],tblProduct[ProdNumber],0))</f>
        <v>Sleepy Eye Blueprint</v>
      </c>
      <c r="G2509">
        <f>INDEX(tblProduct[Price],MATCH(tblData[[#This Row],[ProdNumber]],tblProduct[ProdNumber],0))</f>
        <v>11.99</v>
      </c>
      <c r="H2509">
        <f>INDEX(tblProduct[Category],MATCH(tblData[[#This Row],[ProdNumber]],tblProduct[ProdNumber],0))</f>
        <v>1</v>
      </c>
      <c r="I2509" t="str">
        <f>INDEX(tblCategory[CategoryName],MATCH(tblData[[#This Row],[CategoryID]],tblCategory[CategoryID],0))</f>
        <v>Blueprints</v>
      </c>
      <c r="J2509">
        <f>tblData[[#This Row],[Quantity]]*tblData[[#This Row],[Price]]</f>
        <v>23.98</v>
      </c>
      <c r="K2509">
        <f>YEAR(tblData[[#This Row],[Date]])</f>
        <v>2021</v>
      </c>
      <c r="L2509">
        <f>MONTH(tblData[[#This Row],[Date]])</f>
        <v>6</v>
      </c>
      <c r="M2509" t="str">
        <f>CHOOSE(tblData[[#This Row],[MonthNo]],"Jan","Feb","Mar","Apr","Mei","Jun","Jul","Agu","Sep","Okt","Nov","Des")</f>
        <v>Jun</v>
      </c>
      <c r="N2509" t="str">
        <f>INDEX(tblCustomers[CustomerState],MATCH(tblData[[#This Row],[CustomerID]],tblCustomers[CustomerID],0))</f>
        <v>Florida</v>
      </c>
      <c r="O2509" t="str">
        <f>IF(COUNTIF(tblData[CustomerID],tblData[[#This Row],[CustomerID]])&gt;1,"Repeat","One-time")</f>
        <v>Repeat</v>
      </c>
    </row>
    <row r="2510" spans="1:15">
      <c r="A2510">
        <v>2509</v>
      </c>
      <c r="B2510" s="1">
        <v>44368</v>
      </c>
      <c r="C2510">
        <v>474</v>
      </c>
      <c r="D2510" t="s">
        <v>10841</v>
      </c>
      <c r="E2510">
        <v>5</v>
      </c>
      <c r="F2510" t="str">
        <f>INDEX(tblProduct[ProdName],MATCH(tblData[[#This Row],[ProdNumber]],tblProduct[ProdNumber],0))</f>
        <v>RQTE-554 Robot</v>
      </c>
      <c r="G2510">
        <f>INDEX(tblProduct[Price],MATCH(tblData[[#This Row],[ProdNumber]],tblProduct[ProdNumber],0))</f>
        <v>684</v>
      </c>
      <c r="H2510">
        <f>INDEX(tblProduct[Category],MATCH(tblData[[#This Row],[ProdNumber]],tblProduct[ProdNumber],0))</f>
        <v>6</v>
      </c>
      <c r="I2510" t="str">
        <f>INDEX(tblCategory[CategoryName],MATCH(tblData[[#This Row],[CategoryID]],tblCategory[CategoryID],0))</f>
        <v>Robots</v>
      </c>
      <c r="J2510">
        <f>tblData[[#This Row],[Quantity]]*tblData[[#This Row],[Price]]</f>
        <v>3420</v>
      </c>
      <c r="K2510">
        <f>YEAR(tblData[[#This Row],[Date]])</f>
        <v>2021</v>
      </c>
      <c r="L2510">
        <f>MONTH(tblData[[#This Row],[Date]])</f>
        <v>6</v>
      </c>
      <c r="M2510" t="str">
        <f>CHOOSE(tblData[[#This Row],[MonthNo]],"Jan","Feb","Mar","Apr","Mei","Jun","Jul","Agu","Sep","Okt","Nov","Des")</f>
        <v>Jun</v>
      </c>
      <c r="N2510" t="str">
        <f>INDEX(tblCustomers[CustomerState],MATCH(tblData[[#This Row],[CustomerID]],tblCustomers[CustomerID],0))</f>
        <v>Colorado</v>
      </c>
      <c r="O2510" t="str">
        <f>IF(COUNTIF(tblData[CustomerID],tblData[[#This Row],[CustomerID]])&gt;1,"Repeat","One-time")</f>
        <v>Repeat</v>
      </c>
    </row>
    <row r="2511" spans="1:15">
      <c r="A2511">
        <v>2510</v>
      </c>
      <c r="B2511" s="1">
        <v>44368</v>
      </c>
      <c r="C2511">
        <v>1092</v>
      </c>
      <c r="D2511" t="s">
        <v>10863</v>
      </c>
      <c r="E2511">
        <v>5</v>
      </c>
      <c r="F2511" t="str">
        <f>INDEX(tblProduct[ProdName],MATCH(tblData[[#This Row],[ProdNumber]],tblProduct[ProdNumber],0))</f>
        <v>BYOD-400</v>
      </c>
      <c r="G2511">
        <f>INDEX(tblProduct[Price],MATCH(tblData[[#This Row],[ProdNumber]],tblProduct[ProdNumber],0))</f>
        <v>119</v>
      </c>
      <c r="H2511">
        <f>INDEX(tblProduct[Category],MATCH(tblData[[#This Row],[ProdNumber]],tblProduct[ProdNumber],0))</f>
        <v>2</v>
      </c>
      <c r="I2511" t="str">
        <f>INDEX(tblCategory[CategoryName],MATCH(tblData[[#This Row],[CategoryID]],tblCategory[CategoryID],0))</f>
        <v>Drone Kits</v>
      </c>
      <c r="J2511">
        <f>tblData[[#This Row],[Quantity]]*tblData[[#This Row],[Price]]</f>
        <v>595</v>
      </c>
      <c r="K2511">
        <f>YEAR(tblData[[#This Row],[Date]])</f>
        <v>2021</v>
      </c>
      <c r="L2511">
        <f>MONTH(tblData[[#This Row],[Date]])</f>
        <v>6</v>
      </c>
      <c r="M2511" t="str">
        <f>CHOOSE(tblData[[#This Row],[MonthNo]],"Jan","Feb","Mar","Apr","Mei","Jun","Jul","Agu","Sep","Okt","Nov","Des")</f>
        <v>Jun</v>
      </c>
      <c r="N2511" t="str">
        <f>INDEX(tblCustomers[CustomerState],MATCH(tblData[[#This Row],[CustomerID]],tblCustomers[CustomerID],0))</f>
        <v>Texas</v>
      </c>
      <c r="O2511" t="str">
        <f>IF(COUNTIF(tblData[CustomerID],tblData[[#This Row],[CustomerID]])&gt;1,"Repeat","One-time")</f>
        <v>Repeat</v>
      </c>
    </row>
    <row r="2512" spans="1:15">
      <c r="A2512">
        <v>2511</v>
      </c>
      <c r="B2512" s="1">
        <v>44368</v>
      </c>
      <c r="C2512">
        <v>1337</v>
      </c>
      <c r="D2512" t="s">
        <v>10851</v>
      </c>
      <c r="E2512">
        <v>3</v>
      </c>
      <c r="F2512" t="str">
        <f>INDEX(tblProduct[ProdName],MATCH(tblData[[#This Row],[ProdNumber]],tblProduct[ProdNumber],0))</f>
        <v>QuadroCopter Blueprint</v>
      </c>
      <c r="G2512">
        <f>INDEX(tblProduct[Price],MATCH(tblData[[#This Row],[ProdNumber]],tblProduct[ProdNumber],0))</f>
        <v>10.99</v>
      </c>
      <c r="H2512">
        <f>INDEX(tblProduct[Category],MATCH(tblData[[#This Row],[ProdNumber]],tblProduct[ProdNumber],0))</f>
        <v>1</v>
      </c>
      <c r="I2512" t="str">
        <f>INDEX(tblCategory[CategoryName],MATCH(tblData[[#This Row],[CategoryID]],tblCategory[CategoryID],0))</f>
        <v>Blueprints</v>
      </c>
      <c r="J2512">
        <f>tblData[[#This Row],[Quantity]]*tblData[[#This Row],[Price]]</f>
        <v>32.97</v>
      </c>
      <c r="K2512">
        <f>YEAR(tblData[[#This Row],[Date]])</f>
        <v>2021</v>
      </c>
      <c r="L2512">
        <f>MONTH(tblData[[#This Row],[Date]])</f>
        <v>6</v>
      </c>
      <c r="M2512" t="str">
        <f>CHOOSE(tblData[[#This Row],[MonthNo]],"Jan","Feb","Mar","Apr","Mei","Jun","Jul","Agu","Sep","Okt","Nov","Des")</f>
        <v>Jun</v>
      </c>
      <c r="N2512" t="str">
        <f>INDEX(tblCustomers[CustomerState],MATCH(tblData[[#This Row],[CustomerID]],tblCustomers[CustomerID],0))</f>
        <v>Mississippi</v>
      </c>
      <c r="O2512" t="str">
        <f>IF(COUNTIF(tblData[CustomerID],tblData[[#This Row],[CustomerID]])&gt;1,"Repeat","One-time")</f>
        <v>Repeat</v>
      </c>
    </row>
    <row r="2513" spans="1:15">
      <c r="A2513">
        <v>2512</v>
      </c>
      <c r="B2513" s="1">
        <v>44368</v>
      </c>
      <c r="C2513">
        <v>1547</v>
      </c>
      <c r="D2513" t="s">
        <v>10837</v>
      </c>
      <c r="E2513">
        <v>5</v>
      </c>
      <c r="F2513" t="str">
        <f>INDEX(tblProduct[ProdName],MATCH(tblData[[#This Row],[ProdNumber]],tblProduct[ProdNumber],0))</f>
        <v>BYOR-1000</v>
      </c>
      <c r="G2513">
        <f>INDEX(tblProduct[Price],MATCH(tblData[[#This Row],[ProdNumber]],tblProduct[ProdNumber],0))</f>
        <v>189</v>
      </c>
      <c r="H2513">
        <f>INDEX(tblProduct[Category],MATCH(tblData[[#This Row],[ProdNumber]],tblProduct[ProdNumber],0))</f>
        <v>5</v>
      </c>
      <c r="I2513" t="str">
        <f>INDEX(tblCategory[CategoryName],MATCH(tblData[[#This Row],[CategoryID]],tblCategory[CategoryID],0))</f>
        <v>Robot Kits</v>
      </c>
      <c r="J2513">
        <f>tblData[[#This Row],[Quantity]]*tblData[[#This Row],[Price]]</f>
        <v>945</v>
      </c>
      <c r="K2513">
        <f>YEAR(tblData[[#This Row],[Date]])</f>
        <v>2021</v>
      </c>
      <c r="L2513">
        <f>MONTH(tblData[[#This Row],[Date]])</f>
        <v>6</v>
      </c>
      <c r="M2513" t="str">
        <f>CHOOSE(tblData[[#This Row],[MonthNo]],"Jan","Feb","Mar","Apr","Mei","Jun","Jul","Agu","Sep","Okt","Nov","Des")</f>
        <v>Jun</v>
      </c>
      <c r="N2513" t="str">
        <f>INDEX(tblCustomers[CustomerState],MATCH(tblData[[#This Row],[CustomerID]],tblCustomers[CustomerID],0))</f>
        <v>Texas</v>
      </c>
      <c r="O2513" t="str">
        <f>IF(COUNTIF(tblData[CustomerID],tblData[[#This Row],[CustomerID]])&gt;1,"Repeat","One-time")</f>
        <v>Repeat</v>
      </c>
    </row>
    <row r="2514" spans="1:15">
      <c r="A2514">
        <v>2513</v>
      </c>
      <c r="B2514" s="1">
        <v>44368</v>
      </c>
      <c r="C2514">
        <v>309</v>
      </c>
      <c r="D2514" t="s">
        <v>10856</v>
      </c>
      <c r="E2514">
        <v>2</v>
      </c>
      <c r="F2514" t="str">
        <f>INDEX(tblProduct[ProdName],MATCH(tblData[[#This Row],[ProdNumber]],tblProduct[ProdNumber],0))</f>
        <v>RLK-9920 Robot</v>
      </c>
      <c r="G2514">
        <f>INDEX(tblProduct[Price],MATCH(tblData[[#This Row],[ProdNumber]],tblProduct[ProdNumber],0))</f>
        <v>699</v>
      </c>
      <c r="H2514">
        <f>INDEX(tblProduct[Category],MATCH(tblData[[#This Row],[ProdNumber]],tblProduct[ProdNumber],0))</f>
        <v>6</v>
      </c>
      <c r="I2514" t="str">
        <f>INDEX(tblCategory[CategoryName],MATCH(tblData[[#This Row],[CategoryID]],tblCategory[CategoryID],0))</f>
        <v>Robots</v>
      </c>
      <c r="J2514">
        <f>tblData[[#This Row],[Quantity]]*tblData[[#This Row],[Price]]</f>
        <v>1398</v>
      </c>
      <c r="K2514">
        <f>YEAR(tblData[[#This Row],[Date]])</f>
        <v>2021</v>
      </c>
      <c r="L2514">
        <f>MONTH(tblData[[#This Row],[Date]])</f>
        <v>6</v>
      </c>
      <c r="M2514" t="str">
        <f>CHOOSE(tblData[[#This Row],[MonthNo]],"Jan","Feb","Mar","Apr","Mei","Jun","Jul","Agu","Sep","Okt","Nov","Des")</f>
        <v>Jun</v>
      </c>
      <c r="N2514" t="str">
        <f>INDEX(tblCustomers[CustomerState],MATCH(tblData[[#This Row],[CustomerID]],tblCustomers[CustomerID],0))</f>
        <v>Illinois</v>
      </c>
      <c r="O2514" t="str">
        <f>IF(COUNTIF(tblData[CustomerID],tblData[[#This Row],[CustomerID]])&gt;1,"Repeat","One-time")</f>
        <v>Repeat</v>
      </c>
    </row>
    <row r="2515" spans="1:15">
      <c r="A2515">
        <v>2514</v>
      </c>
      <c r="B2515" s="1">
        <v>44368</v>
      </c>
      <c r="C2515">
        <v>1552</v>
      </c>
      <c r="D2515" t="s">
        <v>10857</v>
      </c>
      <c r="E2515">
        <v>6</v>
      </c>
      <c r="F2515" t="str">
        <f>INDEX(tblProduct[ProdName],MATCH(tblData[[#This Row],[ProdNumber]],tblProduct[ProdNumber],0))</f>
        <v>DTI-84 Drone</v>
      </c>
      <c r="G2515">
        <f>INDEX(tblProduct[Price],MATCH(tblData[[#This Row],[ProdNumber]],tblProduct[ProdNumber],0))</f>
        <v>455</v>
      </c>
      <c r="H2515">
        <f>INDEX(tblProduct[Category],MATCH(tblData[[#This Row],[ProdNumber]],tblProduct[ProdNumber],0))</f>
        <v>3</v>
      </c>
      <c r="I2515" t="str">
        <f>INDEX(tblCategory[CategoryName],MATCH(tblData[[#This Row],[CategoryID]],tblCategory[CategoryID],0))</f>
        <v>Drones</v>
      </c>
      <c r="J2515">
        <f>tblData[[#This Row],[Quantity]]*tblData[[#This Row],[Price]]</f>
        <v>2730</v>
      </c>
      <c r="K2515">
        <f>YEAR(tblData[[#This Row],[Date]])</f>
        <v>2021</v>
      </c>
      <c r="L2515">
        <f>MONTH(tblData[[#This Row],[Date]])</f>
        <v>6</v>
      </c>
      <c r="M2515" t="str">
        <f>CHOOSE(tblData[[#This Row],[MonthNo]],"Jan","Feb","Mar","Apr","Mei","Jun","Jul","Agu","Sep","Okt","Nov","Des")</f>
        <v>Jun</v>
      </c>
      <c r="N2515" t="str">
        <f>INDEX(tblCustomers[CustomerState],MATCH(tblData[[#This Row],[CustomerID]],tblCustomers[CustomerID],0))</f>
        <v>Oklahoma</v>
      </c>
      <c r="O2515" t="str">
        <f>IF(COUNTIF(tblData[CustomerID],tblData[[#This Row],[CustomerID]])&gt;1,"Repeat","One-time")</f>
        <v>Repeat</v>
      </c>
    </row>
    <row r="2516" spans="1:15">
      <c r="A2516">
        <v>2515</v>
      </c>
      <c r="B2516" s="1">
        <v>44368</v>
      </c>
      <c r="C2516">
        <v>1109</v>
      </c>
      <c r="D2516" t="s">
        <v>10810</v>
      </c>
      <c r="E2516">
        <v>2</v>
      </c>
      <c r="F2516" t="str">
        <f>INDEX(tblProduct[ProdName],MATCH(tblData[[#This Row],[ProdNumber]],tblProduct[ProdNumber],0))</f>
        <v>Drone Video Techniques</v>
      </c>
      <c r="G2516">
        <f>INDEX(tblProduct[Price],MATCH(tblData[[#This Row],[ProdNumber]],tblProduct[ProdNumber],0))</f>
        <v>37.99</v>
      </c>
      <c r="H2516">
        <f>INDEX(tblProduct[Category],MATCH(tblData[[#This Row],[ProdNumber]],tblProduct[ProdNumber],0))</f>
        <v>7</v>
      </c>
      <c r="I2516" t="str">
        <f>INDEX(tblCategory[CategoryName],MATCH(tblData[[#This Row],[CategoryID]],tblCategory[CategoryID],0))</f>
        <v>Training Videos</v>
      </c>
      <c r="J2516">
        <f>tblData[[#This Row],[Quantity]]*tblData[[#This Row],[Price]]</f>
        <v>75.98</v>
      </c>
      <c r="K2516">
        <f>YEAR(tblData[[#This Row],[Date]])</f>
        <v>2021</v>
      </c>
      <c r="L2516">
        <f>MONTH(tblData[[#This Row],[Date]])</f>
        <v>6</v>
      </c>
      <c r="M2516" t="str">
        <f>CHOOSE(tblData[[#This Row],[MonthNo]],"Jan","Feb","Mar","Apr","Mei","Jun","Jul","Agu","Sep","Okt","Nov","Des")</f>
        <v>Jun</v>
      </c>
      <c r="N2516" t="str">
        <f>INDEX(tblCustomers[CustomerState],MATCH(tblData[[#This Row],[CustomerID]],tblCustomers[CustomerID],0))</f>
        <v>Oklahoma</v>
      </c>
      <c r="O2516" t="str">
        <f>IF(COUNTIF(tblData[CustomerID],tblData[[#This Row],[CustomerID]])&gt;1,"Repeat","One-time")</f>
        <v>One-time</v>
      </c>
    </row>
    <row r="2517" spans="1:15">
      <c r="A2517">
        <v>2516</v>
      </c>
      <c r="B2517" s="1">
        <v>44369</v>
      </c>
      <c r="C2517">
        <v>2119</v>
      </c>
      <c r="D2517" t="s">
        <v>10819</v>
      </c>
      <c r="E2517">
        <v>4</v>
      </c>
      <c r="F2517" t="str">
        <f>INDEX(tblProduct[ProdName],MATCH(tblData[[#This Row],[ProdNumber]],tblProduct[ProdNumber],0))</f>
        <v>Ladybug Robot Blueprint</v>
      </c>
      <c r="G2517">
        <f>INDEX(tblProduct[Price],MATCH(tblData[[#This Row],[ProdNumber]],tblProduct[ProdNumber],0))</f>
        <v>12</v>
      </c>
      <c r="H2517">
        <f>INDEX(tblProduct[Category],MATCH(tblData[[#This Row],[ProdNumber]],tblProduct[ProdNumber],0))</f>
        <v>1</v>
      </c>
      <c r="I2517" t="str">
        <f>INDEX(tblCategory[CategoryName],MATCH(tblData[[#This Row],[CategoryID]],tblCategory[CategoryID],0))</f>
        <v>Blueprints</v>
      </c>
      <c r="J2517">
        <f>tblData[[#This Row],[Quantity]]*tblData[[#This Row],[Price]]</f>
        <v>48</v>
      </c>
      <c r="K2517">
        <f>YEAR(tblData[[#This Row],[Date]])</f>
        <v>2021</v>
      </c>
      <c r="L2517">
        <f>MONTH(tblData[[#This Row],[Date]])</f>
        <v>6</v>
      </c>
      <c r="M2517" t="str">
        <f>CHOOSE(tblData[[#This Row],[MonthNo]],"Jan","Feb","Mar","Apr","Mei","Jun","Jul","Agu","Sep","Okt","Nov","Des")</f>
        <v>Jun</v>
      </c>
      <c r="N2517" t="str">
        <f>INDEX(tblCustomers[CustomerState],MATCH(tblData[[#This Row],[CustomerID]],tblCustomers[CustomerID],0))</f>
        <v>Michigan</v>
      </c>
      <c r="O2517" t="str">
        <f>IF(COUNTIF(tblData[CustomerID],tblData[[#This Row],[CustomerID]])&gt;1,"Repeat","One-time")</f>
        <v>Repeat</v>
      </c>
    </row>
    <row r="2518" spans="1:15">
      <c r="A2518">
        <v>2517</v>
      </c>
      <c r="B2518" s="1">
        <v>44369</v>
      </c>
      <c r="C2518">
        <v>522</v>
      </c>
      <c r="D2518" t="s">
        <v>10839</v>
      </c>
      <c r="E2518">
        <v>5</v>
      </c>
      <c r="F2518" t="str">
        <f>INDEX(tblProduct[ProdName],MATCH(tblData[[#This Row],[ProdNumber]],tblProduct[ProdNumber],0))</f>
        <v>RXW-9807 Robot</v>
      </c>
      <c r="G2518">
        <f>INDEX(tblProduct[Price],MATCH(tblData[[#This Row],[ProdNumber]],tblProduct[ProdNumber],0))</f>
        <v>599</v>
      </c>
      <c r="H2518">
        <f>INDEX(tblProduct[Category],MATCH(tblData[[#This Row],[ProdNumber]],tblProduct[ProdNumber],0))</f>
        <v>6</v>
      </c>
      <c r="I2518" t="str">
        <f>INDEX(tblCategory[CategoryName],MATCH(tblData[[#This Row],[CategoryID]],tblCategory[CategoryID],0))</f>
        <v>Robots</v>
      </c>
      <c r="J2518">
        <f>tblData[[#This Row],[Quantity]]*tblData[[#This Row],[Price]]</f>
        <v>2995</v>
      </c>
      <c r="K2518">
        <f>YEAR(tblData[[#This Row],[Date]])</f>
        <v>2021</v>
      </c>
      <c r="L2518">
        <f>MONTH(tblData[[#This Row],[Date]])</f>
        <v>6</v>
      </c>
      <c r="M2518" t="str">
        <f>CHOOSE(tblData[[#This Row],[MonthNo]],"Jan","Feb","Mar","Apr","Mei","Jun","Jul","Agu","Sep","Okt","Nov","Des")</f>
        <v>Jun</v>
      </c>
      <c r="N2518" t="str">
        <f>INDEX(tblCustomers[CustomerState],MATCH(tblData[[#This Row],[CustomerID]],tblCustomers[CustomerID],0))</f>
        <v>Delaware</v>
      </c>
      <c r="O2518" t="str">
        <f>IF(COUNTIF(tblData[CustomerID],tblData[[#This Row],[CustomerID]])&gt;1,"Repeat","One-time")</f>
        <v>Repeat</v>
      </c>
    </row>
    <row r="2519" spans="1:15">
      <c r="A2519">
        <v>2518</v>
      </c>
      <c r="B2519" s="1">
        <v>44369</v>
      </c>
      <c r="C2519">
        <v>973</v>
      </c>
      <c r="D2519" t="s">
        <v>10869</v>
      </c>
      <c r="E2519">
        <v>1</v>
      </c>
      <c r="F2519" t="str">
        <f>INDEX(tblProduct[ProdName],MATCH(tblData[[#This Row],[ProdNumber]],tblProduct[ProdNumber],0))</f>
        <v>Bsquare Robot Blueprint</v>
      </c>
      <c r="G2519">
        <f>INDEX(tblProduct[Price],MATCH(tblData[[#This Row],[ProdNumber]],tblProduct[ProdNumber],0))</f>
        <v>8.99</v>
      </c>
      <c r="H2519">
        <f>INDEX(tblProduct[Category],MATCH(tblData[[#This Row],[ProdNumber]],tblProduct[ProdNumber],0))</f>
        <v>1</v>
      </c>
      <c r="I2519" t="str">
        <f>INDEX(tblCategory[CategoryName],MATCH(tblData[[#This Row],[CategoryID]],tblCategory[CategoryID],0))</f>
        <v>Blueprints</v>
      </c>
      <c r="J2519">
        <f>tblData[[#This Row],[Quantity]]*tblData[[#This Row],[Price]]</f>
        <v>8.99</v>
      </c>
      <c r="K2519">
        <f>YEAR(tblData[[#This Row],[Date]])</f>
        <v>2021</v>
      </c>
      <c r="L2519">
        <f>MONTH(tblData[[#This Row],[Date]])</f>
        <v>6</v>
      </c>
      <c r="M2519" t="str">
        <f>CHOOSE(tblData[[#This Row],[MonthNo]],"Jan","Feb","Mar","Apr","Mei","Jun","Jul","Agu","Sep","Okt","Nov","Des")</f>
        <v>Jun</v>
      </c>
      <c r="N2519" t="str">
        <f>INDEX(tblCustomers[CustomerState],MATCH(tblData[[#This Row],[CustomerID]],tblCustomers[CustomerID],0))</f>
        <v>Florida</v>
      </c>
      <c r="O2519" t="str">
        <f>IF(COUNTIF(tblData[CustomerID],tblData[[#This Row],[CustomerID]])&gt;1,"Repeat","One-time")</f>
        <v>Repeat</v>
      </c>
    </row>
    <row r="2520" spans="1:15">
      <c r="A2520">
        <v>2519</v>
      </c>
      <c r="B2520" s="1">
        <v>44369</v>
      </c>
      <c r="C2520">
        <v>599</v>
      </c>
      <c r="D2520" t="s">
        <v>10840</v>
      </c>
      <c r="E2520">
        <v>4</v>
      </c>
      <c r="F2520" t="str">
        <f>INDEX(tblProduct[ProdName],MATCH(tblData[[#This Row],[ProdNumber]],tblProduct[ProdNumber],0))</f>
        <v>Photograph Drones</v>
      </c>
      <c r="G2520">
        <f>INDEX(tblProduct[Price],MATCH(tblData[[#This Row],[ProdNumber]],tblProduct[ProdNumber],0))</f>
        <v>14.99</v>
      </c>
      <c r="H2520">
        <f>INDEX(tblProduct[Category],MATCH(tblData[[#This Row],[ProdNumber]],tblProduct[ProdNumber],0))</f>
        <v>4</v>
      </c>
      <c r="I2520" t="str">
        <f>INDEX(tblCategory[CategoryName],MATCH(tblData[[#This Row],[CategoryID]],tblCategory[CategoryID],0))</f>
        <v>eBooks</v>
      </c>
      <c r="J2520">
        <f>tblData[[#This Row],[Quantity]]*tblData[[#This Row],[Price]]</f>
        <v>59.96</v>
      </c>
      <c r="K2520">
        <f>YEAR(tblData[[#This Row],[Date]])</f>
        <v>2021</v>
      </c>
      <c r="L2520">
        <f>MONTH(tblData[[#This Row],[Date]])</f>
        <v>6</v>
      </c>
      <c r="M2520" t="str">
        <f>CHOOSE(tblData[[#This Row],[MonthNo]],"Jan","Feb","Mar","Apr","Mei","Jun","Jul","Agu","Sep","Okt","Nov","Des")</f>
        <v>Jun</v>
      </c>
      <c r="N2520" t="str">
        <f>INDEX(tblCustomers[CustomerState],MATCH(tblData[[#This Row],[CustomerID]],tblCustomers[CustomerID],0))</f>
        <v>District of Columbia</v>
      </c>
      <c r="O2520" t="str">
        <f>IF(COUNTIF(tblData[CustomerID],tblData[[#This Row],[CustomerID]])&gt;1,"Repeat","One-time")</f>
        <v>Repeat</v>
      </c>
    </row>
    <row r="2521" spans="1:15">
      <c r="A2521">
        <v>2520</v>
      </c>
      <c r="B2521" s="1">
        <v>44369</v>
      </c>
      <c r="C2521">
        <v>793</v>
      </c>
      <c r="D2521" t="s">
        <v>10811</v>
      </c>
      <c r="E2521">
        <v>2</v>
      </c>
      <c r="F2521" t="str">
        <f>INDEX(tblProduct[ProdName],MATCH(tblData[[#This Row],[ProdNumber]],tblProduct[ProdNumber],0))</f>
        <v>BYOD-220</v>
      </c>
      <c r="G2521">
        <f>INDEX(tblProduct[Price],MATCH(tblData[[#This Row],[ProdNumber]],tblProduct[ProdNumber],0))</f>
        <v>69</v>
      </c>
      <c r="H2521">
        <f>INDEX(tblProduct[Category],MATCH(tblData[[#This Row],[ProdNumber]],tblProduct[ProdNumber],0))</f>
        <v>2</v>
      </c>
      <c r="I2521" t="str">
        <f>INDEX(tblCategory[CategoryName],MATCH(tblData[[#This Row],[CategoryID]],tblCategory[CategoryID],0))</f>
        <v>Drone Kits</v>
      </c>
      <c r="J2521">
        <f>tblData[[#This Row],[Quantity]]*tblData[[#This Row],[Price]]</f>
        <v>138</v>
      </c>
      <c r="K2521">
        <f>YEAR(tblData[[#This Row],[Date]])</f>
        <v>2021</v>
      </c>
      <c r="L2521">
        <f>MONTH(tblData[[#This Row],[Date]])</f>
        <v>6</v>
      </c>
      <c r="M2521" t="str">
        <f>CHOOSE(tblData[[#This Row],[MonthNo]],"Jan","Feb","Mar","Apr","Mei","Jun","Jul","Agu","Sep","Okt","Nov","Des")</f>
        <v>Jun</v>
      </c>
      <c r="N2521" t="str">
        <f>INDEX(tblCustomers[CustomerState],MATCH(tblData[[#This Row],[CustomerID]],tblCustomers[CustomerID],0))</f>
        <v>Illinois</v>
      </c>
      <c r="O2521" t="str">
        <f>IF(COUNTIF(tblData[CustomerID],tblData[[#This Row],[CustomerID]])&gt;1,"Repeat","One-time")</f>
        <v>Repeat</v>
      </c>
    </row>
    <row r="2522" spans="1:15">
      <c r="A2522">
        <v>2521</v>
      </c>
      <c r="B2522" s="1">
        <v>44369</v>
      </c>
      <c r="C2522">
        <v>904</v>
      </c>
      <c r="D2522" t="s">
        <v>10850</v>
      </c>
      <c r="E2522">
        <v>4</v>
      </c>
      <c r="F2522" t="str">
        <f>INDEX(tblProduct[ProdName],MATCH(tblData[[#This Row],[ProdNumber]],tblProduct[ProdNumber],0))</f>
        <v>Building Your Own Drone</v>
      </c>
      <c r="G2522">
        <f>INDEX(tblProduct[Price],MATCH(tblData[[#This Row],[ProdNumber]],tblProduct[ProdNumber],0))</f>
        <v>24.99</v>
      </c>
      <c r="H2522">
        <f>INDEX(tblProduct[Category],MATCH(tblData[[#This Row],[ProdNumber]],tblProduct[ProdNumber],0))</f>
        <v>4</v>
      </c>
      <c r="I2522" t="str">
        <f>INDEX(tblCategory[CategoryName],MATCH(tblData[[#This Row],[CategoryID]],tblCategory[CategoryID],0))</f>
        <v>eBooks</v>
      </c>
      <c r="J2522">
        <f>tblData[[#This Row],[Quantity]]*tblData[[#This Row],[Price]]</f>
        <v>99.96</v>
      </c>
      <c r="K2522">
        <f>YEAR(tblData[[#This Row],[Date]])</f>
        <v>2021</v>
      </c>
      <c r="L2522">
        <f>MONTH(tblData[[#This Row],[Date]])</f>
        <v>6</v>
      </c>
      <c r="M2522" t="str">
        <f>CHOOSE(tblData[[#This Row],[MonthNo]],"Jan","Feb","Mar","Apr","Mei","Jun","Jul","Agu","Sep","Okt","Nov","Des")</f>
        <v>Jun</v>
      </c>
      <c r="N2522" t="str">
        <f>INDEX(tblCustomers[CustomerState],MATCH(tblData[[#This Row],[CustomerID]],tblCustomers[CustomerID],0))</f>
        <v>Texas</v>
      </c>
      <c r="O2522" t="str">
        <f>IF(COUNTIF(tblData[CustomerID],tblData[[#This Row],[CustomerID]])&gt;1,"Repeat","One-time")</f>
        <v>Repeat</v>
      </c>
    </row>
    <row r="2523" spans="1:15">
      <c r="A2523">
        <v>2522</v>
      </c>
      <c r="B2523" s="1">
        <v>44369</v>
      </c>
      <c r="C2523">
        <v>125</v>
      </c>
      <c r="D2523" t="s">
        <v>10837</v>
      </c>
      <c r="E2523">
        <v>1</v>
      </c>
      <c r="F2523" t="str">
        <f>INDEX(tblProduct[ProdName],MATCH(tblData[[#This Row],[ProdNumber]],tblProduct[ProdNumber],0))</f>
        <v>BYOR-1000</v>
      </c>
      <c r="G2523">
        <f>INDEX(tblProduct[Price],MATCH(tblData[[#This Row],[ProdNumber]],tblProduct[ProdNumber],0))</f>
        <v>189</v>
      </c>
      <c r="H2523">
        <f>INDEX(tblProduct[Category],MATCH(tblData[[#This Row],[ProdNumber]],tblProduct[ProdNumber],0))</f>
        <v>5</v>
      </c>
      <c r="I2523" t="str">
        <f>INDEX(tblCategory[CategoryName],MATCH(tblData[[#This Row],[CategoryID]],tblCategory[CategoryID],0))</f>
        <v>Robot Kits</v>
      </c>
      <c r="J2523">
        <f>tblData[[#This Row],[Quantity]]*tblData[[#This Row],[Price]]</f>
        <v>189</v>
      </c>
      <c r="K2523">
        <f>YEAR(tblData[[#This Row],[Date]])</f>
        <v>2021</v>
      </c>
      <c r="L2523">
        <f>MONTH(tblData[[#This Row],[Date]])</f>
        <v>6</v>
      </c>
      <c r="M2523" t="str">
        <f>CHOOSE(tblData[[#This Row],[MonthNo]],"Jan","Feb","Mar","Apr","Mei","Jun","Jul","Agu","Sep","Okt","Nov","Des")</f>
        <v>Jun</v>
      </c>
      <c r="N2523" t="str">
        <f>INDEX(tblCustomers[CustomerState],MATCH(tblData[[#This Row],[CustomerID]],tblCustomers[CustomerID],0))</f>
        <v>Florida</v>
      </c>
      <c r="O2523" t="str">
        <f>IF(COUNTIF(tblData[CustomerID],tblData[[#This Row],[CustomerID]])&gt;1,"Repeat","One-time")</f>
        <v>Repeat</v>
      </c>
    </row>
    <row r="2524" spans="1:15">
      <c r="A2524">
        <v>2523</v>
      </c>
      <c r="B2524" s="1">
        <v>44370</v>
      </c>
      <c r="C2524">
        <v>1197</v>
      </c>
      <c r="D2524" t="s">
        <v>10846</v>
      </c>
      <c r="E2524">
        <v>4</v>
      </c>
      <c r="F2524" t="str">
        <f>INDEX(tblProduct[ProdName],MATCH(tblData[[#This Row],[ProdNumber]],tblProduct[ProdNumber],0))</f>
        <v>Delivery Drones</v>
      </c>
      <c r="G2524">
        <f>INDEX(tblProduct[Price],MATCH(tblData[[#This Row],[ProdNumber]],tblProduct[ProdNumber],0))</f>
        <v>14.99</v>
      </c>
      <c r="H2524">
        <f>INDEX(tblProduct[Category],MATCH(tblData[[#This Row],[ProdNumber]],tblProduct[ProdNumber],0))</f>
        <v>4</v>
      </c>
      <c r="I2524" t="str">
        <f>INDEX(tblCategory[CategoryName],MATCH(tblData[[#This Row],[CategoryID]],tblCategory[CategoryID],0))</f>
        <v>eBooks</v>
      </c>
      <c r="J2524">
        <f>tblData[[#This Row],[Quantity]]*tblData[[#This Row],[Price]]</f>
        <v>59.96</v>
      </c>
      <c r="K2524">
        <f>YEAR(tblData[[#This Row],[Date]])</f>
        <v>2021</v>
      </c>
      <c r="L2524">
        <f>MONTH(tblData[[#This Row],[Date]])</f>
        <v>6</v>
      </c>
      <c r="M2524" t="str">
        <f>CHOOSE(tblData[[#This Row],[MonthNo]],"Jan","Feb","Mar","Apr","Mei","Jun","Jul","Agu","Sep","Okt","Nov","Des")</f>
        <v>Jun</v>
      </c>
      <c r="N2524" t="str">
        <f>INDEX(tblCustomers[CustomerState],MATCH(tblData[[#This Row],[CustomerID]],tblCustomers[CustomerID],0))</f>
        <v>Louisiana</v>
      </c>
      <c r="O2524" t="str">
        <f>IF(COUNTIF(tblData[CustomerID],tblData[[#This Row],[CustomerID]])&gt;1,"Repeat","One-time")</f>
        <v>One-time</v>
      </c>
    </row>
    <row r="2525" spans="1:15">
      <c r="A2525">
        <v>2524</v>
      </c>
      <c r="B2525" s="1">
        <v>44370</v>
      </c>
      <c r="C2525">
        <v>22</v>
      </c>
      <c r="D2525" t="s">
        <v>10874</v>
      </c>
      <c r="E2525">
        <v>3</v>
      </c>
      <c r="F2525" t="str">
        <f>INDEX(tblProduct[ProdName],MATCH(tblData[[#This Row],[ProdNumber]],tblProduct[ProdNumber],0))</f>
        <v>Cat Robot Blueprint</v>
      </c>
      <c r="G2525">
        <f>INDEX(tblProduct[Price],MATCH(tblData[[#This Row],[ProdNumber]],tblProduct[ProdNumber],0))</f>
        <v>4.99</v>
      </c>
      <c r="H2525">
        <f>INDEX(tblProduct[Category],MATCH(tblData[[#This Row],[ProdNumber]],tblProduct[ProdNumber],0))</f>
        <v>1</v>
      </c>
      <c r="I2525" t="str">
        <f>INDEX(tblCategory[CategoryName],MATCH(tblData[[#This Row],[CategoryID]],tblCategory[CategoryID],0))</f>
        <v>Blueprints</v>
      </c>
      <c r="J2525">
        <f>tblData[[#This Row],[Quantity]]*tblData[[#This Row],[Price]]</f>
        <v>14.97</v>
      </c>
      <c r="K2525">
        <f>YEAR(tblData[[#This Row],[Date]])</f>
        <v>2021</v>
      </c>
      <c r="L2525">
        <f>MONTH(tblData[[#This Row],[Date]])</f>
        <v>6</v>
      </c>
      <c r="M2525" t="str">
        <f>CHOOSE(tblData[[#This Row],[MonthNo]],"Jan","Feb","Mar","Apr","Mei","Jun","Jul","Agu","Sep","Okt","Nov","Des")</f>
        <v>Jun</v>
      </c>
      <c r="N2525" t="str">
        <f>INDEX(tblCustomers[CustomerState],MATCH(tblData[[#This Row],[CustomerID]],tblCustomers[CustomerID],0))</f>
        <v>Tennessee</v>
      </c>
      <c r="O2525" t="str">
        <f>IF(COUNTIF(tblData[CustomerID],tblData[[#This Row],[CustomerID]])&gt;1,"Repeat","One-time")</f>
        <v>Repeat</v>
      </c>
    </row>
    <row r="2526" spans="1:15">
      <c r="A2526">
        <v>2525</v>
      </c>
      <c r="B2526" s="1">
        <v>44370</v>
      </c>
      <c r="C2526">
        <v>152</v>
      </c>
      <c r="D2526" t="s">
        <v>10850</v>
      </c>
      <c r="E2526">
        <v>5</v>
      </c>
      <c r="F2526" t="str">
        <f>INDEX(tblProduct[ProdName],MATCH(tblData[[#This Row],[ProdNumber]],tblProduct[ProdNumber],0))</f>
        <v>Building Your Own Drone</v>
      </c>
      <c r="G2526">
        <f>INDEX(tblProduct[Price],MATCH(tblData[[#This Row],[ProdNumber]],tblProduct[ProdNumber],0))</f>
        <v>24.99</v>
      </c>
      <c r="H2526">
        <f>INDEX(tblProduct[Category],MATCH(tblData[[#This Row],[ProdNumber]],tblProduct[ProdNumber],0))</f>
        <v>4</v>
      </c>
      <c r="I2526" t="str">
        <f>INDEX(tblCategory[CategoryName],MATCH(tblData[[#This Row],[CategoryID]],tblCategory[CategoryID],0))</f>
        <v>eBooks</v>
      </c>
      <c r="J2526">
        <f>tblData[[#This Row],[Quantity]]*tblData[[#This Row],[Price]]</f>
        <v>124.94999999999999</v>
      </c>
      <c r="K2526">
        <f>YEAR(tblData[[#This Row],[Date]])</f>
        <v>2021</v>
      </c>
      <c r="L2526">
        <f>MONTH(tblData[[#This Row],[Date]])</f>
        <v>6</v>
      </c>
      <c r="M2526" t="str">
        <f>CHOOSE(tblData[[#This Row],[MonthNo]],"Jan","Feb","Mar","Apr","Mei","Jun","Jul","Agu","Sep","Okt","Nov","Des")</f>
        <v>Jun</v>
      </c>
      <c r="N2526" t="str">
        <f>INDEX(tblCustomers[CustomerState],MATCH(tblData[[#This Row],[CustomerID]],tblCustomers[CustomerID],0))</f>
        <v>California</v>
      </c>
      <c r="O2526" t="str">
        <f>IF(COUNTIF(tblData[CustomerID],tblData[[#This Row],[CustomerID]])&gt;1,"Repeat","One-time")</f>
        <v>Repeat</v>
      </c>
    </row>
    <row r="2527" spans="1:15">
      <c r="A2527">
        <v>2526</v>
      </c>
      <c r="B2527" s="1">
        <v>44370</v>
      </c>
      <c r="C2527">
        <v>466</v>
      </c>
      <c r="D2527" t="s">
        <v>10843</v>
      </c>
      <c r="E2527">
        <v>3</v>
      </c>
      <c r="F2527" t="str">
        <f>INDEX(tblProduct[ProdName],MATCH(tblData[[#This Row],[ProdNumber]],tblProduct[ProdNumber],0))</f>
        <v>BYOD-500</v>
      </c>
      <c r="G2527">
        <f>INDEX(tblProduct[Price],MATCH(tblData[[#This Row],[ProdNumber]],tblProduct[ProdNumber],0))</f>
        <v>167</v>
      </c>
      <c r="H2527">
        <f>INDEX(tblProduct[Category],MATCH(tblData[[#This Row],[ProdNumber]],tblProduct[ProdNumber],0))</f>
        <v>2</v>
      </c>
      <c r="I2527" t="str">
        <f>INDEX(tblCategory[CategoryName],MATCH(tblData[[#This Row],[CategoryID]],tblCategory[CategoryID],0))</f>
        <v>Drone Kits</v>
      </c>
      <c r="J2527">
        <f>tblData[[#This Row],[Quantity]]*tblData[[#This Row],[Price]]</f>
        <v>501</v>
      </c>
      <c r="K2527">
        <f>YEAR(tblData[[#This Row],[Date]])</f>
        <v>2021</v>
      </c>
      <c r="L2527">
        <f>MONTH(tblData[[#This Row],[Date]])</f>
        <v>6</v>
      </c>
      <c r="M2527" t="str">
        <f>CHOOSE(tblData[[#This Row],[MonthNo]],"Jan","Feb","Mar","Apr","Mei","Jun","Jul","Agu","Sep","Okt","Nov","Des")</f>
        <v>Jun</v>
      </c>
      <c r="N2527" t="str">
        <f>INDEX(tblCustomers[CustomerState],MATCH(tblData[[#This Row],[CustomerID]],tblCustomers[CustomerID],0))</f>
        <v>Utah</v>
      </c>
      <c r="O2527" t="str">
        <f>IF(COUNTIF(tblData[CustomerID],tblData[[#This Row],[CustomerID]])&gt;1,"Repeat","One-time")</f>
        <v>One-time</v>
      </c>
    </row>
    <row r="2528" spans="1:15">
      <c r="A2528">
        <v>2527</v>
      </c>
      <c r="B2528" s="1">
        <v>44371</v>
      </c>
      <c r="C2528">
        <v>783</v>
      </c>
      <c r="D2528" t="s">
        <v>10843</v>
      </c>
      <c r="E2528">
        <v>6</v>
      </c>
      <c r="F2528" t="str">
        <f>INDEX(tblProduct[ProdName],MATCH(tblData[[#This Row],[ProdNumber]],tblProduct[ProdNumber],0))</f>
        <v>BYOD-500</v>
      </c>
      <c r="G2528">
        <f>INDEX(tblProduct[Price],MATCH(tblData[[#This Row],[ProdNumber]],tblProduct[ProdNumber],0))</f>
        <v>167</v>
      </c>
      <c r="H2528">
        <f>INDEX(tblProduct[Category],MATCH(tblData[[#This Row],[ProdNumber]],tblProduct[ProdNumber],0))</f>
        <v>2</v>
      </c>
      <c r="I2528" t="str">
        <f>INDEX(tblCategory[CategoryName],MATCH(tblData[[#This Row],[CategoryID]],tblCategory[CategoryID],0))</f>
        <v>Drone Kits</v>
      </c>
      <c r="J2528">
        <f>tblData[[#This Row],[Quantity]]*tblData[[#This Row],[Price]]</f>
        <v>1002</v>
      </c>
      <c r="K2528">
        <f>YEAR(tblData[[#This Row],[Date]])</f>
        <v>2021</v>
      </c>
      <c r="L2528">
        <f>MONTH(tblData[[#This Row],[Date]])</f>
        <v>6</v>
      </c>
      <c r="M2528" t="str">
        <f>CHOOSE(tblData[[#This Row],[MonthNo]],"Jan","Feb","Mar","Apr","Mei","Jun","Jul","Agu","Sep","Okt","Nov","Des")</f>
        <v>Jun</v>
      </c>
      <c r="N2528" t="str">
        <f>INDEX(tblCustomers[CustomerState],MATCH(tblData[[#This Row],[CustomerID]],tblCustomers[CustomerID],0))</f>
        <v>Arizona</v>
      </c>
      <c r="O2528" t="str">
        <f>IF(COUNTIF(tblData[CustomerID],tblData[[#This Row],[CustomerID]])&gt;1,"Repeat","One-time")</f>
        <v>Repeat</v>
      </c>
    </row>
    <row r="2529" spans="1:15">
      <c r="A2529">
        <v>2528</v>
      </c>
      <c r="B2529" s="1">
        <v>44371</v>
      </c>
      <c r="C2529">
        <v>1731</v>
      </c>
      <c r="D2529" t="s">
        <v>10847</v>
      </c>
      <c r="E2529">
        <v>3</v>
      </c>
      <c r="F2529" t="str">
        <f>INDEX(tblProduct[ProdName],MATCH(tblData[[#This Row],[ProdNumber]],tblProduct[ProdNumber],0))</f>
        <v>MICR-564K Drone</v>
      </c>
      <c r="G2529">
        <f>INDEX(tblProduct[Price],MATCH(tblData[[#This Row],[ProdNumber]],tblProduct[ProdNumber],0))</f>
        <v>499</v>
      </c>
      <c r="H2529">
        <f>INDEX(tblProduct[Category],MATCH(tblData[[#This Row],[ProdNumber]],tblProduct[ProdNumber],0))</f>
        <v>3</v>
      </c>
      <c r="I2529" t="str">
        <f>INDEX(tblCategory[CategoryName],MATCH(tblData[[#This Row],[CategoryID]],tblCategory[CategoryID],0))</f>
        <v>Drones</v>
      </c>
      <c r="J2529">
        <f>tblData[[#This Row],[Quantity]]*tblData[[#This Row],[Price]]</f>
        <v>1497</v>
      </c>
      <c r="K2529">
        <f>YEAR(tblData[[#This Row],[Date]])</f>
        <v>2021</v>
      </c>
      <c r="L2529">
        <f>MONTH(tblData[[#This Row],[Date]])</f>
        <v>6</v>
      </c>
      <c r="M2529" t="str">
        <f>CHOOSE(tblData[[#This Row],[MonthNo]],"Jan","Feb","Mar","Apr","Mei","Jun","Jul","Agu","Sep","Okt","Nov","Des")</f>
        <v>Jun</v>
      </c>
      <c r="N2529" t="str">
        <f>INDEX(tblCustomers[CustomerState],MATCH(tblData[[#This Row],[CustomerID]],tblCustomers[CustomerID],0))</f>
        <v>Indiana</v>
      </c>
      <c r="O2529" t="str">
        <f>IF(COUNTIF(tblData[CustomerID],tblData[[#This Row],[CustomerID]])&gt;1,"Repeat","One-time")</f>
        <v>Repeat</v>
      </c>
    </row>
    <row r="2530" spans="1:15">
      <c r="A2530">
        <v>2529</v>
      </c>
      <c r="B2530" s="1">
        <v>44371</v>
      </c>
      <c r="C2530">
        <v>1554</v>
      </c>
      <c r="D2530" t="s">
        <v>10835</v>
      </c>
      <c r="E2530">
        <v>3</v>
      </c>
      <c r="F2530" t="str">
        <f>INDEX(tblProduct[ProdName],MATCH(tblData[[#This Row],[ProdNumber]],tblProduct[ProdNumber],0))</f>
        <v>Building Your First Robot</v>
      </c>
      <c r="G2530">
        <f>INDEX(tblProduct[Price],MATCH(tblData[[#This Row],[ProdNumber]],tblProduct[ProdNumber],0))</f>
        <v>24.95</v>
      </c>
      <c r="H2530">
        <f>INDEX(tblProduct[Category],MATCH(tblData[[#This Row],[ProdNumber]],tblProduct[ProdNumber],0))</f>
        <v>4</v>
      </c>
      <c r="I2530" t="str">
        <f>INDEX(tblCategory[CategoryName],MATCH(tblData[[#This Row],[CategoryID]],tblCategory[CategoryID],0))</f>
        <v>eBooks</v>
      </c>
      <c r="J2530">
        <f>tblData[[#This Row],[Quantity]]*tblData[[#This Row],[Price]]</f>
        <v>74.849999999999994</v>
      </c>
      <c r="K2530">
        <f>YEAR(tblData[[#This Row],[Date]])</f>
        <v>2021</v>
      </c>
      <c r="L2530">
        <f>MONTH(tblData[[#This Row],[Date]])</f>
        <v>6</v>
      </c>
      <c r="M2530" t="str">
        <f>CHOOSE(tblData[[#This Row],[MonthNo]],"Jan","Feb","Mar","Apr","Mei","Jun","Jul","Agu","Sep","Okt","Nov","Des")</f>
        <v>Jun</v>
      </c>
      <c r="N2530" t="str">
        <f>INDEX(tblCustomers[CustomerState],MATCH(tblData[[#This Row],[CustomerID]],tblCustomers[CustomerID],0))</f>
        <v>Idaho</v>
      </c>
      <c r="O2530" t="str">
        <f>IF(COUNTIF(tblData[CustomerID],tblData[[#This Row],[CustomerID]])&gt;1,"Repeat","One-time")</f>
        <v>Repeat</v>
      </c>
    </row>
    <row r="2531" spans="1:15">
      <c r="A2531">
        <v>2530</v>
      </c>
      <c r="B2531" s="1">
        <v>44371</v>
      </c>
      <c r="C2531">
        <v>1310</v>
      </c>
      <c r="D2531" t="s">
        <v>10830</v>
      </c>
      <c r="E2531">
        <v>3</v>
      </c>
      <c r="F2531" t="str">
        <f>INDEX(tblProduct[ProdName],MATCH(tblData[[#This Row],[ProdNumber]],tblProduct[ProdNumber],0))</f>
        <v>Understanding 3D Printing</v>
      </c>
      <c r="G2531">
        <f>INDEX(tblProduct[Price],MATCH(tblData[[#This Row],[ProdNumber]],tblProduct[ProdNumber],0))</f>
        <v>42.99</v>
      </c>
      <c r="H2531">
        <f>INDEX(tblProduct[Category],MATCH(tblData[[#This Row],[ProdNumber]],tblProduct[ProdNumber],0))</f>
        <v>7</v>
      </c>
      <c r="I2531" t="str">
        <f>INDEX(tblCategory[CategoryName],MATCH(tblData[[#This Row],[CategoryID]],tblCategory[CategoryID],0))</f>
        <v>Training Videos</v>
      </c>
      <c r="J2531">
        <f>tblData[[#This Row],[Quantity]]*tblData[[#This Row],[Price]]</f>
        <v>128.97</v>
      </c>
      <c r="K2531">
        <f>YEAR(tblData[[#This Row],[Date]])</f>
        <v>2021</v>
      </c>
      <c r="L2531">
        <f>MONTH(tblData[[#This Row],[Date]])</f>
        <v>6</v>
      </c>
      <c r="M2531" t="str">
        <f>CHOOSE(tblData[[#This Row],[MonthNo]],"Jan","Feb","Mar","Apr","Mei","Jun","Jul","Agu","Sep","Okt","Nov","Des")</f>
        <v>Jun</v>
      </c>
      <c r="N2531" t="str">
        <f>INDEX(tblCustomers[CustomerState],MATCH(tblData[[#This Row],[CustomerID]],tblCustomers[CustomerID],0))</f>
        <v>Washington</v>
      </c>
      <c r="O2531" t="str">
        <f>IF(COUNTIF(tblData[CustomerID],tblData[[#This Row],[CustomerID]])&gt;1,"Repeat","One-time")</f>
        <v>Repeat</v>
      </c>
    </row>
    <row r="2532" spans="1:15">
      <c r="A2532">
        <v>2531</v>
      </c>
      <c r="B2532" s="1">
        <v>44371</v>
      </c>
      <c r="C2532">
        <v>867</v>
      </c>
      <c r="D2532" t="s">
        <v>10819</v>
      </c>
      <c r="E2532">
        <v>2</v>
      </c>
      <c r="F2532" t="str">
        <f>INDEX(tblProduct[ProdName],MATCH(tblData[[#This Row],[ProdNumber]],tblProduct[ProdNumber],0))</f>
        <v>Ladybug Robot Blueprint</v>
      </c>
      <c r="G2532">
        <f>INDEX(tblProduct[Price],MATCH(tblData[[#This Row],[ProdNumber]],tblProduct[ProdNumber],0))</f>
        <v>12</v>
      </c>
      <c r="H2532">
        <f>INDEX(tblProduct[Category],MATCH(tblData[[#This Row],[ProdNumber]],tblProduct[ProdNumber],0))</f>
        <v>1</v>
      </c>
      <c r="I2532" t="str">
        <f>INDEX(tblCategory[CategoryName],MATCH(tblData[[#This Row],[CategoryID]],tblCategory[CategoryID],0))</f>
        <v>Blueprints</v>
      </c>
      <c r="J2532">
        <f>tblData[[#This Row],[Quantity]]*tblData[[#This Row],[Price]]</f>
        <v>24</v>
      </c>
      <c r="K2532">
        <f>YEAR(tblData[[#This Row],[Date]])</f>
        <v>2021</v>
      </c>
      <c r="L2532">
        <f>MONTH(tblData[[#This Row],[Date]])</f>
        <v>6</v>
      </c>
      <c r="M2532" t="str">
        <f>CHOOSE(tblData[[#This Row],[MonthNo]],"Jan","Feb","Mar","Apr","Mei","Jun","Jul","Agu","Sep","Okt","Nov","Des")</f>
        <v>Jun</v>
      </c>
      <c r="N2532" t="str">
        <f>INDEX(tblCustomers[CustomerState],MATCH(tblData[[#This Row],[CustomerID]],tblCustomers[CustomerID],0))</f>
        <v>New York</v>
      </c>
      <c r="O2532" t="str">
        <f>IF(COUNTIF(tblData[CustomerID],tblData[[#This Row],[CustomerID]])&gt;1,"Repeat","One-time")</f>
        <v>Repeat</v>
      </c>
    </row>
    <row r="2533" spans="1:15">
      <c r="A2533">
        <v>2532</v>
      </c>
      <c r="B2533" s="1">
        <v>44371</v>
      </c>
      <c r="C2533">
        <v>28</v>
      </c>
      <c r="D2533" t="s">
        <v>10833</v>
      </c>
      <c r="E2533">
        <v>3</v>
      </c>
      <c r="F2533" t="str">
        <f>INDEX(tblProduct[ProdName],MATCH(tblData[[#This Row],[ProdNumber]],tblProduct[ProdNumber],0))</f>
        <v>DX-145 Drone</v>
      </c>
      <c r="G2533">
        <f>INDEX(tblProduct[Price],MATCH(tblData[[#This Row],[ProdNumber]],tblProduct[ProdNumber],0))</f>
        <v>250</v>
      </c>
      <c r="H2533">
        <f>INDEX(tblProduct[Category],MATCH(tblData[[#This Row],[ProdNumber]],tblProduct[ProdNumber],0))</f>
        <v>3</v>
      </c>
      <c r="I2533" t="str">
        <f>INDEX(tblCategory[CategoryName],MATCH(tblData[[#This Row],[CategoryID]],tblCategory[CategoryID],0))</f>
        <v>Drones</v>
      </c>
      <c r="J2533">
        <f>tblData[[#This Row],[Quantity]]*tblData[[#This Row],[Price]]</f>
        <v>750</v>
      </c>
      <c r="K2533">
        <f>YEAR(tblData[[#This Row],[Date]])</f>
        <v>2021</v>
      </c>
      <c r="L2533">
        <f>MONTH(tblData[[#This Row],[Date]])</f>
        <v>6</v>
      </c>
      <c r="M2533" t="str">
        <f>CHOOSE(tblData[[#This Row],[MonthNo]],"Jan","Feb","Mar","Apr","Mei","Jun","Jul","Agu","Sep","Okt","Nov","Des")</f>
        <v>Jun</v>
      </c>
      <c r="N2533" t="str">
        <f>INDEX(tblCustomers[CustomerState],MATCH(tblData[[#This Row],[CustomerID]],tblCustomers[CustomerID],0))</f>
        <v>Texas</v>
      </c>
      <c r="O2533" t="str">
        <f>IF(COUNTIF(tblData[CustomerID],tblData[[#This Row],[CustomerID]])&gt;1,"Repeat","One-time")</f>
        <v>Repeat</v>
      </c>
    </row>
    <row r="2534" spans="1:15">
      <c r="A2534">
        <v>2533</v>
      </c>
      <c r="B2534" s="1">
        <v>44372</v>
      </c>
      <c r="C2534">
        <v>985</v>
      </c>
      <c r="D2534" t="s">
        <v>10822</v>
      </c>
      <c r="E2534">
        <v>1</v>
      </c>
      <c r="F2534" t="str">
        <f>INDEX(tblProduct[ProdName],MATCH(tblData[[#This Row],[ProdNumber]],tblProduct[ProdNumber],0))</f>
        <v>MICR-23K Robot</v>
      </c>
      <c r="G2534">
        <f>INDEX(tblProduct[Price],MATCH(tblData[[#This Row],[ProdNumber]],tblProduct[ProdNumber],0))</f>
        <v>899</v>
      </c>
      <c r="H2534">
        <f>INDEX(tblProduct[Category],MATCH(tblData[[#This Row],[ProdNumber]],tblProduct[ProdNumber],0))</f>
        <v>6</v>
      </c>
      <c r="I2534" t="str">
        <f>INDEX(tblCategory[CategoryName],MATCH(tblData[[#This Row],[CategoryID]],tblCategory[CategoryID],0))</f>
        <v>Robots</v>
      </c>
      <c r="J2534">
        <f>tblData[[#This Row],[Quantity]]*tblData[[#This Row],[Price]]</f>
        <v>899</v>
      </c>
      <c r="K2534">
        <f>YEAR(tblData[[#This Row],[Date]])</f>
        <v>2021</v>
      </c>
      <c r="L2534">
        <f>MONTH(tblData[[#This Row],[Date]])</f>
        <v>6</v>
      </c>
      <c r="M2534" t="str">
        <f>CHOOSE(tblData[[#This Row],[MonthNo]],"Jan","Feb","Mar","Apr","Mei","Jun","Jul","Agu","Sep","Okt","Nov","Des")</f>
        <v>Jun</v>
      </c>
      <c r="N2534" t="str">
        <f>INDEX(tblCustomers[CustomerState],MATCH(tblData[[#This Row],[CustomerID]],tblCustomers[CustomerID],0))</f>
        <v>Arizona</v>
      </c>
      <c r="O2534" t="str">
        <f>IF(COUNTIF(tblData[CustomerID],tblData[[#This Row],[CustomerID]])&gt;1,"Repeat","One-time")</f>
        <v>One-time</v>
      </c>
    </row>
    <row r="2535" spans="1:15">
      <c r="A2535">
        <v>2534</v>
      </c>
      <c r="B2535" s="1">
        <v>44372</v>
      </c>
      <c r="C2535">
        <v>1050</v>
      </c>
      <c r="D2535" t="s">
        <v>10840</v>
      </c>
      <c r="E2535">
        <v>5</v>
      </c>
      <c r="F2535" t="str">
        <f>INDEX(tblProduct[ProdName],MATCH(tblData[[#This Row],[ProdNumber]],tblProduct[ProdNumber],0))</f>
        <v>Photograph Drones</v>
      </c>
      <c r="G2535">
        <f>INDEX(tblProduct[Price],MATCH(tblData[[#This Row],[ProdNumber]],tblProduct[ProdNumber],0))</f>
        <v>14.99</v>
      </c>
      <c r="H2535">
        <f>INDEX(tblProduct[Category],MATCH(tblData[[#This Row],[ProdNumber]],tblProduct[ProdNumber],0))</f>
        <v>4</v>
      </c>
      <c r="I2535" t="str">
        <f>INDEX(tblCategory[CategoryName],MATCH(tblData[[#This Row],[CategoryID]],tblCategory[CategoryID],0))</f>
        <v>eBooks</v>
      </c>
      <c r="J2535">
        <f>tblData[[#This Row],[Quantity]]*tblData[[#This Row],[Price]]</f>
        <v>74.95</v>
      </c>
      <c r="K2535">
        <f>YEAR(tblData[[#This Row],[Date]])</f>
        <v>2021</v>
      </c>
      <c r="L2535">
        <f>MONTH(tblData[[#This Row],[Date]])</f>
        <v>6</v>
      </c>
      <c r="M2535" t="str">
        <f>CHOOSE(tblData[[#This Row],[MonthNo]],"Jan","Feb","Mar","Apr","Mei","Jun","Jul","Agu","Sep","Okt","Nov","Des")</f>
        <v>Jun</v>
      </c>
      <c r="N2535" t="str">
        <f>INDEX(tblCustomers[CustomerState],MATCH(tblData[[#This Row],[CustomerID]],tblCustomers[CustomerID],0))</f>
        <v>Massachusetts</v>
      </c>
      <c r="O2535" t="str">
        <f>IF(COUNTIF(tblData[CustomerID],tblData[[#This Row],[CustomerID]])&gt;1,"Repeat","One-time")</f>
        <v>Repeat</v>
      </c>
    </row>
    <row r="2536" spans="1:15">
      <c r="A2536">
        <v>2535</v>
      </c>
      <c r="B2536" s="1">
        <v>44372</v>
      </c>
      <c r="C2536">
        <v>228</v>
      </c>
      <c r="D2536" t="s">
        <v>10809</v>
      </c>
      <c r="E2536">
        <v>2</v>
      </c>
      <c r="F2536" t="str">
        <f>INDEX(tblProduct[ProdName],MATCH(tblData[[#This Row],[ProdNumber]],tblProduct[ProdNumber],0))</f>
        <v>RWW-75 Robot</v>
      </c>
      <c r="G2536">
        <f>INDEX(tblProduct[Price],MATCH(tblData[[#This Row],[ProdNumber]],tblProduct[ProdNumber],0))</f>
        <v>883</v>
      </c>
      <c r="H2536">
        <f>INDEX(tblProduct[Category],MATCH(tblData[[#This Row],[ProdNumber]],tblProduct[ProdNumber],0))</f>
        <v>6</v>
      </c>
      <c r="I2536" t="str">
        <f>INDEX(tblCategory[CategoryName],MATCH(tblData[[#This Row],[CategoryID]],tblCategory[CategoryID],0))</f>
        <v>Robots</v>
      </c>
      <c r="J2536">
        <f>tblData[[#This Row],[Quantity]]*tblData[[#This Row],[Price]]</f>
        <v>1766</v>
      </c>
      <c r="K2536">
        <f>YEAR(tblData[[#This Row],[Date]])</f>
        <v>2021</v>
      </c>
      <c r="L2536">
        <f>MONTH(tblData[[#This Row],[Date]])</f>
        <v>6</v>
      </c>
      <c r="M2536" t="str">
        <f>CHOOSE(tblData[[#This Row],[MonthNo]],"Jan","Feb","Mar","Apr","Mei","Jun","Jul","Agu","Sep","Okt","Nov","Des")</f>
        <v>Jun</v>
      </c>
      <c r="N2536" t="str">
        <f>INDEX(tblCustomers[CustomerState],MATCH(tblData[[#This Row],[CustomerID]],tblCustomers[CustomerID],0))</f>
        <v>District of Columbia</v>
      </c>
      <c r="O2536" t="str">
        <f>IF(COUNTIF(tblData[CustomerID],tblData[[#This Row],[CustomerID]])&gt;1,"Repeat","One-time")</f>
        <v>Repeat</v>
      </c>
    </row>
    <row r="2537" spans="1:15">
      <c r="A2537">
        <v>2536</v>
      </c>
      <c r="B2537" s="1">
        <v>44373</v>
      </c>
      <c r="C2537">
        <v>1177</v>
      </c>
      <c r="D2537" t="s">
        <v>10850</v>
      </c>
      <c r="E2537">
        <v>6</v>
      </c>
      <c r="F2537" t="str">
        <f>INDEX(tblProduct[ProdName],MATCH(tblData[[#This Row],[ProdNumber]],tblProduct[ProdNumber],0))</f>
        <v>Building Your Own Drone</v>
      </c>
      <c r="G2537">
        <f>INDEX(tblProduct[Price],MATCH(tblData[[#This Row],[ProdNumber]],tblProduct[ProdNumber],0))</f>
        <v>24.99</v>
      </c>
      <c r="H2537">
        <f>INDEX(tblProduct[Category],MATCH(tblData[[#This Row],[ProdNumber]],tblProduct[ProdNumber],0))</f>
        <v>4</v>
      </c>
      <c r="I2537" t="str">
        <f>INDEX(tblCategory[CategoryName],MATCH(tblData[[#This Row],[CategoryID]],tblCategory[CategoryID],0))</f>
        <v>eBooks</v>
      </c>
      <c r="J2537">
        <f>tblData[[#This Row],[Quantity]]*tblData[[#This Row],[Price]]</f>
        <v>149.94</v>
      </c>
      <c r="K2537">
        <f>YEAR(tblData[[#This Row],[Date]])</f>
        <v>2021</v>
      </c>
      <c r="L2537">
        <f>MONTH(tblData[[#This Row],[Date]])</f>
        <v>6</v>
      </c>
      <c r="M2537" t="str">
        <f>CHOOSE(tblData[[#This Row],[MonthNo]],"Jan","Feb","Mar","Apr","Mei","Jun","Jul","Agu","Sep","Okt","Nov","Des")</f>
        <v>Jun</v>
      </c>
      <c r="N2537" t="str">
        <f>INDEX(tblCustomers[CustomerState],MATCH(tblData[[#This Row],[CustomerID]],tblCustomers[CustomerID],0))</f>
        <v>Iowa</v>
      </c>
      <c r="O2537" t="str">
        <f>IF(COUNTIF(tblData[CustomerID],tblData[[#This Row],[CustomerID]])&gt;1,"Repeat","One-time")</f>
        <v>Repeat</v>
      </c>
    </row>
    <row r="2538" spans="1:15">
      <c r="A2538">
        <v>2537</v>
      </c>
      <c r="B2538" s="1">
        <v>44373</v>
      </c>
      <c r="C2538">
        <v>1101</v>
      </c>
      <c r="D2538" t="s">
        <v>10876</v>
      </c>
      <c r="E2538">
        <v>5</v>
      </c>
      <c r="F2538" t="str">
        <f>INDEX(tblProduct[ProdName],MATCH(tblData[[#This Row],[ProdNumber]],tblProduct[ProdNumber],0))</f>
        <v>Delta Robots</v>
      </c>
      <c r="G2538">
        <f>INDEX(tblProduct[Price],MATCH(tblData[[#This Row],[ProdNumber]],tblProduct[ProdNumber],0))</f>
        <v>16.989999999999998</v>
      </c>
      <c r="H2538">
        <f>INDEX(tblProduct[Category],MATCH(tblData[[#This Row],[ProdNumber]],tblProduct[ProdNumber],0))</f>
        <v>4</v>
      </c>
      <c r="I2538" t="str">
        <f>INDEX(tblCategory[CategoryName],MATCH(tblData[[#This Row],[CategoryID]],tblCategory[CategoryID],0))</f>
        <v>eBooks</v>
      </c>
      <c r="J2538">
        <f>tblData[[#This Row],[Quantity]]*tblData[[#This Row],[Price]]</f>
        <v>84.949999999999989</v>
      </c>
      <c r="K2538">
        <f>YEAR(tblData[[#This Row],[Date]])</f>
        <v>2021</v>
      </c>
      <c r="L2538">
        <f>MONTH(tblData[[#This Row],[Date]])</f>
        <v>6</v>
      </c>
      <c r="M2538" t="str">
        <f>CHOOSE(tblData[[#This Row],[MonthNo]],"Jan","Feb","Mar","Apr","Mei","Jun","Jul","Agu","Sep","Okt","Nov","Des")</f>
        <v>Jun</v>
      </c>
      <c r="N2538" t="str">
        <f>INDEX(tblCustomers[CustomerState],MATCH(tblData[[#This Row],[CustomerID]],tblCustomers[CustomerID],0))</f>
        <v>Illinois</v>
      </c>
      <c r="O2538" t="str">
        <f>IF(COUNTIF(tblData[CustomerID],tblData[[#This Row],[CustomerID]])&gt;1,"Repeat","One-time")</f>
        <v>Repeat</v>
      </c>
    </row>
    <row r="2539" spans="1:15">
      <c r="A2539">
        <v>2538</v>
      </c>
      <c r="B2539" s="1">
        <v>44373</v>
      </c>
      <c r="C2539">
        <v>1494</v>
      </c>
      <c r="D2539" t="s">
        <v>10866</v>
      </c>
      <c r="E2539">
        <v>2</v>
      </c>
      <c r="F2539" t="str">
        <f>INDEX(tblProduct[ProdName],MATCH(tblData[[#This Row],[ProdNumber]],tblProduct[ProdNumber],0))</f>
        <v>BYOR-4005</v>
      </c>
      <c r="G2539">
        <f>INDEX(tblProduct[Price],MATCH(tblData[[#This Row],[ProdNumber]],tblProduct[ProdNumber],0))</f>
        <v>245</v>
      </c>
      <c r="H2539">
        <f>INDEX(tblProduct[Category],MATCH(tblData[[#This Row],[ProdNumber]],tblProduct[ProdNumber],0))</f>
        <v>5</v>
      </c>
      <c r="I2539" t="str">
        <f>INDEX(tblCategory[CategoryName],MATCH(tblData[[#This Row],[CategoryID]],tblCategory[CategoryID],0))</f>
        <v>Robot Kits</v>
      </c>
      <c r="J2539">
        <f>tblData[[#This Row],[Quantity]]*tblData[[#This Row],[Price]]</f>
        <v>490</v>
      </c>
      <c r="K2539">
        <f>YEAR(tblData[[#This Row],[Date]])</f>
        <v>2021</v>
      </c>
      <c r="L2539">
        <f>MONTH(tblData[[#This Row],[Date]])</f>
        <v>6</v>
      </c>
      <c r="M2539" t="str">
        <f>CHOOSE(tblData[[#This Row],[MonthNo]],"Jan","Feb","Mar","Apr","Mei","Jun","Jul","Agu","Sep","Okt","Nov","Des")</f>
        <v>Jun</v>
      </c>
      <c r="N2539" t="str">
        <f>INDEX(tblCustomers[CustomerState],MATCH(tblData[[#This Row],[CustomerID]],tblCustomers[CustomerID],0))</f>
        <v>Missouri</v>
      </c>
      <c r="O2539" t="str">
        <f>IF(COUNTIF(tblData[CustomerID],tblData[[#This Row],[CustomerID]])&gt;1,"Repeat","One-time")</f>
        <v>One-time</v>
      </c>
    </row>
    <row r="2540" spans="1:15">
      <c r="A2540">
        <v>2539</v>
      </c>
      <c r="B2540" s="1">
        <v>44373</v>
      </c>
      <c r="C2540">
        <v>931</v>
      </c>
      <c r="D2540" t="s">
        <v>10846</v>
      </c>
      <c r="E2540">
        <v>3</v>
      </c>
      <c r="F2540" t="str">
        <f>INDEX(tblProduct[ProdName],MATCH(tblData[[#This Row],[ProdNumber]],tblProduct[ProdNumber],0))</f>
        <v>Delivery Drones</v>
      </c>
      <c r="G2540">
        <f>INDEX(tblProduct[Price],MATCH(tblData[[#This Row],[ProdNumber]],tblProduct[ProdNumber],0))</f>
        <v>14.99</v>
      </c>
      <c r="H2540">
        <f>INDEX(tblProduct[Category],MATCH(tblData[[#This Row],[ProdNumber]],tblProduct[ProdNumber],0))</f>
        <v>4</v>
      </c>
      <c r="I2540" t="str">
        <f>INDEX(tblCategory[CategoryName],MATCH(tblData[[#This Row],[CategoryID]],tblCategory[CategoryID],0))</f>
        <v>eBooks</v>
      </c>
      <c r="J2540">
        <f>tblData[[#This Row],[Quantity]]*tblData[[#This Row],[Price]]</f>
        <v>44.97</v>
      </c>
      <c r="K2540">
        <f>YEAR(tblData[[#This Row],[Date]])</f>
        <v>2021</v>
      </c>
      <c r="L2540">
        <f>MONTH(tblData[[#This Row],[Date]])</f>
        <v>6</v>
      </c>
      <c r="M2540" t="str">
        <f>CHOOSE(tblData[[#This Row],[MonthNo]],"Jan","Feb","Mar","Apr","Mei","Jun","Jul","Agu","Sep","Okt","Nov","Des")</f>
        <v>Jun</v>
      </c>
      <c r="N2540" t="str">
        <f>INDEX(tblCustomers[CustomerState],MATCH(tblData[[#This Row],[CustomerID]],tblCustomers[CustomerID],0))</f>
        <v>Texas</v>
      </c>
      <c r="O2540" t="str">
        <f>IF(COUNTIF(tblData[CustomerID],tblData[[#This Row],[CustomerID]])&gt;1,"Repeat","One-time")</f>
        <v>Repeat</v>
      </c>
    </row>
    <row r="2541" spans="1:15">
      <c r="A2541">
        <v>2540</v>
      </c>
      <c r="B2541" s="1">
        <v>44374</v>
      </c>
      <c r="C2541">
        <v>859</v>
      </c>
      <c r="D2541" t="s">
        <v>10857</v>
      </c>
      <c r="E2541">
        <v>6</v>
      </c>
      <c r="F2541" t="str">
        <f>INDEX(tblProduct[ProdName],MATCH(tblData[[#This Row],[ProdNumber]],tblProduct[ProdNumber],0))</f>
        <v>DTI-84 Drone</v>
      </c>
      <c r="G2541">
        <f>INDEX(tblProduct[Price],MATCH(tblData[[#This Row],[ProdNumber]],tblProduct[ProdNumber],0))</f>
        <v>455</v>
      </c>
      <c r="H2541">
        <f>INDEX(tblProduct[Category],MATCH(tblData[[#This Row],[ProdNumber]],tblProduct[ProdNumber],0))</f>
        <v>3</v>
      </c>
      <c r="I2541" t="str">
        <f>INDEX(tblCategory[CategoryName],MATCH(tblData[[#This Row],[CategoryID]],tblCategory[CategoryID],0))</f>
        <v>Drones</v>
      </c>
      <c r="J2541">
        <f>tblData[[#This Row],[Quantity]]*tblData[[#This Row],[Price]]</f>
        <v>2730</v>
      </c>
      <c r="K2541">
        <f>YEAR(tblData[[#This Row],[Date]])</f>
        <v>2021</v>
      </c>
      <c r="L2541">
        <f>MONTH(tblData[[#This Row],[Date]])</f>
        <v>6</v>
      </c>
      <c r="M2541" t="str">
        <f>CHOOSE(tblData[[#This Row],[MonthNo]],"Jan","Feb","Mar","Apr","Mei","Jun","Jul","Agu","Sep","Okt","Nov","Des")</f>
        <v>Jun</v>
      </c>
      <c r="N2541" t="str">
        <f>INDEX(tblCustomers[CustomerState],MATCH(tblData[[#This Row],[CustomerID]],tblCustomers[CustomerID],0))</f>
        <v>New Mexico</v>
      </c>
      <c r="O2541" t="str">
        <f>IF(COUNTIF(tblData[CustomerID],tblData[[#This Row],[CustomerID]])&gt;1,"Repeat","One-time")</f>
        <v>Repeat</v>
      </c>
    </row>
    <row r="2542" spans="1:15">
      <c r="A2542">
        <v>2541</v>
      </c>
      <c r="B2542" s="1">
        <v>44374</v>
      </c>
      <c r="C2542">
        <v>1851</v>
      </c>
      <c r="D2542" t="s">
        <v>10824</v>
      </c>
      <c r="E2542">
        <v>4</v>
      </c>
      <c r="F2542" t="str">
        <f>INDEX(tblProduct[ProdName],MATCH(tblData[[#This Row],[ProdNumber]],tblProduct[ProdNumber],0))</f>
        <v>BYOD-550</v>
      </c>
      <c r="G2542">
        <f>INDEX(tblProduct[Price],MATCH(tblData[[#This Row],[ProdNumber]],tblProduct[ProdNumber],0))</f>
        <v>179</v>
      </c>
      <c r="H2542">
        <f>INDEX(tblProduct[Category],MATCH(tblData[[#This Row],[ProdNumber]],tblProduct[ProdNumber],0))</f>
        <v>2</v>
      </c>
      <c r="I2542" t="str">
        <f>INDEX(tblCategory[CategoryName],MATCH(tblData[[#This Row],[CategoryID]],tblCategory[CategoryID],0))</f>
        <v>Drone Kits</v>
      </c>
      <c r="J2542">
        <f>tblData[[#This Row],[Quantity]]*tblData[[#This Row],[Price]]</f>
        <v>716</v>
      </c>
      <c r="K2542">
        <f>YEAR(tblData[[#This Row],[Date]])</f>
        <v>2021</v>
      </c>
      <c r="L2542">
        <f>MONTH(tblData[[#This Row],[Date]])</f>
        <v>6</v>
      </c>
      <c r="M2542" t="str">
        <f>CHOOSE(tblData[[#This Row],[MonthNo]],"Jan","Feb","Mar","Apr","Mei","Jun","Jul","Agu","Sep","Okt","Nov","Des")</f>
        <v>Jun</v>
      </c>
      <c r="N2542" t="str">
        <f>INDEX(tblCustomers[CustomerState],MATCH(tblData[[#This Row],[CustomerID]],tblCustomers[CustomerID],0))</f>
        <v>Louisiana</v>
      </c>
      <c r="O2542" t="str">
        <f>IF(COUNTIF(tblData[CustomerID],tblData[[#This Row],[CustomerID]])&gt;1,"Repeat","One-time")</f>
        <v>Repeat</v>
      </c>
    </row>
    <row r="2543" spans="1:15">
      <c r="A2543">
        <v>2542</v>
      </c>
      <c r="B2543" s="1">
        <v>44374</v>
      </c>
      <c r="C2543">
        <v>1351</v>
      </c>
      <c r="D2543" t="s">
        <v>10825</v>
      </c>
      <c r="E2543">
        <v>1</v>
      </c>
      <c r="F2543" t="str">
        <f>INDEX(tblProduct[ProdName],MATCH(tblData[[#This Row],[ProdNumber]],tblProduct[ProdNumber],0))</f>
        <v>DC-304 Drone</v>
      </c>
      <c r="G2543">
        <f>INDEX(tblProduct[Price],MATCH(tblData[[#This Row],[ProdNumber]],tblProduct[ProdNumber],0))</f>
        <v>395</v>
      </c>
      <c r="H2543">
        <f>INDEX(tblProduct[Category],MATCH(tblData[[#This Row],[ProdNumber]],tblProduct[ProdNumber],0))</f>
        <v>3</v>
      </c>
      <c r="I2543" t="str">
        <f>INDEX(tblCategory[CategoryName],MATCH(tblData[[#This Row],[CategoryID]],tblCategory[CategoryID],0))</f>
        <v>Drones</v>
      </c>
      <c r="J2543">
        <f>tblData[[#This Row],[Quantity]]*tblData[[#This Row],[Price]]</f>
        <v>395</v>
      </c>
      <c r="K2543">
        <f>YEAR(tblData[[#This Row],[Date]])</f>
        <v>2021</v>
      </c>
      <c r="L2543">
        <f>MONTH(tblData[[#This Row],[Date]])</f>
        <v>6</v>
      </c>
      <c r="M2543" t="str">
        <f>CHOOSE(tblData[[#This Row],[MonthNo]],"Jan","Feb","Mar","Apr","Mei","Jun","Jul","Agu","Sep","Okt","Nov","Des")</f>
        <v>Jun</v>
      </c>
      <c r="N2543" t="str">
        <f>INDEX(tblCustomers[CustomerState],MATCH(tblData[[#This Row],[CustomerID]],tblCustomers[CustomerID],0))</f>
        <v>Texas</v>
      </c>
      <c r="O2543" t="str">
        <f>IF(COUNTIF(tblData[CustomerID],tblData[[#This Row],[CustomerID]])&gt;1,"Repeat","One-time")</f>
        <v>Repeat</v>
      </c>
    </row>
    <row r="2544" spans="1:15">
      <c r="A2544">
        <v>2543</v>
      </c>
      <c r="B2544" s="1">
        <v>44374</v>
      </c>
      <c r="C2544">
        <v>654</v>
      </c>
      <c r="D2544" t="s">
        <v>10852</v>
      </c>
      <c r="E2544">
        <v>3</v>
      </c>
      <c r="F2544" t="str">
        <f>INDEX(tblProduct[ProdName],MATCH(tblData[[#This Row],[ProdNumber]],tblProduct[ProdNumber],0))</f>
        <v>Understanding Artificial Intelligence</v>
      </c>
      <c r="G2544">
        <f>INDEX(tblProduct[Price],MATCH(tblData[[#This Row],[ProdNumber]],tblProduct[ProdNumber],0))</f>
        <v>19.5</v>
      </c>
      <c r="H2544">
        <f>INDEX(tblProduct[Category],MATCH(tblData[[#This Row],[ProdNumber]],tblProduct[ProdNumber],0))</f>
        <v>4</v>
      </c>
      <c r="I2544" t="str">
        <f>INDEX(tblCategory[CategoryName],MATCH(tblData[[#This Row],[CategoryID]],tblCategory[CategoryID],0))</f>
        <v>eBooks</v>
      </c>
      <c r="J2544">
        <f>tblData[[#This Row],[Quantity]]*tblData[[#This Row],[Price]]</f>
        <v>58.5</v>
      </c>
      <c r="K2544">
        <f>YEAR(tblData[[#This Row],[Date]])</f>
        <v>2021</v>
      </c>
      <c r="L2544">
        <f>MONTH(tblData[[#This Row],[Date]])</f>
        <v>6</v>
      </c>
      <c r="M2544" t="str">
        <f>CHOOSE(tblData[[#This Row],[MonthNo]],"Jan","Feb","Mar","Apr","Mei","Jun","Jul","Agu","Sep","Okt","Nov","Des")</f>
        <v>Jun</v>
      </c>
      <c r="N2544" t="str">
        <f>INDEX(tblCustomers[CustomerState],MATCH(tblData[[#This Row],[CustomerID]],tblCustomers[CustomerID],0))</f>
        <v>North Carolina</v>
      </c>
      <c r="O2544" t="str">
        <f>IF(COUNTIF(tblData[CustomerID],tblData[[#This Row],[CustomerID]])&gt;1,"Repeat","One-time")</f>
        <v>Repeat</v>
      </c>
    </row>
    <row r="2545" spans="1:15">
      <c r="A2545">
        <v>2544</v>
      </c>
      <c r="B2545" s="1">
        <v>44375</v>
      </c>
      <c r="C2545">
        <v>277</v>
      </c>
      <c r="D2545" t="s">
        <v>10849</v>
      </c>
      <c r="E2545">
        <v>3</v>
      </c>
      <c r="F2545" t="str">
        <f>INDEX(tblProduct[ProdName],MATCH(tblData[[#This Row],[ProdNumber]],tblProduct[ProdNumber],0))</f>
        <v>BYOD-200</v>
      </c>
      <c r="G2545">
        <f>INDEX(tblProduct[Price],MATCH(tblData[[#This Row],[ProdNumber]],tblProduct[ProdNumber],0))</f>
        <v>58.95</v>
      </c>
      <c r="H2545">
        <f>INDEX(tblProduct[Category],MATCH(tblData[[#This Row],[ProdNumber]],tblProduct[ProdNumber],0))</f>
        <v>2</v>
      </c>
      <c r="I2545" t="str">
        <f>INDEX(tblCategory[CategoryName],MATCH(tblData[[#This Row],[CategoryID]],tblCategory[CategoryID],0))</f>
        <v>Drone Kits</v>
      </c>
      <c r="J2545">
        <f>tblData[[#This Row],[Quantity]]*tblData[[#This Row],[Price]]</f>
        <v>176.85000000000002</v>
      </c>
      <c r="K2545">
        <f>YEAR(tblData[[#This Row],[Date]])</f>
        <v>2021</v>
      </c>
      <c r="L2545">
        <f>MONTH(tblData[[#This Row],[Date]])</f>
        <v>6</v>
      </c>
      <c r="M2545" t="str">
        <f>CHOOSE(tblData[[#This Row],[MonthNo]],"Jan","Feb","Mar","Apr","Mei","Jun","Jul","Agu","Sep","Okt","Nov","Des")</f>
        <v>Jun</v>
      </c>
      <c r="N2545" t="str">
        <f>INDEX(tblCustomers[CustomerState],MATCH(tblData[[#This Row],[CustomerID]],tblCustomers[CustomerID],0))</f>
        <v>Pennsylvania</v>
      </c>
      <c r="O2545" t="str">
        <f>IF(COUNTIF(tblData[CustomerID],tblData[[#This Row],[CustomerID]])&gt;1,"Repeat","One-time")</f>
        <v>Repeat</v>
      </c>
    </row>
    <row r="2546" spans="1:15">
      <c r="A2546">
        <v>2545</v>
      </c>
      <c r="B2546" s="1">
        <v>44375</v>
      </c>
      <c r="C2546">
        <v>625</v>
      </c>
      <c r="D2546" t="s">
        <v>10855</v>
      </c>
      <c r="E2546">
        <v>5</v>
      </c>
      <c r="F2546" t="str">
        <f>INDEX(tblProduct[ProdName],MATCH(tblData[[#This Row],[ProdNumber]],tblProduct[ProdNumber],0))</f>
        <v>DTD-7000 Drone</v>
      </c>
      <c r="G2546">
        <f>INDEX(tblProduct[Price],MATCH(tblData[[#This Row],[ProdNumber]],tblProduct[ProdNumber],0))</f>
        <v>450</v>
      </c>
      <c r="H2546">
        <f>INDEX(tblProduct[Category],MATCH(tblData[[#This Row],[ProdNumber]],tblProduct[ProdNumber],0))</f>
        <v>3</v>
      </c>
      <c r="I2546" t="str">
        <f>INDEX(tblCategory[CategoryName],MATCH(tblData[[#This Row],[CategoryID]],tblCategory[CategoryID],0))</f>
        <v>Drones</v>
      </c>
      <c r="J2546">
        <f>tblData[[#This Row],[Quantity]]*tblData[[#This Row],[Price]]</f>
        <v>2250</v>
      </c>
      <c r="K2546">
        <f>YEAR(tblData[[#This Row],[Date]])</f>
        <v>2021</v>
      </c>
      <c r="L2546">
        <f>MONTH(tblData[[#This Row],[Date]])</f>
        <v>6</v>
      </c>
      <c r="M2546" t="str">
        <f>CHOOSE(tblData[[#This Row],[MonthNo]],"Jan","Feb","Mar","Apr","Mei","Jun","Jul","Agu","Sep","Okt","Nov","Des")</f>
        <v>Jun</v>
      </c>
      <c r="N2546" t="str">
        <f>INDEX(tblCustomers[CustomerState],MATCH(tblData[[#This Row],[CustomerID]],tblCustomers[CustomerID],0))</f>
        <v>Missouri</v>
      </c>
      <c r="O2546" t="str">
        <f>IF(COUNTIF(tblData[CustomerID],tblData[[#This Row],[CustomerID]])&gt;1,"Repeat","One-time")</f>
        <v>Repeat</v>
      </c>
    </row>
    <row r="2547" spans="1:15">
      <c r="A2547">
        <v>2546</v>
      </c>
      <c r="B2547" s="1">
        <v>44375</v>
      </c>
      <c r="C2547">
        <v>772</v>
      </c>
      <c r="D2547" t="s">
        <v>10860</v>
      </c>
      <c r="E2547">
        <v>4</v>
      </c>
      <c r="F2547" t="str">
        <f>INDEX(tblProduct[ProdName],MATCH(tblData[[#This Row],[ProdNumber]],tblProduct[ProdNumber],0))</f>
        <v>Multi Rotor Drones</v>
      </c>
      <c r="G2547">
        <f>INDEX(tblProduct[Price],MATCH(tblData[[#This Row],[ProdNumber]],tblProduct[ProdNumber],0))</f>
        <v>24.95</v>
      </c>
      <c r="H2547">
        <f>INDEX(tblProduct[Category],MATCH(tblData[[#This Row],[ProdNumber]],tblProduct[ProdNumber],0))</f>
        <v>4</v>
      </c>
      <c r="I2547" t="str">
        <f>INDEX(tblCategory[CategoryName],MATCH(tblData[[#This Row],[CategoryID]],tblCategory[CategoryID],0))</f>
        <v>eBooks</v>
      </c>
      <c r="J2547">
        <f>tblData[[#This Row],[Quantity]]*tblData[[#This Row],[Price]]</f>
        <v>99.8</v>
      </c>
      <c r="K2547">
        <f>YEAR(tblData[[#This Row],[Date]])</f>
        <v>2021</v>
      </c>
      <c r="L2547">
        <f>MONTH(tblData[[#This Row],[Date]])</f>
        <v>6</v>
      </c>
      <c r="M2547" t="str">
        <f>CHOOSE(tblData[[#This Row],[MonthNo]],"Jan","Feb","Mar","Apr","Mei","Jun","Jul","Agu","Sep","Okt","Nov","Des")</f>
        <v>Jun</v>
      </c>
      <c r="N2547" t="str">
        <f>INDEX(tblCustomers[CustomerState],MATCH(tblData[[#This Row],[CustomerID]],tblCustomers[CustomerID],0))</f>
        <v>California</v>
      </c>
      <c r="O2547" t="str">
        <f>IF(COUNTIF(tblData[CustomerID],tblData[[#This Row],[CustomerID]])&gt;1,"Repeat","One-time")</f>
        <v>Repeat</v>
      </c>
    </row>
    <row r="2548" spans="1:15">
      <c r="A2548">
        <v>2547</v>
      </c>
      <c r="B2548" s="1">
        <v>44375</v>
      </c>
      <c r="C2548">
        <v>614</v>
      </c>
      <c r="D2548" t="s">
        <v>10844</v>
      </c>
      <c r="E2548">
        <v>4</v>
      </c>
      <c r="F2548" t="str">
        <f>INDEX(tblProduct[ProdName],MATCH(tblData[[#This Row],[ProdNumber]],tblProduct[ProdNumber],0))</f>
        <v>Industrial 3D Printing</v>
      </c>
      <c r="G2548">
        <f>INDEX(tblProduct[Price],MATCH(tblData[[#This Row],[ProdNumber]],tblProduct[ProdNumber],0))</f>
        <v>49</v>
      </c>
      <c r="H2548">
        <f>INDEX(tblProduct[Category],MATCH(tblData[[#This Row],[ProdNumber]],tblProduct[ProdNumber],0))</f>
        <v>7</v>
      </c>
      <c r="I2548" t="str">
        <f>INDEX(tblCategory[CategoryName],MATCH(tblData[[#This Row],[CategoryID]],tblCategory[CategoryID],0))</f>
        <v>Training Videos</v>
      </c>
      <c r="J2548">
        <f>tblData[[#This Row],[Quantity]]*tblData[[#This Row],[Price]]</f>
        <v>196</v>
      </c>
      <c r="K2548">
        <f>YEAR(tblData[[#This Row],[Date]])</f>
        <v>2021</v>
      </c>
      <c r="L2548">
        <f>MONTH(tblData[[#This Row],[Date]])</f>
        <v>6</v>
      </c>
      <c r="M2548" t="str">
        <f>CHOOSE(tblData[[#This Row],[MonthNo]],"Jan","Feb","Mar","Apr","Mei","Jun","Jul","Agu","Sep","Okt","Nov","Des")</f>
        <v>Jun</v>
      </c>
      <c r="N2548" t="str">
        <f>INDEX(tblCustomers[CustomerState],MATCH(tblData[[#This Row],[CustomerID]],tblCustomers[CustomerID],0))</f>
        <v>Texas</v>
      </c>
      <c r="O2548" t="str">
        <f>IF(COUNTIF(tblData[CustomerID],tblData[[#This Row],[CustomerID]])&gt;1,"Repeat","One-time")</f>
        <v>Repeat</v>
      </c>
    </row>
    <row r="2549" spans="1:15">
      <c r="A2549">
        <v>2548</v>
      </c>
      <c r="B2549" s="1">
        <v>44376</v>
      </c>
      <c r="C2549">
        <v>449</v>
      </c>
      <c r="D2549" t="s">
        <v>10810</v>
      </c>
      <c r="E2549">
        <v>3</v>
      </c>
      <c r="F2549" t="str">
        <f>INDEX(tblProduct[ProdName],MATCH(tblData[[#This Row],[ProdNumber]],tblProduct[ProdNumber],0))</f>
        <v>Drone Video Techniques</v>
      </c>
      <c r="G2549">
        <f>INDEX(tblProduct[Price],MATCH(tblData[[#This Row],[ProdNumber]],tblProduct[ProdNumber],0))</f>
        <v>37.99</v>
      </c>
      <c r="H2549">
        <f>INDEX(tblProduct[Category],MATCH(tblData[[#This Row],[ProdNumber]],tblProduct[ProdNumber],0))</f>
        <v>7</v>
      </c>
      <c r="I2549" t="str">
        <f>INDEX(tblCategory[CategoryName],MATCH(tblData[[#This Row],[CategoryID]],tblCategory[CategoryID],0))</f>
        <v>Training Videos</v>
      </c>
      <c r="J2549">
        <f>tblData[[#This Row],[Quantity]]*tblData[[#This Row],[Price]]</f>
        <v>113.97</v>
      </c>
      <c r="K2549">
        <f>YEAR(tblData[[#This Row],[Date]])</f>
        <v>2021</v>
      </c>
      <c r="L2549">
        <f>MONTH(tblData[[#This Row],[Date]])</f>
        <v>6</v>
      </c>
      <c r="M2549" t="str">
        <f>CHOOSE(tblData[[#This Row],[MonthNo]],"Jan","Feb","Mar","Apr","Mei","Jun","Jul","Agu","Sep","Okt","Nov","Des")</f>
        <v>Jun</v>
      </c>
      <c r="N2549" t="str">
        <f>INDEX(tblCustomers[CustomerState],MATCH(tblData[[#This Row],[CustomerID]],tblCustomers[CustomerID],0))</f>
        <v>Missouri</v>
      </c>
      <c r="O2549" t="str">
        <f>IF(COUNTIF(tblData[CustomerID],tblData[[#This Row],[CustomerID]])&gt;1,"Repeat","One-time")</f>
        <v>Repeat</v>
      </c>
    </row>
    <row r="2550" spans="1:15">
      <c r="A2550">
        <v>2549</v>
      </c>
      <c r="B2550" s="1">
        <v>44376</v>
      </c>
      <c r="C2550">
        <v>88</v>
      </c>
      <c r="D2550" t="s">
        <v>10869</v>
      </c>
      <c r="E2550">
        <v>1</v>
      </c>
      <c r="F2550" t="str">
        <f>INDEX(tblProduct[ProdName],MATCH(tblData[[#This Row],[ProdNumber]],tblProduct[ProdNumber],0))</f>
        <v>Bsquare Robot Blueprint</v>
      </c>
      <c r="G2550">
        <f>INDEX(tblProduct[Price],MATCH(tblData[[#This Row],[ProdNumber]],tblProduct[ProdNumber],0))</f>
        <v>8.99</v>
      </c>
      <c r="H2550">
        <f>INDEX(tblProduct[Category],MATCH(tblData[[#This Row],[ProdNumber]],tblProduct[ProdNumber],0))</f>
        <v>1</v>
      </c>
      <c r="I2550" t="str">
        <f>INDEX(tblCategory[CategoryName],MATCH(tblData[[#This Row],[CategoryID]],tblCategory[CategoryID],0))</f>
        <v>Blueprints</v>
      </c>
      <c r="J2550">
        <f>tblData[[#This Row],[Quantity]]*tblData[[#This Row],[Price]]</f>
        <v>8.99</v>
      </c>
      <c r="K2550">
        <f>YEAR(tblData[[#This Row],[Date]])</f>
        <v>2021</v>
      </c>
      <c r="L2550">
        <f>MONTH(tblData[[#This Row],[Date]])</f>
        <v>6</v>
      </c>
      <c r="M2550" t="str">
        <f>CHOOSE(tblData[[#This Row],[MonthNo]],"Jan","Feb","Mar","Apr","Mei","Jun","Jul","Agu","Sep","Okt","Nov","Des")</f>
        <v>Jun</v>
      </c>
      <c r="N2550" t="str">
        <f>INDEX(tblCustomers[CustomerState],MATCH(tblData[[#This Row],[CustomerID]],tblCustomers[CustomerID],0))</f>
        <v>South Carolina</v>
      </c>
      <c r="O2550" t="str">
        <f>IF(COUNTIF(tblData[CustomerID],tblData[[#This Row],[CustomerID]])&gt;1,"Repeat","One-time")</f>
        <v>Repeat</v>
      </c>
    </row>
    <row r="2551" spans="1:15">
      <c r="A2551">
        <v>2550</v>
      </c>
      <c r="B2551" s="1">
        <v>44376</v>
      </c>
      <c r="C2551">
        <v>1500</v>
      </c>
      <c r="D2551" t="s">
        <v>10817</v>
      </c>
      <c r="E2551">
        <v>5</v>
      </c>
      <c r="F2551" t="str">
        <f>INDEX(tblProduct[ProdName],MATCH(tblData[[#This Row],[ProdNumber]],tblProduct[ProdNumber],0))</f>
        <v>BYOD-100</v>
      </c>
      <c r="G2551">
        <f>INDEX(tblProduct[Price],MATCH(tblData[[#This Row],[ProdNumber]],tblProduct[ProdNumber],0))</f>
        <v>54</v>
      </c>
      <c r="H2551">
        <f>INDEX(tblProduct[Category],MATCH(tblData[[#This Row],[ProdNumber]],tblProduct[ProdNumber],0))</f>
        <v>2</v>
      </c>
      <c r="I2551" t="str">
        <f>INDEX(tblCategory[CategoryName],MATCH(tblData[[#This Row],[CategoryID]],tblCategory[CategoryID],0))</f>
        <v>Drone Kits</v>
      </c>
      <c r="J2551">
        <f>tblData[[#This Row],[Quantity]]*tblData[[#This Row],[Price]]</f>
        <v>270</v>
      </c>
      <c r="K2551">
        <f>YEAR(tblData[[#This Row],[Date]])</f>
        <v>2021</v>
      </c>
      <c r="L2551">
        <f>MONTH(tblData[[#This Row],[Date]])</f>
        <v>6</v>
      </c>
      <c r="M2551" t="str">
        <f>CHOOSE(tblData[[#This Row],[MonthNo]],"Jan","Feb","Mar","Apr","Mei","Jun","Jul","Agu","Sep","Okt","Nov","Des")</f>
        <v>Jun</v>
      </c>
      <c r="N2551" t="str">
        <f>INDEX(tblCustomers[CustomerState],MATCH(tblData[[#This Row],[CustomerID]],tblCustomers[CustomerID],0))</f>
        <v>Connecticut</v>
      </c>
      <c r="O2551" t="str">
        <f>IF(COUNTIF(tblData[CustomerID],tblData[[#This Row],[CustomerID]])&gt;1,"Repeat","One-time")</f>
        <v>Repeat</v>
      </c>
    </row>
    <row r="2552" spans="1:15">
      <c r="A2552">
        <v>2551</v>
      </c>
      <c r="B2552" s="1">
        <v>44376</v>
      </c>
      <c r="C2552">
        <v>33</v>
      </c>
      <c r="D2552" t="s">
        <v>10836</v>
      </c>
      <c r="E2552">
        <v>4</v>
      </c>
      <c r="F2552" t="str">
        <f>INDEX(tblProduct[ProdName],MATCH(tblData[[#This Row],[ProdNumber]],tblProduct[ProdNumber],0))</f>
        <v>Creature Robot Arms Blueprint</v>
      </c>
      <c r="G2552">
        <f>INDEX(tblProduct[Price],MATCH(tblData[[#This Row],[ProdNumber]],tblProduct[ProdNumber],0))</f>
        <v>12</v>
      </c>
      <c r="H2552">
        <f>INDEX(tblProduct[Category],MATCH(tblData[[#This Row],[ProdNumber]],tblProduct[ProdNumber],0))</f>
        <v>1</v>
      </c>
      <c r="I2552" t="str">
        <f>INDEX(tblCategory[CategoryName],MATCH(tblData[[#This Row],[CategoryID]],tblCategory[CategoryID],0))</f>
        <v>Blueprints</v>
      </c>
      <c r="J2552">
        <f>tblData[[#This Row],[Quantity]]*tblData[[#This Row],[Price]]</f>
        <v>48</v>
      </c>
      <c r="K2552">
        <f>YEAR(tblData[[#This Row],[Date]])</f>
        <v>2021</v>
      </c>
      <c r="L2552">
        <f>MONTH(tblData[[#This Row],[Date]])</f>
        <v>6</v>
      </c>
      <c r="M2552" t="str">
        <f>CHOOSE(tblData[[#This Row],[MonthNo]],"Jan","Feb","Mar","Apr","Mei","Jun","Jul","Agu","Sep","Okt","Nov","Des")</f>
        <v>Jun</v>
      </c>
      <c r="N2552" t="str">
        <f>INDEX(tblCustomers[CustomerState],MATCH(tblData[[#This Row],[CustomerID]],tblCustomers[CustomerID],0))</f>
        <v>Louisiana</v>
      </c>
      <c r="O2552" t="str">
        <f>IF(COUNTIF(tblData[CustomerID],tblData[[#This Row],[CustomerID]])&gt;1,"Repeat","One-time")</f>
        <v>Repeat</v>
      </c>
    </row>
    <row r="2553" spans="1:15">
      <c r="A2553">
        <v>2552</v>
      </c>
      <c r="B2553" s="1">
        <v>44376</v>
      </c>
      <c r="C2553">
        <v>1743</v>
      </c>
      <c r="D2553" t="s">
        <v>10818</v>
      </c>
      <c r="E2553">
        <v>3</v>
      </c>
      <c r="F2553" t="str">
        <f>INDEX(tblProduct[ProdName],MATCH(tblData[[#This Row],[ProdNumber]],tblProduct[ProdNumber],0))</f>
        <v>Fixed Wing Drones</v>
      </c>
      <c r="G2553">
        <f>INDEX(tblProduct[Price],MATCH(tblData[[#This Row],[ProdNumber]],tblProduct[ProdNumber],0))</f>
        <v>15.5</v>
      </c>
      <c r="H2553">
        <f>INDEX(tblProduct[Category],MATCH(tblData[[#This Row],[ProdNumber]],tblProduct[ProdNumber],0))</f>
        <v>4</v>
      </c>
      <c r="I2553" t="str">
        <f>INDEX(tblCategory[CategoryName],MATCH(tblData[[#This Row],[CategoryID]],tblCategory[CategoryID],0))</f>
        <v>eBooks</v>
      </c>
      <c r="J2553">
        <f>tblData[[#This Row],[Quantity]]*tblData[[#This Row],[Price]]</f>
        <v>46.5</v>
      </c>
      <c r="K2553">
        <f>YEAR(tblData[[#This Row],[Date]])</f>
        <v>2021</v>
      </c>
      <c r="L2553">
        <f>MONTH(tblData[[#This Row],[Date]])</f>
        <v>6</v>
      </c>
      <c r="M2553" t="str">
        <f>CHOOSE(tblData[[#This Row],[MonthNo]],"Jan","Feb","Mar","Apr","Mei","Jun","Jul","Agu","Sep","Okt","Nov","Des")</f>
        <v>Jun</v>
      </c>
      <c r="N2553" t="str">
        <f>INDEX(tblCustomers[CustomerState],MATCH(tblData[[#This Row],[CustomerID]],tblCustomers[CustomerID],0))</f>
        <v>Pennsylvania</v>
      </c>
      <c r="O2553" t="str">
        <f>IF(COUNTIF(tblData[CustomerID],tblData[[#This Row],[CustomerID]])&gt;1,"Repeat","One-time")</f>
        <v>Repeat</v>
      </c>
    </row>
    <row r="2554" spans="1:15">
      <c r="A2554">
        <v>2553</v>
      </c>
      <c r="B2554" s="1">
        <v>44376</v>
      </c>
      <c r="C2554">
        <v>341</v>
      </c>
      <c r="D2554" t="s">
        <v>10835</v>
      </c>
      <c r="E2554">
        <v>5</v>
      </c>
      <c r="F2554" t="str">
        <f>INDEX(tblProduct[ProdName],MATCH(tblData[[#This Row],[ProdNumber]],tblProduct[ProdNumber],0))</f>
        <v>Building Your First Robot</v>
      </c>
      <c r="G2554">
        <f>INDEX(tblProduct[Price],MATCH(tblData[[#This Row],[ProdNumber]],tblProduct[ProdNumber],0))</f>
        <v>24.95</v>
      </c>
      <c r="H2554">
        <f>INDEX(tblProduct[Category],MATCH(tblData[[#This Row],[ProdNumber]],tblProduct[ProdNumber],0))</f>
        <v>4</v>
      </c>
      <c r="I2554" t="str">
        <f>INDEX(tblCategory[CategoryName],MATCH(tblData[[#This Row],[CategoryID]],tblCategory[CategoryID],0))</f>
        <v>eBooks</v>
      </c>
      <c r="J2554">
        <f>tblData[[#This Row],[Quantity]]*tblData[[#This Row],[Price]]</f>
        <v>124.75</v>
      </c>
      <c r="K2554">
        <f>YEAR(tblData[[#This Row],[Date]])</f>
        <v>2021</v>
      </c>
      <c r="L2554">
        <f>MONTH(tblData[[#This Row],[Date]])</f>
        <v>6</v>
      </c>
      <c r="M2554" t="str">
        <f>CHOOSE(tblData[[#This Row],[MonthNo]],"Jan","Feb","Mar","Apr","Mei","Jun","Jul","Agu","Sep","Okt","Nov","Des")</f>
        <v>Jun</v>
      </c>
      <c r="N2554" t="str">
        <f>INDEX(tblCustomers[CustomerState],MATCH(tblData[[#This Row],[CustomerID]],tblCustomers[CustomerID],0))</f>
        <v>Massachusetts</v>
      </c>
      <c r="O2554" t="str">
        <f>IF(COUNTIF(tblData[CustomerID],tblData[[#This Row],[CustomerID]])&gt;1,"Repeat","One-time")</f>
        <v>Repeat</v>
      </c>
    </row>
    <row r="2555" spans="1:15">
      <c r="A2555">
        <v>2554</v>
      </c>
      <c r="B2555" s="1">
        <v>44376</v>
      </c>
      <c r="C2555">
        <v>261</v>
      </c>
      <c r="D2555" t="s">
        <v>10836</v>
      </c>
      <c r="E2555">
        <v>2</v>
      </c>
      <c r="F2555" t="str">
        <f>INDEX(tblProduct[ProdName],MATCH(tblData[[#This Row],[ProdNumber]],tblProduct[ProdNumber],0))</f>
        <v>Creature Robot Arms Blueprint</v>
      </c>
      <c r="G2555">
        <f>INDEX(tblProduct[Price],MATCH(tblData[[#This Row],[ProdNumber]],tblProduct[ProdNumber],0))</f>
        <v>12</v>
      </c>
      <c r="H2555">
        <f>INDEX(tblProduct[Category],MATCH(tblData[[#This Row],[ProdNumber]],tblProduct[ProdNumber],0))</f>
        <v>1</v>
      </c>
      <c r="I2555" t="str">
        <f>INDEX(tblCategory[CategoryName],MATCH(tblData[[#This Row],[CategoryID]],tblCategory[CategoryID],0))</f>
        <v>Blueprints</v>
      </c>
      <c r="J2555">
        <f>tblData[[#This Row],[Quantity]]*tblData[[#This Row],[Price]]</f>
        <v>24</v>
      </c>
      <c r="K2555">
        <f>YEAR(tblData[[#This Row],[Date]])</f>
        <v>2021</v>
      </c>
      <c r="L2555">
        <f>MONTH(tblData[[#This Row],[Date]])</f>
        <v>6</v>
      </c>
      <c r="M2555" t="str">
        <f>CHOOSE(tblData[[#This Row],[MonthNo]],"Jan","Feb","Mar","Apr","Mei","Jun","Jul","Agu","Sep","Okt","Nov","Des")</f>
        <v>Jun</v>
      </c>
      <c r="N2555" t="str">
        <f>INDEX(tblCustomers[CustomerState],MATCH(tblData[[#This Row],[CustomerID]],tblCustomers[CustomerID],0))</f>
        <v>Florida</v>
      </c>
      <c r="O2555" t="str">
        <f>IF(COUNTIF(tblData[CustomerID],tblData[[#This Row],[CustomerID]])&gt;1,"Repeat","One-time")</f>
        <v>Repeat</v>
      </c>
    </row>
    <row r="2556" spans="1:15">
      <c r="A2556">
        <v>2555</v>
      </c>
      <c r="B2556" s="1">
        <v>44377</v>
      </c>
      <c r="C2556">
        <v>1951</v>
      </c>
      <c r="D2556" t="s">
        <v>10867</v>
      </c>
      <c r="E2556">
        <v>1</v>
      </c>
      <c r="F2556" t="str">
        <f>INDEX(tblProduct[ProdName],MATCH(tblData[[#This Row],[ProdNumber]],tblProduct[ProdNumber],0))</f>
        <v>Mapping with Drones</v>
      </c>
      <c r="G2556">
        <f>INDEX(tblProduct[Price],MATCH(tblData[[#This Row],[ProdNumber]],tblProduct[ProdNumber],0))</f>
        <v>49</v>
      </c>
      <c r="H2556">
        <f>INDEX(tblProduct[Category],MATCH(tblData[[#This Row],[ProdNumber]],tblProduct[ProdNumber],0))</f>
        <v>7</v>
      </c>
      <c r="I2556" t="str">
        <f>INDEX(tblCategory[CategoryName],MATCH(tblData[[#This Row],[CategoryID]],tblCategory[CategoryID],0))</f>
        <v>Training Videos</v>
      </c>
      <c r="J2556">
        <f>tblData[[#This Row],[Quantity]]*tblData[[#This Row],[Price]]</f>
        <v>49</v>
      </c>
      <c r="K2556">
        <f>YEAR(tblData[[#This Row],[Date]])</f>
        <v>2021</v>
      </c>
      <c r="L2556">
        <f>MONTH(tblData[[#This Row],[Date]])</f>
        <v>6</v>
      </c>
      <c r="M2556" t="str">
        <f>CHOOSE(tblData[[#This Row],[MonthNo]],"Jan","Feb","Mar","Apr","Mei","Jun","Jul","Agu","Sep","Okt","Nov","Des")</f>
        <v>Jun</v>
      </c>
      <c r="N2556" t="str">
        <f>INDEX(tblCustomers[CustomerState],MATCH(tblData[[#This Row],[CustomerID]],tblCustomers[CustomerID],0))</f>
        <v>California</v>
      </c>
      <c r="O2556" t="str">
        <f>IF(COUNTIF(tblData[CustomerID],tblData[[#This Row],[CustomerID]])&gt;1,"Repeat","One-time")</f>
        <v>Repeat</v>
      </c>
    </row>
    <row r="2557" spans="1:15">
      <c r="A2557">
        <v>2556</v>
      </c>
      <c r="B2557" s="1">
        <v>44377</v>
      </c>
      <c r="C2557">
        <v>887</v>
      </c>
      <c r="D2557" t="s">
        <v>10826</v>
      </c>
      <c r="E2557">
        <v>4</v>
      </c>
      <c r="F2557" t="str">
        <f>INDEX(tblProduct[ProdName],MATCH(tblData[[#This Row],[ProdNumber]],tblProduct[ProdNumber],0))</f>
        <v>RTF Drones</v>
      </c>
      <c r="G2557">
        <f>INDEX(tblProduct[Price],MATCH(tblData[[#This Row],[ProdNumber]],tblProduct[ProdNumber],0))</f>
        <v>16.989999999999998</v>
      </c>
      <c r="H2557">
        <f>INDEX(tblProduct[Category],MATCH(tblData[[#This Row],[ProdNumber]],tblProduct[ProdNumber],0))</f>
        <v>4</v>
      </c>
      <c r="I2557" t="str">
        <f>INDEX(tblCategory[CategoryName],MATCH(tblData[[#This Row],[CategoryID]],tblCategory[CategoryID],0))</f>
        <v>eBooks</v>
      </c>
      <c r="J2557">
        <f>tblData[[#This Row],[Quantity]]*tblData[[#This Row],[Price]]</f>
        <v>67.959999999999994</v>
      </c>
      <c r="K2557">
        <f>YEAR(tblData[[#This Row],[Date]])</f>
        <v>2021</v>
      </c>
      <c r="L2557">
        <f>MONTH(tblData[[#This Row],[Date]])</f>
        <v>6</v>
      </c>
      <c r="M2557" t="str">
        <f>CHOOSE(tblData[[#This Row],[MonthNo]],"Jan","Feb","Mar","Apr","Mei","Jun","Jul","Agu","Sep","Okt","Nov","Des")</f>
        <v>Jun</v>
      </c>
      <c r="N2557" t="str">
        <f>INDEX(tblCustomers[CustomerState],MATCH(tblData[[#This Row],[CustomerID]],tblCustomers[CustomerID],0))</f>
        <v>Virginia</v>
      </c>
      <c r="O2557" t="str">
        <f>IF(COUNTIF(tblData[CustomerID],tblData[[#This Row],[CustomerID]])&gt;1,"Repeat","One-time")</f>
        <v>One-time</v>
      </c>
    </row>
    <row r="2558" spans="1:15">
      <c r="A2558">
        <v>2557</v>
      </c>
      <c r="B2558" s="1">
        <v>44377</v>
      </c>
      <c r="C2558">
        <v>740</v>
      </c>
      <c r="D2558" t="s">
        <v>10824</v>
      </c>
      <c r="E2558">
        <v>2</v>
      </c>
      <c r="F2558" t="str">
        <f>INDEX(tblProduct[ProdName],MATCH(tblData[[#This Row],[ProdNumber]],tblProduct[ProdNumber],0))</f>
        <v>BYOD-550</v>
      </c>
      <c r="G2558">
        <f>INDEX(tblProduct[Price],MATCH(tblData[[#This Row],[ProdNumber]],tblProduct[ProdNumber],0))</f>
        <v>179</v>
      </c>
      <c r="H2558">
        <f>INDEX(tblProduct[Category],MATCH(tblData[[#This Row],[ProdNumber]],tblProduct[ProdNumber],0))</f>
        <v>2</v>
      </c>
      <c r="I2558" t="str">
        <f>INDEX(tblCategory[CategoryName],MATCH(tblData[[#This Row],[CategoryID]],tblCategory[CategoryID],0))</f>
        <v>Drone Kits</v>
      </c>
      <c r="J2558">
        <f>tblData[[#This Row],[Quantity]]*tblData[[#This Row],[Price]]</f>
        <v>358</v>
      </c>
      <c r="K2558">
        <f>YEAR(tblData[[#This Row],[Date]])</f>
        <v>2021</v>
      </c>
      <c r="L2558">
        <f>MONTH(tblData[[#This Row],[Date]])</f>
        <v>6</v>
      </c>
      <c r="M2558" t="str">
        <f>CHOOSE(tblData[[#This Row],[MonthNo]],"Jan","Feb","Mar","Apr","Mei","Jun","Jul","Agu","Sep","Okt","Nov","Des")</f>
        <v>Jun</v>
      </c>
      <c r="N2558" t="str">
        <f>INDEX(tblCustomers[CustomerState],MATCH(tblData[[#This Row],[CustomerID]],tblCustomers[CustomerID],0))</f>
        <v>Virginia</v>
      </c>
      <c r="O2558" t="str">
        <f>IF(COUNTIF(tblData[CustomerID],tblData[[#This Row],[CustomerID]])&gt;1,"Repeat","One-time")</f>
        <v>Repeat</v>
      </c>
    </row>
    <row r="2559" spans="1:15">
      <c r="A2559">
        <v>2558</v>
      </c>
      <c r="B2559" s="1">
        <v>44377</v>
      </c>
      <c r="C2559">
        <v>1958</v>
      </c>
      <c r="D2559" t="s">
        <v>10817</v>
      </c>
      <c r="E2559">
        <v>3</v>
      </c>
      <c r="F2559" t="str">
        <f>INDEX(tblProduct[ProdName],MATCH(tblData[[#This Row],[ProdNumber]],tblProduct[ProdNumber],0))</f>
        <v>BYOD-100</v>
      </c>
      <c r="G2559">
        <f>INDEX(tblProduct[Price],MATCH(tblData[[#This Row],[ProdNumber]],tblProduct[ProdNumber],0))</f>
        <v>54</v>
      </c>
      <c r="H2559">
        <f>INDEX(tblProduct[Category],MATCH(tblData[[#This Row],[ProdNumber]],tblProduct[ProdNumber],0))</f>
        <v>2</v>
      </c>
      <c r="I2559" t="str">
        <f>INDEX(tblCategory[CategoryName],MATCH(tblData[[#This Row],[CategoryID]],tblCategory[CategoryID],0))</f>
        <v>Drone Kits</v>
      </c>
      <c r="J2559">
        <f>tblData[[#This Row],[Quantity]]*tblData[[#This Row],[Price]]</f>
        <v>162</v>
      </c>
      <c r="K2559">
        <f>YEAR(tblData[[#This Row],[Date]])</f>
        <v>2021</v>
      </c>
      <c r="L2559">
        <f>MONTH(tblData[[#This Row],[Date]])</f>
        <v>6</v>
      </c>
      <c r="M2559" t="str">
        <f>CHOOSE(tblData[[#This Row],[MonthNo]],"Jan","Feb","Mar","Apr","Mei","Jun","Jul","Agu","Sep","Okt","Nov","Des")</f>
        <v>Jun</v>
      </c>
      <c r="N2559" t="str">
        <f>INDEX(tblCustomers[CustomerState],MATCH(tblData[[#This Row],[CustomerID]],tblCustomers[CustomerID],0))</f>
        <v>Nevada</v>
      </c>
      <c r="O2559" t="str">
        <f>IF(COUNTIF(tblData[CustomerID],tblData[[#This Row],[CustomerID]])&gt;1,"Repeat","One-time")</f>
        <v>Repeat</v>
      </c>
    </row>
    <row r="2560" spans="1:15">
      <c r="A2560">
        <v>2559</v>
      </c>
      <c r="B2560" s="1">
        <v>44377</v>
      </c>
      <c r="C2560">
        <v>2097</v>
      </c>
      <c r="D2560" t="s">
        <v>10829</v>
      </c>
      <c r="E2560">
        <v>3</v>
      </c>
      <c r="F2560" t="str">
        <f>INDEX(tblProduct[ProdName],MATCH(tblData[[#This Row],[ProdNumber]],tblProduct[ProdNumber],0))</f>
        <v>Single Rotor Drones</v>
      </c>
      <c r="G2560">
        <f>INDEX(tblProduct[Price],MATCH(tblData[[#This Row],[ProdNumber]],tblProduct[ProdNumber],0))</f>
        <v>14.99</v>
      </c>
      <c r="H2560">
        <f>INDEX(tblProduct[Category],MATCH(tblData[[#This Row],[ProdNumber]],tblProduct[ProdNumber],0))</f>
        <v>4</v>
      </c>
      <c r="I2560" t="str">
        <f>INDEX(tblCategory[CategoryName],MATCH(tblData[[#This Row],[CategoryID]],tblCategory[CategoryID],0))</f>
        <v>eBooks</v>
      </c>
      <c r="J2560">
        <f>tblData[[#This Row],[Quantity]]*tblData[[#This Row],[Price]]</f>
        <v>44.97</v>
      </c>
      <c r="K2560">
        <f>YEAR(tblData[[#This Row],[Date]])</f>
        <v>2021</v>
      </c>
      <c r="L2560">
        <f>MONTH(tblData[[#This Row],[Date]])</f>
        <v>6</v>
      </c>
      <c r="M2560" t="str">
        <f>CHOOSE(tblData[[#This Row],[MonthNo]],"Jan","Feb","Mar","Apr","Mei","Jun","Jul","Agu","Sep","Okt","Nov","Des")</f>
        <v>Jun</v>
      </c>
      <c r="N2560" t="str">
        <f>INDEX(tblCustomers[CustomerState],MATCH(tblData[[#This Row],[CustomerID]],tblCustomers[CustomerID],0))</f>
        <v>Texas</v>
      </c>
      <c r="O2560" t="str">
        <f>IF(COUNTIF(tblData[CustomerID],tblData[[#This Row],[CustomerID]])&gt;1,"Repeat","One-time")</f>
        <v>Repeat</v>
      </c>
    </row>
    <row r="2561" spans="1:15">
      <c r="A2561">
        <v>2560</v>
      </c>
      <c r="B2561" s="1">
        <v>44377</v>
      </c>
      <c r="C2561">
        <v>849</v>
      </c>
      <c r="D2561" t="s">
        <v>10809</v>
      </c>
      <c r="E2561">
        <v>2</v>
      </c>
      <c r="F2561" t="str">
        <f>INDEX(tblProduct[ProdName],MATCH(tblData[[#This Row],[ProdNumber]],tblProduct[ProdNumber],0))</f>
        <v>RWW-75 Robot</v>
      </c>
      <c r="G2561">
        <f>INDEX(tblProduct[Price],MATCH(tblData[[#This Row],[ProdNumber]],tblProduct[ProdNumber],0))</f>
        <v>883</v>
      </c>
      <c r="H2561">
        <f>INDEX(tblProduct[Category],MATCH(tblData[[#This Row],[ProdNumber]],tblProduct[ProdNumber],0))</f>
        <v>6</v>
      </c>
      <c r="I2561" t="str">
        <f>INDEX(tblCategory[CategoryName],MATCH(tblData[[#This Row],[CategoryID]],tblCategory[CategoryID],0))</f>
        <v>Robots</v>
      </c>
      <c r="J2561">
        <f>tblData[[#This Row],[Quantity]]*tblData[[#This Row],[Price]]</f>
        <v>1766</v>
      </c>
      <c r="K2561">
        <f>YEAR(tblData[[#This Row],[Date]])</f>
        <v>2021</v>
      </c>
      <c r="L2561">
        <f>MONTH(tblData[[#This Row],[Date]])</f>
        <v>6</v>
      </c>
      <c r="M2561" t="str">
        <f>CHOOSE(tblData[[#This Row],[MonthNo]],"Jan","Feb","Mar","Apr","Mei","Jun","Jul","Agu","Sep","Okt","Nov","Des")</f>
        <v>Jun</v>
      </c>
      <c r="N2561" t="str">
        <f>INDEX(tblCustomers[CustomerState],MATCH(tblData[[#This Row],[CustomerID]],tblCustomers[CustomerID],0))</f>
        <v>Louisiana</v>
      </c>
      <c r="O2561" t="str">
        <f>IF(COUNTIF(tblData[CustomerID],tblData[[#This Row],[CustomerID]])&gt;1,"Repeat","One-time")</f>
        <v>Repeat</v>
      </c>
    </row>
    <row r="2562" spans="1:15">
      <c r="A2562">
        <v>2561</v>
      </c>
      <c r="B2562" s="1">
        <v>44377</v>
      </c>
      <c r="C2562">
        <v>1774</v>
      </c>
      <c r="D2562" t="s">
        <v>10852</v>
      </c>
      <c r="E2562">
        <v>5</v>
      </c>
      <c r="F2562" t="str">
        <f>INDEX(tblProduct[ProdName],MATCH(tblData[[#This Row],[ProdNumber]],tblProduct[ProdNumber],0))</f>
        <v>Understanding Artificial Intelligence</v>
      </c>
      <c r="G2562">
        <f>INDEX(tblProduct[Price],MATCH(tblData[[#This Row],[ProdNumber]],tblProduct[ProdNumber],0))</f>
        <v>19.5</v>
      </c>
      <c r="H2562">
        <f>INDEX(tblProduct[Category],MATCH(tblData[[#This Row],[ProdNumber]],tblProduct[ProdNumber],0))</f>
        <v>4</v>
      </c>
      <c r="I2562" t="str">
        <f>INDEX(tblCategory[CategoryName],MATCH(tblData[[#This Row],[CategoryID]],tblCategory[CategoryID],0))</f>
        <v>eBooks</v>
      </c>
      <c r="J2562">
        <f>tblData[[#This Row],[Quantity]]*tblData[[#This Row],[Price]]</f>
        <v>97.5</v>
      </c>
      <c r="K2562">
        <f>YEAR(tblData[[#This Row],[Date]])</f>
        <v>2021</v>
      </c>
      <c r="L2562">
        <f>MONTH(tblData[[#This Row],[Date]])</f>
        <v>6</v>
      </c>
      <c r="M2562" t="str">
        <f>CHOOSE(tblData[[#This Row],[MonthNo]],"Jan","Feb","Mar","Apr","Mei","Jun","Jul","Agu","Sep","Okt","Nov","Des")</f>
        <v>Jun</v>
      </c>
      <c r="N2562" t="str">
        <f>INDEX(tblCustomers[CustomerState],MATCH(tblData[[#This Row],[CustomerID]],tblCustomers[CustomerID],0))</f>
        <v>Florida</v>
      </c>
      <c r="O2562" t="str">
        <f>IF(COUNTIF(tblData[CustomerID],tblData[[#This Row],[CustomerID]])&gt;1,"Repeat","One-time")</f>
        <v>One-time</v>
      </c>
    </row>
    <row r="2563" spans="1:15">
      <c r="A2563">
        <v>2562</v>
      </c>
      <c r="B2563" s="1">
        <v>44377</v>
      </c>
      <c r="C2563">
        <v>1244</v>
      </c>
      <c r="D2563" t="s">
        <v>10855</v>
      </c>
      <c r="E2563">
        <v>6</v>
      </c>
      <c r="F2563" t="str">
        <f>INDEX(tblProduct[ProdName],MATCH(tblData[[#This Row],[ProdNumber]],tblProduct[ProdNumber],0))</f>
        <v>DTD-7000 Drone</v>
      </c>
      <c r="G2563">
        <f>INDEX(tblProduct[Price],MATCH(tblData[[#This Row],[ProdNumber]],tblProduct[ProdNumber],0))</f>
        <v>450</v>
      </c>
      <c r="H2563">
        <f>INDEX(tblProduct[Category],MATCH(tblData[[#This Row],[ProdNumber]],tblProduct[ProdNumber],0))</f>
        <v>3</v>
      </c>
      <c r="I2563" t="str">
        <f>INDEX(tblCategory[CategoryName],MATCH(tblData[[#This Row],[CategoryID]],tblCategory[CategoryID],0))</f>
        <v>Drones</v>
      </c>
      <c r="J2563">
        <f>tblData[[#This Row],[Quantity]]*tblData[[#This Row],[Price]]</f>
        <v>2700</v>
      </c>
      <c r="K2563">
        <f>YEAR(tblData[[#This Row],[Date]])</f>
        <v>2021</v>
      </c>
      <c r="L2563">
        <f>MONTH(tblData[[#This Row],[Date]])</f>
        <v>6</v>
      </c>
      <c r="M2563" t="str">
        <f>CHOOSE(tblData[[#This Row],[MonthNo]],"Jan","Feb","Mar","Apr","Mei","Jun","Jul","Agu","Sep","Okt","Nov","Des")</f>
        <v>Jun</v>
      </c>
      <c r="N2563" t="str">
        <f>INDEX(tblCustomers[CustomerState],MATCH(tblData[[#This Row],[CustomerID]],tblCustomers[CustomerID],0))</f>
        <v>Minnesota</v>
      </c>
      <c r="O2563" t="str">
        <f>IF(COUNTIF(tblData[CustomerID],tblData[[#This Row],[CustomerID]])&gt;1,"Repeat","One-time")</f>
        <v>Repeat</v>
      </c>
    </row>
    <row r="2564" spans="1:15">
      <c r="A2564">
        <v>2563</v>
      </c>
      <c r="B2564" s="1">
        <v>44378</v>
      </c>
      <c r="C2564">
        <v>2043</v>
      </c>
      <c r="D2564" t="s">
        <v>10819</v>
      </c>
      <c r="E2564">
        <v>3</v>
      </c>
      <c r="F2564" t="str">
        <f>INDEX(tblProduct[ProdName],MATCH(tblData[[#This Row],[ProdNumber]],tblProduct[ProdNumber],0))</f>
        <v>Ladybug Robot Blueprint</v>
      </c>
      <c r="G2564">
        <f>INDEX(tblProduct[Price],MATCH(tblData[[#This Row],[ProdNumber]],tblProduct[ProdNumber],0))</f>
        <v>12</v>
      </c>
      <c r="H2564">
        <f>INDEX(tblProduct[Category],MATCH(tblData[[#This Row],[ProdNumber]],tblProduct[ProdNumber],0))</f>
        <v>1</v>
      </c>
      <c r="I2564" t="str">
        <f>INDEX(tblCategory[CategoryName],MATCH(tblData[[#This Row],[CategoryID]],tblCategory[CategoryID],0))</f>
        <v>Blueprints</v>
      </c>
      <c r="J2564">
        <f>tblData[[#This Row],[Quantity]]*tblData[[#This Row],[Price]]</f>
        <v>36</v>
      </c>
      <c r="K2564">
        <f>YEAR(tblData[[#This Row],[Date]])</f>
        <v>2021</v>
      </c>
      <c r="L2564">
        <f>MONTH(tblData[[#This Row],[Date]])</f>
        <v>7</v>
      </c>
      <c r="M2564" t="str">
        <f>CHOOSE(tblData[[#This Row],[MonthNo]],"Jan","Feb","Mar","Apr","Mei","Jun","Jul","Agu","Sep","Okt","Nov","Des")</f>
        <v>Jul</v>
      </c>
      <c r="N2564" t="str">
        <f>INDEX(tblCustomers[CustomerState],MATCH(tblData[[#This Row],[CustomerID]],tblCustomers[CustomerID],0))</f>
        <v>Colorado</v>
      </c>
      <c r="O2564" t="str">
        <f>IF(COUNTIF(tblData[CustomerID],tblData[[#This Row],[CustomerID]])&gt;1,"Repeat","One-time")</f>
        <v>Repeat</v>
      </c>
    </row>
    <row r="2565" spans="1:15">
      <c r="A2565">
        <v>2564</v>
      </c>
      <c r="B2565" s="1">
        <v>44378</v>
      </c>
      <c r="C2565">
        <v>1200</v>
      </c>
      <c r="D2565" t="s">
        <v>10820</v>
      </c>
      <c r="E2565">
        <v>2</v>
      </c>
      <c r="F2565" t="str">
        <f>INDEX(tblProduct[ProdName],MATCH(tblData[[#This Row],[ProdNumber]],tblProduct[ProdNumber],0))</f>
        <v>BYOR-3000</v>
      </c>
      <c r="G2565">
        <f>INDEX(tblProduct[Price],MATCH(tblData[[#This Row],[ProdNumber]],tblProduct[ProdNumber],0))</f>
        <v>214</v>
      </c>
      <c r="H2565">
        <f>INDEX(tblProduct[Category],MATCH(tblData[[#This Row],[ProdNumber]],tblProduct[ProdNumber],0))</f>
        <v>5</v>
      </c>
      <c r="I2565" t="str">
        <f>INDEX(tblCategory[CategoryName],MATCH(tblData[[#This Row],[CategoryID]],tblCategory[CategoryID],0))</f>
        <v>Robot Kits</v>
      </c>
      <c r="J2565">
        <f>tblData[[#This Row],[Quantity]]*tblData[[#This Row],[Price]]</f>
        <v>428</v>
      </c>
      <c r="K2565">
        <f>YEAR(tblData[[#This Row],[Date]])</f>
        <v>2021</v>
      </c>
      <c r="L2565">
        <f>MONTH(tblData[[#This Row],[Date]])</f>
        <v>7</v>
      </c>
      <c r="M2565" t="str">
        <f>CHOOSE(tblData[[#This Row],[MonthNo]],"Jan","Feb","Mar","Apr","Mei","Jun","Jul","Agu","Sep","Okt","Nov","Des")</f>
        <v>Jul</v>
      </c>
      <c r="N2565" t="str">
        <f>INDEX(tblCustomers[CustomerState],MATCH(tblData[[#This Row],[CustomerID]],tblCustomers[CustomerID],0))</f>
        <v>Pennsylvania</v>
      </c>
      <c r="O2565" t="str">
        <f>IF(COUNTIF(tblData[CustomerID],tblData[[#This Row],[CustomerID]])&gt;1,"Repeat","One-time")</f>
        <v>Repeat</v>
      </c>
    </row>
    <row r="2566" spans="1:15">
      <c r="A2566">
        <v>2565</v>
      </c>
      <c r="B2566" s="1">
        <v>44378</v>
      </c>
      <c r="C2566">
        <v>645</v>
      </c>
      <c r="D2566" t="s">
        <v>10828</v>
      </c>
      <c r="E2566">
        <v>3</v>
      </c>
      <c r="F2566" t="str">
        <f>INDEX(tblProduct[ProdName],MATCH(tblData[[#This Row],[ProdNumber]],tblProduct[ProdNumber],0))</f>
        <v>Helicopter Drones</v>
      </c>
      <c r="G2566">
        <f>INDEX(tblProduct[Price],MATCH(tblData[[#This Row],[ProdNumber]],tblProduct[ProdNumber],0))</f>
        <v>20.95</v>
      </c>
      <c r="H2566">
        <f>INDEX(tblProduct[Category],MATCH(tblData[[#This Row],[ProdNumber]],tblProduct[ProdNumber],0))</f>
        <v>4</v>
      </c>
      <c r="I2566" t="str">
        <f>INDEX(tblCategory[CategoryName],MATCH(tblData[[#This Row],[CategoryID]],tblCategory[CategoryID],0))</f>
        <v>eBooks</v>
      </c>
      <c r="J2566">
        <f>tblData[[#This Row],[Quantity]]*tblData[[#This Row],[Price]]</f>
        <v>62.849999999999994</v>
      </c>
      <c r="K2566">
        <f>YEAR(tblData[[#This Row],[Date]])</f>
        <v>2021</v>
      </c>
      <c r="L2566">
        <f>MONTH(tblData[[#This Row],[Date]])</f>
        <v>7</v>
      </c>
      <c r="M2566" t="str">
        <f>CHOOSE(tblData[[#This Row],[MonthNo]],"Jan","Feb","Mar","Apr","Mei","Jun","Jul","Agu","Sep","Okt","Nov","Des")</f>
        <v>Jul</v>
      </c>
      <c r="N2566" t="str">
        <f>INDEX(tblCustomers[CustomerState],MATCH(tblData[[#This Row],[CustomerID]],tblCustomers[CustomerID],0))</f>
        <v>Texas</v>
      </c>
      <c r="O2566" t="str">
        <f>IF(COUNTIF(tblData[CustomerID],tblData[[#This Row],[CustomerID]])&gt;1,"Repeat","One-time")</f>
        <v>Repeat</v>
      </c>
    </row>
    <row r="2567" spans="1:15">
      <c r="A2567">
        <v>2566</v>
      </c>
      <c r="B2567" s="1">
        <v>44378</v>
      </c>
      <c r="C2567">
        <v>894</v>
      </c>
      <c r="D2567" t="s">
        <v>10827</v>
      </c>
      <c r="E2567">
        <v>2</v>
      </c>
      <c r="F2567" t="str">
        <f>INDEX(tblProduct[ProdName],MATCH(tblData[[#This Row],[ProdNumber]],tblProduct[ProdNumber],0))</f>
        <v>AI for Educators</v>
      </c>
      <c r="G2567">
        <f>INDEX(tblProduct[Price],MATCH(tblData[[#This Row],[ProdNumber]],tblProduct[ProdNumber],0))</f>
        <v>49.95</v>
      </c>
      <c r="H2567">
        <f>INDEX(tblProduct[Category],MATCH(tblData[[#This Row],[ProdNumber]],tblProduct[ProdNumber],0))</f>
        <v>7</v>
      </c>
      <c r="I2567" t="str">
        <f>INDEX(tblCategory[CategoryName],MATCH(tblData[[#This Row],[CategoryID]],tblCategory[CategoryID],0))</f>
        <v>Training Videos</v>
      </c>
      <c r="J2567">
        <f>tblData[[#This Row],[Quantity]]*tblData[[#This Row],[Price]]</f>
        <v>99.9</v>
      </c>
      <c r="K2567">
        <f>YEAR(tblData[[#This Row],[Date]])</f>
        <v>2021</v>
      </c>
      <c r="L2567">
        <f>MONTH(tblData[[#This Row],[Date]])</f>
        <v>7</v>
      </c>
      <c r="M2567" t="str">
        <f>CHOOSE(tblData[[#This Row],[MonthNo]],"Jan","Feb","Mar","Apr","Mei","Jun","Jul","Agu","Sep","Okt","Nov","Des")</f>
        <v>Jul</v>
      </c>
      <c r="N2567" t="str">
        <f>INDEX(tblCustomers[CustomerState],MATCH(tblData[[#This Row],[CustomerID]],tblCustomers[CustomerID],0))</f>
        <v>Iowa</v>
      </c>
      <c r="O2567" t="str">
        <f>IF(COUNTIF(tblData[CustomerID],tblData[[#This Row],[CustomerID]])&gt;1,"Repeat","One-time")</f>
        <v>Repeat</v>
      </c>
    </row>
    <row r="2568" spans="1:15">
      <c r="A2568">
        <v>2567</v>
      </c>
      <c r="B2568" s="1">
        <v>44378</v>
      </c>
      <c r="C2568">
        <v>983</v>
      </c>
      <c r="D2568" t="s">
        <v>10828</v>
      </c>
      <c r="E2568">
        <v>2</v>
      </c>
      <c r="F2568" t="str">
        <f>INDEX(tblProduct[ProdName],MATCH(tblData[[#This Row],[ProdNumber]],tblProduct[ProdNumber],0))</f>
        <v>Helicopter Drones</v>
      </c>
      <c r="G2568">
        <f>INDEX(tblProduct[Price],MATCH(tblData[[#This Row],[ProdNumber]],tblProduct[ProdNumber],0))</f>
        <v>20.95</v>
      </c>
      <c r="H2568">
        <f>INDEX(tblProduct[Category],MATCH(tblData[[#This Row],[ProdNumber]],tblProduct[ProdNumber],0))</f>
        <v>4</v>
      </c>
      <c r="I2568" t="str">
        <f>INDEX(tblCategory[CategoryName],MATCH(tblData[[#This Row],[CategoryID]],tblCategory[CategoryID],0))</f>
        <v>eBooks</v>
      </c>
      <c r="J2568">
        <f>tblData[[#This Row],[Quantity]]*tblData[[#This Row],[Price]]</f>
        <v>41.9</v>
      </c>
      <c r="K2568">
        <f>YEAR(tblData[[#This Row],[Date]])</f>
        <v>2021</v>
      </c>
      <c r="L2568">
        <f>MONTH(tblData[[#This Row],[Date]])</f>
        <v>7</v>
      </c>
      <c r="M2568" t="str">
        <f>CHOOSE(tblData[[#This Row],[MonthNo]],"Jan","Feb","Mar","Apr","Mei","Jun","Jul","Agu","Sep","Okt","Nov","Des")</f>
        <v>Jul</v>
      </c>
      <c r="N2568" t="str">
        <f>INDEX(tblCustomers[CustomerState],MATCH(tblData[[#This Row],[CustomerID]],tblCustomers[CustomerID],0))</f>
        <v>Florida</v>
      </c>
      <c r="O2568" t="str">
        <f>IF(COUNTIF(tblData[CustomerID],tblData[[#This Row],[CustomerID]])&gt;1,"Repeat","One-time")</f>
        <v>One-time</v>
      </c>
    </row>
    <row r="2569" spans="1:15">
      <c r="A2569">
        <v>2568</v>
      </c>
      <c r="B2569" s="1">
        <v>44378</v>
      </c>
      <c r="C2569">
        <v>40</v>
      </c>
      <c r="D2569" t="s">
        <v>10834</v>
      </c>
      <c r="E2569">
        <v>1</v>
      </c>
      <c r="F2569" t="str">
        <f>INDEX(tblProduct[ProdName],MATCH(tblData[[#This Row],[ProdNumber]],tblProduct[ProdNumber],0))</f>
        <v>Articulated Robots</v>
      </c>
      <c r="G2569">
        <f>INDEX(tblProduct[Price],MATCH(tblData[[#This Row],[ProdNumber]],tblProduct[ProdNumber],0))</f>
        <v>23.99</v>
      </c>
      <c r="H2569">
        <f>INDEX(tblProduct[Category],MATCH(tblData[[#This Row],[ProdNumber]],tblProduct[ProdNumber],0))</f>
        <v>4</v>
      </c>
      <c r="I2569" t="str">
        <f>INDEX(tblCategory[CategoryName],MATCH(tblData[[#This Row],[CategoryID]],tblCategory[CategoryID],0))</f>
        <v>eBooks</v>
      </c>
      <c r="J2569">
        <f>tblData[[#This Row],[Quantity]]*tblData[[#This Row],[Price]]</f>
        <v>23.99</v>
      </c>
      <c r="K2569">
        <f>YEAR(tblData[[#This Row],[Date]])</f>
        <v>2021</v>
      </c>
      <c r="L2569">
        <f>MONTH(tblData[[#This Row],[Date]])</f>
        <v>7</v>
      </c>
      <c r="M2569" t="str">
        <f>CHOOSE(tblData[[#This Row],[MonthNo]],"Jan","Feb","Mar","Apr","Mei","Jun","Jul","Agu","Sep","Okt","Nov","Des")</f>
        <v>Jul</v>
      </c>
      <c r="N2569" t="str">
        <f>INDEX(tblCustomers[CustomerState],MATCH(tblData[[#This Row],[CustomerID]],tblCustomers[CustomerID],0))</f>
        <v>New Hampshire</v>
      </c>
      <c r="O2569" t="str">
        <f>IF(COUNTIF(tblData[CustomerID],tblData[[#This Row],[CustomerID]])&gt;1,"Repeat","One-time")</f>
        <v>Repeat</v>
      </c>
    </row>
    <row r="2570" spans="1:15">
      <c r="A2570">
        <v>2569</v>
      </c>
      <c r="B2570" s="1">
        <v>44378</v>
      </c>
      <c r="C2570">
        <v>1915</v>
      </c>
      <c r="D2570" t="s">
        <v>10820</v>
      </c>
      <c r="E2570">
        <v>2</v>
      </c>
      <c r="F2570" t="str">
        <f>INDEX(tblProduct[ProdName],MATCH(tblData[[#This Row],[ProdNumber]],tblProduct[ProdNumber],0))</f>
        <v>BYOR-3000</v>
      </c>
      <c r="G2570">
        <f>INDEX(tblProduct[Price],MATCH(tblData[[#This Row],[ProdNumber]],tblProduct[ProdNumber],0))</f>
        <v>214</v>
      </c>
      <c r="H2570">
        <f>INDEX(tblProduct[Category],MATCH(tblData[[#This Row],[ProdNumber]],tblProduct[ProdNumber],0))</f>
        <v>5</v>
      </c>
      <c r="I2570" t="str">
        <f>INDEX(tblCategory[CategoryName],MATCH(tblData[[#This Row],[CategoryID]],tblCategory[CategoryID],0))</f>
        <v>Robot Kits</v>
      </c>
      <c r="J2570">
        <f>tblData[[#This Row],[Quantity]]*tblData[[#This Row],[Price]]</f>
        <v>428</v>
      </c>
      <c r="K2570">
        <f>YEAR(tblData[[#This Row],[Date]])</f>
        <v>2021</v>
      </c>
      <c r="L2570">
        <f>MONTH(tblData[[#This Row],[Date]])</f>
        <v>7</v>
      </c>
      <c r="M2570" t="str">
        <f>CHOOSE(tblData[[#This Row],[MonthNo]],"Jan","Feb","Mar","Apr","Mei","Jun","Jul","Agu","Sep","Okt","Nov","Des")</f>
        <v>Jul</v>
      </c>
      <c r="N2570" t="str">
        <f>INDEX(tblCustomers[CustomerState],MATCH(tblData[[#This Row],[CustomerID]],tblCustomers[CustomerID],0))</f>
        <v>California</v>
      </c>
      <c r="O2570" t="str">
        <f>IF(COUNTIF(tblData[CustomerID],tblData[[#This Row],[CustomerID]])&gt;1,"Repeat","One-time")</f>
        <v>One-time</v>
      </c>
    </row>
    <row r="2571" spans="1:15">
      <c r="A2571">
        <v>2570</v>
      </c>
      <c r="B2571" s="1">
        <v>44378</v>
      </c>
      <c r="C2571">
        <v>490</v>
      </c>
      <c r="D2571" t="s">
        <v>10852</v>
      </c>
      <c r="E2571">
        <v>4</v>
      </c>
      <c r="F2571" t="str">
        <f>INDEX(tblProduct[ProdName],MATCH(tblData[[#This Row],[ProdNumber]],tblProduct[ProdNumber],0))</f>
        <v>Understanding Artificial Intelligence</v>
      </c>
      <c r="G2571">
        <f>INDEX(tblProduct[Price],MATCH(tblData[[#This Row],[ProdNumber]],tblProduct[ProdNumber],0))</f>
        <v>19.5</v>
      </c>
      <c r="H2571">
        <f>INDEX(tblProduct[Category],MATCH(tblData[[#This Row],[ProdNumber]],tblProduct[ProdNumber],0))</f>
        <v>4</v>
      </c>
      <c r="I2571" t="str">
        <f>INDEX(tblCategory[CategoryName],MATCH(tblData[[#This Row],[CategoryID]],tblCategory[CategoryID],0))</f>
        <v>eBooks</v>
      </c>
      <c r="J2571">
        <f>tblData[[#This Row],[Quantity]]*tblData[[#This Row],[Price]]</f>
        <v>78</v>
      </c>
      <c r="K2571">
        <f>YEAR(tblData[[#This Row],[Date]])</f>
        <v>2021</v>
      </c>
      <c r="L2571">
        <f>MONTH(tblData[[#This Row],[Date]])</f>
        <v>7</v>
      </c>
      <c r="M2571" t="str">
        <f>CHOOSE(tblData[[#This Row],[MonthNo]],"Jan","Feb","Mar","Apr","Mei","Jun","Jul","Agu","Sep","Okt","Nov","Des")</f>
        <v>Jul</v>
      </c>
      <c r="N2571" t="str">
        <f>INDEX(tblCustomers[CustomerState],MATCH(tblData[[#This Row],[CustomerID]],tblCustomers[CustomerID],0))</f>
        <v>Georgia</v>
      </c>
      <c r="O2571" t="str">
        <f>IF(COUNTIF(tblData[CustomerID],tblData[[#This Row],[CustomerID]])&gt;1,"Repeat","One-time")</f>
        <v>Repeat</v>
      </c>
    </row>
    <row r="2572" spans="1:15">
      <c r="A2572">
        <v>2571</v>
      </c>
      <c r="B2572" s="1">
        <v>44378</v>
      </c>
      <c r="C2572">
        <v>634</v>
      </c>
      <c r="D2572" t="s">
        <v>10842</v>
      </c>
      <c r="E2572">
        <v>5</v>
      </c>
      <c r="F2572" t="str">
        <f>INDEX(tblProduct[ProdName],MATCH(tblData[[#This Row],[ProdNumber]],tblProduct[ProdNumber],0))</f>
        <v>Understanding Raspberry PI</v>
      </c>
      <c r="G2572">
        <f>INDEX(tblProduct[Price],MATCH(tblData[[#This Row],[ProdNumber]],tblProduct[ProdNumber],0))</f>
        <v>28.99</v>
      </c>
      <c r="H2572">
        <f>INDEX(tblProduct[Category],MATCH(tblData[[#This Row],[ProdNumber]],tblProduct[ProdNumber],0))</f>
        <v>7</v>
      </c>
      <c r="I2572" t="str">
        <f>INDEX(tblCategory[CategoryName],MATCH(tblData[[#This Row],[CategoryID]],tblCategory[CategoryID],0))</f>
        <v>Training Videos</v>
      </c>
      <c r="J2572">
        <f>tblData[[#This Row],[Quantity]]*tblData[[#This Row],[Price]]</f>
        <v>144.94999999999999</v>
      </c>
      <c r="K2572">
        <f>YEAR(tblData[[#This Row],[Date]])</f>
        <v>2021</v>
      </c>
      <c r="L2572">
        <f>MONTH(tblData[[#This Row],[Date]])</f>
        <v>7</v>
      </c>
      <c r="M2572" t="str">
        <f>CHOOSE(tblData[[#This Row],[MonthNo]],"Jan","Feb","Mar","Apr","Mei","Jun","Jul","Agu","Sep","Okt","Nov","Des")</f>
        <v>Jul</v>
      </c>
      <c r="N2572" t="str">
        <f>INDEX(tblCustomers[CustomerState],MATCH(tblData[[#This Row],[CustomerID]],tblCustomers[CustomerID],0))</f>
        <v>Alabama</v>
      </c>
      <c r="O2572" t="str">
        <f>IF(COUNTIF(tblData[CustomerID],tblData[[#This Row],[CustomerID]])&gt;1,"Repeat","One-time")</f>
        <v>Repeat</v>
      </c>
    </row>
    <row r="2573" spans="1:15">
      <c r="A2573">
        <v>2572</v>
      </c>
      <c r="B2573" s="1">
        <v>44379</v>
      </c>
      <c r="C2573">
        <v>222</v>
      </c>
      <c r="D2573" t="s">
        <v>10858</v>
      </c>
      <c r="E2573">
        <v>2</v>
      </c>
      <c r="F2573" t="str">
        <f>INDEX(tblProduct[ProdName],MATCH(tblData[[#This Row],[ProdNumber]],tblProduct[ProdNumber],0))</f>
        <v>Virtual Reality Basics</v>
      </c>
      <c r="G2573">
        <f>INDEX(tblProduct[Price],MATCH(tblData[[#This Row],[ProdNumber]],tblProduct[ProdNumber],0))</f>
        <v>29.99</v>
      </c>
      <c r="H2573">
        <f>INDEX(tblProduct[Category],MATCH(tblData[[#This Row],[ProdNumber]],tblProduct[ProdNumber],0))</f>
        <v>7</v>
      </c>
      <c r="I2573" t="str">
        <f>INDEX(tblCategory[CategoryName],MATCH(tblData[[#This Row],[CategoryID]],tblCategory[CategoryID],0))</f>
        <v>Training Videos</v>
      </c>
      <c r="J2573">
        <f>tblData[[#This Row],[Quantity]]*tblData[[#This Row],[Price]]</f>
        <v>59.98</v>
      </c>
      <c r="K2573">
        <f>YEAR(tblData[[#This Row],[Date]])</f>
        <v>2021</v>
      </c>
      <c r="L2573">
        <f>MONTH(tblData[[#This Row],[Date]])</f>
        <v>7</v>
      </c>
      <c r="M2573" t="str">
        <f>CHOOSE(tblData[[#This Row],[MonthNo]],"Jan","Feb","Mar","Apr","Mei","Jun","Jul","Agu","Sep","Okt","Nov","Des")</f>
        <v>Jul</v>
      </c>
      <c r="N2573" t="str">
        <f>INDEX(tblCustomers[CustomerState],MATCH(tblData[[#This Row],[CustomerID]],tblCustomers[CustomerID],0))</f>
        <v>Nevada</v>
      </c>
      <c r="O2573" t="str">
        <f>IF(COUNTIF(tblData[CustomerID],tblData[[#This Row],[CustomerID]])&gt;1,"Repeat","One-time")</f>
        <v>Repeat</v>
      </c>
    </row>
    <row r="2574" spans="1:15">
      <c r="A2574">
        <v>2573</v>
      </c>
      <c r="B2574" s="1">
        <v>44379</v>
      </c>
      <c r="C2574">
        <v>378</v>
      </c>
      <c r="D2574" t="s">
        <v>10846</v>
      </c>
      <c r="E2574">
        <v>5</v>
      </c>
      <c r="F2574" t="str">
        <f>INDEX(tblProduct[ProdName],MATCH(tblData[[#This Row],[ProdNumber]],tblProduct[ProdNumber],0))</f>
        <v>Delivery Drones</v>
      </c>
      <c r="G2574">
        <f>INDEX(tblProduct[Price],MATCH(tblData[[#This Row],[ProdNumber]],tblProduct[ProdNumber],0))</f>
        <v>14.99</v>
      </c>
      <c r="H2574">
        <f>INDEX(tblProduct[Category],MATCH(tblData[[#This Row],[ProdNumber]],tblProduct[ProdNumber],0))</f>
        <v>4</v>
      </c>
      <c r="I2574" t="str">
        <f>INDEX(tblCategory[CategoryName],MATCH(tblData[[#This Row],[CategoryID]],tblCategory[CategoryID],0))</f>
        <v>eBooks</v>
      </c>
      <c r="J2574">
        <f>tblData[[#This Row],[Quantity]]*tblData[[#This Row],[Price]]</f>
        <v>74.95</v>
      </c>
      <c r="K2574">
        <f>YEAR(tblData[[#This Row],[Date]])</f>
        <v>2021</v>
      </c>
      <c r="L2574">
        <f>MONTH(tblData[[#This Row],[Date]])</f>
        <v>7</v>
      </c>
      <c r="M2574" t="str">
        <f>CHOOSE(tblData[[#This Row],[MonthNo]],"Jan","Feb","Mar","Apr","Mei","Jun","Jul","Agu","Sep","Okt","Nov","Des")</f>
        <v>Jul</v>
      </c>
      <c r="N2574" t="str">
        <f>INDEX(tblCustomers[CustomerState],MATCH(tblData[[#This Row],[CustomerID]],tblCustomers[CustomerID],0))</f>
        <v>Florida</v>
      </c>
      <c r="O2574" t="str">
        <f>IF(COUNTIF(tblData[CustomerID],tblData[[#This Row],[CustomerID]])&gt;1,"Repeat","One-time")</f>
        <v>Repeat</v>
      </c>
    </row>
    <row r="2575" spans="1:15">
      <c r="A2575">
        <v>2574</v>
      </c>
      <c r="B2575" s="1">
        <v>44379</v>
      </c>
      <c r="C2575">
        <v>404</v>
      </c>
      <c r="D2575" t="s">
        <v>10865</v>
      </c>
      <c r="E2575">
        <v>2</v>
      </c>
      <c r="F2575" t="str">
        <f>INDEX(tblProduct[ProdName],MATCH(tblData[[#This Row],[ProdNumber]],tblProduct[ProdNumber],0))</f>
        <v>Robotic Essentials</v>
      </c>
      <c r="G2575">
        <f>INDEX(tblProduct[Price],MATCH(tblData[[#This Row],[ProdNumber]],tblProduct[ProdNumber],0))</f>
        <v>34.99</v>
      </c>
      <c r="H2575">
        <f>INDEX(tblProduct[Category],MATCH(tblData[[#This Row],[ProdNumber]],tblProduct[ProdNumber],0))</f>
        <v>7</v>
      </c>
      <c r="I2575" t="str">
        <f>INDEX(tblCategory[CategoryName],MATCH(tblData[[#This Row],[CategoryID]],tblCategory[CategoryID],0))</f>
        <v>Training Videos</v>
      </c>
      <c r="J2575">
        <f>tblData[[#This Row],[Quantity]]*tblData[[#This Row],[Price]]</f>
        <v>69.98</v>
      </c>
      <c r="K2575">
        <f>YEAR(tblData[[#This Row],[Date]])</f>
        <v>2021</v>
      </c>
      <c r="L2575">
        <f>MONTH(tblData[[#This Row],[Date]])</f>
        <v>7</v>
      </c>
      <c r="M2575" t="str">
        <f>CHOOSE(tblData[[#This Row],[MonthNo]],"Jan","Feb","Mar","Apr","Mei","Jun","Jul","Agu","Sep","Okt","Nov","Des")</f>
        <v>Jul</v>
      </c>
      <c r="N2575" t="str">
        <f>INDEX(tblCustomers[CustomerState],MATCH(tblData[[#This Row],[CustomerID]],tblCustomers[CustomerID],0))</f>
        <v>Wisconsin</v>
      </c>
      <c r="O2575" t="str">
        <f>IF(COUNTIF(tblData[CustomerID],tblData[[#This Row],[CustomerID]])&gt;1,"Repeat","One-time")</f>
        <v>Repeat</v>
      </c>
    </row>
    <row r="2576" spans="1:15">
      <c r="A2576">
        <v>2575</v>
      </c>
      <c r="B2576" s="1">
        <v>44380</v>
      </c>
      <c r="C2576">
        <v>1981</v>
      </c>
      <c r="D2576" t="s">
        <v>10865</v>
      </c>
      <c r="E2576">
        <v>4</v>
      </c>
      <c r="F2576" t="str">
        <f>INDEX(tblProduct[ProdName],MATCH(tblData[[#This Row],[ProdNumber]],tblProduct[ProdNumber],0))</f>
        <v>Robotic Essentials</v>
      </c>
      <c r="G2576">
        <f>INDEX(tblProduct[Price],MATCH(tblData[[#This Row],[ProdNumber]],tblProduct[ProdNumber],0))</f>
        <v>34.99</v>
      </c>
      <c r="H2576">
        <f>INDEX(tblProduct[Category],MATCH(tblData[[#This Row],[ProdNumber]],tblProduct[ProdNumber],0))</f>
        <v>7</v>
      </c>
      <c r="I2576" t="str">
        <f>INDEX(tblCategory[CategoryName],MATCH(tblData[[#This Row],[CategoryID]],tblCategory[CategoryID],0))</f>
        <v>Training Videos</v>
      </c>
      <c r="J2576">
        <f>tblData[[#This Row],[Quantity]]*tblData[[#This Row],[Price]]</f>
        <v>139.96</v>
      </c>
      <c r="K2576">
        <f>YEAR(tblData[[#This Row],[Date]])</f>
        <v>2021</v>
      </c>
      <c r="L2576">
        <f>MONTH(tblData[[#This Row],[Date]])</f>
        <v>7</v>
      </c>
      <c r="M2576" t="str">
        <f>CHOOSE(tblData[[#This Row],[MonthNo]],"Jan","Feb","Mar","Apr","Mei","Jun","Jul","Agu","Sep","Okt","Nov","Des")</f>
        <v>Jul</v>
      </c>
      <c r="N2576" t="str">
        <f>INDEX(tblCustomers[CustomerState],MATCH(tblData[[#This Row],[CustomerID]],tblCustomers[CustomerID],0))</f>
        <v>Texas</v>
      </c>
      <c r="O2576" t="str">
        <f>IF(COUNTIF(tblData[CustomerID],tblData[[#This Row],[CustomerID]])&gt;1,"Repeat","One-time")</f>
        <v>Repeat</v>
      </c>
    </row>
    <row r="2577" spans="1:15">
      <c r="A2577">
        <v>2576</v>
      </c>
      <c r="B2577" s="1">
        <v>44380</v>
      </c>
      <c r="C2577">
        <v>624</v>
      </c>
      <c r="D2577" t="s">
        <v>10836</v>
      </c>
      <c r="E2577">
        <v>4</v>
      </c>
      <c r="F2577" t="str">
        <f>INDEX(tblProduct[ProdName],MATCH(tblData[[#This Row],[ProdNumber]],tblProduct[ProdNumber],0))</f>
        <v>Creature Robot Arms Blueprint</v>
      </c>
      <c r="G2577">
        <f>INDEX(tblProduct[Price],MATCH(tblData[[#This Row],[ProdNumber]],tblProduct[ProdNumber],0))</f>
        <v>12</v>
      </c>
      <c r="H2577">
        <f>INDEX(tblProduct[Category],MATCH(tblData[[#This Row],[ProdNumber]],tblProduct[ProdNumber],0))</f>
        <v>1</v>
      </c>
      <c r="I2577" t="str">
        <f>INDEX(tblCategory[CategoryName],MATCH(tblData[[#This Row],[CategoryID]],tblCategory[CategoryID],0))</f>
        <v>Blueprints</v>
      </c>
      <c r="J2577">
        <f>tblData[[#This Row],[Quantity]]*tblData[[#This Row],[Price]]</f>
        <v>48</v>
      </c>
      <c r="K2577">
        <f>YEAR(tblData[[#This Row],[Date]])</f>
        <v>2021</v>
      </c>
      <c r="L2577">
        <f>MONTH(tblData[[#This Row],[Date]])</f>
        <v>7</v>
      </c>
      <c r="M2577" t="str">
        <f>CHOOSE(tblData[[#This Row],[MonthNo]],"Jan","Feb","Mar","Apr","Mei","Jun","Jul","Agu","Sep","Okt","Nov","Des")</f>
        <v>Jul</v>
      </c>
      <c r="N2577" t="str">
        <f>INDEX(tblCustomers[CustomerState],MATCH(tblData[[#This Row],[CustomerID]],tblCustomers[CustomerID],0))</f>
        <v>Tennessee</v>
      </c>
      <c r="O2577" t="str">
        <f>IF(COUNTIF(tblData[CustomerID],tblData[[#This Row],[CustomerID]])&gt;1,"Repeat","One-time")</f>
        <v>Repeat</v>
      </c>
    </row>
    <row r="2578" spans="1:15">
      <c r="A2578">
        <v>2577</v>
      </c>
      <c r="B2578" s="1">
        <v>44380</v>
      </c>
      <c r="C2578">
        <v>1024</v>
      </c>
      <c r="D2578" t="s">
        <v>10844</v>
      </c>
      <c r="E2578">
        <v>4</v>
      </c>
      <c r="F2578" t="str">
        <f>INDEX(tblProduct[ProdName],MATCH(tblData[[#This Row],[ProdNumber]],tblProduct[ProdNumber],0))</f>
        <v>Industrial 3D Printing</v>
      </c>
      <c r="G2578">
        <f>INDEX(tblProduct[Price],MATCH(tblData[[#This Row],[ProdNumber]],tblProduct[ProdNumber],0))</f>
        <v>49</v>
      </c>
      <c r="H2578">
        <f>INDEX(tblProduct[Category],MATCH(tblData[[#This Row],[ProdNumber]],tblProduct[ProdNumber],0))</f>
        <v>7</v>
      </c>
      <c r="I2578" t="str">
        <f>INDEX(tblCategory[CategoryName],MATCH(tblData[[#This Row],[CategoryID]],tblCategory[CategoryID],0))</f>
        <v>Training Videos</v>
      </c>
      <c r="J2578">
        <f>tblData[[#This Row],[Quantity]]*tblData[[#This Row],[Price]]</f>
        <v>196</v>
      </c>
      <c r="K2578">
        <f>YEAR(tblData[[#This Row],[Date]])</f>
        <v>2021</v>
      </c>
      <c r="L2578">
        <f>MONTH(tblData[[#This Row],[Date]])</f>
        <v>7</v>
      </c>
      <c r="M2578" t="str">
        <f>CHOOSE(tblData[[#This Row],[MonthNo]],"Jan","Feb","Mar","Apr","Mei","Jun","Jul","Agu","Sep","Okt","Nov","Des")</f>
        <v>Jul</v>
      </c>
      <c r="N2578" t="str">
        <f>INDEX(tblCustomers[CustomerState],MATCH(tblData[[#This Row],[CustomerID]],tblCustomers[CustomerID],0))</f>
        <v>Pennsylvania</v>
      </c>
      <c r="O2578" t="str">
        <f>IF(COUNTIF(tblData[CustomerID],tblData[[#This Row],[CustomerID]])&gt;1,"Repeat","One-time")</f>
        <v>One-time</v>
      </c>
    </row>
    <row r="2579" spans="1:15">
      <c r="A2579">
        <v>2578</v>
      </c>
      <c r="B2579" s="1">
        <v>44380</v>
      </c>
      <c r="C2579">
        <v>106</v>
      </c>
      <c r="D2579" t="s">
        <v>10851</v>
      </c>
      <c r="E2579">
        <v>3</v>
      </c>
      <c r="F2579" t="str">
        <f>INDEX(tblProduct[ProdName],MATCH(tblData[[#This Row],[ProdNumber]],tblProduct[ProdNumber],0))</f>
        <v>QuadroCopter Blueprint</v>
      </c>
      <c r="G2579">
        <f>INDEX(tblProduct[Price],MATCH(tblData[[#This Row],[ProdNumber]],tblProduct[ProdNumber],0))</f>
        <v>10.99</v>
      </c>
      <c r="H2579">
        <f>INDEX(tblProduct[Category],MATCH(tblData[[#This Row],[ProdNumber]],tblProduct[ProdNumber],0))</f>
        <v>1</v>
      </c>
      <c r="I2579" t="str">
        <f>INDEX(tblCategory[CategoryName],MATCH(tblData[[#This Row],[CategoryID]],tblCategory[CategoryID],0))</f>
        <v>Blueprints</v>
      </c>
      <c r="J2579">
        <f>tblData[[#This Row],[Quantity]]*tblData[[#This Row],[Price]]</f>
        <v>32.97</v>
      </c>
      <c r="K2579">
        <f>YEAR(tblData[[#This Row],[Date]])</f>
        <v>2021</v>
      </c>
      <c r="L2579">
        <f>MONTH(tblData[[#This Row],[Date]])</f>
        <v>7</v>
      </c>
      <c r="M2579" t="str">
        <f>CHOOSE(tblData[[#This Row],[MonthNo]],"Jan","Feb","Mar","Apr","Mei","Jun","Jul","Agu","Sep","Okt","Nov","Des")</f>
        <v>Jul</v>
      </c>
      <c r="N2579" t="str">
        <f>INDEX(tblCustomers[CustomerState],MATCH(tblData[[#This Row],[CustomerID]],tblCustomers[CustomerID],0))</f>
        <v>Louisiana</v>
      </c>
      <c r="O2579" t="str">
        <f>IF(COUNTIF(tblData[CustomerID],tblData[[#This Row],[CustomerID]])&gt;1,"Repeat","One-time")</f>
        <v>Repeat</v>
      </c>
    </row>
    <row r="2580" spans="1:15">
      <c r="A2580">
        <v>2579</v>
      </c>
      <c r="B2580" s="1">
        <v>44380</v>
      </c>
      <c r="C2580">
        <v>904</v>
      </c>
      <c r="D2580" t="s">
        <v>10859</v>
      </c>
      <c r="E2580">
        <v>2</v>
      </c>
      <c r="F2580" t="str">
        <f>INDEX(tblProduct[ProdName],MATCH(tblData[[#This Row],[ProdNumber]],tblProduct[ProdNumber],0))</f>
        <v>Cloud Computing</v>
      </c>
      <c r="G2580">
        <f>INDEX(tblProduct[Price],MATCH(tblData[[#This Row],[ProdNumber]],tblProduct[ProdNumber],0))</f>
        <v>29.99</v>
      </c>
      <c r="H2580">
        <f>INDEX(tblProduct[Category],MATCH(tblData[[#This Row],[ProdNumber]],tblProduct[ProdNumber],0))</f>
        <v>7</v>
      </c>
      <c r="I2580" t="str">
        <f>INDEX(tblCategory[CategoryName],MATCH(tblData[[#This Row],[CategoryID]],tblCategory[CategoryID],0))</f>
        <v>Training Videos</v>
      </c>
      <c r="J2580">
        <f>tblData[[#This Row],[Quantity]]*tblData[[#This Row],[Price]]</f>
        <v>59.98</v>
      </c>
      <c r="K2580">
        <f>YEAR(tblData[[#This Row],[Date]])</f>
        <v>2021</v>
      </c>
      <c r="L2580">
        <f>MONTH(tblData[[#This Row],[Date]])</f>
        <v>7</v>
      </c>
      <c r="M2580" t="str">
        <f>CHOOSE(tblData[[#This Row],[MonthNo]],"Jan","Feb","Mar","Apr","Mei","Jun","Jul","Agu","Sep","Okt","Nov","Des")</f>
        <v>Jul</v>
      </c>
      <c r="N2580" t="str">
        <f>INDEX(tblCustomers[CustomerState],MATCH(tblData[[#This Row],[CustomerID]],tblCustomers[CustomerID],0))</f>
        <v>Texas</v>
      </c>
      <c r="O2580" t="str">
        <f>IF(COUNTIF(tblData[CustomerID],tblData[[#This Row],[CustomerID]])&gt;1,"Repeat","One-time")</f>
        <v>Repeat</v>
      </c>
    </row>
    <row r="2581" spans="1:15">
      <c r="A2581">
        <v>2580</v>
      </c>
      <c r="B2581" s="1">
        <v>44380</v>
      </c>
      <c r="C2581">
        <v>1337</v>
      </c>
      <c r="D2581" t="s">
        <v>10855</v>
      </c>
      <c r="E2581">
        <v>3</v>
      </c>
      <c r="F2581" t="str">
        <f>INDEX(tblProduct[ProdName],MATCH(tblData[[#This Row],[ProdNumber]],tblProduct[ProdNumber],0))</f>
        <v>DTD-7000 Drone</v>
      </c>
      <c r="G2581">
        <f>INDEX(tblProduct[Price],MATCH(tblData[[#This Row],[ProdNumber]],tblProduct[ProdNumber],0))</f>
        <v>450</v>
      </c>
      <c r="H2581">
        <f>INDEX(tblProduct[Category],MATCH(tblData[[#This Row],[ProdNumber]],tblProduct[ProdNumber],0))</f>
        <v>3</v>
      </c>
      <c r="I2581" t="str">
        <f>INDEX(tblCategory[CategoryName],MATCH(tblData[[#This Row],[CategoryID]],tblCategory[CategoryID],0))</f>
        <v>Drones</v>
      </c>
      <c r="J2581">
        <f>tblData[[#This Row],[Quantity]]*tblData[[#This Row],[Price]]</f>
        <v>1350</v>
      </c>
      <c r="K2581">
        <f>YEAR(tblData[[#This Row],[Date]])</f>
        <v>2021</v>
      </c>
      <c r="L2581">
        <f>MONTH(tblData[[#This Row],[Date]])</f>
        <v>7</v>
      </c>
      <c r="M2581" t="str">
        <f>CHOOSE(tblData[[#This Row],[MonthNo]],"Jan","Feb","Mar","Apr","Mei","Jun","Jul","Agu","Sep","Okt","Nov","Des")</f>
        <v>Jul</v>
      </c>
      <c r="N2581" t="str">
        <f>INDEX(tblCustomers[CustomerState],MATCH(tblData[[#This Row],[CustomerID]],tblCustomers[CustomerID],0))</f>
        <v>Mississippi</v>
      </c>
      <c r="O2581" t="str">
        <f>IF(COUNTIF(tblData[CustomerID],tblData[[#This Row],[CustomerID]])&gt;1,"Repeat","One-time")</f>
        <v>Repeat</v>
      </c>
    </row>
    <row r="2582" spans="1:15">
      <c r="A2582">
        <v>2581</v>
      </c>
      <c r="B2582" s="1">
        <v>44381</v>
      </c>
      <c r="C2582">
        <v>1804</v>
      </c>
      <c r="D2582" t="s">
        <v>10850</v>
      </c>
      <c r="E2582">
        <v>3</v>
      </c>
      <c r="F2582" t="str">
        <f>INDEX(tblProduct[ProdName],MATCH(tblData[[#This Row],[ProdNumber]],tblProduct[ProdNumber],0))</f>
        <v>Building Your Own Drone</v>
      </c>
      <c r="G2582">
        <f>INDEX(tblProduct[Price],MATCH(tblData[[#This Row],[ProdNumber]],tblProduct[ProdNumber],0))</f>
        <v>24.99</v>
      </c>
      <c r="H2582">
        <f>INDEX(tblProduct[Category],MATCH(tblData[[#This Row],[ProdNumber]],tblProduct[ProdNumber],0))</f>
        <v>4</v>
      </c>
      <c r="I2582" t="str">
        <f>INDEX(tblCategory[CategoryName],MATCH(tblData[[#This Row],[CategoryID]],tblCategory[CategoryID],0))</f>
        <v>eBooks</v>
      </c>
      <c r="J2582">
        <f>tblData[[#This Row],[Quantity]]*tblData[[#This Row],[Price]]</f>
        <v>74.97</v>
      </c>
      <c r="K2582">
        <f>YEAR(tblData[[#This Row],[Date]])</f>
        <v>2021</v>
      </c>
      <c r="L2582">
        <f>MONTH(tblData[[#This Row],[Date]])</f>
        <v>7</v>
      </c>
      <c r="M2582" t="str">
        <f>CHOOSE(tblData[[#This Row],[MonthNo]],"Jan","Feb","Mar","Apr","Mei","Jun","Jul","Agu","Sep","Okt","Nov","Des")</f>
        <v>Jul</v>
      </c>
      <c r="N2582" t="str">
        <f>INDEX(tblCustomers[CustomerState],MATCH(tblData[[#This Row],[CustomerID]],tblCustomers[CustomerID],0))</f>
        <v>Washington</v>
      </c>
      <c r="O2582" t="str">
        <f>IF(COUNTIF(tblData[CustomerID],tblData[[#This Row],[CustomerID]])&gt;1,"Repeat","One-time")</f>
        <v>Repeat</v>
      </c>
    </row>
    <row r="2583" spans="1:15">
      <c r="A2583">
        <v>2582</v>
      </c>
      <c r="B2583" s="1">
        <v>44382</v>
      </c>
      <c r="C2583">
        <v>1706</v>
      </c>
      <c r="D2583" t="s">
        <v>10820</v>
      </c>
      <c r="E2583">
        <v>2</v>
      </c>
      <c r="F2583" t="str">
        <f>INDEX(tblProduct[ProdName],MATCH(tblData[[#This Row],[ProdNumber]],tblProduct[ProdNumber],0))</f>
        <v>BYOR-3000</v>
      </c>
      <c r="G2583">
        <f>INDEX(tblProduct[Price],MATCH(tblData[[#This Row],[ProdNumber]],tblProduct[ProdNumber],0))</f>
        <v>214</v>
      </c>
      <c r="H2583">
        <f>INDEX(tblProduct[Category],MATCH(tblData[[#This Row],[ProdNumber]],tblProduct[ProdNumber],0))</f>
        <v>5</v>
      </c>
      <c r="I2583" t="str">
        <f>INDEX(tblCategory[CategoryName],MATCH(tblData[[#This Row],[CategoryID]],tblCategory[CategoryID],0))</f>
        <v>Robot Kits</v>
      </c>
      <c r="J2583">
        <f>tblData[[#This Row],[Quantity]]*tblData[[#This Row],[Price]]</f>
        <v>428</v>
      </c>
      <c r="K2583">
        <f>YEAR(tblData[[#This Row],[Date]])</f>
        <v>2021</v>
      </c>
      <c r="L2583">
        <f>MONTH(tblData[[#This Row],[Date]])</f>
        <v>7</v>
      </c>
      <c r="M2583" t="str">
        <f>CHOOSE(tblData[[#This Row],[MonthNo]],"Jan","Feb","Mar","Apr","Mei","Jun","Jul","Agu","Sep","Okt","Nov","Des")</f>
        <v>Jul</v>
      </c>
      <c r="N2583" t="str">
        <f>INDEX(tblCustomers[CustomerState],MATCH(tblData[[#This Row],[CustomerID]],tblCustomers[CustomerID],0))</f>
        <v>Colorado</v>
      </c>
      <c r="O2583" t="str">
        <f>IF(COUNTIF(tblData[CustomerID],tblData[[#This Row],[CustomerID]])&gt;1,"Repeat","One-time")</f>
        <v>Repeat</v>
      </c>
    </row>
    <row r="2584" spans="1:15">
      <c r="A2584">
        <v>2583</v>
      </c>
      <c r="B2584" s="1">
        <v>44382</v>
      </c>
      <c r="C2584">
        <v>506</v>
      </c>
      <c r="D2584" t="s">
        <v>10855</v>
      </c>
      <c r="E2584">
        <v>5</v>
      </c>
      <c r="F2584" t="str">
        <f>INDEX(tblProduct[ProdName],MATCH(tblData[[#This Row],[ProdNumber]],tblProduct[ProdNumber],0))</f>
        <v>DTD-7000 Drone</v>
      </c>
      <c r="G2584">
        <f>INDEX(tblProduct[Price],MATCH(tblData[[#This Row],[ProdNumber]],tblProduct[ProdNumber],0))</f>
        <v>450</v>
      </c>
      <c r="H2584">
        <f>INDEX(tblProduct[Category],MATCH(tblData[[#This Row],[ProdNumber]],tblProduct[ProdNumber],0))</f>
        <v>3</v>
      </c>
      <c r="I2584" t="str">
        <f>INDEX(tblCategory[CategoryName],MATCH(tblData[[#This Row],[CategoryID]],tblCategory[CategoryID],0))</f>
        <v>Drones</v>
      </c>
      <c r="J2584">
        <f>tblData[[#This Row],[Quantity]]*tblData[[#This Row],[Price]]</f>
        <v>2250</v>
      </c>
      <c r="K2584">
        <f>YEAR(tblData[[#This Row],[Date]])</f>
        <v>2021</v>
      </c>
      <c r="L2584">
        <f>MONTH(tblData[[#This Row],[Date]])</f>
        <v>7</v>
      </c>
      <c r="M2584" t="str">
        <f>CHOOSE(tblData[[#This Row],[MonthNo]],"Jan","Feb","Mar","Apr","Mei","Jun","Jul","Agu","Sep","Okt","Nov","Des")</f>
        <v>Jul</v>
      </c>
      <c r="N2584" t="str">
        <f>INDEX(tblCustomers[CustomerState],MATCH(tblData[[#This Row],[CustomerID]],tblCustomers[CustomerID],0))</f>
        <v>Colorado</v>
      </c>
      <c r="O2584" t="str">
        <f>IF(COUNTIF(tblData[CustomerID],tblData[[#This Row],[CustomerID]])&gt;1,"Repeat","One-time")</f>
        <v>One-time</v>
      </c>
    </row>
    <row r="2585" spans="1:15">
      <c r="A2585">
        <v>2584</v>
      </c>
      <c r="B2585" s="1">
        <v>44383</v>
      </c>
      <c r="C2585">
        <v>474</v>
      </c>
      <c r="D2585" t="s">
        <v>10851</v>
      </c>
      <c r="E2585">
        <v>2</v>
      </c>
      <c r="F2585" t="str">
        <f>INDEX(tblProduct[ProdName],MATCH(tblData[[#This Row],[ProdNumber]],tblProduct[ProdNumber],0))</f>
        <v>QuadroCopter Blueprint</v>
      </c>
      <c r="G2585">
        <f>INDEX(tblProduct[Price],MATCH(tblData[[#This Row],[ProdNumber]],tblProduct[ProdNumber],0))</f>
        <v>10.99</v>
      </c>
      <c r="H2585">
        <f>INDEX(tblProduct[Category],MATCH(tblData[[#This Row],[ProdNumber]],tblProduct[ProdNumber],0))</f>
        <v>1</v>
      </c>
      <c r="I2585" t="str">
        <f>INDEX(tblCategory[CategoryName],MATCH(tblData[[#This Row],[CategoryID]],tblCategory[CategoryID],0))</f>
        <v>Blueprints</v>
      </c>
      <c r="J2585">
        <f>tblData[[#This Row],[Quantity]]*tblData[[#This Row],[Price]]</f>
        <v>21.98</v>
      </c>
      <c r="K2585">
        <f>YEAR(tblData[[#This Row],[Date]])</f>
        <v>2021</v>
      </c>
      <c r="L2585">
        <f>MONTH(tblData[[#This Row],[Date]])</f>
        <v>7</v>
      </c>
      <c r="M2585" t="str">
        <f>CHOOSE(tblData[[#This Row],[MonthNo]],"Jan","Feb","Mar","Apr","Mei","Jun","Jul","Agu","Sep","Okt","Nov","Des")</f>
        <v>Jul</v>
      </c>
      <c r="N2585" t="str">
        <f>INDEX(tblCustomers[CustomerState],MATCH(tblData[[#This Row],[CustomerID]],tblCustomers[CustomerID],0))</f>
        <v>Colorado</v>
      </c>
      <c r="O2585" t="str">
        <f>IF(COUNTIF(tblData[CustomerID],tblData[[#This Row],[CustomerID]])&gt;1,"Repeat","One-time")</f>
        <v>Repeat</v>
      </c>
    </row>
    <row r="2586" spans="1:15">
      <c r="A2586">
        <v>2585</v>
      </c>
      <c r="B2586" s="1">
        <v>44383</v>
      </c>
      <c r="C2586">
        <v>282</v>
      </c>
      <c r="D2586" t="s">
        <v>10837</v>
      </c>
      <c r="E2586">
        <v>3</v>
      </c>
      <c r="F2586" t="str">
        <f>INDEX(tblProduct[ProdName],MATCH(tblData[[#This Row],[ProdNumber]],tblProduct[ProdNumber],0))</f>
        <v>BYOR-1000</v>
      </c>
      <c r="G2586">
        <f>INDEX(tblProduct[Price],MATCH(tblData[[#This Row],[ProdNumber]],tblProduct[ProdNumber],0))</f>
        <v>189</v>
      </c>
      <c r="H2586">
        <f>INDEX(tblProduct[Category],MATCH(tblData[[#This Row],[ProdNumber]],tblProduct[ProdNumber],0))</f>
        <v>5</v>
      </c>
      <c r="I2586" t="str">
        <f>INDEX(tblCategory[CategoryName],MATCH(tblData[[#This Row],[CategoryID]],tblCategory[CategoryID],0))</f>
        <v>Robot Kits</v>
      </c>
      <c r="J2586">
        <f>tblData[[#This Row],[Quantity]]*tblData[[#This Row],[Price]]</f>
        <v>567</v>
      </c>
      <c r="K2586">
        <f>YEAR(tblData[[#This Row],[Date]])</f>
        <v>2021</v>
      </c>
      <c r="L2586">
        <f>MONTH(tblData[[#This Row],[Date]])</f>
        <v>7</v>
      </c>
      <c r="M2586" t="str">
        <f>CHOOSE(tblData[[#This Row],[MonthNo]],"Jan","Feb","Mar","Apr","Mei","Jun","Jul","Agu","Sep","Okt","Nov","Des")</f>
        <v>Jul</v>
      </c>
      <c r="N2586" t="str">
        <f>INDEX(tblCustomers[CustomerState],MATCH(tblData[[#This Row],[CustomerID]],tblCustomers[CustomerID],0))</f>
        <v>Virginia</v>
      </c>
      <c r="O2586" t="str">
        <f>IF(COUNTIF(tblData[CustomerID],tblData[[#This Row],[CustomerID]])&gt;1,"Repeat","One-time")</f>
        <v>Repeat</v>
      </c>
    </row>
    <row r="2587" spans="1:15">
      <c r="A2587">
        <v>2586</v>
      </c>
      <c r="B2587" s="1">
        <v>44383</v>
      </c>
      <c r="C2587">
        <v>78</v>
      </c>
      <c r="D2587" t="s">
        <v>10850</v>
      </c>
      <c r="E2587">
        <v>4</v>
      </c>
      <c r="F2587" t="str">
        <f>INDEX(tblProduct[ProdName],MATCH(tblData[[#This Row],[ProdNumber]],tblProduct[ProdNumber],0))</f>
        <v>Building Your Own Drone</v>
      </c>
      <c r="G2587">
        <f>INDEX(tblProduct[Price],MATCH(tblData[[#This Row],[ProdNumber]],tblProduct[ProdNumber],0))</f>
        <v>24.99</v>
      </c>
      <c r="H2587">
        <f>INDEX(tblProduct[Category],MATCH(tblData[[#This Row],[ProdNumber]],tblProduct[ProdNumber],0))</f>
        <v>4</v>
      </c>
      <c r="I2587" t="str">
        <f>INDEX(tblCategory[CategoryName],MATCH(tblData[[#This Row],[CategoryID]],tblCategory[CategoryID],0))</f>
        <v>eBooks</v>
      </c>
      <c r="J2587">
        <f>tblData[[#This Row],[Quantity]]*tblData[[#This Row],[Price]]</f>
        <v>99.96</v>
      </c>
      <c r="K2587">
        <f>YEAR(tblData[[#This Row],[Date]])</f>
        <v>2021</v>
      </c>
      <c r="L2587">
        <f>MONTH(tblData[[#This Row],[Date]])</f>
        <v>7</v>
      </c>
      <c r="M2587" t="str">
        <f>CHOOSE(tblData[[#This Row],[MonthNo]],"Jan","Feb","Mar","Apr","Mei","Jun","Jul","Agu","Sep","Okt","Nov","Des")</f>
        <v>Jul</v>
      </c>
      <c r="N2587" t="str">
        <f>INDEX(tblCustomers[CustomerState],MATCH(tblData[[#This Row],[CustomerID]],tblCustomers[CustomerID],0))</f>
        <v>Florida</v>
      </c>
      <c r="O2587" t="str">
        <f>IF(COUNTIF(tblData[CustomerID],tblData[[#This Row],[CustomerID]])&gt;1,"Repeat","One-time")</f>
        <v>Repeat</v>
      </c>
    </row>
    <row r="2588" spans="1:15">
      <c r="A2588">
        <v>2587</v>
      </c>
      <c r="B2588" s="1">
        <v>44383</v>
      </c>
      <c r="C2588">
        <v>421</v>
      </c>
      <c r="D2588" t="s">
        <v>10855</v>
      </c>
      <c r="E2588">
        <v>3</v>
      </c>
      <c r="F2588" t="str">
        <f>INDEX(tblProduct[ProdName],MATCH(tblData[[#This Row],[ProdNumber]],tblProduct[ProdNumber],0))</f>
        <v>DTD-7000 Drone</v>
      </c>
      <c r="G2588">
        <f>INDEX(tblProduct[Price],MATCH(tblData[[#This Row],[ProdNumber]],tblProduct[ProdNumber],0))</f>
        <v>450</v>
      </c>
      <c r="H2588">
        <f>INDEX(tblProduct[Category],MATCH(tblData[[#This Row],[ProdNumber]],tblProduct[ProdNumber],0))</f>
        <v>3</v>
      </c>
      <c r="I2588" t="str">
        <f>INDEX(tblCategory[CategoryName],MATCH(tblData[[#This Row],[CategoryID]],tblCategory[CategoryID],0))</f>
        <v>Drones</v>
      </c>
      <c r="J2588">
        <f>tblData[[#This Row],[Quantity]]*tblData[[#This Row],[Price]]</f>
        <v>1350</v>
      </c>
      <c r="K2588">
        <f>YEAR(tblData[[#This Row],[Date]])</f>
        <v>2021</v>
      </c>
      <c r="L2588">
        <f>MONTH(tblData[[#This Row],[Date]])</f>
        <v>7</v>
      </c>
      <c r="M2588" t="str">
        <f>CHOOSE(tblData[[#This Row],[MonthNo]],"Jan","Feb","Mar","Apr","Mei","Jun","Jul","Agu","Sep","Okt","Nov","Des")</f>
        <v>Jul</v>
      </c>
      <c r="N2588" t="str">
        <f>INDEX(tblCustomers[CustomerState],MATCH(tblData[[#This Row],[CustomerID]],tblCustomers[CustomerID],0))</f>
        <v>Texas</v>
      </c>
      <c r="O2588" t="str">
        <f>IF(COUNTIF(tblData[CustomerID],tblData[[#This Row],[CustomerID]])&gt;1,"Repeat","One-time")</f>
        <v>Repeat</v>
      </c>
    </row>
    <row r="2589" spans="1:15">
      <c r="A2589">
        <v>2588</v>
      </c>
      <c r="B2589" s="1">
        <v>44383</v>
      </c>
      <c r="C2589">
        <v>987</v>
      </c>
      <c r="D2589" t="s">
        <v>10824</v>
      </c>
      <c r="E2589">
        <v>4</v>
      </c>
      <c r="F2589" t="str">
        <f>INDEX(tblProduct[ProdName],MATCH(tblData[[#This Row],[ProdNumber]],tblProduct[ProdNumber],0))</f>
        <v>BYOD-550</v>
      </c>
      <c r="G2589">
        <f>INDEX(tblProduct[Price],MATCH(tblData[[#This Row],[ProdNumber]],tblProduct[ProdNumber],0))</f>
        <v>179</v>
      </c>
      <c r="H2589">
        <f>INDEX(tblProduct[Category],MATCH(tblData[[#This Row],[ProdNumber]],tblProduct[ProdNumber],0))</f>
        <v>2</v>
      </c>
      <c r="I2589" t="str">
        <f>INDEX(tblCategory[CategoryName],MATCH(tblData[[#This Row],[CategoryID]],tblCategory[CategoryID],0))</f>
        <v>Drone Kits</v>
      </c>
      <c r="J2589">
        <f>tblData[[#This Row],[Quantity]]*tblData[[#This Row],[Price]]</f>
        <v>716</v>
      </c>
      <c r="K2589">
        <f>YEAR(tblData[[#This Row],[Date]])</f>
        <v>2021</v>
      </c>
      <c r="L2589">
        <f>MONTH(tblData[[#This Row],[Date]])</f>
        <v>7</v>
      </c>
      <c r="M2589" t="str">
        <f>CHOOSE(tblData[[#This Row],[MonthNo]],"Jan","Feb","Mar","Apr","Mei","Jun","Jul","Agu","Sep","Okt","Nov","Des")</f>
        <v>Jul</v>
      </c>
      <c r="N2589" t="str">
        <f>INDEX(tblCustomers[CustomerState],MATCH(tblData[[#This Row],[CustomerID]],tblCustomers[CustomerID],0))</f>
        <v>Colorado</v>
      </c>
      <c r="O2589" t="str">
        <f>IF(COUNTIF(tblData[CustomerID],tblData[[#This Row],[CustomerID]])&gt;1,"Repeat","One-time")</f>
        <v>Repeat</v>
      </c>
    </row>
    <row r="2590" spans="1:15">
      <c r="A2590">
        <v>2589</v>
      </c>
      <c r="B2590" s="1">
        <v>44384</v>
      </c>
      <c r="C2590">
        <v>434</v>
      </c>
      <c r="D2590" t="s">
        <v>10813</v>
      </c>
      <c r="E2590">
        <v>4</v>
      </c>
      <c r="F2590" t="str">
        <f>INDEX(tblProduct[ProdName],MATCH(tblData[[#This Row],[ProdNumber]],tblProduct[ProdNumber],0))</f>
        <v>Spherical Robots</v>
      </c>
      <c r="G2590">
        <f>INDEX(tblProduct[Price],MATCH(tblData[[#This Row],[ProdNumber]],tblProduct[ProdNumber],0))</f>
        <v>16.75</v>
      </c>
      <c r="H2590">
        <f>INDEX(tblProduct[Category],MATCH(tblData[[#This Row],[ProdNumber]],tblProduct[ProdNumber],0))</f>
        <v>4</v>
      </c>
      <c r="I2590" t="str">
        <f>INDEX(tblCategory[CategoryName],MATCH(tblData[[#This Row],[CategoryID]],tblCategory[CategoryID],0))</f>
        <v>eBooks</v>
      </c>
      <c r="J2590">
        <f>tblData[[#This Row],[Quantity]]*tblData[[#This Row],[Price]]</f>
        <v>67</v>
      </c>
      <c r="K2590">
        <f>YEAR(tblData[[#This Row],[Date]])</f>
        <v>2021</v>
      </c>
      <c r="L2590">
        <f>MONTH(tblData[[#This Row],[Date]])</f>
        <v>7</v>
      </c>
      <c r="M2590" t="str">
        <f>CHOOSE(tblData[[#This Row],[MonthNo]],"Jan","Feb","Mar","Apr","Mei","Jun","Jul","Agu","Sep","Okt","Nov","Des")</f>
        <v>Jul</v>
      </c>
      <c r="N2590" t="str">
        <f>INDEX(tblCustomers[CustomerState],MATCH(tblData[[#This Row],[CustomerID]],tblCustomers[CustomerID],0))</f>
        <v>Louisiana</v>
      </c>
      <c r="O2590" t="str">
        <f>IF(COUNTIF(tblData[CustomerID],tblData[[#This Row],[CustomerID]])&gt;1,"Repeat","One-time")</f>
        <v>One-time</v>
      </c>
    </row>
    <row r="2591" spans="1:15">
      <c r="A2591">
        <v>2590</v>
      </c>
      <c r="B2591" s="1">
        <v>44384</v>
      </c>
      <c r="C2591">
        <v>1953</v>
      </c>
      <c r="D2591" t="s">
        <v>10871</v>
      </c>
      <c r="E2591">
        <v>6</v>
      </c>
      <c r="F2591" t="str">
        <f>INDEX(tblProduct[ProdName],MATCH(tblData[[#This Row],[ProdNumber]],tblProduct[ProdNumber],0))</f>
        <v>Aerial Security</v>
      </c>
      <c r="G2591">
        <f>INDEX(tblProduct[Price],MATCH(tblData[[#This Row],[ProdNumber]],tblProduct[ProdNumber],0))</f>
        <v>36.99</v>
      </c>
      <c r="H2591">
        <f>INDEX(tblProduct[Category],MATCH(tblData[[#This Row],[ProdNumber]],tblProduct[ProdNumber],0))</f>
        <v>7</v>
      </c>
      <c r="I2591" t="str">
        <f>INDEX(tblCategory[CategoryName],MATCH(tblData[[#This Row],[CategoryID]],tblCategory[CategoryID],0))</f>
        <v>Training Videos</v>
      </c>
      <c r="J2591">
        <f>tblData[[#This Row],[Quantity]]*tblData[[#This Row],[Price]]</f>
        <v>221.94</v>
      </c>
      <c r="K2591">
        <f>YEAR(tblData[[#This Row],[Date]])</f>
        <v>2021</v>
      </c>
      <c r="L2591">
        <f>MONTH(tblData[[#This Row],[Date]])</f>
        <v>7</v>
      </c>
      <c r="M2591" t="str">
        <f>CHOOSE(tblData[[#This Row],[MonthNo]],"Jan","Feb","Mar","Apr","Mei","Jun","Jul","Agu","Sep","Okt","Nov","Des")</f>
        <v>Jul</v>
      </c>
      <c r="N2591" t="str">
        <f>INDEX(tblCustomers[CustomerState],MATCH(tblData[[#This Row],[CustomerID]],tblCustomers[CustomerID],0))</f>
        <v>New York</v>
      </c>
      <c r="O2591" t="str">
        <f>IF(COUNTIF(tblData[CustomerID],tblData[[#This Row],[CustomerID]])&gt;1,"Repeat","One-time")</f>
        <v>Repeat</v>
      </c>
    </row>
    <row r="2592" spans="1:15">
      <c r="A2592">
        <v>2591</v>
      </c>
      <c r="B2592" s="1">
        <v>44384</v>
      </c>
      <c r="C2592">
        <v>1930</v>
      </c>
      <c r="D2592" t="s">
        <v>10814</v>
      </c>
      <c r="E2592">
        <v>2</v>
      </c>
      <c r="F2592" t="str">
        <f>INDEX(tblProduct[ProdName],MATCH(tblData[[#This Row],[ProdNumber]],tblProduct[ProdNumber],0))</f>
        <v>BYOR-2640S</v>
      </c>
      <c r="G2592">
        <f>INDEX(tblProduct[Price],MATCH(tblData[[#This Row],[ProdNumber]],tblProduct[ProdNumber],0))</f>
        <v>189</v>
      </c>
      <c r="H2592">
        <f>INDEX(tblProduct[Category],MATCH(tblData[[#This Row],[ProdNumber]],tblProduct[ProdNumber],0))</f>
        <v>5</v>
      </c>
      <c r="I2592" t="str">
        <f>INDEX(tblCategory[CategoryName],MATCH(tblData[[#This Row],[CategoryID]],tblCategory[CategoryID],0))</f>
        <v>Robot Kits</v>
      </c>
      <c r="J2592">
        <f>tblData[[#This Row],[Quantity]]*tblData[[#This Row],[Price]]</f>
        <v>378</v>
      </c>
      <c r="K2592">
        <f>YEAR(tblData[[#This Row],[Date]])</f>
        <v>2021</v>
      </c>
      <c r="L2592">
        <f>MONTH(tblData[[#This Row],[Date]])</f>
        <v>7</v>
      </c>
      <c r="M2592" t="str">
        <f>CHOOSE(tblData[[#This Row],[MonthNo]],"Jan","Feb","Mar","Apr","Mei","Jun","Jul","Agu","Sep","Okt","Nov","Des")</f>
        <v>Jul</v>
      </c>
      <c r="N2592" t="str">
        <f>INDEX(tblCustomers[CustomerState],MATCH(tblData[[#This Row],[CustomerID]],tblCustomers[CustomerID],0))</f>
        <v>Mississippi</v>
      </c>
      <c r="O2592" t="str">
        <f>IF(COUNTIF(tblData[CustomerID],tblData[[#This Row],[CustomerID]])&gt;1,"Repeat","One-time")</f>
        <v>Repeat</v>
      </c>
    </row>
    <row r="2593" spans="1:15">
      <c r="A2593">
        <v>2592</v>
      </c>
      <c r="B2593" s="1">
        <v>44384</v>
      </c>
      <c r="C2593">
        <v>94</v>
      </c>
      <c r="D2593" t="s">
        <v>10829</v>
      </c>
      <c r="E2593">
        <v>5</v>
      </c>
      <c r="F2593" t="str">
        <f>INDEX(tblProduct[ProdName],MATCH(tblData[[#This Row],[ProdNumber]],tblProduct[ProdNumber],0))</f>
        <v>Single Rotor Drones</v>
      </c>
      <c r="G2593">
        <f>INDEX(tblProduct[Price],MATCH(tblData[[#This Row],[ProdNumber]],tblProduct[ProdNumber],0))</f>
        <v>14.99</v>
      </c>
      <c r="H2593">
        <f>INDEX(tblProduct[Category],MATCH(tblData[[#This Row],[ProdNumber]],tblProduct[ProdNumber],0))</f>
        <v>4</v>
      </c>
      <c r="I2593" t="str">
        <f>INDEX(tblCategory[CategoryName],MATCH(tblData[[#This Row],[CategoryID]],tblCategory[CategoryID],0))</f>
        <v>eBooks</v>
      </c>
      <c r="J2593">
        <f>tblData[[#This Row],[Quantity]]*tblData[[#This Row],[Price]]</f>
        <v>74.95</v>
      </c>
      <c r="K2593">
        <f>YEAR(tblData[[#This Row],[Date]])</f>
        <v>2021</v>
      </c>
      <c r="L2593">
        <f>MONTH(tblData[[#This Row],[Date]])</f>
        <v>7</v>
      </c>
      <c r="M2593" t="str">
        <f>CHOOSE(tblData[[#This Row],[MonthNo]],"Jan","Feb","Mar","Apr","Mei","Jun","Jul","Agu","Sep","Okt","Nov","Des")</f>
        <v>Jul</v>
      </c>
      <c r="N2593" t="str">
        <f>INDEX(tblCustomers[CustomerState],MATCH(tblData[[#This Row],[CustomerID]],tblCustomers[CustomerID],0))</f>
        <v>Pennsylvania</v>
      </c>
      <c r="O2593" t="str">
        <f>IF(COUNTIF(tblData[CustomerID],tblData[[#This Row],[CustomerID]])&gt;1,"Repeat","One-time")</f>
        <v>One-time</v>
      </c>
    </row>
    <row r="2594" spans="1:15">
      <c r="A2594">
        <v>2593</v>
      </c>
      <c r="B2594" s="1">
        <v>44384</v>
      </c>
      <c r="C2594">
        <v>1834</v>
      </c>
      <c r="D2594" t="s">
        <v>10836</v>
      </c>
      <c r="E2594">
        <v>3</v>
      </c>
      <c r="F2594" t="str">
        <f>INDEX(tblProduct[ProdName],MATCH(tblData[[#This Row],[ProdNumber]],tblProduct[ProdNumber],0))</f>
        <v>Creature Robot Arms Blueprint</v>
      </c>
      <c r="G2594">
        <f>INDEX(tblProduct[Price],MATCH(tblData[[#This Row],[ProdNumber]],tblProduct[ProdNumber],0))</f>
        <v>12</v>
      </c>
      <c r="H2594">
        <f>INDEX(tblProduct[Category],MATCH(tblData[[#This Row],[ProdNumber]],tblProduct[ProdNumber],0))</f>
        <v>1</v>
      </c>
      <c r="I2594" t="str">
        <f>INDEX(tblCategory[CategoryName],MATCH(tblData[[#This Row],[CategoryID]],tblCategory[CategoryID],0))</f>
        <v>Blueprints</v>
      </c>
      <c r="J2594">
        <f>tblData[[#This Row],[Quantity]]*tblData[[#This Row],[Price]]</f>
        <v>36</v>
      </c>
      <c r="K2594">
        <f>YEAR(tblData[[#This Row],[Date]])</f>
        <v>2021</v>
      </c>
      <c r="L2594">
        <f>MONTH(tblData[[#This Row],[Date]])</f>
        <v>7</v>
      </c>
      <c r="M2594" t="str">
        <f>CHOOSE(tblData[[#This Row],[MonthNo]],"Jan","Feb","Mar","Apr","Mei","Jun","Jul","Agu","Sep","Okt","Nov","Des")</f>
        <v>Jul</v>
      </c>
      <c r="N2594" t="str">
        <f>INDEX(tblCustomers[CustomerState],MATCH(tblData[[#This Row],[CustomerID]],tblCustomers[CustomerID],0))</f>
        <v>Florida</v>
      </c>
      <c r="O2594" t="str">
        <f>IF(COUNTIF(tblData[CustomerID],tblData[[#This Row],[CustomerID]])&gt;1,"Repeat","One-time")</f>
        <v>Repeat</v>
      </c>
    </row>
    <row r="2595" spans="1:15">
      <c r="A2595">
        <v>2594</v>
      </c>
      <c r="B2595" s="1">
        <v>44385</v>
      </c>
      <c r="C2595">
        <v>119</v>
      </c>
      <c r="D2595" t="s">
        <v>10851</v>
      </c>
      <c r="E2595">
        <v>5</v>
      </c>
      <c r="F2595" t="str">
        <f>INDEX(tblProduct[ProdName],MATCH(tblData[[#This Row],[ProdNumber]],tblProduct[ProdNumber],0))</f>
        <v>QuadroCopter Blueprint</v>
      </c>
      <c r="G2595">
        <f>INDEX(tblProduct[Price],MATCH(tblData[[#This Row],[ProdNumber]],tblProduct[ProdNumber],0))</f>
        <v>10.99</v>
      </c>
      <c r="H2595">
        <f>INDEX(tblProduct[Category],MATCH(tblData[[#This Row],[ProdNumber]],tblProduct[ProdNumber],0))</f>
        <v>1</v>
      </c>
      <c r="I2595" t="str">
        <f>INDEX(tblCategory[CategoryName],MATCH(tblData[[#This Row],[CategoryID]],tblCategory[CategoryID],0))</f>
        <v>Blueprints</v>
      </c>
      <c r="J2595">
        <f>tblData[[#This Row],[Quantity]]*tblData[[#This Row],[Price]]</f>
        <v>54.95</v>
      </c>
      <c r="K2595">
        <f>YEAR(tblData[[#This Row],[Date]])</f>
        <v>2021</v>
      </c>
      <c r="L2595">
        <f>MONTH(tblData[[#This Row],[Date]])</f>
        <v>7</v>
      </c>
      <c r="M2595" t="str">
        <f>CHOOSE(tblData[[#This Row],[MonthNo]],"Jan","Feb","Mar","Apr","Mei","Jun","Jul","Agu","Sep","Okt","Nov","Des")</f>
        <v>Jul</v>
      </c>
      <c r="N2595" t="str">
        <f>INDEX(tblCustomers[CustomerState],MATCH(tblData[[#This Row],[CustomerID]],tblCustomers[CustomerID],0))</f>
        <v>California</v>
      </c>
      <c r="O2595" t="str">
        <f>IF(COUNTIF(tblData[CustomerID],tblData[[#This Row],[CustomerID]])&gt;1,"Repeat","One-time")</f>
        <v>Repeat</v>
      </c>
    </row>
    <row r="2596" spans="1:15">
      <c r="A2596">
        <v>2595</v>
      </c>
      <c r="B2596" s="1">
        <v>44385</v>
      </c>
      <c r="C2596">
        <v>732</v>
      </c>
      <c r="D2596" t="s">
        <v>10825</v>
      </c>
      <c r="E2596">
        <v>4</v>
      </c>
      <c r="F2596" t="str">
        <f>INDEX(tblProduct[ProdName],MATCH(tblData[[#This Row],[ProdNumber]],tblProduct[ProdNumber],0))</f>
        <v>DC-304 Drone</v>
      </c>
      <c r="G2596">
        <f>INDEX(tblProduct[Price],MATCH(tblData[[#This Row],[ProdNumber]],tblProduct[ProdNumber],0))</f>
        <v>395</v>
      </c>
      <c r="H2596">
        <f>INDEX(tblProduct[Category],MATCH(tblData[[#This Row],[ProdNumber]],tblProduct[ProdNumber],0))</f>
        <v>3</v>
      </c>
      <c r="I2596" t="str">
        <f>INDEX(tblCategory[CategoryName],MATCH(tblData[[#This Row],[CategoryID]],tblCategory[CategoryID],0))</f>
        <v>Drones</v>
      </c>
      <c r="J2596">
        <f>tblData[[#This Row],[Quantity]]*tblData[[#This Row],[Price]]</f>
        <v>1580</v>
      </c>
      <c r="K2596">
        <f>YEAR(tblData[[#This Row],[Date]])</f>
        <v>2021</v>
      </c>
      <c r="L2596">
        <f>MONTH(tblData[[#This Row],[Date]])</f>
        <v>7</v>
      </c>
      <c r="M2596" t="str">
        <f>CHOOSE(tblData[[#This Row],[MonthNo]],"Jan","Feb","Mar","Apr","Mei","Jun","Jul","Agu","Sep","Okt","Nov","Des")</f>
        <v>Jul</v>
      </c>
      <c r="N2596" t="str">
        <f>INDEX(tblCustomers[CustomerState],MATCH(tblData[[#This Row],[CustomerID]],tblCustomers[CustomerID],0))</f>
        <v>Indiana</v>
      </c>
      <c r="O2596" t="str">
        <f>IF(COUNTIF(tblData[CustomerID],tblData[[#This Row],[CustomerID]])&gt;1,"Repeat","One-time")</f>
        <v>One-time</v>
      </c>
    </row>
    <row r="2597" spans="1:15">
      <c r="A2597">
        <v>2596</v>
      </c>
      <c r="B2597" s="1">
        <v>44385</v>
      </c>
      <c r="C2597">
        <v>263</v>
      </c>
      <c r="D2597" t="s">
        <v>10849</v>
      </c>
      <c r="E2597">
        <v>4</v>
      </c>
      <c r="F2597" t="str">
        <f>INDEX(tblProduct[ProdName],MATCH(tblData[[#This Row],[ProdNumber]],tblProduct[ProdNumber],0))</f>
        <v>BYOD-200</v>
      </c>
      <c r="G2597">
        <f>INDEX(tblProduct[Price],MATCH(tblData[[#This Row],[ProdNumber]],tblProduct[ProdNumber],0))</f>
        <v>58.95</v>
      </c>
      <c r="H2597">
        <f>INDEX(tblProduct[Category],MATCH(tblData[[#This Row],[ProdNumber]],tblProduct[ProdNumber],0))</f>
        <v>2</v>
      </c>
      <c r="I2597" t="str">
        <f>INDEX(tblCategory[CategoryName],MATCH(tblData[[#This Row],[CategoryID]],tblCategory[CategoryID],0))</f>
        <v>Drone Kits</v>
      </c>
      <c r="J2597">
        <f>tblData[[#This Row],[Quantity]]*tblData[[#This Row],[Price]]</f>
        <v>235.8</v>
      </c>
      <c r="K2597">
        <f>YEAR(tblData[[#This Row],[Date]])</f>
        <v>2021</v>
      </c>
      <c r="L2597">
        <f>MONTH(tblData[[#This Row],[Date]])</f>
        <v>7</v>
      </c>
      <c r="M2597" t="str">
        <f>CHOOSE(tblData[[#This Row],[MonthNo]],"Jan","Feb","Mar","Apr","Mei","Jun","Jul","Agu","Sep","Okt","Nov","Des")</f>
        <v>Jul</v>
      </c>
      <c r="N2597" t="str">
        <f>INDEX(tblCustomers[CustomerState],MATCH(tblData[[#This Row],[CustomerID]],tblCustomers[CustomerID],0))</f>
        <v>Texas</v>
      </c>
      <c r="O2597" t="str">
        <f>IF(COUNTIF(tblData[CustomerID],tblData[[#This Row],[CustomerID]])&gt;1,"Repeat","One-time")</f>
        <v>Repeat</v>
      </c>
    </row>
    <row r="2598" spans="1:15">
      <c r="A2598">
        <v>2597</v>
      </c>
      <c r="B2598" s="1">
        <v>44385</v>
      </c>
      <c r="C2598">
        <v>364</v>
      </c>
      <c r="D2598" t="s">
        <v>10872</v>
      </c>
      <c r="E2598">
        <v>2</v>
      </c>
      <c r="F2598" t="str">
        <f>INDEX(tblProduct[ProdName],MATCH(tblData[[#This Row],[ProdNumber]],tblProduct[ProdNumber],0))</f>
        <v>Hexacopter Drone Blueprint</v>
      </c>
      <c r="G2598">
        <f>INDEX(tblProduct[Price],MATCH(tblData[[#This Row],[ProdNumber]],tblProduct[ProdNumber],0))</f>
        <v>8.99</v>
      </c>
      <c r="H2598">
        <f>INDEX(tblProduct[Category],MATCH(tblData[[#This Row],[ProdNumber]],tblProduct[ProdNumber],0))</f>
        <v>1</v>
      </c>
      <c r="I2598" t="str">
        <f>INDEX(tblCategory[CategoryName],MATCH(tblData[[#This Row],[CategoryID]],tblCategory[CategoryID],0))</f>
        <v>Blueprints</v>
      </c>
      <c r="J2598">
        <f>tblData[[#This Row],[Quantity]]*tblData[[#This Row],[Price]]</f>
        <v>17.98</v>
      </c>
      <c r="K2598">
        <f>YEAR(tblData[[#This Row],[Date]])</f>
        <v>2021</v>
      </c>
      <c r="L2598">
        <f>MONTH(tblData[[#This Row],[Date]])</f>
        <v>7</v>
      </c>
      <c r="M2598" t="str">
        <f>CHOOSE(tblData[[#This Row],[MonthNo]],"Jan","Feb","Mar","Apr","Mei","Jun","Jul","Agu","Sep","Okt","Nov","Des")</f>
        <v>Jul</v>
      </c>
      <c r="N2598" t="str">
        <f>INDEX(tblCustomers[CustomerState],MATCH(tblData[[#This Row],[CustomerID]],tblCustomers[CustomerID],0))</f>
        <v>Tennessee</v>
      </c>
      <c r="O2598" t="str">
        <f>IF(COUNTIF(tblData[CustomerID],tblData[[#This Row],[CustomerID]])&gt;1,"Repeat","One-time")</f>
        <v>Repeat</v>
      </c>
    </row>
    <row r="2599" spans="1:15">
      <c r="A2599">
        <v>2598</v>
      </c>
      <c r="B2599" s="1">
        <v>44385</v>
      </c>
      <c r="C2599">
        <v>1013</v>
      </c>
      <c r="D2599" t="s">
        <v>10818</v>
      </c>
      <c r="E2599">
        <v>2</v>
      </c>
      <c r="F2599" t="str">
        <f>INDEX(tblProduct[ProdName],MATCH(tblData[[#This Row],[ProdNumber]],tblProduct[ProdNumber],0))</f>
        <v>Fixed Wing Drones</v>
      </c>
      <c r="G2599">
        <f>INDEX(tblProduct[Price],MATCH(tblData[[#This Row],[ProdNumber]],tblProduct[ProdNumber],0))</f>
        <v>15.5</v>
      </c>
      <c r="H2599">
        <f>INDEX(tblProduct[Category],MATCH(tblData[[#This Row],[ProdNumber]],tblProduct[ProdNumber],0))</f>
        <v>4</v>
      </c>
      <c r="I2599" t="str">
        <f>INDEX(tblCategory[CategoryName],MATCH(tblData[[#This Row],[CategoryID]],tblCategory[CategoryID],0))</f>
        <v>eBooks</v>
      </c>
      <c r="J2599">
        <f>tblData[[#This Row],[Quantity]]*tblData[[#This Row],[Price]]</f>
        <v>31</v>
      </c>
      <c r="K2599">
        <f>YEAR(tblData[[#This Row],[Date]])</f>
        <v>2021</v>
      </c>
      <c r="L2599">
        <f>MONTH(tblData[[#This Row],[Date]])</f>
        <v>7</v>
      </c>
      <c r="M2599" t="str">
        <f>CHOOSE(tblData[[#This Row],[MonthNo]],"Jan","Feb","Mar","Apr","Mei","Jun","Jul","Agu","Sep","Okt","Nov","Des")</f>
        <v>Jul</v>
      </c>
      <c r="N2599" t="str">
        <f>INDEX(tblCustomers[CustomerState],MATCH(tblData[[#This Row],[CustomerID]],tblCustomers[CustomerID],0))</f>
        <v>New York</v>
      </c>
      <c r="O2599" t="str">
        <f>IF(COUNTIF(tblData[CustomerID],tblData[[#This Row],[CustomerID]])&gt;1,"Repeat","One-time")</f>
        <v>Repeat</v>
      </c>
    </row>
    <row r="2600" spans="1:15">
      <c r="A2600">
        <v>2599</v>
      </c>
      <c r="B2600" s="1">
        <v>44385</v>
      </c>
      <c r="C2600">
        <v>398</v>
      </c>
      <c r="D2600" t="s">
        <v>10827</v>
      </c>
      <c r="E2600">
        <v>4</v>
      </c>
      <c r="F2600" t="str">
        <f>INDEX(tblProduct[ProdName],MATCH(tblData[[#This Row],[ProdNumber]],tblProduct[ProdNumber],0))</f>
        <v>AI for Educators</v>
      </c>
      <c r="G2600">
        <f>INDEX(tblProduct[Price],MATCH(tblData[[#This Row],[ProdNumber]],tblProduct[ProdNumber],0))</f>
        <v>49.95</v>
      </c>
      <c r="H2600">
        <f>INDEX(tblProduct[Category],MATCH(tblData[[#This Row],[ProdNumber]],tblProduct[ProdNumber],0))</f>
        <v>7</v>
      </c>
      <c r="I2600" t="str">
        <f>INDEX(tblCategory[CategoryName],MATCH(tblData[[#This Row],[CategoryID]],tblCategory[CategoryID],0))</f>
        <v>Training Videos</v>
      </c>
      <c r="J2600">
        <f>tblData[[#This Row],[Quantity]]*tblData[[#This Row],[Price]]</f>
        <v>199.8</v>
      </c>
      <c r="K2600">
        <f>YEAR(tblData[[#This Row],[Date]])</f>
        <v>2021</v>
      </c>
      <c r="L2600">
        <f>MONTH(tblData[[#This Row],[Date]])</f>
        <v>7</v>
      </c>
      <c r="M2600" t="str">
        <f>CHOOSE(tblData[[#This Row],[MonthNo]],"Jan","Feb","Mar","Apr","Mei","Jun","Jul","Agu","Sep","Okt","Nov","Des")</f>
        <v>Jul</v>
      </c>
      <c r="N2600" t="str">
        <f>INDEX(tblCustomers[CustomerState],MATCH(tblData[[#This Row],[CustomerID]],tblCustomers[CustomerID],0))</f>
        <v>California</v>
      </c>
      <c r="O2600" t="str">
        <f>IF(COUNTIF(tblData[CustomerID],tblData[[#This Row],[CustomerID]])&gt;1,"Repeat","One-time")</f>
        <v>Repeat</v>
      </c>
    </row>
    <row r="2601" spans="1:15">
      <c r="A2601">
        <v>2600</v>
      </c>
      <c r="B2601" s="1">
        <v>44386</v>
      </c>
      <c r="C2601">
        <v>150</v>
      </c>
      <c r="D2601" t="s">
        <v>10851</v>
      </c>
      <c r="E2601">
        <v>2</v>
      </c>
      <c r="F2601" t="str">
        <f>INDEX(tblProduct[ProdName],MATCH(tblData[[#This Row],[ProdNumber]],tblProduct[ProdNumber],0))</f>
        <v>QuadroCopter Blueprint</v>
      </c>
      <c r="G2601">
        <f>INDEX(tblProduct[Price],MATCH(tblData[[#This Row],[ProdNumber]],tblProduct[ProdNumber],0))</f>
        <v>10.99</v>
      </c>
      <c r="H2601">
        <f>INDEX(tblProduct[Category],MATCH(tblData[[#This Row],[ProdNumber]],tblProduct[ProdNumber],0))</f>
        <v>1</v>
      </c>
      <c r="I2601" t="str">
        <f>INDEX(tblCategory[CategoryName],MATCH(tblData[[#This Row],[CategoryID]],tblCategory[CategoryID],0))</f>
        <v>Blueprints</v>
      </c>
      <c r="J2601">
        <f>tblData[[#This Row],[Quantity]]*tblData[[#This Row],[Price]]</f>
        <v>21.98</v>
      </c>
      <c r="K2601">
        <f>YEAR(tblData[[#This Row],[Date]])</f>
        <v>2021</v>
      </c>
      <c r="L2601">
        <f>MONTH(tblData[[#This Row],[Date]])</f>
        <v>7</v>
      </c>
      <c r="M2601" t="str">
        <f>CHOOSE(tblData[[#This Row],[MonthNo]],"Jan","Feb","Mar","Apr","Mei","Jun","Jul","Agu","Sep","Okt","Nov","Des")</f>
        <v>Jul</v>
      </c>
      <c r="N2601" t="str">
        <f>INDEX(tblCustomers[CustomerState],MATCH(tblData[[#This Row],[CustomerID]],tblCustomers[CustomerID],0))</f>
        <v>Texas</v>
      </c>
      <c r="O2601" t="str">
        <f>IF(COUNTIF(tblData[CustomerID],tblData[[#This Row],[CustomerID]])&gt;1,"Repeat","One-time")</f>
        <v>Repeat</v>
      </c>
    </row>
    <row r="2602" spans="1:15">
      <c r="A2602">
        <v>2601</v>
      </c>
      <c r="B2602" s="1">
        <v>44386</v>
      </c>
      <c r="C2602">
        <v>127</v>
      </c>
      <c r="D2602" t="s">
        <v>10857</v>
      </c>
      <c r="E2602">
        <v>6</v>
      </c>
      <c r="F2602" t="str">
        <f>INDEX(tblProduct[ProdName],MATCH(tblData[[#This Row],[ProdNumber]],tblProduct[ProdNumber],0))</f>
        <v>DTI-84 Drone</v>
      </c>
      <c r="G2602">
        <f>INDEX(tblProduct[Price],MATCH(tblData[[#This Row],[ProdNumber]],tblProduct[ProdNumber],0))</f>
        <v>455</v>
      </c>
      <c r="H2602">
        <f>INDEX(tblProduct[Category],MATCH(tblData[[#This Row],[ProdNumber]],tblProduct[ProdNumber],0))</f>
        <v>3</v>
      </c>
      <c r="I2602" t="str">
        <f>INDEX(tblCategory[CategoryName],MATCH(tblData[[#This Row],[CategoryID]],tblCategory[CategoryID],0))</f>
        <v>Drones</v>
      </c>
      <c r="J2602">
        <f>tblData[[#This Row],[Quantity]]*tblData[[#This Row],[Price]]</f>
        <v>2730</v>
      </c>
      <c r="K2602">
        <f>YEAR(tblData[[#This Row],[Date]])</f>
        <v>2021</v>
      </c>
      <c r="L2602">
        <f>MONTH(tblData[[#This Row],[Date]])</f>
        <v>7</v>
      </c>
      <c r="M2602" t="str">
        <f>CHOOSE(tblData[[#This Row],[MonthNo]],"Jan","Feb","Mar","Apr","Mei","Jun","Jul","Agu","Sep","Okt","Nov","Des")</f>
        <v>Jul</v>
      </c>
      <c r="N2602" t="str">
        <f>INDEX(tblCustomers[CustomerState],MATCH(tblData[[#This Row],[CustomerID]],tblCustomers[CustomerID],0))</f>
        <v>New York</v>
      </c>
      <c r="O2602" t="str">
        <f>IF(COUNTIF(tblData[CustomerID],tblData[[#This Row],[CustomerID]])&gt;1,"Repeat","One-time")</f>
        <v>Repeat</v>
      </c>
    </row>
    <row r="2603" spans="1:15">
      <c r="A2603">
        <v>2602</v>
      </c>
      <c r="B2603" s="1">
        <v>44386</v>
      </c>
      <c r="C2603">
        <v>883</v>
      </c>
      <c r="D2603" t="s">
        <v>10868</v>
      </c>
      <c r="E2603">
        <v>2</v>
      </c>
      <c r="F2603" t="str">
        <f>INDEX(tblProduct[ProdName],MATCH(tblData[[#This Row],[ProdNumber]],tblProduct[ProdNumber],0))</f>
        <v>Drone Building Essentials</v>
      </c>
      <c r="G2603">
        <f>INDEX(tblProduct[Price],MATCH(tblData[[#This Row],[ProdNumber]],tblProduct[ProdNumber],0))</f>
        <v>13.99</v>
      </c>
      <c r="H2603">
        <f>INDEX(tblProduct[Category],MATCH(tblData[[#This Row],[ProdNumber]],tblProduct[ProdNumber],0))</f>
        <v>4</v>
      </c>
      <c r="I2603" t="str">
        <f>INDEX(tblCategory[CategoryName],MATCH(tblData[[#This Row],[CategoryID]],tblCategory[CategoryID],0))</f>
        <v>eBooks</v>
      </c>
      <c r="J2603">
        <f>tblData[[#This Row],[Quantity]]*tblData[[#This Row],[Price]]</f>
        <v>27.98</v>
      </c>
      <c r="K2603">
        <f>YEAR(tblData[[#This Row],[Date]])</f>
        <v>2021</v>
      </c>
      <c r="L2603">
        <f>MONTH(tblData[[#This Row],[Date]])</f>
        <v>7</v>
      </c>
      <c r="M2603" t="str">
        <f>CHOOSE(tblData[[#This Row],[MonthNo]],"Jan","Feb","Mar","Apr","Mei","Jun","Jul","Agu","Sep","Okt","Nov","Des")</f>
        <v>Jul</v>
      </c>
      <c r="N2603" t="str">
        <f>INDEX(tblCustomers[CustomerState],MATCH(tblData[[#This Row],[CustomerID]],tblCustomers[CustomerID],0))</f>
        <v>North Carolina</v>
      </c>
      <c r="O2603" t="str">
        <f>IF(COUNTIF(tblData[CustomerID],tblData[[#This Row],[CustomerID]])&gt;1,"Repeat","One-time")</f>
        <v>Repeat</v>
      </c>
    </row>
    <row r="2604" spans="1:15">
      <c r="A2604">
        <v>2603</v>
      </c>
      <c r="B2604" s="1">
        <v>44386</v>
      </c>
      <c r="C2604">
        <v>1392</v>
      </c>
      <c r="D2604" t="s">
        <v>10820</v>
      </c>
      <c r="E2604">
        <v>5</v>
      </c>
      <c r="F2604" t="str">
        <f>INDEX(tblProduct[ProdName],MATCH(tblData[[#This Row],[ProdNumber]],tblProduct[ProdNumber],0))</f>
        <v>BYOR-3000</v>
      </c>
      <c r="G2604">
        <f>INDEX(tblProduct[Price],MATCH(tblData[[#This Row],[ProdNumber]],tblProduct[ProdNumber],0))</f>
        <v>214</v>
      </c>
      <c r="H2604">
        <f>INDEX(tblProduct[Category],MATCH(tblData[[#This Row],[ProdNumber]],tblProduct[ProdNumber],0))</f>
        <v>5</v>
      </c>
      <c r="I2604" t="str">
        <f>INDEX(tblCategory[CategoryName],MATCH(tblData[[#This Row],[CategoryID]],tblCategory[CategoryID],0))</f>
        <v>Robot Kits</v>
      </c>
      <c r="J2604">
        <f>tblData[[#This Row],[Quantity]]*tblData[[#This Row],[Price]]</f>
        <v>1070</v>
      </c>
      <c r="K2604">
        <f>YEAR(tblData[[#This Row],[Date]])</f>
        <v>2021</v>
      </c>
      <c r="L2604">
        <f>MONTH(tblData[[#This Row],[Date]])</f>
        <v>7</v>
      </c>
      <c r="M2604" t="str">
        <f>CHOOSE(tblData[[#This Row],[MonthNo]],"Jan","Feb","Mar","Apr","Mei","Jun","Jul","Agu","Sep","Okt","Nov","Des")</f>
        <v>Jul</v>
      </c>
      <c r="N2604" t="str">
        <f>INDEX(tblCustomers[CustomerState],MATCH(tblData[[#This Row],[CustomerID]],tblCustomers[CustomerID],0))</f>
        <v>Minnesota</v>
      </c>
      <c r="O2604" t="str">
        <f>IF(COUNTIF(tblData[CustomerID],tblData[[#This Row],[CustomerID]])&gt;1,"Repeat","One-time")</f>
        <v>Repeat</v>
      </c>
    </row>
    <row r="2605" spans="1:15">
      <c r="A2605">
        <v>2604</v>
      </c>
      <c r="B2605" s="1">
        <v>44386</v>
      </c>
      <c r="C2605">
        <v>733</v>
      </c>
      <c r="D2605" t="s">
        <v>10864</v>
      </c>
      <c r="E2605">
        <v>6</v>
      </c>
      <c r="F2605" t="str">
        <f>INDEX(tblProduct[ProdName],MATCH(tblData[[#This Row],[ProdNumber]],tblProduct[ProdNumber],0))</f>
        <v>Understanding Drone Regulations</v>
      </c>
      <c r="G2605">
        <f>INDEX(tblProduct[Price],MATCH(tblData[[#This Row],[ProdNumber]],tblProduct[ProdNumber],0))</f>
        <v>27.5</v>
      </c>
      <c r="H2605">
        <f>INDEX(tblProduct[Category],MATCH(tblData[[#This Row],[ProdNumber]],tblProduct[ProdNumber],0))</f>
        <v>7</v>
      </c>
      <c r="I2605" t="str">
        <f>INDEX(tblCategory[CategoryName],MATCH(tblData[[#This Row],[CategoryID]],tblCategory[CategoryID],0))</f>
        <v>Training Videos</v>
      </c>
      <c r="J2605">
        <f>tblData[[#This Row],[Quantity]]*tblData[[#This Row],[Price]]</f>
        <v>165</v>
      </c>
      <c r="K2605">
        <f>YEAR(tblData[[#This Row],[Date]])</f>
        <v>2021</v>
      </c>
      <c r="L2605">
        <f>MONTH(tblData[[#This Row],[Date]])</f>
        <v>7</v>
      </c>
      <c r="M2605" t="str">
        <f>CHOOSE(tblData[[#This Row],[MonthNo]],"Jan","Feb","Mar","Apr","Mei","Jun","Jul","Agu","Sep","Okt","Nov","Des")</f>
        <v>Jul</v>
      </c>
      <c r="N2605" t="str">
        <f>INDEX(tblCustomers[CustomerState],MATCH(tblData[[#This Row],[CustomerID]],tblCustomers[CustomerID],0))</f>
        <v>Kansas</v>
      </c>
      <c r="O2605" t="str">
        <f>IF(COUNTIF(tblData[CustomerID],tblData[[#This Row],[CustomerID]])&gt;1,"Repeat","One-time")</f>
        <v>Repeat</v>
      </c>
    </row>
    <row r="2606" spans="1:15">
      <c r="A2606">
        <v>2605</v>
      </c>
      <c r="B2606" s="1">
        <v>44386</v>
      </c>
      <c r="C2606">
        <v>1842</v>
      </c>
      <c r="D2606" t="s">
        <v>10851</v>
      </c>
      <c r="E2606">
        <v>5</v>
      </c>
      <c r="F2606" t="str">
        <f>INDEX(tblProduct[ProdName],MATCH(tblData[[#This Row],[ProdNumber]],tblProduct[ProdNumber],0))</f>
        <v>QuadroCopter Blueprint</v>
      </c>
      <c r="G2606">
        <f>INDEX(tblProduct[Price],MATCH(tblData[[#This Row],[ProdNumber]],tblProduct[ProdNumber],0))</f>
        <v>10.99</v>
      </c>
      <c r="H2606">
        <f>INDEX(tblProduct[Category],MATCH(tblData[[#This Row],[ProdNumber]],tblProduct[ProdNumber],0))</f>
        <v>1</v>
      </c>
      <c r="I2606" t="str">
        <f>INDEX(tblCategory[CategoryName],MATCH(tblData[[#This Row],[CategoryID]],tblCategory[CategoryID],0))</f>
        <v>Blueprints</v>
      </c>
      <c r="J2606">
        <f>tblData[[#This Row],[Quantity]]*tblData[[#This Row],[Price]]</f>
        <v>54.95</v>
      </c>
      <c r="K2606">
        <f>YEAR(tblData[[#This Row],[Date]])</f>
        <v>2021</v>
      </c>
      <c r="L2606">
        <f>MONTH(tblData[[#This Row],[Date]])</f>
        <v>7</v>
      </c>
      <c r="M2606" t="str">
        <f>CHOOSE(tblData[[#This Row],[MonthNo]],"Jan","Feb","Mar","Apr","Mei","Jun","Jul","Agu","Sep","Okt","Nov","Des")</f>
        <v>Jul</v>
      </c>
      <c r="N2606" t="str">
        <f>INDEX(tblCustomers[CustomerState],MATCH(tblData[[#This Row],[CustomerID]],tblCustomers[CustomerID],0))</f>
        <v>Texas</v>
      </c>
      <c r="O2606" t="str">
        <f>IF(COUNTIF(tblData[CustomerID],tblData[[#This Row],[CustomerID]])&gt;1,"Repeat","One-time")</f>
        <v>Repeat</v>
      </c>
    </row>
    <row r="2607" spans="1:15">
      <c r="A2607">
        <v>2606</v>
      </c>
      <c r="B2607" s="1">
        <v>44387</v>
      </c>
      <c r="C2607">
        <v>1244</v>
      </c>
      <c r="D2607" t="s">
        <v>10860</v>
      </c>
      <c r="E2607">
        <v>5</v>
      </c>
      <c r="F2607" t="str">
        <f>INDEX(tblProduct[ProdName],MATCH(tblData[[#This Row],[ProdNumber]],tblProduct[ProdNumber],0))</f>
        <v>Multi Rotor Drones</v>
      </c>
      <c r="G2607">
        <f>INDEX(tblProduct[Price],MATCH(tblData[[#This Row],[ProdNumber]],tblProduct[ProdNumber],0))</f>
        <v>24.95</v>
      </c>
      <c r="H2607">
        <f>INDEX(tblProduct[Category],MATCH(tblData[[#This Row],[ProdNumber]],tblProduct[ProdNumber],0))</f>
        <v>4</v>
      </c>
      <c r="I2607" t="str">
        <f>INDEX(tblCategory[CategoryName],MATCH(tblData[[#This Row],[CategoryID]],tblCategory[CategoryID],0))</f>
        <v>eBooks</v>
      </c>
      <c r="J2607">
        <f>tblData[[#This Row],[Quantity]]*tblData[[#This Row],[Price]]</f>
        <v>124.75</v>
      </c>
      <c r="K2607">
        <f>YEAR(tblData[[#This Row],[Date]])</f>
        <v>2021</v>
      </c>
      <c r="L2607">
        <f>MONTH(tblData[[#This Row],[Date]])</f>
        <v>7</v>
      </c>
      <c r="M2607" t="str">
        <f>CHOOSE(tblData[[#This Row],[MonthNo]],"Jan","Feb","Mar","Apr","Mei","Jun","Jul","Agu","Sep","Okt","Nov","Des")</f>
        <v>Jul</v>
      </c>
      <c r="N2607" t="str">
        <f>INDEX(tblCustomers[CustomerState],MATCH(tblData[[#This Row],[CustomerID]],tblCustomers[CustomerID],0))</f>
        <v>Minnesota</v>
      </c>
      <c r="O2607" t="str">
        <f>IF(COUNTIF(tblData[CustomerID],tblData[[#This Row],[CustomerID]])&gt;1,"Repeat","One-time")</f>
        <v>Repeat</v>
      </c>
    </row>
    <row r="2608" spans="1:15">
      <c r="A2608">
        <v>2607</v>
      </c>
      <c r="B2608" s="1">
        <v>44387</v>
      </c>
      <c r="C2608">
        <v>617</v>
      </c>
      <c r="D2608" t="s">
        <v>10845</v>
      </c>
      <c r="E2608">
        <v>1</v>
      </c>
      <c r="F2608" t="str">
        <f>INDEX(tblProduct[ProdName],MATCH(tblData[[#This Row],[ProdNumber]],tblProduct[ProdNumber],0))</f>
        <v>Sleepy Eye Blueprint</v>
      </c>
      <c r="G2608">
        <f>INDEX(tblProduct[Price],MATCH(tblData[[#This Row],[ProdNumber]],tblProduct[ProdNumber],0))</f>
        <v>11.99</v>
      </c>
      <c r="H2608">
        <f>INDEX(tblProduct[Category],MATCH(tblData[[#This Row],[ProdNumber]],tblProduct[ProdNumber],0))</f>
        <v>1</v>
      </c>
      <c r="I2608" t="str">
        <f>INDEX(tblCategory[CategoryName],MATCH(tblData[[#This Row],[CategoryID]],tblCategory[CategoryID],0))</f>
        <v>Blueprints</v>
      </c>
      <c r="J2608">
        <f>tblData[[#This Row],[Quantity]]*tblData[[#This Row],[Price]]</f>
        <v>11.99</v>
      </c>
      <c r="K2608">
        <f>YEAR(tblData[[#This Row],[Date]])</f>
        <v>2021</v>
      </c>
      <c r="L2608">
        <f>MONTH(tblData[[#This Row],[Date]])</f>
        <v>7</v>
      </c>
      <c r="M2608" t="str">
        <f>CHOOSE(tblData[[#This Row],[MonthNo]],"Jan","Feb","Mar","Apr","Mei","Jun","Jul","Agu","Sep","Okt","Nov","Des")</f>
        <v>Jul</v>
      </c>
      <c r="N2608" t="str">
        <f>INDEX(tblCustomers[CustomerState],MATCH(tblData[[#This Row],[CustomerID]],tblCustomers[CustomerID],0))</f>
        <v>Indiana</v>
      </c>
      <c r="O2608" t="str">
        <f>IF(COUNTIF(tblData[CustomerID],tblData[[#This Row],[CustomerID]])&gt;1,"Repeat","One-time")</f>
        <v>Repeat</v>
      </c>
    </row>
    <row r="2609" spans="1:15">
      <c r="A2609">
        <v>2608</v>
      </c>
      <c r="B2609" s="1">
        <v>44387</v>
      </c>
      <c r="C2609">
        <v>1412</v>
      </c>
      <c r="D2609" t="s">
        <v>10835</v>
      </c>
      <c r="E2609">
        <v>5</v>
      </c>
      <c r="F2609" t="str">
        <f>INDEX(tblProduct[ProdName],MATCH(tblData[[#This Row],[ProdNumber]],tblProduct[ProdNumber],0))</f>
        <v>Building Your First Robot</v>
      </c>
      <c r="G2609">
        <f>INDEX(tblProduct[Price],MATCH(tblData[[#This Row],[ProdNumber]],tblProduct[ProdNumber],0))</f>
        <v>24.95</v>
      </c>
      <c r="H2609">
        <f>INDEX(tblProduct[Category],MATCH(tblData[[#This Row],[ProdNumber]],tblProduct[ProdNumber],0))</f>
        <v>4</v>
      </c>
      <c r="I2609" t="str">
        <f>INDEX(tblCategory[CategoryName],MATCH(tblData[[#This Row],[CategoryID]],tblCategory[CategoryID],0))</f>
        <v>eBooks</v>
      </c>
      <c r="J2609">
        <f>tblData[[#This Row],[Quantity]]*tblData[[#This Row],[Price]]</f>
        <v>124.75</v>
      </c>
      <c r="K2609">
        <f>YEAR(tblData[[#This Row],[Date]])</f>
        <v>2021</v>
      </c>
      <c r="L2609">
        <f>MONTH(tblData[[#This Row],[Date]])</f>
        <v>7</v>
      </c>
      <c r="M2609" t="str">
        <f>CHOOSE(tblData[[#This Row],[MonthNo]],"Jan","Feb","Mar","Apr","Mei","Jun","Jul","Agu","Sep","Okt","Nov","Des")</f>
        <v>Jul</v>
      </c>
      <c r="N2609" t="str">
        <f>INDEX(tblCustomers[CustomerState],MATCH(tblData[[#This Row],[CustomerID]],tblCustomers[CustomerID],0))</f>
        <v>Florida</v>
      </c>
      <c r="O2609" t="str">
        <f>IF(COUNTIF(tblData[CustomerID],tblData[[#This Row],[CustomerID]])&gt;1,"Repeat","One-time")</f>
        <v>One-time</v>
      </c>
    </row>
    <row r="2610" spans="1:15">
      <c r="A2610">
        <v>2609</v>
      </c>
      <c r="B2610" s="1">
        <v>44387</v>
      </c>
      <c r="C2610">
        <v>1864</v>
      </c>
      <c r="D2610" t="s">
        <v>10830</v>
      </c>
      <c r="E2610">
        <v>3</v>
      </c>
      <c r="F2610" t="str">
        <f>INDEX(tblProduct[ProdName],MATCH(tblData[[#This Row],[ProdNumber]],tblProduct[ProdNumber],0))</f>
        <v>Understanding 3D Printing</v>
      </c>
      <c r="G2610">
        <f>INDEX(tblProduct[Price],MATCH(tblData[[#This Row],[ProdNumber]],tblProduct[ProdNumber],0))</f>
        <v>42.99</v>
      </c>
      <c r="H2610">
        <f>INDEX(tblProduct[Category],MATCH(tblData[[#This Row],[ProdNumber]],tblProduct[ProdNumber],0))</f>
        <v>7</v>
      </c>
      <c r="I2610" t="str">
        <f>INDEX(tblCategory[CategoryName],MATCH(tblData[[#This Row],[CategoryID]],tblCategory[CategoryID],0))</f>
        <v>Training Videos</v>
      </c>
      <c r="J2610">
        <f>tblData[[#This Row],[Quantity]]*tblData[[#This Row],[Price]]</f>
        <v>128.97</v>
      </c>
      <c r="K2610">
        <f>YEAR(tblData[[#This Row],[Date]])</f>
        <v>2021</v>
      </c>
      <c r="L2610">
        <f>MONTH(tblData[[#This Row],[Date]])</f>
        <v>7</v>
      </c>
      <c r="M2610" t="str">
        <f>CHOOSE(tblData[[#This Row],[MonthNo]],"Jan","Feb","Mar","Apr","Mei","Jun","Jul","Agu","Sep","Okt","Nov","Des")</f>
        <v>Jul</v>
      </c>
      <c r="N2610" t="str">
        <f>INDEX(tblCustomers[CustomerState],MATCH(tblData[[#This Row],[CustomerID]],tblCustomers[CustomerID],0))</f>
        <v>Texas</v>
      </c>
      <c r="O2610" t="str">
        <f>IF(COUNTIF(tblData[CustomerID],tblData[[#This Row],[CustomerID]])&gt;1,"Repeat","One-time")</f>
        <v>Repeat</v>
      </c>
    </row>
    <row r="2611" spans="1:15">
      <c r="A2611">
        <v>2610</v>
      </c>
      <c r="B2611" s="1">
        <v>44387</v>
      </c>
      <c r="C2611">
        <v>1146</v>
      </c>
      <c r="D2611" t="s">
        <v>10818</v>
      </c>
      <c r="E2611">
        <v>5</v>
      </c>
      <c r="F2611" t="str">
        <f>INDEX(tblProduct[ProdName],MATCH(tblData[[#This Row],[ProdNumber]],tblProduct[ProdNumber],0))</f>
        <v>Fixed Wing Drones</v>
      </c>
      <c r="G2611">
        <f>INDEX(tblProduct[Price],MATCH(tblData[[#This Row],[ProdNumber]],tblProduct[ProdNumber],0))</f>
        <v>15.5</v>
      </c>
      <c r="H2611">
        <f>INDEX(tblProduct[Category],MATCH(tblData[[#This Row],[ProdNumber]],tblProduct[ProdNumber],0))</f>
        <v>4</v>
      </c>
      <c r="I2611" t="str">
        <f>INDEX(tblCategory[CategoryName],MATCH(tblData[[#This Row],[CategoryID]],tblCategory[CategoryID],0))</f>
        <v>eBooks</v>
      </c>
      <c r="J2611">
        <f>tblData[[#This Row],[Quantity]]*tblData[[#This Row],[Price]]</f>
        <v>77.5</v>
      </c>
      <c r="K2611">
        <f>YEAR(tblData[[#This Row],[Date]])</f>
        <v>2021</v>
      </c>
      <c r="L2611">
        <f>MONTH(tblData[[#This Row],[Date]])</f>
        <v>7</v>
      </c>
      <c r="M2611" t="str">
        <f>CHOOSE(tblData[[#This Row],[MonthNo]],"Jan","Feb","Mar","Apr","Mei","Jun","Jul","Agu","Sep","Okt","Nov","Des")</f>
        <v>Jul</v>
      </c>
      <c r="N2611" t="str">
        <f>INDEX(tblCustomers[CustomerState],MATCH(tblData[[#This Row],[CustomerID]],tblCustomers[CustomerID],0))</f>
        <v>Minnesota</v>
      </c>
      <c r="O2611" t="str">
        <f>IF(COUNTIF(tblData[CustomerID],tblData[[#This Row],[CustomerID]])&gt;1,"Repeat","One-time")</f>
        <v>Repeat</v>
      </c>
    </row>
    <row r="2612" spans="1:15">
      <c r="A2612">
        <v>2611</v>
      </c>
      <c r="B2612" s="1">
        <v>44387</v>
      </c>
      <c r="C2612">
        <v>584</v>
      </c>
      <c r="D2612" t="s">
        <v>10824</v>
      </c>
      <c r="E2612">
        <v>4</v>
      </c>
      <c r="F2612" t="str">
        <f>INDEX(tblProduct[ProdName],MATCH(tblData[[#This Row],[ProdNumber]],tblProduct[ProdNumber],0))</f>
        <v>BYOD-550</v>
      </c>
      <c r="G2612">
        <f>INDEX(tblProduct[Price],MATCH(tblData[[#This Row],[ProdNumber]],tblProduct[ProdNumber],0))</f>
        <v>179</v>
      </c>
      <c r="H2612">
        <f>INDEX(tblProduct[Category],MATCH(tblData[[#This Row],[ProdNumber]],tblProduct[ProdNumber],0))</f>
        <v>2</v>
      </c>
      <c r="I2612" t="str">
        <f>INDEX(tblCategory[CategoryName],MATCH(tblData[[#This Row],[CategoryID]],tblCategory[CategoryID],0))</f>
        <v>Drone Kits</v>
      </c>
      <c r="J2612">
        <f>tblData[[#This Row],[Quantity]]*tblData[[#This Row],[Price]]</f>
        <v>716</v>
      </c>
      <c r="K2612">
        <f>YEAR(tblData[[#This Row],[Date]])</f>
        <v>2021</v>
      </c>
      <c r="L2612">
        <f>MONTH(tblData[[#This Row],[Date]])</f>
        <v>7</v>
      </c>
      <c r="M2612" t="str">
        <f>CHOOSE(tblData[[#This Row],[MonthNo]],"Jan","Feb","Mar","Apr","Mei","Jun","Jul","Agu","Sep","Okt","Nov","Des")</f>
        <v>Jul</v>
      </c>
      <c r="N2612" t="str">
        <f>INDEX(tblCustomers[CustomerState],MATCH(tblData[[#This Row],[CustomerID]],tblCustomers[CustomerID],0))</f>
        <v>New York</v>
      </c>
      <c r="O2612" t="str">
        <f>IF(COUNTIF(tblData[CustomerID],tblData[[#This Row],[CustomerID]])&gt;1,"Repeat","One-time")</f>
        <v>Repeat</v>
      </c>
    </row>
    <row r="2613" spans="1:15">
      <c r="A2613">
        <v>2612</v>
      </c>
      <c r="B2613" s="1">
        <v>44387</v>
      </c>
      <c r="C2613">
        <v>405</v>
      </c>
      <c r="D2613" t="s">
        <v>10831</v>
      </c>
      <c r="E2613">
        <v>6</v>
      </c>
      <c r="F2613" t="str">
        <f>INDEX(tblProduct[ProdName],MATCH(tblData[[#This Row],[ProdNumber]],tblProduct[ProdNumber],0))</f>
        <v>BYOR-3535</v>
      </c>
      <c r="G2613">
        <f>INDEX(tblProduct[Price],MATCH(tblData[[#This Row],[ProdNumber]],tblProduct[ProdNumber],0))</f>
        <v>225</v>
      </c>
      <c r="H2613">
        <f>INDEX(tblProduct[Category],MATCH(tblData[[#This Row],[ProdNumber]],tblProduct[ProdNumber],0))</f>
        <v>5</v>
      </c>
      <c r="I2613" t="str">
        <f>INDEX(tblCategory[CategoryName],MATCH(tblData[[#This Row],[CategoryID]],tblCategory[CategoryID],0))</f>
        <v>Robot Kits</v>
      </c>
      <c r="J2613">
        <f>tblData[[#This Row],[Quantity]]*tblData[[#This Row],[Price]]</f>
        <v>1350</v>
      </c>
      <c r="K2613">
        <f>YEAR(tblData[[#This Row],[Date]])</f>
        <v>2021</v>
      </c>
      <c r="L2613">
        <f>MONTH(tblData[[#This Row],[Date]])</f>
        <v>7</v>
      </c>
      <c r="M2613" t="str">
        <f>CHOOSE(tblData[[#This Row],[MonthNo]],"Jan","Feb","Mar","Apr","Mei","Jun","Jul","Agu","Sep","Okt","Nov","Des")</f>
        <v>Jul</v>
      </c>
      <c r="N2613" t="str">
        <f>INDEX(tblCustomers[CustomerState],MATCH(tblData[[#This Row],[CustomerID]],tblCustomers[CustomerID],0))</f>
        <v>Maryland</v>
      </c>
      <c r="O2613" t="str">
        <f>IF(COUNTIF(tblData[CustomerID],tblData[[#This Row],[CustomerID]])&gt;1,"Repeat","One-time")</f>
        <v>Repeat</v>
      </c>
    </row>
    <row r="2614" spans="1:15">
      <c r="A2614">
        <v>2613</v>
      </c>
      <c r="B2614" s="1">
        <v>44388</v>
      </c>
      <c r="C2614">
        <v>1878</v>
      </c>
      <c r="D2614" t="s">
        <v>10839</v>
      </c>
      <c r="E2614">
        <v>4</v>
      </c>
      <c r="F2614" t="str">
        <f>INDEX(tblProduct[ProdName],MATCH(tblData[[#This Row],[ProdNumber]],tblProduct[ProdNumber],0))</f>
        <v>RXW-9807 Robot</v>
      </c>
      <c r="G2614">
        <f>INDEX(tblProduct[Price],MATCH(tblData[[#This Row],[ProdNumber]],tblProduct[ProdNumber],0))</f>
        <v>599</v>
      </c>
      <c r="H2614">
        <f>INDEX(tblProduct[Category],MATCH(tblData[[#This Row],[ProdNumber]],tblProduct[ProdNumber],0))</f>
        <v>6</v>
      </c>
      <c r="I2614" t="str">
        <f>INDEX(tblCategory[CategoryName],MATCH(tblData[[#This Row],[CategoryID]],tblCategory[CategoryID],0))</f>
        <v>Robots</v>
      </c>
      <c r="J2614">
        <f>tblData[[#This Row],[Quantity]]*tblData[[#This Row],[Price]]</f>
        <v>2396</v>
      </c>
      <c r="K2614">
        <f>YEAR(tblData[[#This Row],[Date]])</f>
        <v>2021</v>
      </c>
      <c r="L2614">
        <f>MONTH(tblData[[#This Row],[Date]])</f>
        <v>7</v>
      </c>
      <c r="M2614" t="str">
        <f>CHOOSE(tblData[[#This Row],[MonthNo]],"Jan","Feb","Mar","Apr","Mei","Jun","Jul","Agu","Sep","Okt","Nov","Des")</f>
        <v>Jul</v>
      </c>
      <c r="N2614" t="str">
        <f>INDEX(tblCustomers[CustomerState],MATCH(tblData[[#This Row],[CustomerID]],tblCustomers[CustomerID],0))</f>
        <v>Florida</v>
      </c>
      <c r="O2614" t="str">
        <f>IF(COUNTIF(tblData[CustomerID],tblData[[#This Row],[CustomerID]])&gt;1,"Repeat","One-time")</f>
        <v>Repeat</v>
      </c>
    </row>
    <row r="2615" spans="1:15">
      <c r="A2615">
        <v>2614</v>
      </c>
      <c r="B2615" s="1">
        <v>44388</v>
      </c>
      <c r="C2615">
        <v>737</v>
      </c>
      <c r="D2615" t="s">
        <v>10839</v>
      </c>
      <c r="E2615">
        <v>2</v>
      </c>
      <c r="F2615" t="str">
        <f>INDEX(tblProduct[ProdName],MATCH(tblData[[#This Row],[ProdNumber]],tblProduct[ProdNumber],0))</f>
        <v>RXW-9807 Robot</v>
      </c>
      <c r="G2615">
        <f>INDEX(tblProduct[Price],MATCH(tblData[[#This Row],[ProdNumber]],tblProduct[ProdNumber],0))</f>
        <v>599</v>
      </c>
      <c r="H2615">
        <f>INDEX(tblProduct[Category],MATCH(tblData[[#This Row],[ProdNumber]],tblProduct[ProdNumber],0))</f>
        <v>6</v>
      </c>
      <c r="I2615" t="str">
        <f>INDEX(tblCategory[CategoryName],MATCH(tblData[[#This Row],[CategoryID]],tblCategory[CategoryID],0))</f>
        <v>Robots</v>
      </c>
      <c r="J2615">
        <f>tblData[[#This Row],[Quantity]]*tblData[[#This Row],[Price]]</f>
        <v>1198</v>
      </c>
      <c r="K2615">
        <f>YEAR(tblData[[#This Row],[Date]])</f>
        <v>2021</v>
      </c>
      <c r="L2615">
        <f>MONTH(tblData[[#This Row],[Date]])</f>
        <v>7</v>
      </c>
      <c r="M2615" t="str">
        <f>CHOOSE(tblData[[#This Row],[MonthNo]],"Jan","Feb","Mar","Apr","Mei","Jun","Jul","Agu","Sep","Okt","Nov","Des")</f>
        <v>Jul</v>
      </c>
      <c r="N2615" t="str">
        <f>INDEX(tblCustomers[CustomerState],MATCH(tblData[[#This Row],[CustomerID]],tblCustomers[CustomerID],0))</f>
        <v>California</v>
      </c>
      <c r="O2615" t="str">
        <f>IF(COUNTIF(tblData[CustomerID],tblData[[#This Row],[CustomerID]])&gt;1,"Repeat","One-time")</f>
        <v>Repeat</v>
      </c>
    </row>
    <row r="2616" spans="1:15">
      <c r="A2616">
        <v>2615</v>
      </c>
      <c r="B2616" s="1">
        <v>44388</v>
      </c>
      <c r="C2616">
        <v>1876</v>
      </c>
      <c r="D2616" t="s">
        <v>10866</v>
      </c>
      <c r="E2616">
        <v>3</v>
      </c>
      <c r="F2616" t="str">
        <f>INDEX(tblProduct[ProdName],MATCH(tblData[[#This Row],[ProdNumber]],tblProduct[ProdNumber],0))</f>
        <v>BYOR-4005</v>
      </c>
      <c r="G2616">
        <f>INDEX(tblProduct[Price],MATCH(tblData[[#This Row],[ProdNumber]],tblProduct[ProdNumber],0))</f>
        <v>245</v>
      </c>
      <c r="H2616">
        <f>INDEX(tblProduct[Category],MATCH(tblData[[#This Row],[ProdNumber]],tblProduct[ProdNumber],0))</f>
        <v>5</v>
      </c>
      <c r="I2616" t="str">
        <f>INDEX(tblCategory[CategoryName],MATCH(tblData[[#This Row],[CategoryID]],tblCategory[CategoryID],0))</f>
        <v>Robot Kits</v>
      </c>
      <c r="J2616">
        <f>tblData[[#This Row],[Quantity]]*tblData[[#This Row],[Price]]</f>
        <v>735</v>
      </c>
      <c r="K2616">
        <f>YEAR(tblData[[#This Row],[Date]])</f>
        <v>2021</v>
      </c>
      <c r="L2616">
        <f>MONTH(tblData[[#This Row],[Date]])</f>
        <v>7</v>
      </c>
      <c r="M2616" t="str">
        <f>CHOOSE(tblData[[#This Row],[MonthNo]],"Jan","Feb","Mar","Apr","Mei","Jun","Jul","Agu","Sep","Okt","Nov","Des")</f>
        <v>Jul</v>
      </c>
      <c r="N2616" t="str">
        <f>INDEX(tblCustomers[CustomerState],MATCH(tblData[[#This Row],[CustomerID]],tblCustomers[CustomerID],0))</f>
        <v>Kentucky</v>
      </c>
      <c r="O2616" t="str">
        <f>IF(COUNTIF(tblData[CustomerID],tblData[[#This Row],[CustomerID]])&gt;1,"Repeat","One-time")</f>
        <v>Repeat</v>
      </c>
    </row>
    <row r="2617" spans="1:15">
      <c r="A2617">
        <v>2616</v>
      </c>
      <c r="B2617" s="1">
        <v>44388</v>
      </c>
      <c r="C2617">
        <v>1762</v>
      </c>
      <c r="D2617" t="s">
        <v>10810</v>
      </c>
      <c r="E2617">
        <v>2</v>
      </c>
      <c r="F2617" t="str">
        <f>INDEX(tblProduct[ProdName],MATCH(tblData[[#This Row],[ProdNumber]],tblProduct[ProdNumber],0))</f>
        <v>Drone Video Techniques</v>
      </c>
      <c r="G2617">
        <f>INDEX(tblProduct[Price],MATCH(tblData[[#This Row],[ProdNumber]],tblProduct[ProdNumber],0))</f>
        <v>37.99</v>
      </c>
      <c r="H2617">
        <f>INDEX(tblProduct[Category],MATCH(tblData[[#This Row],[ProdNumber]],tblProduct[ProdNumber],0))</f>
        <v>7</v>
      </c>
      <c r="I2617" t="str">
        <f>INDEX(tblCategory[CategoryName],MATCH(tblData[[#This Row],[CategoryID]],tblCategory[CategoryID],0))</f>
        <v>Training Videos</v>
      </c>
      <c r="J2617">
        <f>tblData[[#This Row],[Quantity]]*tblData[[#This Row],[Price]]</f>
        <v>75.98</v>
      </c>
      <c r="K2617">
        <f>YEAR(tblData[[#This Row],[Date]])</f>
        <v>2021</v>
      </c>
      <c r="L2617">
        <f>MONTH(tblData[[#This Row],[Date]])</f>
        <v>7</v>
      </c>
      <c r="M2617" t="str">
        <f>CHOOSE(tblData[[#This Row],[MonthNo]],"Jan","Feb","Mar","Apr","Mei","Jun","Jul","Agu","Sep","Okt","Nov","Des")</f>
        <v>Jul</v>
      </c>
      <c r="N2617" t="str">
        <f>INDEX(tblCustomers[CustomerState],MATCH(tblData[[#This Row],[CustomerID]],tblCustomers[CustomerID],0))</f>
        <v>Louisiana</v>
      </c>
      <c r="O2617" t="str">
        <f>IF(COUNTIF(tblData[CustomerID],tblData[[#This Row],[CustomerID]])&gt;1,"Repeat","One-time")</f>
        <v>Repeat</v>
      </c>
    </row>
    <row r="2618" spans="1:15">
      <c r="A2618">
        <v>2617</v>
      </c>
      <c r="B2618" s="1">
        <v>44388</v>
      </c>
      <c r="C2618">
        <v>1531</v>
      </c>
      <c r="D2618" t="s">
        <v>10865</v>
      </c>
      <c r="E2618">
        <v>3</v>
      </c>
      <c r="F2618" t="str">
        <f>INDEX(tblProduct[ProdName],MATCH(tblData[[#This Row],[ProdNumber]],tblProduct[ProdNumber],0))</f>
        <v>Robotic Essentials</v>
      </c>
      <c r="G2618">
        <f>INDEX(tblProduct[Price],MATCH(tblData[[#This Row],[ProdNumber]],tblProduct[ProdNumber],0))</f>
        <v>34.99</v>
      </c>
      <c r="H2618">
        <f>INDEX(tblProduct[Category],MATCH(tblData[[#This Row],[ProdNumber]],tblProduct[ProdNumber],0))</f>
        <v>7</v>
      </c>
      <c r="I2618" t="str">
        <f>INDEX(tblCategory[CategoryName],MATCH(tblData[[#This Row],[CategoryID]],tblCategory[CategoryID],0))</f>
        <v>Training Videos</v>
      </c>
      <c r="J2618">
        <f>tblData[[#This Row],[Quantity]]*tblData[[#This Row],[Price]]</f>
        <v>104.97</v>
      </c>
      <c r="K2618">
        <f>YEAR(tblData[[#This Row],[Date]])</f>
        <v>2021</v>
      </c>
      <c r="L2618">
        <f>MONTH(tblData[[#This Row],[Date]])</f>
        <v>7</v>
      </c>
      <c r="M2618" t="str">
        <f>CHOOSE(tblData[[#This Row],[MonthNo]],"Jan","Feb","Mar","Apr","Mei","Jun","Jul","Agu","Sep","Okt","Nov","Des")</f>
        <v>Jul</v>
      </c>
      <c r="N2618" t="str">
        <f>INDEX(tblCustomers[CustomerState],MATCH(tblData[[#This Row],[CustomerID]],tblCustomers[CustomerID],0))</f>
        <v>Georgia</v>
      </c>
      <c r="O2618" t="str">
        <f>IF(COUNTIF(tblData[CustomerID],tblData[[#This Row],[CustomerID]])&gt;1,"Repeat","One-time")</f>
        <v>Repeat</v>
      </c>
    </row>
    <row r="2619" spans="1:15">
      <c r="A2619">
        <v>2618</v>
      </c>
      <c r="B2619" s="1">
        <v>44388</v>
      </c>
      <c r="C2619">
        <v>392</v>
      </c>
      <c r="D2619" t="s">
        <v>10844</v>
      </c>
      <c r="E2619">
        <v>5</v>
      </c>
      <c r="F2619" t="str">
        <f>INDEX(tblProduct[ProdName],MATCH(tblData[[#This Row],[ProdNumber]],tblProduct[ProdNumber],0))</f>
        <v>Industrial 3D Printing</v>
      </c>
      <c r="G2619">
        <f>INDEX(tblProduct[Price],MATCH(tblData[[#This Row],[ProdNumber]],tblProduct[ProdNumber],0))</f>
        <v>49</v>
      </c>
      <c r="H2619">
        <f>INDEX(tblProduct[Category],MATCH(tblData[[#This Row],[ProdNumber]],tblProduct[ProdNumber],0))</f>
        <v>7</v>
      </c>
      <c r="I2619" t="str">
        <f>INDEX(tblCategory[CategoryName],MATCH(tblData[[#This Row],[CategoryID]],tblCategory[CategoryID],0))</f>
        <v>Training Videos</v>
      </c>
      <c r="J2619">
        <f>tblData[[#This Row],[Quantity]]*tblData[[#This Row],[Price]]</f>
        <v>245</v>
      </c>
      <c r="K2619">
        <f>YEAR(tblData[[#This Row],[Date]])</f>
        <v>2021</v>
      </c>
      <c r="L2619">
        <f>MONTH(tblData[[#This Row],[Date]])</f>
        <v>7</v>
      </c>
      <c r="M2619" t="str">
        <f>CHOOSE(tblData[[#This Row],[MonthNo]],"Jan","Feb","Mar","Apr","Mei","Jun","Jul","Agu","Sep","Okt","Nov","Des")</f>
        <v>Jul</v>
      </c>
      <c r="N2619" t="str">
        <f>INDEX(tblCustomers[CustomerState],MATCH(tblData[[#This Row],[CustomerID]],tblCustomers[CustomerID],0))</f>
        <v>Texas</v>
      </c>
      <c r="O2619" t="str">
        <f>IF(COUNTIF(tblData[CustomerID],tblData[[#This Row],[CustomerID]])&gt;1,"Repeat","One-time")</f>
        <v>Repeat</v>
      </c>
    </row>
    <row r="2620" spans="1:15">
      <c r="A2620">
        <v>2619</v>
      </c>
      <c r="B2620" s="1">
        <v>44389</v>
      </c>
      <c r="C2620">
        <v>688</v>
      </c>
      <c r="D2620" t="s">
        <v>10848</v>
      </c>
      <c r="E2620">
        <v>4</v>
      </c>
      <c r="F2620" t="str">
        <f>INDEX(tblProduct[ProdName],MATCH(tblData[[#This Row],[ProdNumber]],tblProduct[ProdNumber],0))</f>
        <v>Panda Robot Blueprint</v>
      </c>
      <c r="G2620">
        <f>INDEX(tblProduct[Price],MATCH(tblData[[#This Row],[ProdNumber]],tblProduct[ProdNumber],0))</f>
        <v>7.99</v>
      </c>
      <c r="H2620">
        <f>INDEX(tblProduct[Category],MATCH(tblData[[#This Row],[ProdNumber]],tblProduct[ProdNumber],0))</f>
        <v>1</v>
      </c>
      <c r="I2620" t="str">
        <f>INDEX(tblCategory[CategoryName],MATCH(tblData[[#This Row],[CategoryID]],tblCategory[CategoryID],0))</f>
        <v>Blueprints</v>
      </c>
      <c r="J2620">
        <f>tblData[[#This Row],[Quantity]]*tblData[[#This Row],[Price]]</f>
        <v>31.96</v>
      </c>
      <c r="K2620">
        <f>YEAR(tblData[[#This Row],[Date]])</f>
        <v>2021</v>
      </c>
      <c r="L2620">
        <f>MONTH(tblData[[#This Row],[Date]])</f>
        <v>7</v>
      </c>
      <c r="M2620" t="str">
        <f>CHOOSE(tblData[[#This Row],[MonthNo]],"Jan","Feb","Mar","Apr","Mei","Jun","Jul","Agu","Sep","Okt","Nov","Des")</f>
        <v>Jul</v>
      </c>
      <c r="N2620" t="str">
        <f>INDEX(tblCustomers[CustomerState],MATCH(tblData[[#This Row],[CustomerID]],tblCustomers[CustomerID],0))</f>
        <v>Pennsylvania</v>
      </c>
      <c r="O2620" t="str">
        <f>IF(COUNTIF(tblData[CustomerID],tblData[[#This Row],[CustomerID]])&gt;1,"Repeat","One-time")</f>
        <v>Repeat</v>
      </c>
    </row>
    <row r="2621" spans="1:15">
      <c r="A2621">
        <v>2620</v>
      </c>
      <c r="B2621" s="1">
        <v>44389</v>
      </c>
      <c r="C2621">
        <v>1425</v>
      </c>
      <c r="D2621" t="s">
        <v>10838</v>
      </c>
      <c r="E2621">
        <v>5</v>
      </c>
      <c r="F2621" t="str">
        <f>INDEX(tblProduct[ProdName],MATCH(tblData[[#This Row],[ProdNumber]],tblProduct[ProdNumber],0))</f>
        <v>GPS Drones</v>
      </c>
      <c r="G2621">
        <f>INDEX(tblProduct[Price],MATCH(tblData[[#This Row],[ProdNumber]],tblProduct[ProdNumber],0))</f>
        <v>19.989999999999998</v>
      </c>
      <c r="H2621">
        <f>INDEX(tblProduct[Category],MATCH(tblData[[#This Row],[ProdNumber]],tblProduct[ProdNumber],0))</f>
        <v>4</v>
      </c>
      <c r="I2621" t="str">
        <f>INDEX(tblCategory[CategoryName],MATCH(tblData[[#This Row],[CategoryID]],tblCategory[CategoryID],0))</f>
        <v>eBooks</v>
      </c>
      <c r="J2621">
        <f>tblData[[#This Row],[Quantity]]*tblData[[#This Row],[Price]]</f>
        <v>99.949999999999989</v>
      </c>
      <c r="K2621">
        <f>YEAR(tblData[[#This Row],[Date]])</f>
        <v>2021</v>
      </c>
      <c r="L2621">
        <f>MONTH(tblData[[#This Row],[Date]])</f>
        <v>7</v>
      </c>
      <c r="M2621" t="str">
        <f>CHOOSE(tblData[[#This Row],[MonthNo]],"Jan","Feb","Mar","Apr","Mei","Jun","Jul","Agu","Sep","Okt","Nov","Des")</f>
        <v>Jul</v>
      </c>
      <c r="N2621" t="str">
        <f>INDEX(tblCustomers[CustomerState],MATCH(tblData[[#This Row],[CustomerID]],tblCustomers[CustomerID],0))</f>
        <v>California</v>
      </c>
      <c r="O2621" t="str">
        <f>IF(COUNTIF(tblData[CustomerID],tblData[[#This Row],[CustomerID]])&gt;1,"Repeat","One-time")</f>
        <v>Repeat</v>
      </c>
    </row>
    <row r="2622" spans="1:15">
      <c r="A2622">
        <v>2621</v>
      </c>
      <c r="B2622" s="1">
        <v>44389</v>
      </c>
      <c r="C2622">
        <v>1380</v>
      </c>
      <c r="D2622" t="s">
        <v>10847</v>
      </c>
      <c r="E2622">
        <v>4</v>
      </c>
      <c r="F2622" t="str">
        <f>INDEX(tblProduct[ProdName],MATCH(tblData[[#This Row],[ProdNumber]],tblProduct[ProdNumber],0))</f>
        <v>MICR-564K Drone</v>
      </c>
      <c r="G2622">
        <f>INDEX(tblProduct[Price],MATCH(tblData[[#This Row],[ProdNumber]],tblProduct[ProdNumber],0))</f>
        <v>499</v>
      </c>
      <c r="H2622">
        <f>INDEX(tblProduct[Category],MATCH(tblData[[#This Row],[ProdNumber]],tblProduct[ProdNumber],0))</f>
        <v>3</v>
      </c>
      <c r="I2622" t="str">
        <f>INDEX(tblCategory[CategoryName],MATCH(tblData[[#This Row],[CategoryID]],tblCategory[CategoryID],0))</f>
        <v>Drones</v>
      </c>
      <c r="J2622">
        <f>tblData[[#This Row],[Quantity]]*tblData[[#This Row],[Price]]</f>
        <v>1996</v>
      </c>
      <c r="K2622">
        <f>YEAR(tblData[[#This Row],[Date]])</f>
        <v>2021</v>
      </c>
      <c r="L2622">
        <f>MONTH(tblData[[#This Row],[Date]])</f>
        <v>7</v>
      </c>
      <c r="M2622" t="str">
        <f>CHOOSE(tblData[[#This Row],[MonthNo]],"Jan","Feb","Mar","Apr","Mei","Jun","Jul","Agu","Sep","Okt","Nov","Des")</f>
        <v>Jul</v>
      </c>
      <c r="N2622" t="str">
        <f>INDEX(tblCustomers[CustomerState],MATCH(tblData[[#This Row],[CustomerID]],tblCustomers[CustomerID],0))</f>
        <v>Texas</v>
      </c>
      <c r="O2622" t="str">
        <f>IF(COUNTIF(tblData[CustomerID],tblData[[#This Row],[CustomerID]])&gt;1,"Repeat","One-time")</f>
        <v>One-time</v>
      </c>
    </row>
    <row r="2623" spans="1:15">
      <c r="A2623">
        <v>2622</v>
      </c>
      <c r="B2623" s="1">
        <v>44389</v>
      </c>
      <c r="C2623">
        <v>322</v>
      </c>
      <c r="D2623" t="s">
        <v>10874</v>
      </c>
      <c r="E2623">
        <v>3</v>
      </c>
      <c r="F2623" t="str">
        <f>INDEX(tblProduct[ProdName],MATCH(tblData[[#This Row],[ProdNumber]],tblProduct[ProdNumber],0))</f>
        <v>Cat Robot Blueprint</v>
      </c>
      <c r="G2623">
        <f>INDEX(tblProduct[Price],MATCH(tblData[[#This Row],[ProdNumber]],tblProduct[ProdNumber],0))</f>
        <v>4.99</v>
      </c>
      <c r="H2623">
        <f>INDEX(tblProduct[Category],MATCH(tblData[[#This Row],[ProdNumber]],tblProduct[ProdNumber],0))</f>
        <v>1</v>
      </c>
      <c r="I2623" t="str">
        <f>INDEX(tblCategory[CategoryName],MATCH(tblData[[#This Row],[CategoryID]],tblCategory[CategoryID],0))</f>
        <v>Blueprints</v>
      </c>
      <c r="J2623">
        <f>tblData[[#This Row],[Quantity]]*tblData[[#This Row],[Price]]</f>
        <v>14.97</v>
      </c>
      <c r="K2623">
        <f>YEAR(tblData[[#This Row],[Date]])</f>
        <v>2021</v>
      </c>
      <c r="L2623">
        <f>MONTH(tblData[[#This Row],[Date]])</f>
        <v>7</v>
      </c>
      <c r="M2623" t="str">
        <f>CHOOSE(tblData[[#This Row],[MonthNo]],"Jan","Feb","Mar","Apr","Mei","Jun","Jul","Agu","Sep","Okt","Nov","Des")</f>
        <v>Jul</v>
      </c>
      <c r="N2623" t="str">
        <f>INDEX(tblCustomers[CustomerState],MATCH(tblData[[#This Row],[CustomerID]],tblCustomers[CustomerID],0))</f>
        <v>Florida</v>
      </c>
      <c r="O2623" t="str">
        <f>IF(COUNTIF(tblData[CustomerID],tblData[[#This Row],[CustomerID]])&gt;1,"Repeat","One-time")</f>
        <v>Repeat</v>
      </c>
    </row>
    <row r="2624" spans="1:15">
      <c r="A2624">
        <v>2623</v>
      </c>
      <c r="B2624" s="1">
        <v>44389</v>
      </c>
      <c r="C2624">
        <v>494</v>
      </c>
      <c r="D2624" t="s">
        <v>10857</v>
      </c>
      <c r="E2624">
        <v>3</v>
      </c>
      <c r="F2624" t="str">
        <f>INDEX(tblProduct[ProdName],MATCH(tblData[[#This Row],[ProdNumber]],tblProduct[ProdNumber],0))</f>
        <v>DTI-84 Drone</v>
      </c>
      <c r="G2624">
        <f>INDEX(tblProduct[Price],MATCH(tblData[[#This Row],[ProdNumber]],tblProduct[ProdNumber],0))</f>
        <v>455</v>
      </c>
      <c r="H2624">
        <f>INDEX(tblProduct[Category],MATCH(tblData[[#This Row],[ProdNumber]],tblProduct[ProdNumber],0))</f>
        <v>3</v>
      </c>
      <c r="I2624" t="str">
        <f>INDEX(tblCategory[CategoryName],MATCH(tblData[[#This Row],[CategoryID]],tblCategory[CategoryID],0))</f>
        <v>Drones</v>
      </c>
      <c r="J2624">
        <f>tblData[[#This Row],[Quantity]]*tblData[[#This Row],[Price]]</f>
        <v>1365</v>
      </c>
      <c r="K2624">
        <f>YEAR(tblData[[#This Row],[Date]])</f>
        <v>2021</v>
      </c>
      <c r="L2624">
        <f>MONTH(tblData[[#This Row],[Date]])</f>
        <v>7</v>
      </c>
      <c r="M2624" t="str">
        <f>CHOOSE(tblData[[#This Row],[MonthNo]],"Jan","Feb","Mar","Apr","Mei","Jun","Jul","Agu","Sep","Okt","Nov","Des")</f>
        <v>Jul</v>
      </c>
      <c r="N2624" t="str">
        <f>INDEX(tblCustomers[CustomerState],MATCH(tblData[[#This Row],[CustomerID]],tblCustomers[CustomerID],0))</f>
        <v>Texas</v>
      </c>
      <c r="O2624" t="str">
        <f>IF(COUNTIF(tblData[CustomerID],tblData[[#This Row],[CustomerID]])&gt;1,"Repeat","One-time")</f>
        <v>Repeat</v>
      </c>
    </row>
    <row r="2625" spans="1:15">
      <c r="A2625">
        <v>2624</v>
      </c>
      <c r="B2625" s="1">
        <v>44389</v>
      </c>
      <c r="C2625">
        <v>657</v>
      </c>
      <c r="D2625" t="s">
        <v>10870</v>
      </c>
      <c r="E2625">
        <v>5</v>
      </c>
      <c r="F2625" t="str">
        <f>INDEX(tblProduct[ProdName],MATCH(tblData[[#This Row],[ProdNumber]],tblProduct[ProdNumber],0))</f>
        <v>Understanding Arduino</v>
      </c>
      <c r="G2625">
        <f>INDEX(tblProduct[Price],MATCH(tblData[[#This Row],[ProdNumber]],tblProduct[ProdNumber],0))</f>
        <v>17.5</v>
      </c>
      <c r="H2625">
        <f>INDEX(tblProduct[Category],MATCH(tblData[[#This Row],[ProdNumber]],tblProduct[ProdNumber],0))</f>
        <v>4</v>
      </c>
      <c r="I2625" t="str">
        <f>INDEX(tblCategory[CategoryName],MATCH(tblData[[#This Row],[CategoryID]],tblCategory[CategoryID],0))</f>
        <v>eBooks</v>
      </c>
      <c r="J2625">
        <f>tblData[[#This Row],[Quantity]]*tblData[[#This Row],[Price]]</f>
        <v>87.5</v>
      </c>
      <c r="K2625">
        <f>YEAR(tblData[[#This Row],[Date]])</f>
        <v>2021</v>
      </c>
      <c r="L2625">
        <f>MONTH(tblData[[#This Row],[Date]])</f>
        <v>7</v>
      </c>
      <c r="M2625" t="str">
        <f>CHOOSE(tblData[[#This Row],[MonthNo]],"Jan","Feb","Mar","Apr","Mei","Jun","Jul","Agu","Sep","Okt","Nov","Des")</f>
        <v>Jul</v>
      </c>
      <c r="N2625" t="str">
        <f>INDEX(tblCustomers[CustomerState],MATCH(tblData[[#This Row],[CustomerID]],tblCustomers[CustomerID],0))</f>
        <v>Delaware</v>
      </c>
      <c r="O2625" t="str">
        <f>IF(COUNTIF(tblData[CustomerID],tblData[[#This Row],[CustomerID]])&gt;1,"Repeat","One-time")</f>
        <v>Repeat</v>
      </c>
    </row>
    <row r="2626" spans="1:15">
      <c r="A2626">
        <v>2625</v>
      </c>
      <c r="B2626" s="1">
        <v>44389</v>
      </c>
      <c r="C2626">
        <v>855</v>
      </c>
      <c r="D2626" t="s">
        <v>10811</v>
      </c>
      <c r="E2626">
        <v>3</v>
      </c>
      <c r="F2626" t="str">
        <f>INDEX(tblProduct[ProdName],MATCH(tblData[[#This Row],[ProdNumber]],tblProduct[ProdNumber],0))</f>
        <v>BYOD-220</v>
      </c>
      <c r="G2626">
        <f>INDEX(tblProduct[Price],MATCH(tblData[[#This Row],[ProdNumber]],tblProduct[ProdNumber],0))</f>
        <v>69</v>
      </c>
      <c r="H2626">
        <f>INDEX(tblProduct[Category],MATCH(tblData[[#This Row],[ProdNumber]],tblProduct[ProdNumber],0))</f>
        <v>2</v>
      </c>
      <c r="I2626" t="str">
        <f>INDEX(tblCategory[CategoryName],MATCH(tblData[[#This Row],[CategoryID]],tblCategory[CategoryID],0))</f>
        <v>Drone Kits</v>
      </c>
      <c r="J2626">
        <f>tblData[[#This Row],[Quantity]]*tblData[[#This Row],[Price]]</f>
        <v>207</v>
      </c>
      <c r="K2626">
        <f>YEAR(tblData[[#This Row],[Date]])</f>
        <v>2021</v>
      </c>
      <c r="L2626">
        <f>MONTH(tblData[[#This Row],[Date]])</f>
        <v>7</v>
      </c>
      <c r="M2626" t="str">
        <f>CHOOSE(tblData[[#This Row],[MonthNo]],"Jan","Feb","Mar","Apr","Mei","Jun","Jul","Agu","Sep","Okt","Nov","Des")</f>
        <v>Jul</v>
      </c>
      <c r="N2626" t="str">
        <f>INDEX(tblCustomers[CustomerState],MATCH(tblData[[#This Row],[CustomerID]],tblCustomers[CustomerID],0))</f>
        <v>Washington</v>
      </c>
      <c r="O2626" t="str">
        <f>IF(COUNTIF(tblData[CustomerID],tblData[[#This Row],[CustomerID]])&gt;1,"Repeat","One-time")</f>
        <v>One-time</v>
      </c>
    </row>
    <row r="2627" spans="1:15">
      <c r="A2627">
        <v>2626</v>
      </c>
      <c r="B2627" s="1">
        <v>44390</v>
      </c>
      <c r="C2627">
        <v>2066</v>
      </c>
      <c r="D2627" t="s">
        <v>10869</v>
      </c>
      <c r="E2627">
        <v>2</v>
      </c>
      <c r="F2627" t="str">
        <f>INDEX(tblProduct[ProdName],MATCH(tblData[[#This Row],[ProdNumber]],tblProduct[ProdNumber],0))</f>
        <v>Bsquare Robot Blueprint</v>
      </c>
      <c r="G2627">
        <f>INDEX(tblProduct[Price],MATCH(tblData[[#This Row],[ProdNumber]],tblProduct[ProdNumber],0))</f>
        <v>8.99</v>
      </c>
      <c r="H2627">
        <f>INDEX(tblProduct[Category],MATCH(tblData[[#This Row],[ProdNumber]],tblProduct[ProdNumber],0))</f>
        <v>1</v>
      </c>
      <c r="I2627" t="str">
        <f>INDEX(tblCategory[CategoryName],MATCH(tblData[[#This Row],[CategoryID]],tblCategory[CategoryID],0))</f>
        <v>Blueprints</v>
      </c>
      <c r="J2627">
        <f>tblData[[#This Row],[Quantity]]*tblData[[#This Row],[Price]]</f>
        <v>17.98</v>
      </c>
      <c r="K2627">
        <f>YEAR(tblData[[#This Row],[Date]])</f>
        <v>2021</v>
      </c>
      <c r="L2627">
        <f>MONTH(tblData[[#This Row],[Date]])</f>
        <v>7</v>
      </c>
      <c r="M2627" t="str">
        <f>CHOOSE(tblData[[#This Row],[MonthNo]],"Jan","Feb","Mar","Apr","Mei","Jun","Jul","Agu","Sep","Okt","Nov","Des")</f>
        <v>Jul</v>
      </c>
      <c r="N2627" t="str">
        <f>INDEX(tblCustomers[CustomerState],MATCH(tblData[[#This Row],[CustomerID]],tblCustomers[CustomerID],0))</f>
        <v>Florida</v>
      </c>
      <c r="O2627" t="str">
        <f>IF(COUNTIF(tblData[CustomerID],tblData[[#This Row],[CustomerID]])&gt;1,"Repeat","One-time")</f>
        <v>Repeat</v>
      </c>
    </row>
    <row r="2628" spans="1:15">
      <c r="A2628">
        <v>2627</v>
      </c>
      <c r="B2628" s="1">
        <v>44390</v>
      </c>
      <c r="C2628">
        <v>196</v>
      </c>
      <c r="D2628" t="s">
        <v>10876</v>
      </c>
      <c r="E2628">
        <v>1</v>
      </c>
      <c r="F2628" t="str">
        <f>INDEX(tblProduct[ProdName],MATCH(tblData[[#This Row],[ProdNumber]],tblProduct[ProdNumber],0))</f>
        <v>Delta Robots</v>
      </c>
      <c r="G2628">
        <f>INDEX(tblProduct[Price],MATCH(tblData[[#This Row],[ProdNumber]],tblProduct[ProdNumber],0))</f>
        <v>16.989999999999998</v>
      </c>
      <c r="H2628">
        <f>INDEX(tblProduct[Category],MATCH(tblData[[#This Row],[ProdNumber]],tblProduct[ProdNumber],0))</f>
        <v>4</v>
      </c>
      <c r="I2628" t="str">
        <f>INDEX(tblCategory[CategoryName],MATCH(tblData[[#This Row],[CategoryID]],tblCategory[CategoryID],0))</f>
        <v>eBooks</v>
      </c>
      <c r="J2628">
        <f>tblData[[#This Row],[Quantity]]*tblData[[#This Row],[Price]]</f>
        <v>16.989999999999998</v>
      </c>
      <c r="K2628">
        <f>YEAR(tblData[[#This Row],[Date]])</f>
        <v>2021</v>
      </c>
      <c r="L2628">
        <f>MONTH(tblData[[#This Row],[Date]])</f>
        <v>7</v>
      </c>
      <c r="M2628" t="str">
        <f>CHOOSE(tblData[[#This Row],[MonthNo]],"Jan","Feb","Mar","Apr","Mei","Jun","Jul","Agu","Sep","Okt","Nov","Des")</f>
        <v>Jul</v>
      </c>
      <c r="N2628" t="str">
        <f>INDEX(tblCustomers[CustomerState],MATCH(tblData[[#This Row],[CustomerID]],tblCustomers[CustomerID],0))</f>
        <v>California</v>
      </c>
      <c r="O2628" t="str">
        <f>IF(COUNTIF(tblData[CustomerID],tblData[[#This Row],[CustomerID]])&gt;1,"Repeat","One-time")</f>
        <v>Repeat</v>
      </c>
    </row>
    <row r="2629" spans="1:15">
      <c r="A2629">
        <v>2628</v>
      </c>
      <c r="B2629" s="1">
        <v>44391</v>
      </c>
      <c r="C2629">
        <v>557</v>
      </c>
      <c r="D2629" t="s">
        <v>10827</v>
      </c>
      <c r="E2629">
        <v>4</v>
      </c>
      <c r="F2629" t="str">
        <f>INDEX(tblProduct[ProdName],MATCH(tblData[[#This Row],[ProdNumber]],tblProduct[ProdNumber],0))</f>
        <v>AI for Educators</v>
      </c>
      <c r="G2629">
        <f>INDEX(tblProduct[Price],MATCH(tblData[[#This Row],[ProdNumber]],tblProduct[ProdNumber],0))</f>
        <v>49.95</v>
      </c>
      <c r="H2629">
        <f>INDEX(tblProduct[Category],MATCH(tblData[[#This Row],[ProdNumber]],tblProduct[ProdNumber],0))</f>
        <v>7</v>
      </c>
      <c r="I2629" t="str">
        <f>INDEX(tblCategory[CategoryName],MATCH(tblData[[#This Row],[CategoryID]],tblCategory[CategoryID],0))</f>
        <v>Training Videos</v>
      </c>
      <c r="J2629">
        <f>tblData[[#This Row],[Quantity]]*tblData[[#This Row],[Price]]</f>
        <v>199.8</v>
      </c>
      <c r="K2629">
        <f>YEAR(tblData[[#This Row],[Date]])</f>
        <v>2021</v>
      </c>
      <c r="L2629">
        <f>MONTH(tblData[[#This Row],[Date]])</f>
        <v>7</v>
      </c>
      <c r="M2629" t="str">
        <f>CHOOSE(tblData[[#This Row],[MonthNo]],"Jan","Feb","Mar","Apr","Mei","Jun","Jul","Agu","Sep","Okt","Nov","Des")</f>
        <v>Jul</v>
      </c>
      <c r="N2629" t="str">
        <f>INDEX(tblCustomers[CustomerState],MATCH(tblData[[#This Row],[CustomerID]],tblCustomers[CustomerID],0))</f>
        <v>California</v>
      </c>
      <c r="O2629" t="str">
        <f>IF(COUNTIF(tblData[CustomerID],tblData[[#This Row],[CustomerID]])&gt;1,"Repeat","One-time")</f>
        <v>One-time</v>
      </c>
    </row>
    <row r="2630" spans="1:15">
      <c r="A2630">
        <v>2629</v>
      </c>
      <c r="B2630" s="1">
        <v>44391</v>
      </c>
      <c r="C2630">
        <v>1796</v>
      </c>
      <c r="D2630" t="s">
        <v>10822</v>
      </c>
      <c r="E2630">
        <v>2</v>
      </c>
      <c r="F2630" t="str">
        <f>INDEX(tblProduct[ProdName],MATCH(tblData[[#This Row],[ProdNumber]],tblProduct[ProdNumber],0))</f>
        <v>MICR-23K Robot</v>
      </c>
      <c r="G2630">
        <f>INDEX(tblProduct[Price],MATCH(tblData[[#This Row],[ProdNumber]],tblProduct[ProdNumber],0))</f>
        <v>899</v>
      </c>
      <c r="H2630">
        <f>INDEX(tblProduct[Category],MATCH(tblData[[#This Row],[ProdNumber]],tblProduct[ProdNumber],0))</f>
        <v>6</v>
      </c>
      <c r="I2630" t="str">
        <f>INDEX(tblCategory[CategoryName],MATCH(tblData[[#This Row],[CategoryID]],tblCategory[CategoryID],0))</f>
        <v>Robots</v>
      </c>
      <c r="J2630">
        <f>tblData[[#This Row],[Quantity]]*tblData[[#This Row],[Price]]</f>
        <v>1798</v>
      </c>
      <c r="K2630">
        <f>YEAR(tblData[[#This Row],[Date]])</f>
        <v>2021</v>
      </c>
      <c r="L2630">
        <f>MONTH(tblData[[#This Row],[Date]])</f>
        <v>7</v>
      </c>
      <c r="M2630" t="str">
        <f>CHOOSE(tblData[[#This Row],[MonthNo]],"Jan","Feb","Mar","Apr","Mei","Jun","Jul","Agu","Sep","Okt","Nov","Des")</f>
        <v>Jul</v>
      </c>
      <c r="N2630" t="str">
        <f>INDEX(tblCustomers[CustomerState],MATCH(tblData[[#This Row],[CustomerID]],tblCustomers[CustomerID],0))</f>
        <v>Missouri</v>
      </c>
      <c r="O2630" t="str">
        <f>IF(COUNTIF(tblData[CustomerID],tblData[[#This Row],[CustomerID]])&gt;1,"Repeat","One-time")</f>
        <v>Repeat</v>
      </c>
    </row>
    <row r="2631" spans="1:15">
      <c r="A2631">
        <v>2630</v>
      </c>
      <c r="B2631" s="1">
        <v>44391</v>
      </c>
      <c r="C2631">
        <v>614</v>
      </c>
      <c r="D2631" t="s">
        <v>10869</v>
      </c>
      <c r="E2631">
        <v>4</v>
      </c>
      <c r="F2631" t="str">
        <f>INDEX(tblProduct[ProdName],MATCH(tblData[[#This Row],[ProdNumber]],tblProduct[ProdNumber],0))</f>
        <v>Bsquare Robot Blueprint</v>
      </c>
      <c r="G2631">
        <f>INDEX(tblProduct[Price],MATCH(tblData[[#This Row],[ProdNumber]],tblProduct[ProdNumber],0))</f>
        <v>8.99</v>
      </c>
      <c r="H2631">
        <f>INDEX(tblProduct[Category],MATCH(tblData[[#This Row],[ProdNumber]],tblProduct[ProdNumber],0))</f>
        <v>1</v>
      </c>
      <c r="I2631" t="str">
        <f>INDEX(tblCategory[CategoryName],MATCH(tblData[[#This Row],[CategoryID]],tblCategory[CategoryID],0))</f>
        <v>Blueprints</v>
      </c>
      <c r="J2631">
        <f>tblData[[#This Row],[Quantity]]*tblData[[#This Row],[Price]]</f>
        <v>35.96</v>
      </c>
      <c r="K2631">
        <f>YEAR(tblData[[#This Row],[Date]])</f>
        <v>2021</v>
      </c>
      <c r="L2631">
        <f>MONTH(tblData[[#This Row],[Date]])</f>
        <v>7</v>
      </c>
      <c r="M2631" t="str">
        <f>CHOOSE(tblData[[#This Row],[MonthNo]],"Jan","Feb","Mar","Apr","Mei","Jun","Jul","Agu","Sep","Okt","Nov","Des")</f>
        <v>Jul</v>
      </c>
      <c r="N2631" t="str">
        <f>INDEX(tblCustomers[CustomerState],MATCH(tblData[[#This Row],[CustomerID]],tblCustomers[CustomerID],0))</f>
        <v>Texas</v>
      </c>
      <c r="O2631" t="str">
        <f>IF(COUNTIF(tblData[CustomerID],tblData[[#This Row],[CustomerID]])&gt;1,"Repeat","One-time")</f>
        <v>Repeat</v>
      </c>
    </row>
    <row r="2632" spans="1:15">
      <c r="A2632">
        <v>2631</v>
      </c>
      <c r="B2632" s="1">
        <v>44392</v>
      </c>
      <c r="C2632">
        <v>1644</v>
      </c>
      <c r="D2632" t="s">
        <v>10857</v>
      </c>
      <c r="E2632">
        <v>3</v>
      </c>
      <c r="F2632" t="str">
        <f>INDEX(tblProduct[ProdName],MATCH(tblData[[#This Row],[ProdNumber]],tblProduct[ProdNumber],0))</f>
        <v>DTI-84 Drone</v>
      </c>
      <c r="G2632">
        <f>INDEX(tblProduct[Price],MATCH(tblData[[#This Row],[ProdNumber]],tblProduct[ProdNumber],0))</f>
        <v>455</v>
      </c>
      <c r="H2632">
        <f>INDEX(tblProduct[Category],MATCH(tblData[[#This Row],[ProdNumber]],tblProduct[ProdNumber],0))</f>
        <v>3</v>
      </c>
      <c r="I2632" t="str">
        <f>INDEX(tblCategory[CategoryName],MATCH(tblData[[#This Row],[CategoryID]],tblCategory[CategoryID],0))</f>
        <v>Drones</v>
      </c>
      <c r="J2632">
        <f>tblData[[#This Row],[Quantity]]*tblData[[#This Row],[Price]]</f>
        <v>1365</v>
      </c>
      <c r="K2632">
        <f>YEAR(tblData[[#This Row],[Date]])</f>
        <v>2021</v>
      </c>
      <c r="L2632">
        <f>MONTH(tblData[[#This Row],[Date]])</f>
        <v>7</v>
      </c>
      <c r="M2632" t="str">
        <f>CHOOSE(tblData[[#This Row],[MonthNo]],"Jan","Feb","Mar","Apr","Mei","Jun","Jul","Agu","Sep","Okt","Nov","Des")</f>
        <v>Jul</v>
      </c>
      <c r="N2632" t="str">
        <f>INDEX(tblCustomers[CustomerState],MATCH(tblData[[#This Row],[CustomerID]],tblCustomers[CustomerID],0))</f>
        <v>Connecticut</v>
      </c>
      <c r="O2632" t="str">
        <f>IF(COUNTIF(tblData[CustomerID],tblData[[#This Row],[CustomerID]])&gt;1,"Repeat","One-time")</f>
        <v>Repeat</v>
      </c>
    </row>
    <row r="2633" spans="1:15">
      <c r="A2633">
        <v>2632</v>
      </c>
      <c r="B2633" s="1">
        <v>44392</v>
      </c>
      <c r="C2633">
        <v>711</v>
      </c>
      <c r="D2633" t="s">
        <v>10817</v>
      </c>
      <c r="E2633">
        <v>4</v>
      </c>
      <c r="F2633" t="str">
        <f>INDEX(tblProduct[ProdName],MATCH(tblData[[#This Row],[ProdNumber]],tblProduct[ProdNumber],0))</f>
        <v>BYOD-100</v>
      </c>
      <c r="G2633">
        <f>INDEX(tblProduct[Price],MATCH(tblData[[#This Row],[ProdNumber]],tblProduct[ProdNumber],0))</f>
        <v>54</v>
      </c>
      <c r="H2633">
        <f>INDEX(tblProduct[Category],MATCH(tblData[[#This Row],[ProdNumber]],tblProduct[ProdNumber],0))</f>
        <v>2</v>
      </c>
      <c r="I2633" t="str">
        <f>INDEX(tblCategory[CategoryName],MATCH(tblData[[#This Row],[CategoryID]],tblCategory[CategoryID],0))</f>
        <v>Drone Kits</v>
      </c>
      <c r="J2633">
        <f>tblData[[#This Row],[Quantity]]*tblData[[#This Row],[Price]]</f>
        <v>216</v>
      </c>
      <c r="K2633">
        <f>YEAR(tblData[[#This Row],[Date]])</f>
        <v>2021</v>
      </c>
      <c r="L2633">
        <f>MONTH(tblData[[#This Row],[Date]])</f>
        <v>7</v>
      </c>
      <c r="M2633" t="str">
        <f>CHOOSE(tblData[[#This Row],[MonthNo]],"Jan","Feb","Mar","Apr","Mei","Jun","Jul","Agu","Sep","Okt","Nov","Des")</f>
        <v>Jul</v>
      </c>
      <c r="N2633" t="str">
        <f>INDEX(tblCustomers[CustomerState],MATCH(tblData[[#This Row],[CustomerID]],tblCustomers[CustomerID],0))</f>
        <v>Washington</v>
      </c>
      <c r="O2633" t="str">
        <f>IF(COUNTIF(tblData[CustomerID],tblData[[#This Row],[CustomerID]])&gt;1,"Repeat","One-time")</f>
        <v>Repeat</v>
      </c>
    </row>
    <row r="2634" spans="1:15">
      <c r="A2634">
        <v>2633</v>
      </c>
      <c r="B2634" s="1">
        <v>44392</v>
      </c>
      <c r="C2634">
        <v>222</v>
      </c>
      <c r="D2634" t="s">
        <v>10830</v>
      </c>
      <c r="E2634">
        <v>1</v>
      </c>
      <c r="F2634" t="str">
        <f>INDEX(tblProduct[ProdName],MATCH(tblData[[#This Row],[ProdNumber]],tblProduct[ProdNumber],0))</f>
        <v>Understanding 3D Printing</v>
      </c>
      <c r="G2634">
        <f>INDEX(tblProduct[Price],MATCH(tblData[[#This Row],[ProdNumber]],tblProduct[ProdNumber],0))</f>
        <v>42.99</v>
      </c>
      <c r="H2634">
        <f>INDEX(tblProduct[Category],MATCH(tblData[[#This Row],[ProdNumber]],tblProduct[ProdNumber],0))</f>
        <v>7</v>
      </c>
      <c r="I2634" t="str">
        <f>INDEX(tblCategory[CategoryName],MATCH(tblData[[#This Row],[CategoryID]],tblCategory[CategoryID],0))</f>
        <v>Training Videos</v>
      </c>
      <c r="J2634">
        <f>tblData[[#This Row],[Quantity]]*tblData[[#This Row],[Price]]</f>
        <v>42.99</v>
      </c>
      <c r="K2634">
        <f>YEAR(tblData[[#This Row],[Date]])</f>
        <v>2021</v>
      </c>
      <c r="L2634">
        <f>MONTH(tblData[[#This Row],[Date]])</f>
        <v>7</v>
      </c>
      <c r="M2634" t="str">
        <f>CHOOSE(tblData[[#This Row],[MonthNo]],"Jan","Feb","Mar","Apr","Mei","Jun","Jul","Agu","Sep","Okt","Nov","Des")</f>
        <v>Jul</v>
      </c>
      <c r="N2634" t="str">
        <f>INDEX(tblCustomers[CustomerState],MATCH(tblData[[#This Row],[CustomerID]],tblCustomers[CustomerID],0))</f>
        <v>Nevada</v>
      </c>
      <c r="O2634" t="str">
        <f>IF(COUNTIF(tblData[CustomerID],tblData[[#This Row],[CustomerID]])&gt;1,"Repeat","One-time")</f>
        <v>Repeat</v>
      </c>
    </row>
    <row r="2635" spans="1:15">
      <c r="A2635">
        <v>2634</v>
      </c>
      <c r="B2635" s="1">
        <v>44392</v>
      </c>
      <c r="C2635">
        <v>1940</v>
      </c>
      <c r="D2635" t="s">
        <v>10808</v>
      </c>
      <c r="E2635">
        <v>3</v>
      </c>
      <c r="F2635" t="str">
        <f>INDEX(tblProduct[ProdName],MATCH(tblData[[#This Row],[ProdNumber]],tblProduct[ProdNumber],0))</f>
        <v>Polar Robots</v>
      </c>
      <c r="G2635">
        <f>INDEX(tblProduct[Price],MATCH(tblData[[#This Row],[ProdNumber]],tblProduct[ProdNumber],0))</f>
        <v>23.99</v>
      </c>
      <c r="H2635">
        <f>INDEX(tblProduct[Category],MATCH(tblData[[#This Row],[ProdNumber]],tblProduct[ProdNumber],0))</f>
        <v>4</v>
      </c>
      <c r="I2635" t="str">
        <f>INDEX(tblCategory[CategoryName],MATCH(tblData[[#This Row],[CategoryID]],tblCategory[CategoryID],0))</f>
        <v>eBooks</v>
      </c>
      <c r="J2635">
        <f>tblData[[#This Row],[Quantity]]*tblData[[#This Row],[Price]]</f>
        <v>71.97</v>
      </c>
      <c r="K2635">
        <f>YEAR(tblData[[#This Row],[Date]])</f>
        <v>2021</v>
      </c>
      <c r="L2635">
        <f>MONTH(tblData[[#This Row],[Date]])</f>
        <v>7</v>
      </c>
      <c r="M2635" t="str">
        <f>CHOOSE(tblData[[#This Row],[MonthNo]],"Jan","Feb","Mar","Apr","Mei","Jun","Jul","Agu","Sep","Okt","Nov","Des")</f>
        <v>Jul</v>
      </c>
      <c r="N2635" t="str">
        <f>INDEX(tblCustomers[CustomerState],MATCH(tblData[[#This Row],[CustomerID]],tblCustomers[CustomerID],0))</f>
        <v>Massachusetts</v>
      </c>
      <c r="O2635" t="str">
        <f>IF(COUNTIF(tblData[CustomerID],tblData[[#This Row],[CustomerID]])&gt;1,"Repeat","One-time")</f>
        <v>Repeat</v>
      </c>
    </row>
    <row r="2636" spans="1:15">
      <c r="A2636">
        <v>2635</v>
      </c>
      <c r="B2636" s="1">
        <v>44393</v>
      </c>
      <c r="C2636">
        <v>423</v>
      </c>
      <c r="D2636" t="s">
        <v>10832</v>
      </c>
      <c r="E2636">
        <v>4</v>
      </c>
      <c r="F2636" t="str">
        <f>INDEX(tblProduct[ProdName],MATCH(tblData[[#This Row],[ProdNumber]],tblProduct[ProdNumber],0))</f>
        <v>Cartesian Robots</v>
      </c>
      <c r="G2636">
        <f>INDEX(tblProduct[Price],MATCH(tblData[[#This Row],[ProdNumber]],tblProduct[ProdNumber],0))</f>
        <v>12.99</v>
      </c>
      <c r="H2636">
        <f>INDEX(tblProduct[Category],MATCH(tblData[[#This Row],[ProdNumber]],tblProduct[ProdNumber],0))</f>
        <v>4</v>
      </c>
      <c r="I2636" t="str">
        <f>INDEX(tblCategory[CategoryName],MATCH(tblData[[#This Row],[CategoryID]],tblCategory[CategoryID],0))</f>
        <v>eBooks</v>
      </c>
      <c r="J2636">
        <f>tblData[[#This Row],[Quantity]]*tblData[[#This Row],[Price]]</f>
        <v>51.96</v>
      </c>
      <c r="K2636">
        <f>YEAR(tblData[[#This Row],[Date]])</f>
        <v>2021</v>
      </c>
      <c r="L2636">
        <f>MONTH(tblData[[#This Row],[Date]])</f>
        <v>7</v>
      </c>
      <c r="M2636" t="str">
        <f>CHOOSE(tblData[[#This Row],[MonthNo]],"Jan","Feb","Mar","Apr","Mei","Jun","Jul","Agu","Sep","Okt","Nov","Des")</f>
        <v>Jul</v>
      </c>
      <c r="N2636" t="str">
        <f>INDEX(tblCustomers[CustomerState],MATCH(tblData[[#This Row],[CustomerID]],tblCustomers[CustomerID],0))</f>
        <v>California</v>
      </c>
      <c r="O2636" t="str">
        <f>IF(COUNTIF(tblData[CustomerID],tblData[[#This Row],[CustomerID]])&gt;1,"Repeat","One-time")</f>
        <v>Repeat</v>
      </c>
    </row>
    <row r="2637" spans="1:15">
      <c r="A2637">
        <v>2636</v>
      </c>
      <c r="B2637" s="1">
        <v>44393</v>
      </c>
      <c r="C2637">
        <v>144</v>
      </c>
      <c r="D2637" t="s">
        <v>10839</v>
      </c>
      <c r="E2637">
        <v>2</v>
      </c>
      <c r="F2637" t="str">
        <f>INDEX(tblProduct[ProdName],MATCH(tblData[[#This Row],[ProdNumber]],tblProduct[ProdNumber],0))</f>
        <v>RXW-9807 Robot</v>
      </c>
      <c r="G2637">
        <f>INDEX(tblProduct[Price],MATCH(tblData[[#This Row],[ProdNumber]],tblProduct[ProdNumber],0))</f>
        <v>599</v>
      </c>
      <c r="H2637">
        <f>INDEX(tblProduct[Category],MATCH(tblData[[#This Row],[ProdNumber]],tblProduct[ProdNumber],0))</f>
        <v>6</v>
      </c>
      <c r="I2637" t="str">
        <f>INDEX(tblCategory[CategoryName],MATCH(tblData[[#This Row],[CategoryID]],tblCategory[CategoryID],0))</f>
        <v>Robots</v>
      </c>
      <c r="J2637">
        <f>tblData[[#This Row],[Quantity]]*tblData[[#This Row],[Price]]</f>
        <v>1198</v>
      </c>
      <c r="K2637">
        <f>YEAR(tblData[[#This Row],[Date]])</f>
        <v>2021</v>
      </c>
      <c r="L2637">
        <f>MONTH(tblData[[#This Row],[Date]])</f>
        <v>7</v>
      </c>
      <c r="M2637" t="str">
        <f>CHOOSE(tblData[[#This Row],[MonthNo]],"Jan","Feb","Mar","Apr","Mei","Jun","Jul","Agu","Sep","Okt","Nov","Des")</f>
        <v>Jul</v>
      </c>
      <c r="N2637" t="str">
        <f>INDEX(tblCustomers[CustomerState],MATCH(tblData[[#This Row],[CustomerID]],tblCustomers[CustomerID],0))</f>
        <v>Ohio</v>
      </c>
      <c r="O2637" t="str">
        <f>IF(COUNTIF(tblData[CustomerID],tblData[[#This Row],[CustomerID]])&gt;1,"Repeat","One-time")</f>
        <v>One-time</v>
      </c>
    </row>
    <row r="2638" spans="1:15">
      <c r="A2638">
        <v>2637</v>
      </c>
      <c r="B2638" s="1">
        <v>44393</v>
      </c>
      <c r="C2638">
        <v>1974</v>
      </c>
      <c r="D2638" t="s">
        <v>10817</v>
      </c>
      <c r="E2638">
        <v>2</v>
      </c>
      <c r="F2638" t="str">
        <f>INDEX(tblProduct[ProdName],MATCH(tblData[[#This Row],[ProdNumber]],tblProduct[ProdNumber],0))</f>
        <v>BYOD-100</v>
      </c>
      <c r="G2638">
        <f>INDEX(tblProduct[Price],MATCH(tblData[[#This Row],[ProdNumber]],tblProduct[ProdNumber],0))</f>
        <v>54</v>
      </c>
      <c r="H2638">
        <f>INDEX(tblProduct[Category],MATCH(tblData[[#This Row],[ProdNumber]],tblProduct[ProdNumber],0))</f>
        <v>2</v>
      </c>
      <c r="I2638" t="str">
        <f>INDEX(tblCategory[CategoryName],MATCH(tblData[[#This Row],[CategoryID]],tblCategory[CategoryID],0))</f>
        <v>Drone Kits</v>
      </c>
      <c r="J2638">
        <f>tblData[[#This Row],[Quantity]]*tblData[[#This Row],[Price]]</f>
        <v>108</v>
      </c>
      <c r="K2638">
        <f>YEAR(tblData[[#This Row],[Date]])</f>
        <v>2021</v>
      </c>
      <c r="L2638">
        <f>MONTH(tblData[[#This Row],[Date]])</f>
        <v>7</v>
      </c>
      <c r="M2638" t="str">
        <f>CHOOSE(tblData[[#This Row],[MonthNo]],"Jan","Feb","Mar","Apr","Mei","Jun","Jul","Agu","Sep","Okt","Nov","Des")</f>
        <v>Jul</v>
      </c>
      <c r="N2638" t="str">
        <f>INDEX(tblCustomers[CustomerState],MATCH(tblData[[#This Row],[CustomerID]],tblCustomers[CustomerID],0))</f>
        <v>Pennsylvania</v>
      </c>
      <c r="O2638" t="str">
        <f>IF(COUNTIF(tblData[CustomerID],tblData[[#This Row],[CustomerID]])&gt;1,"Repeat","One-time")</f>
        <v>Repeat</v>
      </c>
    </row>
    <row r="2639" spans="1:15">
      <c r="A2639">
        <v>2638</v>
      </c>
      <c r="B2639" s="1">
        <v>44393</v>
      </c>
      <c r="C2639">
        <v>1433</v>
      </c>
      <c r="D2639" t="s">
        <v>10833</v>
      </c>
      <c r="E2639">
        <v>3</v>
      </c>
      <c r="F2639" t="str">
        <f>INDEX(tblProduct[ProdName],MATCH(tblData[[#This Row],[ProdNumber]],tblProduct[ProdNumber],0))</f>
        <v>DX-145 Drone</v>
      </c>
      <c r="G2639">
        <f>INDEX(tblProduct[Price],MATCH(tblData[[#This Row],[ProdNumber]],tblProduct[ProdNumber],0))</f>
        <v>250</v>
      </c>
      <c r="H2639">
        <f>INDEX(tblProduct[Category],MATCH(tblData[[#This Row],[ProdNumber]],tblProduct[ProdNumber],0))</f>
        <v>3</v>
      </c>
      <c r="I2639" t="str">
        <f>INDEX(tblCategory[CategoryName],MATCH(tblData[[#This Row],[CategoryID]],tblCategory[CategoryID],0))</f>
        <v>Drones</v>
      </c>
      <c r="J2639">
        <f>tblData[[#This Row],[Quantity]]*tblData[[#This Row],[Price]]</f>
        <v>750</v>
      </c>
      <c r="K2639">
        <f>YEAR(tblData[[#This Row],[Date]])</f>
        <v>2021</v>
      </c>
      <c r="L2639">
        <f>MONTH(tblData[[#This Row],[Date]])</f>
        <v>7</v>
      </c>
      <c r="M2639" t="str">
        <f>CHOOSE(tblData[[#This Row],[MonthNo]],"Jan","Feb","Mar","Apr","Mei","Jun","Jul","Agu","Sep","Okt","Nov","Des")</f>
        <v>Jul</v>
      </c>
      <c r="N2639" t="str">
        <f>INDEX(tblCustomers[CustomerState],MATCH(tblData[[#This Row],[CustomerID]],tblCustomers[CustomerID],0))</f>
        <v>Texas</v>
      </c>
      <c r="O2639" t="str">
        <f>IF(COUNTIF(tblData[CustomerID],tblData[[#This Row],[CustomerID]])&gt;1,"Repeat","One-time")</f>
        <v>Repeat</v>
      </c>
    </row>
    <row r="2640" spans="1:15">
      <c r="A2640">
        <v>2639</v>
      </c>
      <c r="B2640" s="1">
        <v>44394</v>
      </c>
      <c r="C2640">
        <v>116</v>
      </c>
      <c r="D2640" t="s">
        <v>10811</v>
      </c>
      <c r="E2640">
        <v>3</v>
      </c>
      <c r="F2640" t="str">
        <f>INDEX(tblProduct[ProdName],MATCH(tblData[[#This Row],[ProdNumber]],tblProduct[ProdNumber],0))</f>
        <v>BYOD-220</v>
      </c>
      <c r="G2640">
        <f>INDEX(tblProduct[Price],MATCH(tblData[[#This Row],[ProdNumber]],tblProduct[ProdNumber],0))</f>
        <v>69</v>
      </c>
      <c r="H2640">
        <f>INDEX(tblProduct[Category],MATCH(tblData[[#This Row],[ProdNumber]],tblProduct[ProdNumber],0))</f>
        <v>2</v>
      </c>
      <c r="I2640" t="str">
        <f>INDEX(tblCategory[CategoryName],MATCH(tblData[[#This Row],[CategoryID]],tblCategory[CategoryID],0))</f>
        <v>Drone Kits</v>
      </c>
      <c r="J2640">
        <f>tblData[[#This Row],[Quantity]]*tblData[[#This Row],[Price]]</f>
        <v>207</v>
      </c>
      <c r="K2640">
        <f>YEAR(tblData[[#This Row],[Date]])</f>
        <v>2021</v>
      </c>
      <c r="L2640">
        <f>MONTH(tblData[[#This Row],[Date]])</f>
        <v>7</v>
      </c>
      <c r="M2640" t="str">
        <f>CHOOSE(tblData[[#This Row],[MonthNo]],"Jan","Feb","Mar","Apr","Mei","Jun","Jul","Agu","Sep","Okt","Nov","Des")</f>
        <v>Jul</v>
      </c>
      <c r="N2640" t="str">
        <f>INDEX(tblCustomers[CustomerState],MATCH(tblData[[#This Row],[CustomerID]],tblCustomers[CustomerID],0))</f>
        <v>Texas</v>
      </c>
      <c r="O2640" t="str">
        <f>IF(COUNTIF(tblData[CustomerID],tblData[[#This Row],[CustomerID]])&gt;1,"Repeat","One-time")</f>
        <v>One-time</v>
      </c>
    </row>
    <row r="2641" spans="1:15">
      <c r="A2641">
        <v>2640</v>
      </c>
      <c r="B2641" s="1">
        <v>44394</v>
      </c>
      <c r="C2641">
        <v>329</v>
      </c>
      <c r="D2641" t="s">
        <v>10863</v>
      </c>
      <c r="E2641">
        <v>1</v>
      </c>
      <c r="F2641" t="str">
        <f>INDEX(tblProduct[ProdName],MATCH(tblData[[#This Row],[ProdNumber]],tblProduct[ProdNumber],0))</f>
        <v>BYOD-400</v>
      </c>
      <c r="G2641">
        <f>INDEX(tblProduct[Price],MATCH(tblData[[#This Row],[ProdNumber]],tblProduct[ProdNumber],0))</f>
        <v>119</v>
      </c>
      <c r="H2641">
        <f>INDEX(tblProduct[Category],MATCH(tblData[[#This Row],[ProdNumber]],tblProduct[ProdNumber],0))</f>
        <v>2</v>
      </c>
      <c r="I2641" t="str">
        <f>INDEX(tblCategory[CategoryName],MATCH(tblData[[#This Row],[CategoryID]],tblCategory[CategoryID],0))</f>
        <v>Drone Kits</v>
      </c>
      <c r="J2641">
        <f>tblData[[#This Row],[Quantity]]*tblData[[#This Row],[Price]]</f>
        <v>119</v>
      </c>
      <c r="K2641">
        <f>YEAR(tblData[[#This Row],[Date]])</f>
        <v>2021</v>
      </c>
      <c r="L2641">
        <f>MONTH(tblData[[#This Row],[Date]])</f>
        <v>7</v>
      </c>
      <c r="M2641" t="str">
        <f>CHOOSE(tblData[[#This Row],[MonthNo]],"Jan","Feb","Mar","Apr","Mei","Jun","Jul","Agu","Sep","Okt","Nov","Des")</f>
        <v>Jul</v>
      </c>
      <c r="N2641" t="str">
        <f>INDEX(tblCustomers[CustomerState],MATCH(tblData[[#This Row],[CustomerID]],tblCustomers[CustomerID],0))</f>
        <v>West Virginia</v>
      </c>
      <c r="O2641" t="str">
        <f>IF(COUNTIF(tblData[CustomerID],tblData[[#This Row],[CustomerID]])&gt;1,"Repeat","One-time")</f>
        <v>Repeat</v>
      </c>
    </row>
    <row r="2642" spans="1:15">
      <c r="A2642">
        <v>2641</v>
      </c>
      <c r="B2642" s="1">
        <v>44394</v>
      </c>
      <c r="C2642">
        <v>2024</v>
      </c>
      <c r="D2642" t="s">
        <v>10840</v>
      </c>
      <c r="E2642">
        <v>2</v>
      </c>
      <c r="F2642" t="str">
        <f>INDEX(tblProduct[ProdName],MATCH(tblData[[#This Row],[ProdNumber]],tblProduct[ProdNumber],0))</f>
        <v>Photograph Drones</v>
      </c>
      <c r="G2642">
        <f>INDEX(tblProduct[Price],MATCH(tblData[[#This Row],[ProdNumber]],tblProduct[ProdNumber],0))</f>
        <v>14.99</v>
      </c>
      <c r="H2642">
        <f>INDEX(tblProduct[Category],MATCH(tblData[[#This Row],[ProdNumber]],tblProduct[ProdNumber],0))</f>
        <v>4</v>
      </c>
      <c r="I2642" t="str">
        <f>INDEX(tblCategory[CategoryName],MATCH(tblData[[#This Row],[CategoryID]],tblCategory[CategoryID],0))</f>
        <v>eBooks</v>
      </c>
      <c r="J2642">
        <f>tblData[[#This Row],[Quantity]]*tblData[[#This Row],[Price]]</f>
        <v>29.98</v>
      </c>
      <c r="K2642">
        <f>YEAR(tblData[[#This Row],[Date]])</f>
        <v>2021</v>
      </c>
      <c r="L2642">
        <f>MONTH(tblData[[#This Row],[Date]])</f>
        <v>7</v>
      </c>
      <c r="M2642" t="str">
        <f>CHOOSE(tblData[[#This Row],[MonthNo]],"Jan","Feb","Mar","Apr","Mei","Jun","Jul","Agu","Sep","Okt","Nov","Des")</f>
        <v>Jul</v>
      </c>
      <c r="N2642" t="str">
        <f>INDEX(tblCustomers[CustomerState],MATCH(tblData[[#This Row],[CustomerID]],tblCustomers[CustomerID],0))</f>
        <v>Ohio</v>
      </c>
      <c r="O2642" t="str">
        <f>IF(COUNTIF(tblData[CustomerID],tblData[[#This Row],[CustomerID]])&gt;1,"Repeat","One-time")</f>
        <v>Repeat</v>
      </c>
    </row>
    <row r="2643" spans="1:15">
      <c r="A2643">
        <v>2642</v>
      </c>
      <c r="B2643" s="1">
        <v>44394</v>
      </c>
      <c r="C2643">
        <v>833</v>
      </c>
      <c r="D2643" t="s">
        <v>10840</v>
      </c>
      <c r="E2643">
        <v>3</v>
      </c>
      <c r="F2643" t="str">
        <f>INDEX(tblProduct[ProdName],MATCH(tblData[[#This Row],[ProdNumber]],tblProduct[ProdNumber],0))</f>
        <v>Photograph Drones</v>
      </c>
      <c r="G2643">
        <f>INDEX(tblProduct[Price],MATCH(tblData[[#This Row],[ProdNumber]],tblProduct[ProdNumber],0))</f>
        <v>14.99</v>
      </c>
      <c r="H2643">
        <f>INDEX(tblProduct[Category],MATCH(tblData[[#This Row],[ProdNumber]],tblProduct[ProdNumber],0))</f>
        <v>4</v>
      </c>
      <c r="I2643" t="str">
        <f>INDEX(tblCategory[CategoryName],MATCH(tblData[[#This Row],[CategoryID]],tblCategory[CategoryID],0))</f>
        <v>eBooks</v>
      </c>
      <c r="J2643">
        <f>tblData[[#This Row],[Quantity]]*tblData[[#This Row],[Price]]</f>
        <v>44.97</v>
      </c>
      <c r="K2643">
        <f>YEAR(tblData[[#This Row],[Date]])</f>
        <v>2021</v>
      </c>
      <c r="L2643">
        <f>MONTH(tblData[[#This Row],[Date]])</f>
        <v>7</v>
      </c>
      <c r="M2643" t="str">
        <f>CHOOSE(tblData[[#This Row],[MonthNo]],"Jan","Feb","Mar","Apr","Mei","Jun","Jul","Agu","Sep","Okt","Nov","Des")</f>
        <v>Jul</v>
      </c>
      <c r="N2643" t="str">
        <f>INDEX(tblCustomers[CustomerState],MATCH(tblData[[#This Row],[CustomerID]],tblCustomers[CustomerID],0))</f>
        <v>Virginia</v>
      </c>
      <c r="O2643" t="str">
        <f>IF(COUNTIF(tblData[CustomerID],tblData[[#This Row],[CustomerID]])&gt;1,"Repeat","One-time")</f>
        <v>One-time</v>
      </c>
    </row>
    <row r="2644" spans="1:15">
      <c r="A2644">
        <v>2643</v>
      </c>
      <c r="B2644" s="1">
        <v>44394</v>
      </c>
      <c r="C2644">
        <v>1849</v>
      </c>
      <c r="D2644" t="s">
        <v>10854</v>
      </c>
      <c r="E2644">
        <v>4</v>
      </c>
      <c r="F2644" t="str">
        <f>INDEX(tblProduct[ProdName],MATCH(tblData[[#This Row],[ProdNumber]],tblProduct[ProdNumber],0))</f>
        <v>BYOD-400S</v>
      </c>
      <c r="G2644">
        <f>INDEX(tblProduct[Price],MATCH(tblData[[#This Row],[ProdNumber]],tblProduct[ProdNumber],0))</f>
        <v>129.94999999999999</v>
      </c>
      <c r="H2644">
        <f>INDEX(tblProduct[Category],MATCH(tblData[[#This Row],[ProdNumber]],tblProduct[ProdNumber],0))</f>
        <v>2</v>
      </c>
      <c r="I2644" t="str">
        <f>INDEX(tblCategory[CategoryName],MATCH(tblData[[#This Row],[CategoryID]],tblCategory[CategoryID],0))</f>
        <v>Drone Kits</v>
      </c>
      <c r="J2644">
        <f>tblData[[#This Row],[Quantity]]*tblData[[#This Row],[Price]]</f>
        <v>519.79999999999995</v>
      </c>
      <c r="K2644">
        <f>YEAR(tblData[[#This Row],[Date]])</f>
        <v>2021</v>
      </c>
      <c r="L2644">
        <f>MONTH(tblData[[#This Row],[Date]])</f>
        <v>7</v>
      </c>
      <c r="M2644" t="str">
        <f>CHOOSE(tblData[[#This Row],[MonthNo]],"Jan","Feb","Mar","Apr","Mei","Jun","Jul","Agu","Sep","Okt","Nov","Des")</f>
        <v>Jul</v>
      </c>
      <c r="N2644" t="str">
        <f>INDEX(tblCustomers[CustomerState],MATCH(tblData[[#This Row],[CustomerID]],tblCustomers[CustomerID],0))</f>
        <v>Virginia</v>
      </c>
      <c r="O2644" t="str">
        <f>IF(COUNTIF(tblData[CustomerID],tblData[[#This Row],[CustomerID]])&gt;1,"Repeat","One-time")</f>
        <v>One-time</v>
      </c>
    </row>
    <row r="2645" spans="1:15">
      <c r="A2645">
        <v>2644</v>
      </c>
      <c r="B2645" s="1">
        <v>44394</v>
      </c>
      <c r="C2645">
        <v>544</v>
      </c>
      <c r="D2645" t="s">
        <v>10813</v>
      </c>
      <c r="E2645">
        <v>4</v>
      </c>
      <c r="F2645" t="str">
        <f>INDEX(tblProduct[ProdName],MATCH(tblData[[#This Row],[ProdNumber]],tblProduct[ProdNumber],0))</f>
        <v>Spherical Robots</v>
      </c>
      <c r="G2645">
        <f>INDEX(tblProduct[Price],MATCH(tblData[[#This Row],[ProdNumber]],tblProduct[ProdNumber],0))</f>
        <v>16.75</v>
      </c>
      <c r="H2645">
        <f>INDEX(tblProduct[Category],MATCH(tblData[[#This Row],[ProdNumber]],tblProduct[ProdNumber],0))</f>
        <v>4</v>
      </c>
      <c r="I2645" t="str">
        <f>INDEX(tblCategory[CategoryName],MATCH(tblData[[#This Row],[CategoryID]],tblCategory[CategoryID],0))</f>
        <v>eBooks</v>
      </c>
      <c r="J2645">
        <f>tblData[[#This Row],[Quantity]]*tblData[[#This Row],[Price]]</f>
        <v>67</v>
      </c>
      <c r="K2645">
        <f>YEAR(tblData[[#This Row],[Date]])</f>
        <v>2021</v>
      </c>
      <c r="L2645">
        <f>MONTH(tblData[[#This Row],[Date]])</f>
        <v>7</v>
      </c>
      <c r="M2645" t="str">
        <f>CHOOSE(tblData[[#This Row],[MonthNo]],"Jan","Feb","Mar","Apr","Mei","Jun","Jul","Agu","Sep","Okt","Nov","Des")</f>
        <v>Jul</v>
      </c>
      <c r="N2645" t="str">
        <f>INDEX(tblCustomers[CustomerState],MATCH(tblData[[#This Row],[CustomerID]],tblCustomers[CustomerID],0))</f>
        <v>Louisiana</v>
      </c>
      <c r="O2645" t="str">
        <f>IF(COUNTIF(tblData[CustomerID],tblData[[#This Row],[CustomerID]])&gt;1,"Repeat","One-time")</f>
        <v>Repeat</v>
      </c>
    </row>
    <row r="2646" spans="1:15">
      <c r="A2646">
        <v>2645</v>
      </c>
      <c r="B2646" s="1">
        <v>44394</v>
      </c>
      <c r="C2646">
        <v>302</v>
      </c>
      <c r="D2646" t="s">
        <v>10854</v>
      </c>
      <c r="E2646">
        <v>1</v>
      </c>
      <c r="F2646" t="str">
        <f>INDEX(tblProduct[ProdName],MATCH(tblData[[#This Row],[ProdNumber]],tblProduct[ProdNumber],0))</f>
        <v>BYOD-400S</v>
      </c>
      <c r="G2646">
        <f>INDEX(tblProduct[Price],MATCH(tblData[[#This Row],[ProdNumber]],tblProduct[ProdNumber],0))</f>
        <v>129.94999999999999</v>
      </c>
      <c r="H2646">
        <f>INDEX(tblProduct[Category],MATCH(tblData[[#This Row],[ProdNumber]],tblProduct[ProdNumber],0))</f>
        <v>2</v>
      </c>
      <c r="I2646" t="str">
        <f>INDEX(tblCategory[CategoryName],MATCH(tblData[[#This Row],[CategoryID]],tblCategory[CategoryID],0))</f>
        <v>Drone Kits</v>
      </c>
      <c r="J2646">
        <f>tblData[[#This Row],[Quantity]]*tblData[[#This Row],[Price]]</f>
        <v>129.94999999999999</v>
      </c>
      <c r="K2646">
        <f>YEAR(tblData[[#This Row],[Date]])</f>
        <v>2021</v>
      </c>
      <c r="L2646">
        <f>MONTH(tblData[[#This Row],[Date]])</f>
        <v>7</v>
      </c>
      <c r="M2646" t="str">
        <f>CHOOSE(tblData[[#This Row],[MonthNo]],"Jan","Feb","Mar","Apr","Mei","Jun","Jul","Agu","Sep","Okt","Nov","Des")</f>
        <v>Jul</v>
      </c>
      <c r="N2646" t="str">
        <f>INDEX(tblCustomers[CustomerState],MATCH(tblData[[#This Row],[CustomerID]],tblCustomers[CustomerID],0))</f>
        <v>Wisconsin</v>
      </c>
      <c r="O2646" t="str">
        <f>IF(COUNTIF(tblData[CustomerID],tblData[[#This Row],[CustomerID]])&gt;1,"Repeat","One-time")</f>
        <v>Repeat</v>
      </c>
    </row>
    <row r="2647" spans="1:15">
      <c r="A2647">
        <v>2646</v>
      </c>
      <c r="B2647" s="1">
        <v>44395</v>
      </c>
      <c r="C2647">
        <v>42</v>
      </c>
      <c r="D2647" t="s">
        <v>10862</v>
      </c>
      <c r="E2647">
        <v>3</v>
      </c>
      <c r="F2647" t="str">
        <f>INDEX(tblProduct[ProdName],MATCH(tblData[[#This Row],[ProdNumber]],tblProduct[ProdNumber],0))</f>
        <v>All Eyes Drone Blueprint</v>
      </c>
      <c r="G2647">
        <f>INDEX(tblProduct[Price],MATCH(tblData[[#This Row],[ProdNumber]],tblProduct[ProdNumber],0))</f>
        <v>9.99</v>
      </c>
      <c r="H2647">
        <f>INDEX(tblProduct[Category],MATCH(tblData[[#This Row],[ProdNumber]],tblProduct[ProdNumber],0))</f>
        <v>1</v>
      </c>
      <c r="I2647" t="str">
        <f>INDEX(tblCategory[CategoryName],MATCH(tblData[[#This Row],[CategoryID]],tblCategory[CategoryID],0))</f>
        <v>Blueprints</v>
      </c>
      <c r="J2647">
        <f>tblData[[#This Row],[Quantity]]*tblData[[#This Row],[Price]]</f>
        <v>29.97</v>
      </c>
      <c r="K2647">
        <f>YEAR(tblData[[#This Row],[Date]])</f>
        <v>2021</v>
      </c>
      <c r="L2647">
        <f>MONTH(tblData[[#This Row],[Date]])</f>
        <v>7</v>
      </c>
      <c r="M2647" t="str">
        <f>CHOOSE(tblData[[#This Row],[MonthNo]],"Jan","Feb","Mar","Apr","Mei","Jun","Jul","Agu","Sep","Okt","Nov","Des")</f>
        <v>Jul</v>
      </c>
      <c r="N2647" t="str">
        <f>INDEX(tblCustomers[CustomerState],MATCH(tblData[[#This Row],[CustomerID]],tblCustomers[CustomerID],0))</f>
        <v>Georgia</v>
      </c>
      <c r="O2647" t="str">
        <f>IF(COUNTIF(tblData[CustomerID],tblData[[#This Row],[CustomerID]])&gt;1,"Repeat","One-time")</f>
        <v>Repeat</v>
      </c>
    </row>
    <row r="2648" spans="1:15">
      <c r="A2648">
        <v>2647</v>
      </c>
      <c r="B2648" s="1">
        <v>44395</v>
      </c>
      <c r="C2648">
        <v>1693</v>
      </c>
      <c r="D2648" t="s">
        <v>10823</v>
      </c>
      <c r="E2648">
        <v>3</v>
      </c>
      <c r="F2648" t="str">
        <f>INDEX(tblProduct[ProdName],MATCH(tblData[[#This Row],[ProdNumber]],tblProduct[ProdNumber],0))</f>
        <v>DA-SA702 Drone</v>
      </c>
      <c r="G2648">
        <f>INDEX(tblProduct[Price],MATCH(tblData[[#This Row],[ProdNumber]],tblProduct[ProdNumber],0))</f>
        <v>399</v>
      </c>
      <c r="H2648">
        <f>INDEX(tblProduct[Category],MATCH(tblData[[#This Row],[ProdNumber]],tblProduct[ProdNumber],0))</f>
        <v>3</v>
      </c>
      <c r="I2648" t="str">
        <f>INDEX(tblCategory[CategoryName],MATCH(tblData[[#This Row],[CategoryID]],tblCategory[CategoryID],0))</f>
        <v>Drones</v>
      </c>
      <c r="J2648">
        <f>tblData[[#This Row],[Quantity]]*tblData[[#This Row],[Price]]</f>
        <v>1197</v>
      </c>
      <c r="K2648">
        <f>YEAR(tblData[[#This Row],[Date]])</f>
        <v>2021</v>
      </c>
      <c r="L2648">
        <f>MONTH(tblData[[#This Row],[Date]])</f>
        <v>7</v>
      </c>
      <c r="M2648" t="str">
        <f>CHOOSE(tblData[[#This Row],[MonthNo]],"Jan","Feb","Mar","Apr","Mei","Jun","Jul","Agu","Sep","Okt","Nov","Des")</f>
        <v>Jul</v>
      </c>
      <c r="N2648" t="str">
        <f>INDEX(tblCustomers[CustomerState],MATCH(tblData[[#This Row],[CustomerID]],tblCustomers[CustomerID],0))</f>
        <v>Texas</v>
      </c>
      <c r="O2648" t="str">
        <f>IF(COUNTIF(tblData[CustomerID],tblData[[#This Row],[CustomerID]])&gt;1,"Repeat","One-time")</f>
        <v>One-time</v>
      </c>
    </row>
    <row r="2649" spans="1:15">
      <c r="A2649">
        <v>2648</v>
      </c>
      <c r="B2649" s="1">
        <v>44395</v>
      </c>
      <c r="C2649">
        <v>755</v>
      </c>
      <c r="D2649" t="s">
        <v>10872</v>
      </c>
      <c r="E2649">
        <v>4</v>
      </c>
      <c r="F2649" t="str">
        <f>INDEX(tblProduct[ProdName],MATCH(tblData[[#This Row],[ProdNumber]],tblProduct[ProdNumber],0))</f>
        <v>Hexacopter Drone Blueprint</v>
      </c>
      <c r="G2649">
        <f>INDEX(tblProduct[Price],MATCH(tblData[[#This Row],[ProdNumber]],tblProduct[ProdNumber],0))</f>
        <v>8.99</v>
      </c>
      <c r="H2649">
        <f>INDEX(tblProduct[Category],MATCH(tblData[[#This Row],[ProdNumber]],tblProduct[ProdNumber],0))</f>
        <v>1</v>
      </c>
      <c r="I2649" t="str">
        <f>INDEX(tblCategory[CategoryName],MATCH(tblData[[#This Row],[CategoryID]],tblCategory[CategoryID],0))</f>
        <v>Blueprints</v>
      </c>
      <c r="J2649">
        <f>tblData[[#This Row],[Quantity]]*tblData[[#This Row],[Price]]</f>
        <v>35.96</v>
      </c>
      <c r="K2649">
        <f>YEAR(tblData[[#This Row],[Date]])</f>
        <v>2021</v>
      </c>
      <c r="L2649">
        <f>MONTH(tblData[[#This Row],[Date]])</f>
        <v>7</v>
      </c>
      <c r="M2649" t="str">
        <f>CHOOSE(tblData[[#This Row],[MonthNo]],"Jan","Feb","Mar","Apr","Mei","Jun","Jul","Agu","Sep","Okt","Nov","Des")</f>
        <v>Jul</v>
      </c>
      <c r="N2649" t="str">
        <f>INDEX(tblCustomers[CustomerState],MATCH(tblData[[#This Row],[CustomerID]],tblCustomers[CustomerID],0))</f>
        <v>California</v>
      </c>
      <c r="O2649" t="str">
        <f>IF(COUNTIF(tblData[CustomerID],tblData[[#This Row],[CustomerID]])&gt;1,"Repeat","One-time")</f>
        <v>Repeat</v>
      </c>
    </row>
    <row r="2650" spans="1:15">
      <c r="A2650">
        <v>2649</v>
      </c>
      <c r="B2650" s="1">
        <v>44395</v>
      </c>
      <c r="C2650">
        <v>1698</v>
      </c>
      <c r="D2650" t="s">
        <v>10846</v>
      </c>
      <c r="E2650">
        <v>4</v>
      </c>
      <c r="F2650" t="str">
        <f>INDEX(tblProduct[ProdName],MATCH(tblData[[#This Row],[ProdNumber]],tblProduct[ProdNumber],0))</f>
        <v>Delivery Drones</v>
      </c>
      <c r="G2650">
        <f>INDEX(tblProduct[Price],MATCH(tblData[[#This Row],[ProdNumber]],tblProduct[ProdNumber],0))</f>
        <v>14.99</v>
      </c>
      <c r="H2650">
        <f>INDEX(tblProduct[Category],MATCH(tblData[[#This Row],[ProdNumber]],tblProduct[ProdNumber],0))</f>
        <v>4</v>
      </c>
      <c r="I2650" t="str">
        <f>INDEX(tblCategory[CategoryName],MATCH(tblData[[#This Row],[CategoryID]],tblCategory[CategoryID],0))</f>
        <v>eBooks</v>
      </c>
      <c r="J2650">
        <f>tblData[[#This Row],[Quantity]]*tblData[[#This Row],[Price]]</f>
        <v>59.96</v>
      </c>
      <c r="K2650">
        <f>YEAR(tblData[[#This Row],[Date]])</f>
        <v>2021</v>
      </c>
      <c r="L2650">
        <f>MONTH(tblData[[#This Row],[Date]])</f>
        <v>7</v>
      </c>
      <c r="M2650" t="str">
        <f>CHOOSE(tblData[[#This Row],[MonthNo]],"Jan","Feb","Mar","Apr","Mei","Jun","Jul","Agu","Sep","Okt","Nov","Des")</f>
        <v>Jul</v>
      </c>
      <c r="N2650" t="str">
        <f>INDEX(tblCustomers[CustomerState],MATCH(tblData[[#This Row],[CustomerID]],tblCustomers[CustomerID],0))</f>
        <v>Kentucky</v>
      </c>
      <c r="O2650" t="str">
        <f>IF(COUNTIF(tblData[CustomerID],tblData[[#This Row],[CustomerID]])&gt;1,"Repeat","One-time")</f>
        <v>Repeat</v>
      </c>
    </row>
    <row r="2651" spans="1:15">
      <c r="A2651">
        <v>2650</v>
      </c>
      <c r="B2651" s="1">
        <v>44395</v>
      </c>
      <c r="C2651">
        <v>955</v>
      </c>
      <c r="D2651" t="s">
        <v>10857</v>
      </c>
      <c r="E2651">
        <v>5</v>
      </c>
      <c r="F2651" t="str">
        <f>INDEX(tblProduct[ProdName],MATCH(tblData[[#This Row],[ProdNumber]],tblProduct[ProdNumber],0))</f>
        <v>DTI-84 Drone</v>
      </c>
      <c r="G2651">
        <f>INDEX(tblProduct[Price],MATCH(tblData[[#This Row],[ProdNumber]],tblProduct[ProdNumber],0))</f>
        <v>455</v>
      </c>
      <c r="H2651">
        <f>INDEX(tblProduct[Category],MATCH(tblData[[#This Row],[ProdNumber]],tblProduct[ProdNumber],0))</f>
        <v>3</v>
      </c>
      <c r="I2651" t="str">
        <f>INDEX(tblCategory[CategoryName],MATCH(tblData[[#This Row],[CategoryID]],tblCategory[CategoryID],0))</f>
        <v>Drones</v>
      </c>
      <c r="J2651">
        <f>tblData[[#This Row],[Quantity]]*tblData[[#This Row],[Price]]</f>
        <v>2275</v>
      </c>
      <c r="K2651">
        <f>YEAR(tblData[[#This Row],[Date]])</f>
        <v>2021</v>
      </c>
      <c r="L2651">
        <f>MONTH(tblData[[#This Row],[Date]])</f>
        <v>7</v>
      </c>
      <c r="M2651" t="str">
        <f>CHOOSE(tblData[[#This Row],[MonthNo]],"Jan","Feb","Mar","Apr","Mei","Jun","Jul","Agu","Sep","Okt","Nov","Des")</f>
        <v>Jul</v>
      </c>
      <c r="N2651" t="str">
        <f>INDEX(tblCustomers[CustomerState],MATCH(tblData[[#This Row],[CustomerID]],tblCustomers[CustomerID],0))</f>
        <v>New York</v>
      </c>
      <c r="O2651" t="str">
        <f>IF(COUNTIF(tblData[CustomerID],tblData[[#This Row],[CustomerID]])&gt;1,"Repeat","One-time")</f>
        <v>Repeat</v>
      </c>
    </row>
    <row r="2652" spans="1:15">
      <c r="A2652">
        <v>2651</v>
      </c>
      <c r="B2652" s="1">
        <v>44395</v>
      </c>
      <c r="C2652">
        <v>1790</v>
      </c>
      <c r="D2652" t="s">
        <v>10836</v>
      </c>
      <c r="E2652">
        <v>3</v>
      </c>
      <c r="F2652" t="str">
        <f>INDEX(tblProduct[ProdName],MATCH(tblData[[#This Row],[ProdNumber]],tblProduct[ProdNumber],0))</f>
        <v>Creature Robot Arms Blueprint</v>
      </c>
      <c r="G2652">
        <f>INDEX(tblProduct[Price],MATCH(tblData[[#This Row],[ProdNumber]],tblProduct[ProdNumber],0))</f>
        <v>12</v>
      </c>
      <c r="H2652">
        <f>INDEX(tblProduct[Category],MATCH(tblData[[#This Row],[ProdNumber]],tblProduct[ProdNumber],0))</f>
        <v>1</v>
      </c>
      <c r="I2652" t="str">
        <f>INDEX(tblCategory[CategoryName],MATCH(tblData[[#This Row],[CategoryID]],tblCategory[CategoryID],0))</f>
        <v>Blueprints</v>
      </c>
      <c r="J2652">
        <f>tblData[[#This Row],[Quantity]]*tblData[[#This Row],[Price]]</f>
        <v>36</v>
      </c>
      <c r="K2652">
        <f>YEAR(tblData[[#This Row],[Date]])</f>
        <v>2021</v>
      </c>
      <c r="L2652">
        <f>MONTH(tblData[[#This Row],[Date]])</f>
        <v>7</v>
      </c>
      <c r="M2652" t="str">
        <f>CHOOSE(tblData[[#This Row],[MonthNo]],"Jan","Feb","Mar","Apr","Mei","Jun","Jul","Agu","Sep","Okt","Nov","Des")</f>
        <v>Jul</v>
      </c>
      <c r="N2652" t="str">
        <f>INDEX(tblCustomers[CustomerState],MATCH(tblData[[#This Row],[CustomerID]],tblCustomers[CustomerID],0))</f>
        <v>California</v>
      </c>
      <c r="O2652" t="str">
        <f>IF(COUNTIF(tblData[CustomerID],tblData[[#This Row],[CustomerID]])&gt;1,"Repeat","One-time")</f>
        <v>One-time</v>
      </c>
    </row>
    <row r="2653" spans="1:15">
      <c r="A2653">
        <v>2652</v>
      </c>
      <c r="B2653" s="1">
        <v>44396</v>
      </c>
      <c r="C2653">
        <v>301</v>
      </c>
      <c r="D2653" t="s">
        <v>10864</v>
      </c>
      <c r="E2653">
        <v>4</v>
      </c>
      <c r="F2653" t="str">
        <f>INDEX(tblProduct[ProdName],MATCH(tblData[[#This Row],[ProdNumber]],tblProduct[ProdNumber],0))</f>
        <v>Understanding Drone Regulations</v>
      </c>
      <c r="G2653">
        <f>INDEX(tblProduct[Price],MATCH(tblData[[#This Row],[ProdNumber]],tblProduct[ProdNumber],0))</f>
        <v>27.5</v>
      </c>
      <c r="H2653">
        <f>INDEX(tblProduct[Category],MATCH(tblData[[#This Row],[ProdNumber]],tblProduct[ProdNumber],0))</f>
        <v>7</v>
      </c>
      <c r="I2653" t="str">
        <f>INDEX(tblCategory[CategoryName],MATCH(tblData[[#This Row],[CategoryID]],tblCategory[CategoryID],0))</f>
        <v>Training Videos</v>
      </c>
      <c r="J2653">
        <f>tblData[[#This Row],[Quantity]]*tblData[[#This Row],[Price]]</f>
        <v>110</v>
      </c>
      <c r="K2653">
        <f>YEAR(tblData[[#This Row],[Date]])</f>
        <v>2021</v>
      </c>
      <c r="L2653">
        <f>MONTH(tblData[[#This Row],[Date]])</f>
        <v>7</v>
      </c>
      <c r="M2653" t="str">
        <f>CHOOSE(tblData[[#This Row],[MonthNo]],"Jan","Feb","Mar","Apr","Mei","Jun","Jul","Agu","Sep","Okt","Nov","Des")</f>
        <v>Jul</v>
      </c>
      <c r="N2653" t="str">
        <f>INDEX(tblCustomers[CustomerState],MATCH(tblData[[#This Row],[CustomerID]],tblCustomers[CustomerID],0))</f>
        <v>Texas</v>
      </c>
      <c r="O2653" t="str">
        <f>IF(COUNTIF(tblData[CustomerID],tblData[[#This Row],[CustomerID]])&gt;1,"Repeat","One-time")</f>
        <v>Repeat</v>
      </c>
    </row>
    <row r="2654" spans="1:15">
      <c r="A2654">
        <v>2653</v>
      </c>
      <c r="B2654" s="1">
        <v>44396</v>
      </c>
      <c r="C2654">
        <v>2073</v>
      </c>
      <c r="D2654" t="s">
        <v>10834</v>
      </c>
      <c r="E2654">
        <v>4</v>
      </c>
      <c r="F2654" t="str">
        <f>INDEX(tblProduct[ProdName],MATCH(tblData[[#This Row],[ProdNumber]],tblProduct[ProdNumber],0))</f>
        <v>Articulated Robots</v>
      </c>
      <c r="G2654">
        <f>INDEX(tblProduct[Price],MATCH(tblData[[#This Row],[ProdNumber]],tblProduct[ProdNumber],0))</f>
        <v>23.99</v>
      </c>
      <c r="H2654">
        <f>INDEX(tblProduct[Category],MATCH(tblData[[#This Row],[ProdNumber]],tblProduct[ProdNumber],0))</f>
        <v>4</v>
      </c>
      <c r="I2654" t="str">
        <f>INDEX(tblCategory[CategoryName],MATCH(tblData[[#This Row],[CategoryID]],tblCategory[CategoryID],0))</f>
        <v>eBooks</v>
      </c>
      <c r="J2654">
        <f>tblData[[#This Row],[Quantity]]*tblData[[#This Row],[Price]]</f>
        <v>95.96</v>
      </c>
      <c r="K2654">
        <f>YEAR(tblData[[#This Row],[Date]])</f>
        <v>2021</v>
      </c>
      <c r="L2654">
        <f>MONTH(tblData[[#This Row],[Date]])</f>
        <v>7</v>
      </c>
      <c r="M2654" t="str">
        <f>CHOOSE(tblData[[#This Row],[MonthNo]],"Jan","Feb","Mar","Apr","Mei","Jun","Jul","Agu","Sep","Okt","Nov","Des")</f>
        <v>Jul</v>
      </c>
      <c r="N2654" t="str">
        <f>INDEX(tblCustomers[CustomerState],MATCH(tblData[[#This Row],[CustomerID]],tblCustomers[CustomerID],0))</f>
        <v>Arizona</v>
      </c>
      <c r="O2654" t="str">
        <f>IF(COUNTIF(tblData[CustomerID],tblData[[#This Row],[CustomerID]])&gt;1,"Repeat","One-time")</f>
        <v>Repeat</v>
      </c>
    </row>
    <row r="2655" spans="1:15">
      <c r="A2655">
        <v>2654</v>
      </c>
      <c r="B2655" s="1">
        <v>44396</v>
      </c>
      <c r="C2655">
        <v>316</v>
      </c>
      <c r="D2655" t="s">
        <v>10844</v>
      </c>
      <c r="E2655">
        <v>3</v>
      </c>
      <c r="F2655" t="str">
        <f>INDEX(tblProduct[ProdName],MATCH(tblData[[#This Row],[ProdNumber]],tblProduct[ProdNumber],0))</f>
        <v>Industrial 3D Printing</v>
      </c>
      <c r="G2655">
        <f>INDEX(tblProduct[Price],MATCH(tblData[[#This Row],[ProdNumber]],tblProduct[ProdNumber],0))</f>
        <v>49</v>
      </c>
      <c r="H2655">
        <f>INDEX(tblProduct[Category],MATCH(tblData[[#This Row],[ProdNumber]],tblProduct[ProdNumber],0))</f>
        <v>7</v>
      </c>
      <c r="I2655" t="str">
        <f>INDEX(tblCategory[CategoryName],MATCH(tblData[[#This Row],[CategoryID]],tblCategory[CategoryID],0))</f>
        <v>Training Videos</v>
      </c>
      <c r="J2655">
        <f>tblData[[#This Row],[Quantity]]*tblData[[#This Row],[Price]]</f>
        <v>147</v>
      </c>
      <c r="K2655">
        <f>YEAR(tblData[[#This Row],[Date]])</f>
        <v>2021</v>
      </c>
      <c r="L2655">
        <f>MONTH(tblData[[#This Row],[Date]])</f>
        <v>7</v>
      </c>
      <c r="M2655" t="str">
        <f>CHOOSE(tblData[[#This Row],[MonthNo]],"Jan","Feb","Mar","Apr","Mei","Jun","Jul","Agu","Sep","Okt","Nov","Des")</f>
        <v>Jul</v>
      </c>
      <c r="N2655" t="str">
        <f>INDEX(tblCustomers[CustomerState],MATCH(tblData[[#This Row],[CustomerID]],tblCustomers[CustomerID],0))</f>
        <v>North Carolina</v>
      </c>
      <c r="O2655" t="str">
        <f>IF(COUNTIF(tblData[CustomerID],tblData[[#This Row],[CustomerID]])&gt;1,"Repeat","One-time")</f>
        <v>Repeat</v>
      </c>
    </row>
    <row r="2656" spans="1:15">
      <c r="A2656">
        <v>2655</v>
      </c>
      <c r="B2656" s="1">
        <v>44396</v>
      </c>
      <c r="C2656">
        <v>941</v>
      </c>
      <c r="D2656" t="s">
        <v>10830</v>
      </c>
      <c r="E2656">
        <v>3</v>
      </c>
      <c r="F2656" t="str">
        <f>INDEX(tblProduct[ProdName],MATCH(tblData[[#This Row],[ProdNumber]],tblProduct[ProdNumber],0))</f>
        <v>Understanding 3D Printing</v>
      </c>
      <c r="G2656">
        <f>INDEX(tblProduct[Price],MATCH(tblData[[#This Row],[ProdNumber]],tblProduct[ProdNumber],0))</f>
        <v>42.99</v>
      </c>
      <c r="H2656">
        <f>INDEX(tblProduct[Category],MATCH(tblData[[#This Row],[ProdNumber]],tblProduct[ProdNumber],0))</f>
        <v>7</v>
      </c>
      <c r="I2656" t="str">
        <f>INDEX(tblCategory[CategoryName],MATCH(tblData[[#This Row],[CategoryID]],tblCategory[CategoryID],0))</f>
        <v>Training Videos</v>
      </c>
      <c r="J2656">
        <f>tblData[[#This Row],[Quantity]]*tblData[[#This Row],[Price]]</f>
        <v>128.97</v>
      </c>
      <c r="K2656">
        <f>YEAR(tblData[[#This Row],[Date]])</f>
        <v>2021</v>
      </c>
      <c r="L2656">
        <f>MONTH(tblData[[#This Row],[Date]])</f>
        <v>7</v>
      </c>
      <c r="M2656" t="str">
        <f>CHOOSE(tblData[[#This Row],[MonthNo]],"Jan","Feb","Mar","Apr","Mei","Jun","Jul","Agu","Sep","Okt","Nov","Des")</f>
        <v>Jul</v>
      </c>
      <c r="N2656" t="str">
        <f>INDEX(tblCustomers[CustomerState],MATCH(tblData[[#This Row],[CustomerID]],tblCustomers[CustomerID],0))</f>
        <v>Arkansas</v>
      </c>
      <c r="O2656" t="str">
        <f>IF(COUNTIF(tblData[CustomerID],tblData[[#This Row],[CustomerID]])&gt;1,"Repeat","One-time")</f>
        <v>Repeat</v>
      </c>
    </row>
    <row r="2657" spans="1:15">
      <c r="A2657">
        <v>2656</v>
      </c>
      <c r="B2657" s="1">
        <v>44396</v>
      </c>
      <c r="C2657">
        <v>1956</v>
      </c>
      <c r="D2657" t="s">
        <v>10861</v>
      </c>
      <c r="E2657">
        <v>6</v>
      </c>
      <c r="F2657" t="str">
        <f>INDEX(tblProduct[ProdName],MATCH(tblData[[#This Row],[ProdNumber]],tblProduct[ProdNumber],0))</f>
        <v>RCB-889 Robot</v>
      </c>
      <c r="G2657">
        <f>INDEX(tblProduct[Price],MATCH(tblData[[#This Row],[ProdNumber]],tblProduct[ProdNumber],0))</f>
        <v>549</v>
      </c>
      <c r="H2657">
        <f>INDEX(tblProduct[Category],MATCH(tblData[[#This Row],[ProdNumber]],tblProduct[ProdNumber],0))</f>
        <v>6</v>
      </c>
      <c r="I2657" t="str">
        <f>INDEX(tblCategory[CategoryName],MATCH(tblData[[#This Row],[CategoryID]],tblCategory[CategoryID],0))</f>
        <v>Robots</v>
      </c>
      <c r="J2657">
        <f>tblData[[#This Row],[Quantity]]*tblData[[#This Row],[Price]]</f>
        <v>3294</v>
      </c>
      <c r="K2657">
        <f>YEAR(tblData[[#This Row],[Date]])</f>
        <v>2021</v>
      </c>
      <c r="L2657">
        <f>MONTH(tblData[[#This Row],[Date]])</f>
        <v>7</v>
      </c>
      <c r="M2657" t="str">
        <f>CHOOSE(tblData[[#This Row],[MonthNo]],"Jan","Feb","Mar","Apr","Mei","Jun","Jul","Agu","Sep","Okt","Nov","Des")</f>
        <v>Jul</v>
      </c>
      <c r="N2657" t="str">
        <f>INDEX(tblCustomers[CustomerState],MATCH(tblData[[#This Row],[CustomerID]],tblCustomers[CustomerID],0))</f>
        <v>Florida</v>
      </c>
      <c r="O2657" t="str">
        <f>IF(COUNTIF(tblData[CustomerID],tblData[[#This Row],[CustomerID]])&gt;1,"Repeat","One-time")</f>
        <v>Repeat</v>
      </c>
    </row>
    <row r="2658" spans="1:15">
      <c r="A2658">
        <v>2657</v>
      </c>
      <c r="B2658" s="1">
        <v>44396</v>
      </c>
      <c r="C2658">
        <v>121</v>
      </c>
      <c r="D2658" t="s">
        <v>10835</v>
      </c>
      <c r="E2658">
        <v>5</v>
      </c>
      <c r="F2658" t="str">
        <f>INDEX(tblProduct[ProdName],MATCH(tblData[[#This Row],[ProdNumber]],tblProduct[ProdNumber],0))</f>
        <v>Building Your First Robot</v>
      </c>
      <c r="G2658">
        <f>INDEX(tblProduct[Price],MATCH(tblData[[#This Row],[ProdNumber]],tblProduct[ProdNumber],0))</f>
        <v>24.95</v>
      </c>
      <c r="H2658">
        <f>INDEX(tblProduct[Category],MATCH(tblData[[#This Row],[ProdNumber]],tblProduct[ProdNumber],0))</f>
        <v>4</v>
      </c>
      <c r="I2658" t="str">
        <f>INDEX(tblCategory[CategoryName],MATCH(tblData[[#This Row],[CategoryID]],tblCategory[CategoryID],0))</f>
        <v>eBooks</v>
      </c>
      <c r="J2658">
        <f>tblData[[#This Row],[Quantity]]*tblData[[#This Row],[Price]]</f>
        <v>124.75</v>
      </c>
      <c r="K2658">
        <f>YEAR(tblData[[#This Row],[Date]])</f>
        <v>2021</v>
      </c>
      <c r="L2658">
        <f>MONTH(tblData[[#This Row],[Date]])</f>
        <v>7</v>
      </c>
      <c r="M2658" t="str">
        <f>CHOOSE(tblData[[#This Row],[MonthNo]],"Jan","Feb","Mar","Apr","Mei","Jun","Jul","Agu","Sep","Okt","Nov","Des")</f>
        <v>Jul</v>
      </c>
      <c r="N2658" t="str">
        <f>INDEX(tblCustomers[CustomerState],MATCH(tblData[[#This Row],[CustomerID]],tblCustomers[CustomerID],0))</f>
        <v>New York</v>
      </c>
      <c r="O2658" t="str">
        <f>IF(COUNTIF(tblData[CustomerID],tblData[[#This Row],[CustomerID]])&gt;1,"Repeat","One-time")</f>
        <v>One-time</v>
      </c>
    </row>
    <row r="2659" spans="1:15">
      <c r="A2659">
        <v>2658</v>
      </c>
      <c r="B2659" s="1">
        <v>44397</v>
      </c>
      <c r="C2659">
        <v>761</v>
      </c>
      <c r="D2659" t="s">
        <v>10858</v>
      </c>
      <c r="E2659">
        <v>4</v>
      </c>
      <c r="F2659" t="str">
        <f>INDEX(tblProduct[ProdName],MATCH(tblData[[#This Row],[ProdNumber]],tblProduct[ProdNumber],0))</f>
        <v>Virtual Reality Basics</v>
      </c>
      <c r="G2659">
        <f>INDEX(tblProduct[Price],MATCH(tblData[[#This Row],[ProdNumber]],tblProduct[ProdNumber],0))</f>
        <v>29.99</v>
      </c>
      <c r="H2659">
        <f>INDEX(tblProduct[Category],MATCH(tblData[[#This Row],[ProdNumber]],tblProduct[ProdNumber],0))</f>
        <v>7</v>
      </c>
      <c r="I2659" t="str">
        <f>INDEX(tblCategory[CategoryName],MATCH(tblData[[#This Row],[CategoryID]],tblCategory[CategoryID],0))</f>
        <v>Training Videos</v>
      </c>
      <c r="J2659">
        <f>tblData[[#This Row],[Quantity]]*tblData[[#This Row],[Price]]</f>
        <v>119.96</v>
      </c>
      <c r="K2659">
        <f>YEAR(tblData[[#This Row],[Date]])</f>
        <v>2021</v>
      </c>
      <c r="L2659">
        <f>MONTH(tblData[[#This Row],[Date]])</f>
        <v>7</v>
      </c>
      <c r="M2659" t="str">
        <f>CHOOSE(tblData[[#This Row],[MonthNo]],"Jan","Feb","Mar","Apr","Mei","Jun","Jul","Agu","Sep","Okt","Nov","Des")</f>
        <v>Jul</v>
      </c>
      <c r="N2659" t="str">
        <f>INDEX(tblCustomers[CustomerState],MATCH(tblData[[#This Row],[CustomerID]],tblCustomers[CustomerID],0))</f>
        <v>Florida</v>
      </c>
      <c r="O2659" t="str">
        <f>IF(COUNTIF(tblData[CustomerID],tblData[[#This Row],[CustomerID]])&gt;1,"Repeat","One-time")</f>
        <v>One-time</v>
      </c>
    </row>
    <row r="2660" spans="1:15">
      <c r="A2660">
        <v>2659</v>
      </c>
      <c r="B2660" s="1">
        <v>44397</v>
      </c>
      <c r="C2660">
        <v>501</v>
      </c>
      <c r="D2660" t="s">
        <v>10848</v>
      </c>
      <c r="E2660">
        <v>3</v>
      </c>
      <c r="F2660" t="str">
        <f>INDEX(tblProduct[ProdName],MATCH(tblData[[#This Row],[ProdNumber]],tblProduct[ProdNumber],0))</f>
        <v>Panda Robot Blueprint</v>
      </c>
      <c r="G2660">
        <f>INDEX(tblProduct[Price],MATCH(tblData[[#This Row],[ProdNumber]],tblProduct[ProdNumber],0))</f>
        <v>7.99</v>
      </c>
      <c r="H2660">
        <f>INDEX(tblProduct[Category],MATCH(tblData[[#This Row],[ProdNumber]],tblProduct[ProdNumber],0))</f>
        <v>1</v>
      </c>
      <c r="I2660" t="str">
        <f>INDEX(tblCategory[CategoryName],MATCH(tblData[[#This Row],[CategoryID]],tblCategory[CategoryID],0))</f>
        <v>Blueprints</v>
      </c>
      <c r="J2660">
        <f>tblData[[#This Row],[Quantity]]*tblData[[#This Row],[Price]]</f>
        <v>23.97</v>
      </c>
      <c r="K2660">
        <f>YEAR(tblData[[#This Row],[Date]])</f>
        <v>2021</v>
      </c>
      <c r="L2660">
        <f>MONTH(tblData[[#This Row],[Date]])</f>
        <v>7</v>
      </c>
      <c r="M2660" t="str">
        <f>CHOOSE(tblData[[#This Row],[MonthNo]],"Jan","Feb","Mar","Apr","Mei","Jun","Jul","Agu","Sep","Okt","Nov","Des")</f>
        <v>Jul</v>
      </c>
      <c r="N2660" t="str">
        <f>INDEX(tblCustomers[CustomerState],MATCH(tblData[[#This Row],[CustomerID]],tblCustomers[CustomerID],0))</f>
        <v>California</v>
      </c>
      <c r="O2660" t="str">
        <f>IF(COUNTIF(tblData[CustomerID],tblData[[#This Row],[CustomerID]])&gt;1,"Repeat","One-time")</f>
        <v>Repeat</v>
      </c>
    </row>
    <row r="2661" spans="1:15">
      <c r="A2661">
        <v>2660</v>
      </c>
      <c r="B2661" s="1">
        <v>44397</v>
      </c>
      <c r="C2661">
        <v>2038</v>
      </c>
      <c r="D2661" t="s">
        <v>10859</v>
      </c>
      <c r="E2661">
        <v>5</v>
      </c>
      <c r="F2661" t="str">
        <f>INDEX(tblProduct[ProdName],MATCH(tblData[[#This Row],[ProdNumber]],tblProduct[ProdNumber],0))</f>
        <v>Cloud Computing</v>
      </c>
      <c r="G2661">
        <f>INDEX(tblProduct[Price],MATCH(tblData[[#This Row],[ProdNumber]],tblProduct[ProdNumber],0))</f>
        <v>29.99</v>
      </c>
      <c r="H2661">
        <f>INDEX(tblProduct[Category],MATCH(tblData[[#This Row],[ProdNumber]],tblProduct[ProdNumber],0))</f>
        <v>7</v>
      </c>
      <c r="I2661" t="str">
        <f>INDEX(tblCategory[CategoryName],MATCH(tblData[[#This Row],[CategoryID]],tblCategory[CategoryID],0))</f>
        <v>Training Videos</v>
      </c>
      <c r="J2661">
        <f>tblData[[#This Row],[Quantity]]*tblData[[#This Row],[Price]]</f>
        <v>149.94999999999999</v>
      </c>
      <c r="K2661">
        <f>YEAR(tblData[[#This Row],[Date]])</f>
        <v>2021</v>
      </c>
      <c r="L2661">
        <f>MONTH(tblData[[#This Row],[Date]])</f>
        <v>7</v>
      </c>
      <c r="M2661" t="str">
        <f>CHOOSE(tblData[[#This Row],[MonthNo]],"Jan","Feb","Mar","Apr","Mei","Jun","Jul","Agu","Sep","Okt","Nov","Des")</f>
        <v>Jul</v>
      </c>
      <c r="N2661" t="str">
        <f>INDEX(tblCustomers[CustomerState],MATCH(tblData[[#This Row],[CustomerID]],tblCustomers[CustomerID],0))</f>
        <v>Arizona</v>
      </c>
      <c r="O2661" t="str">
        <f>IF(COUNTIF(tblData[CustomerID],tblData[[#This Row],[CustomerID]])&gt;1,"Repeat","One-time")</f>
        <v>Repeat</v>
      </c>
    </row>
    <row r="2662" spans="1:15">
      <c r="A2662">
        <v>2661</v>
      </c>
      <c r="B2662" s="1">
        <v>44397</v>
      </c>
      <c r="C2662">
        <v>16</v>
      </c>
      <c r="D2662" t="s">
        <v>10843</v>
      </c>
      <c r="E2662">
        <v>4</v>
      </c>
      <c r="F2662" t="str">
        <f>INDEX(tblProduct[ProdName],MATCH(tblData[[#This Row],[ProdNumber]],tblProduct[ProdNumber],0))</f>
        <v>BYOD-500</v>
      </c>
      <c r="G2662">
        <f>INDEX(tblProduct[Price],MATCH(tblData[[#This Row],[ProdNumber]],tblProduct[ProdNumber],0))</f>
        <v>167</v>
      </c>
      <c r="H2662">
        <f>INDEX(tblProduct[Category],MATCH(tblData[[#This Row],[ProdNumber]],tblProduct[ProdNumber],0))</f>
        <v>2</v>
      </c>
      <c r="I2662" t="str">
        <f>INDEX(tblCategory[CategoryName],MATCH(tblData[[#This Row],[CategoryID]],tblCategory[CategoryID],0))</f>
        <v>Drone Kits</v>
      </c>
      <c r="J2662">
        <f>tblData[[#This Row],[Quantity]]*tblData[[#This Row],[Price]]</f>
        <v>668</v>
      </c>
      <c r="K2662">
        <f>YEAR(tblData[[#This Row],[Date]])</f>
        <v>2021</v>
      </c>
      <c r="L2662">
        <f>MONTH(tblData[[#This Row],[Date]])</f>
        <v>7</v>
      </c>
      <c r="M2662" t="str">
        <f>CHOOSE(tblData[[#This Row],[MonthNo]],"Jan","Feb","Mar","Apr","Mei","Jun","Jul","Agu","Sep","Okt","Nov","Des")</f>
        <v>Jul</v>
      </c>
      <c r="N2662" t="str">
        <f>INDEX(tblCustomers[CustomerState],MATCH(tblData[[#This Row],[CustomerID]],tblCustomers[CustomerID],0))</f>
        <v>Maryland</v>
      </c>
      <c r="O2662" t="str">
        <f>IF(COUNTIF(tblData[CustomerID],tblData[[#This Row],[CustomerID]])&gt;1,"Repeat","One-time")</f>
        <v>Repeat</v>
      </c>
    </row>
    <row r="2663" spans="1:15">
      <c r="A2663">
        <v>2662</v>
      </c>
      <c r="B2663" s="1">
        <v>44398</v>
      </c>
      <c r="C2663">
        <v>620</v>
      </c>
      <c r="D2663" t="s">
        <v>10837</v>
      </c>
      <c r="E2663">
        <v>5</v>
      </c>
      <c r="F2663" t="str">
        <f>INDEX(tblProduct[ProdName],MATCH(tblData[[#This Row],[ProdNumber]],tblProduct[ProdNumber],0))</f>
        <v>BYOR-1000</v>
      </c>
      <c r="G2663">
        <f>INDEX(tblProduct[Price],MATCH(tblData[[#This Row],[ProdNumber]],tblProduct[ProdNumber],0))</f>
        <v>189</v>
      </c>
      <c r="H2663">
        <f>INDEX(tblProduct[Category],MATCH(tblData[[#This Row],[ProdNumber]],tblProduct[ProdNumber],0))</f>
        <v>5</v>
      </c>
      <c r="I2663" t="str">
        <f>INDEX(tblCategory[CategoryName],MATCH(tblData[[#This Row],[CategoryID]],tblCategory[CategoryID],0))</f>
        <v>Robot Kits</v>
      </c>
      <c r="J2663">
        <f>tblData[[#This Row],[Quantity]]*tblData[[#This Row],[Price]]</f>
        <v>945</v>
      </c>
      <c r="K2663">
        <f>YEAR(tblData[[#This Row],[Date]])</f>
        <v>2021</v>
      </c>
      <c r="L2663">
        <f>MONTH(tblData[[#This Row],[Date]])</f>
        <v>7</v>
      </c>
      <c r="M2663" t="str">
        <f>CHOOSE(tblData[[#This Row],[MonthNo]],"Jan","Feb","Mar","Apr","Mei","Jun","Jul","Agu","Sep","Okt","Nov","Des")</f>
        <v>Jul</v>
      </c>
      <c r="N2663" t="str">
        <f>INDEX(tblCustomers[CustomerState],MATCH(tblData[[#This Row],[CustomerID]],tblCustomers[CustomerID],0))</f>
        <v>Connecticut</v>
      </c>
      <c r="O2663" t="str">
        <f>IF(COUNTIF(tblData[CustomerID],tblData[[#This Row],[CustomerID]])&gt;1,"Repeat","One-time")</f>
        <v>Repeat</v>
      </c>
    </row>
    <row r="2664" spans="1:15">
      <c r="A2664">
        <v>2663</v>
      </c>
      <c r="B2664" s="1">
        <v>44398</v>
      </c>
      <c r="C2664">
        <v>496</v>
      </c>
      <c r="D2664" t="s">
        <v>10876</v>
      </c>
      <c r="E2664">
        <v>2</v>
      </c>
      <c r="F2664" t="str">
        <f>INDEX(tblProduct[ProdName],MATCH(tblData[[#This Row],[ProdNumber]],tblProduct[ProdNumber],0))</f>
        <v>Delta Robots</v>
      </c>
      <c r="G2664">
        <f>INDEX(tblProduct[Price],MATCH(tblData[[#This Row],[ProdNumber]],tblProduct[ProdNumber],0))</f>
        <v>16.989999999999998</v>
      </c>
      <c r="H2664">
        <f>INDEX(tblProduct[Category],MATCH(tblData[[#This Row],[ProdNumber]],tblProduct[ProdNumber],0))</f>
        <v>4</v>
      </c>
      <c r="I2664" t="str">
        <f>INDEX(tblCategory[CategoryName],MATCH(tblData[[#This Row],[CategoryID]],tblCategory[CategoryID],0))</f>
        <v>eBooks</v>
      </c>
      <c r="J2664">
        <f>tblData[[#This Row],[Quantity]]*tblData[[#This Row],[Price]]</f>
        <v>33.979999999999997</v>
      </c>
      <c r="K2664">
        <f>YEAR(tblData[[#This Row],[Date]])</f>
        <v>2021</v>
      </c>
      <c r="L2664">
        <f>MONTH(tblData[[#This Row],[Date]])</f>
        <v>7</v>
      </c>
      <c r="M2664" t="str">
        <f>CHOOSE(tblData[[#This Row],[MonthNo]],"Jan","Feb","Mar","Apr","Mei","Jun","Jul","Agu","Sep","Okt","Nov","Des")</f>
        <v>Jul</v>
      </c>
      <c r="N2664" t="str">
        <f>INDEX(tblCustomers[CustomerState],MATCH(tblData[[#This Row],[CustomerID]],tblCustomers[CustomerID],0))</f>
        <v>Alaska</v>
      </c>
      <c r="O2664" t="str">
        <f>IF(COUNTIF(tblData[CustomerID],tblData[[#This Row],[CustomerID]])&gt;1,"Repeat","One-time")</f>
        <v>Repeat</v>
      </c>
    </row>
    <row r="2665" spans="1:15">
      <c r="A2665">
        <v>2664</v>
      </c>
      <c r="B2665" s="1">
        <v>44399</v>
      </c>
      <c r="C2665">
        <v>100</v>
      </c>
      <c r="D2665" t="s">
        <v>10852</v>
      </c>
      <c r="E2665">
        <v>4</v>
      </c>
      <c r="F2665" t="str">
        <f>INDEX(tblProduct[ProdName],MATCH(tblData[[#This Row],[ProdNumber]],tblProduct[ProdNumber],0))</f>
        <v>Understanding Artificial Intelligence</v>
      </c>
      <c r="G2665">
        <f>INDEX(tblProduct[Price],MATCH(tblData[[#This Row],[ProdNumber]],tblProduct[ProdNumber],0))</f>
        <v>19.5</v>
      </c>
      <c r="H2665">
        <f>INDEX(tblProduct[Category],MATCH(tblData[[#This Row],[ProdNumber]],tblProduct[ProdNumber],0))</f>
        <v>4</v>
      </c>
      <c r="I2665" t="str">
        <f>INDEX(tblCategory[CategoryName],MATCH(tblData[[#This Row],[CategoryID]],tblCategory[CategoryID],0))</f>
        <v>eBooks</v>
      </c>
      <c r="J2665">
        <f>tblData[[#This Row],[Quantity]]*tblData[[#This Row],[Price]]</f>
        <v>78</v>
      </c>
      <c r="K2665">
        <f>YEAR(tblData[[#This Row],[Date]])</f>
        <v>2021</v>
      </c>
      <c r="L2665">
        <f>MONTH(tblData[[#This Row],[Date]])</f>
        <v>7</v>
      </c>
      <c r="M2665" t="str">
        <f>CHOOSE(tblData[[#This Row],[MonthNo]],"Jan","Feb","Mar","Apr","Mei","Jun","Jul","Agu","Sep","Okt","Nov","Des")</f>
        <v>Jul</v>
      </c>
      <c r="N2665" t="str">
        <f>INDEX(tblCustomers[CustomerState],MATCH(tblData[[#This Row],[CustomerID]],tblCustomers[CustomerID],0))</f>
        <v>California</v>
      </c>
      <c r="O2665" t="str">
        <f>IF(COUNTIF(tblData[CustomerID],tblData[[#This Row],[CustomerID]])&gt;1,"Repeat","One-time")</f>
        <v>Repeat</v>
      </c>
    </row>
    <row r="2666" spans="1:15">
      <c r="A2666">
        <v>2665</v>
      </c>
      <c r="B2666" s="1">
        <v>44399</v>
      </c>
      <c r="C2666">
        <v>140</v>
      </c>
      <c r="D2666" t="s">
        <v>10850</v>
      </c>
      <c r="E2666">
        <v>1</v>
      </c>
      <c r="F2666" t="str">
        <f>INDEX(tblProduct[ProdName],MATCH(tblData[[#This Row],[ProdNumber]],tblProduct[ProdNumber],0))</f>
        <v>Building Your Own Drone</v>
      </c>
      <c r="G2666">
        <f>INDEX(tblProduct[Price],MATCH(tblData[[#This Row],[ProdNumber]],tblProduct[ProdNumber],0))</f>
        <v>24.99</v>
      </c>
      <c r="H2666">
        <f>INDEX(tblProduct[Category],MATCH(tblData[[#This Row],[ProdNumber]],tblProduct[ProdNumber],0))</f>
        <v>4</v>
      </c>
      <c r="I2666" t="str">
        <f>INDEX(tblCategory[CategoryName],MATCH(tblData[[#This Row],[CategoryID]],tblCategory[CategoryID],0))</f>
        <v>eBooks</v>
      </c>
      <c r="J2666">
        <f>tblData[[#This Row],[Quantity]]*tblData[[#This Row],[Price]]</f>
        <v>24.99</v>
      </c>
      <c r="K2666">
        <f>YEAR(tblData[[#This Row],[Date]])</f>
        <v>2021</v>
      </c>
      <c r="L2666">
        <f>MONTH(tblData[[#This Row],[Date]])</f>
        <v>7</v>
      </c>
      <c r="M2666" t="str">
        <f>CHOOSE(tblData[[#This Row],[MonthNo]],"Jan","Feb","Mar","Apr","Mei","Jun","Jul","Agu","Sep","Okt","Nov","Des")</f>
        <v>Jul</v>
      </c>
      <c r="N2666" t="str">
        <f>INDEX(tblCustomers[CustomerState],MATCH(tblData[[#This Row],[CustomerID]],tblCustomers[CustomerID],0))</f>
        <v>Colorado</v>
      </c>
      <c r="O2666" t="str">
        <f>IF(COUNTIF(tblData[CustomerID],tblData[[#This Row],[CustomerID]])&gt;1,"Repeat","One-time")</f>
        <v>Repeat</v>
      </c>
    </row>
    <row r="2667" spans="1:15">
      <c r="A2667">
        <v>2666</v>
      </c>
      <c r="B2667" s="1">
        <v>44399</v>
      </c>
      <c r="C2667">
        <v>126</v>
      </c>
      <c r="D2667" t="s">
        <v>10828</v>
      </c>
      <c r="E2667">
        <v>3</v>
      </c>
      <c r="F2667" t="str">
        <f>INDEX(tblProduct[ProdName],MATCH(tblData[[#This Row],[ProdNumber]],tblProduct[ProdNumber],0))</f>
        <v>Helicopter Drones</v>
      </c>
      <c r="G2667">
        <f>INDEX(tblProduct[Price],MATCH(tblData[[#This Row],[ProdNumber]],tblProduct[ProdNumber],0))</f>
        <v>20.95</v>
      </c>
      <c r="H2667">
        <f>INDEX(tblProduct[Category],MATCH(tblData[[#This Row],[ProdNumber]],tblProduct[ProdNumber],0))</f>
        <v>4</v>
      </c>
      <c r="I2667" t="str">
        <f>INDEX(tblCategory[CategoryName],MATCH(tblData[[#This Row],[CategoryID]],tblCategory[CategoryID],0))</f>
        <v>eBooks</v>
      </c>
      <c r="J2667">
        <f>tblData[[#This Row],[Quantity]]*tblData[[#This Row],[Price]]</f>
        <v>62.849999999999994</v>
      </c>
      <c r="K2667">
        <f>YEAR(tblData[[#This Row],[Date]])</f>
        <v>2021</v>
      </c>
      <c r="L2667">
        <f>MONTH(tblData[[#This Row],[Date]])</f>
        <v>7</v>
      </c>
      <c r="M2667" t="str">
        <f>CHOOSE(tblData[[#This Row],[MonthNo]],"Jan","Feb","Mar","Apr","Mei","Jun","Jul","Agu","Sep","Okt","Nov","Des")</f>
        <v>Jul</v>
      </c>
      <c r="N2667" t="str">
        <f>INDEX(tblCustomers[CustomerState],MATCH(tblData[[#This Row],[CustomerID]],tblCustomers[CustomerID],0))</f>
        <v>Ohio</v>
      </c>
      <c r="O2667" t="str">
        <f>IF(COUNTIF(tblData[CustomerID],tblData[[#This Row],[CustomerID]])&gt;1,"Repeat","One-time")</f>
        <v>Repeat</v>
      </c>
    </row>
    <row r="2668" spans="1:15">
      <c r="A2668">
        <v>2667</v>
      </c>
      <c r="B2668" s="1">
        <v>44399</v>
      </c>
      <c r="C2668">
        <v>265</v>
      </c>
      <c r="D2668" t="s">
        <v>10867</v>
      </c>
      <c r="E2668">
        <v>3</v>
      </c>
      <c r="F2668" t="str">
        <f>INDEX(tblProduct[ProdName],MATCH(tblData[[#This Row],[ProdNumber]],tblProduct[ProdNumber],0))</f>
        <v>Mapping with Drones</v>
      </c>
      <c r="G2668">
        <f>INDEX(tblProduct[Price],MATCH(tblData[[#This Row],[ProdNumber]],tblProduct[ProdNumber],0))</f>
        <v>49</v>
      </c>
      <c r="H2668">
        <f>INDEX(tblProduct[Category],MATCH(tblData[[#This Row],[ProdNumber]],tblProduct[ProdNumber],0))</f>
        <v>7</v>
      </c>
      <c r="I2668" t="str">
        <f>INDEX(tblCategory[CategoryName],MATCH(tblData[[#This Row],[CategoryID]],tblCategory[CategoryID],0))</f>
        <v>Training Videos</v>
      </c>
      <c r="J2668">
        <f>tblData[[#This Row],[Quantity]]*tblData[[#This Row],[Price]]</f>
        <v>147</v>
      </c>
      <c r="K2668">
        <f>YEAR(tblData[[#This Row],[Date]])</f>
        <v>2021</v>
      </c>
      <c r="L2668">
        <f>MONTH(tblData[[#This Row],[Date]])</f>
        <v>7</v>
      </c>
      <c r="M2668" t="str">
        <f>CHOOSE(tblData[[#This Row],[MonthNo]],"Jan","Feb","Mar","Apr","Mei","Jun","Jul","Agu","Sep","Okt","Nov","Des")</f>
        <v>Jul</v>
      </c>
      <c r="N2668" t="str">
        <f>INDEX(tblCustomers[CustomerState],MATCH(tblData[[#This Row],[CustomerID]],tblCustomers[CustomerID],0))</f>
        <v>Texas</v>
      </c>
      <c r="O2668" t="str">
        <f>IF(COUNTIF(tblData[CustomerID],tblData[[#This Row],[CustomerID]])&gt;1,"Repeat","One-time")</f>
        <v>Repeat</v>
      </c>
    </row>
    <row r="2669" spans="1:15">
      <c r="A2669">
        <v>2668</v>
      </c>
      <c r="B2669" s="1">
        <v>44400</v>
      </c>
      <c r="C2669">
        <v>1069</v>
      </c>
      <c r="D2669" t="s">
        <v>10827</v>
      </c>
      <c r="E2669">
        <v>5</v>
      </c>
      <c r="F2669" t="str">
        <f>INDEX(tblProduct[ProdName],MATCH(tblData[[#This Row],[ProdNumber]],tblProduct[ProdNumber],0))</f>
        <v>AI for Educators</v>
      </c>
      <c r="G2669">
        <f>INDEX(tblProduct[Price],MATCH(tblData[[#This Row],[ProdNumber]],tblProduct[ProdNumber],0))</f>
        <v>49.95</v>
      </c>
      <c r="H2669">
        <f>INDEX(tblProduct[Category],MATCH(tblData[[#This Row],[ProdNumber]],tblProduct[ProdNumber],0))</f>
        <v>7</v>
      </c>
      <c r="I2669" t="str">
        <f>INDEX(tblCategory[CategoryName],MATCH(tblData[[#This Row],[CategoryID]],tblCategory[CategoryID],0))</f>
        <v>Training Videos</v>
      </c>
      <c r="J2669">
        <f>tblData[[#This Row],[Quantity]]*tblData[[#This Row],[Price]]</f>
        <v>249.75</v>
      </c>
      <c r="K2669">
        <f>YEAR(tblData[[#This Row],[Date]])</f>
        <v>2021</v>
      </c>
      <c r="L2669">
        <f>MONTH(tblData[[#This Row],[Date]])</f>
        <v>7</v>
      </c>
      <c r="M2669" t="str">
        <f>CHOOSE(tblData[[#This Row],[MonthNo]],"Jan","Feb","Mar","Apr","Mei","Jun","Jul","Agu","Sep","Okt","Nov","Des")</f>
        <v>Jul</v>
      </c>
      <c r="N2669" t="str">
        <f>INDEX(tblCustomers[CustomerState],MATCH(tblData[[#This Row],[CustomerID]],tblCustomers[CustomerID],0))</f>
        <v>District of Columbia</v>
      </c>
      <c r="O2669" t="str">
        <f>IF(COUNTIF(tblData[CustomerID],tblData[[#This Row],[CustomerID]])&gt;1,"Repeat","One-time")</f>
        <v>Repeat</v>
      </c>
    </row>
    <row r="2670" spans="1:15">
      <c r="A2670">
        <v>2669</v>
      </c>
      <c r="B2670" s="1">
        <v>44400</v>
      </c>
      <c r="C2670">
        <v>366</v>
      </c>
      <c r="D2670" t="s">
        <v>10820</v>
      </c>
      <c r="E2670">
        <v>2</v>
      </c>
      <c r="F2670" t="str">
        <f>INDEX(tblProduct[ProdName],MATCH(tblData[[#This Row],[ProdNumber]],tblProduct[ProdNumber],0))</f>
        <v>BYOR-3000</v>
      </c>
      <c r="G2670">
        <f>INDEX(tblProduct[Price],MATCH(tblData[[#This Row],[ProdNumber]],tblProduct[ProdNumber],0))</f>
        <v>214</v>
      </c>
      <c r="H2670">
        <f>INDEX(tblProduct[Category],MATCH(tblData[[#This Row],[ProdNumber]],tblProduct[ProdNumber],0))</f>
        <v>5</v>
      </c>
      <c r="I2670" t="str">
        <f>INDEX(tblCategory[CategoryName],MATCH(tblData[[#This Row],[CategoryID]],tblCategory[CategoryID],0))</f>
        <v>Robot Kits</v>
      </c>
      <c r="J2670">
        <f>tblData[[#This Row],[Quantity]]*tblData[[#This Row],[Price]]</f>
        <v>428</v>
      </c>
      <c r="K2670">
        <f>YEAR(tblData[[#This Row],[Date]])</f>
        <v>2021</v>
      </c>
      <c r="L2670">
        <f>MONTH(tblData[[#This Row],[Date]])</f>
        <v>7</v>
      </c>
      <c r="M2670" t="str">
        <f>CHOOSE(tblData[[#This Row],[MonthNo]],"Jan","Feb","Mar","Apr","Mei","Jun","Jul","Agu","Sep","Okt","Nov","Des")</f>
        <v>Jul</v>
      </c>
      <c r="N2670" t="str">
        <f>INDEX(tblCustomers[CustomerState],MATCH(tblData[[#This Row],[CustomerID]],tblCustomers[CustomerID],0))</f>
        <v>Ohio</v>
      </c>
      <c r="O2670" t="str">
        <f>IF(COUNTIF(tblData[CustomerID],tblData[[#This Row],[CustomerID]])&gt;1,"Repeat","One-time")</f>
        <v>Repeat</v>
      </c>
    </row>
    <row r="2671" spans="1:15">
      <c r="A2671">
        <v>2670</v>
      </c>
      <c r="B2671" s="1">
        <v>44401</v>
      </c>
      <c r="C2671">
        <v>1942</v>
      </c>
      <c r="D2671" t="s">
        <v>10870</v>
      </c>
      <c r="E2671">
        <v>5</v>
      </c>
      <c r="F2671" t="str">
        <f>INDEX(tblProduct[ProdName],MATCH(tblData[[#This Row],[ProdNumber]],tblProduct[ProdNumber],0))</f>
        <v>Understanding Arduino</v>
      </c>
      <c r="G2671">
        <f>INDEX(tblProduct[Price],MATCH(tblData[[#This Row],[ProdNumber]],tblProduct[ProdNumber],0))</f>
        <v>17.5</v>
      </c>
      <c r="H2671">
        <f>INDEX(tblProduct[Category],MATCH(tblData[[#This Row],[ProdNumber]],tblProduct[ProdNumber],0))</f>
        <v>4</v>
      </c>
      <c r="I2671" t="str">
        <f>INDEX(tblCategory[CategoryName],MATCH(tblData[[#This Row],[CategoryID]],tblCategory[CategoryID],0))</f>
        <v>eBooks</v>
      </c>
      <c r="J2671">
        <f>tblData[[#This Row],[Quantity]]*tblData[[#This Row],[Price]]</f>
        <v>87.5</v>
      </c>
      <c r="K2671">
        <f>YEAR(tblData[[#This Row],[Date]])</f>
        <v>2021</v>
      </c>
      <c r="L2671">
        <f>MONTH(tblData[[#This Row],[Date]])</f>
        <v>7</v>
      </c>
      <c r="M2671" t="str">
        <f>CHOOSE(tblData[[#This Row],[MonthNo]],"Jan","Feb","Mar","Apr","Mei","Jun","Jul","Agu","Sep","Okt","Nov","Des")</f>
        <v>Jul</v>
      </c>
      <c r="N2671" t="str">
        <f>INDEX(tblCustomers[CustomerState],MATCH(tblData[[#This Row],[CustomerID]],tblCustomers[CustomerID],0))</f>
        <v>Massachusetts</v>
      </c>
      <c r="O2671" t="str">
        <f>IF(COUNTIF(tblData[CustomerID],tblData[[#This Row],[CustomerID]])&gt;1,"Repeat","One-time")</f>
        <v>Repeat</v>
      </c>
    </row>
    <row r="2672" spans="1:15">
      <c r="A2672">
        <v>2671</v>
      </c>
      <c r="B2672" s="1">
        <v>44401</v>
      </c>
      <c r="C2672">
        <v>1781</v>
      </c>
      <c r="D2672" t="s">
        <v>10852</v>
      </c>
      <c r="E2672">
        <v>2</v>
      </c>
      <c r="F2672" t="str">
        <f>INDEX(tblProduct[ProdName],MATCH(tblData[[#This Row],[ProdNumber]],tblProduct[ProdNumber],0))</f>
        <v>Understanding Artificial Intelligence</v>
      </c>
      <c r="G2672">
        <f>INDEX(tblProduct[Price],MATCH(tblData[[#This Row],[ProdNumber]],tblProduct[ProdNumber],0))</f>
        <v>19.5</v>
      </c>
      <c r="H2672">
        <f>INDEX(tblProduct[Category],MATCH(tblData[[#This Row],[ProdNumber]],tblProduct[ProdNumber],0))</f>
        <v>4</v>
      </c>
      <c r="I2672" t="str">
        <f>INDEX(tblCategory[CategoryName],MATCH(tblData[[#This Row],[CategoryID]],tblCategory[CategoryID],0))</f>
        <v>eBooks</v>
      </c>
      <c r="J2672">
        <f>tblData[[#This Row],[Quantity]]*tblData[[#This Row],[Price]]</f>
        <v>39</v>
      </c>
      <c r="K2672">
        <f>YEAR(tblData[[#This Row],[Date]])</f>
        <v>2021</v>
      </c>
      <c r="L2672">
        <f>MONTH(tblData[[#This Row],[Date]])</f>
        <v>7</v>
      </c>
      <c r="M2672" t="str">
        <f>CHOOSE(tblData[[#This Row],[MonthNo]],"Jan","Feb","Mar","Apr","Mei","Jun","Jul","Agu","Sep","Okt","Nov","Des")</f>
        <v>Jul</v>
      </c>
      <c r="N2672" t="str">
        <f>INDEX(tblCustomers[CustomerState],MATCH(tblData[[#This Row],[CustomerID]],tblCustomers[CustomerID],0))</f>
        <v>Arkansas</v>
      </c>
      <c r="O2672" t="str">
        <f>IF(COUNTIF(tblData[CustomerID],tblData[[#This Row],[CustomerID]])&gt;1,"Repeat","One-time")</f>
        <v>One-time</v>
      </c>
    </row>
    <row r="2673" spans="1:15">
      <c r="A2673">
        <v>2672</v>
      </c>
      <c r="B2673" s="1">
        <v>44401</v>
      </c>
      <c r="C2673">
        <v>1524</v>
      </c>
      <c r="D2673" t="s">
        <v>10837</v>
      </c>
      <c r="E2673">
        <v>4</v>
      </c>
      <c r="F2673" t="str">
        <f>INDEX(tblProduct[ProdName],MATCH(tblData[[#This Row],[ProdNumber]],tblProduct[ProdNumber],0))</f>
        <v>BYOR-1000</v>
      </c>
      <c r="G2673">
        <f>INDEX(tblProduct[Price],MATCH(tblData[[#This Row],[ProdNumber]],tblProduct[ProdNumber],0))</f>
        <v>189</v>
      </c>
      <c r="H2673">
        <f>INDEX(tblProduct[Category],MATCH(tblData[[#This Row],[ProdNumber]],tblProduct[ProdNumber],0))</f>
        <v>5</v>
      </c>
      <c r="I2673" t="str">
        <f>INDEX(tblCategory[CategoryName],MATCH(tblData[[#This Row],[CategoryID]],tblCategory[CategoryID],0))</f>
        <v>Robot Kits</v>
      </c>
      <c r="J2673">
        <f>tblData[[#This Row],[Quantity]]*tblData[[#This Row],[Price]]</f>
        <v>756</v>
      </c>
      <c r="K2673">
        <f>YEAR(tblData[[#This Row],[Date]])</f>
        <v>2021</v>
      </c>
      <c r="L2673">
        <f>MONTH(tblData[[#This Row],[Date]])</f>
        <v>7</v>
      </c>
      <c r="M2673" t="str">
        <f>CHOOSE(tblData[[#This Row],[MonthNo]],"Jan","Feb","Mar","Apr","Mei","Jun","Jul","Agu","Sep","Okt","Nov","Des")</f>
        <v>Jul</v>
      </c>
      <c r="N2673" t="str">
        <f>INDEX(tblCustomers[CustomerState],MATCH(tblData[[#This Row],[CustomerID]],tblCustomers[CustomerID],0))</f>
        <v>Indiana</v>
      </c>
      <c r="O2673" t="str">
        <f>IF(COUNTIF(tblData[CustomerID],tblData[[#This Row],[CustomerID]])&gt;1,"Repeat","One-time")</f>
        <v>Repeat</v>
      </c>
    </row>
    <row r="2674" spans="1:15">
      <c r="A2674">
        <v>2673</v>
      </c>
      <c r="B2674" s="1">
        <v>44402</v>
      </c>
      <c r="C2674">
        <v>1497</v>
      </c>
      <c r="D2674" t="s">
        <v>10864</v>
      </c>
      <c r="E2674">
        <v>4</v>
      </c>
      <c r="F2674" t="str">
        <f>INDEX(tblProduct[ProdName],MATCH(tblData[[#This Row],[ProdNumber]],tblProduct[ProdNumber],0))</f>
        <v>Understanding Drone Regulations</v>
      </c>
      <c r="G2674">
        <f>INDEX(tblProduct[Price],MATCH(tblData[[#This Row],[ProdNumber]],tblProduct[ProdNumber],0))</f>
        <v>27.5</v>
      </c>
      <c r="H2674">
        <f>INDEX(tblProduct[Category],MATCH(tblData[[#This Row],[ProdNumber]],tblProduct[ProdNumber],0))</f>
        <v>7</v>
      </c>
      <c r="I2674" t="str">
        <f>INDEX(tblCategory[CategoryName],MATCH(tblData[[#This Row],[CategoryID]],tblCategory[CategoryID],0))</f>
        <v>Training Videos</v>
      </c>
      <c r="J2674">
        <f>tblData[[#This Row],[Quantity]]*tblData[[#This Row],[Price]]</f>
        <v>110</v>
      </c>
      <c r="K2674">
        <f>YEAR(tblData[[#This Row],[Date]])</f>
        <v>2021</v>
      </c>
      <c r="L2674">
        <f>MONTH(tblData[[#This Row],[Date]])</f>
        <v>7</v>
      </c>
      <c r="M2674" t="str">
        <f>CHOOSE(tblData[[#This Row],[MonthNo]],"Jan","Feb","Mar","Apr","Mei","Jun","Jul","Agu","Sep","Okt","Nov","Des")</f>
        <v>Jul</v>
      </c>
      <c r="N2674" t="str">
        <f>INDEX(tblCustomers[CustomerState],MATCH(tblData[[#This Row],[CustomerID]],tblCustomers[CustomerID],0))</f>
        <v>Virginia</v>
      </c>
      <c r="O2674" t="str">
        <f>IF(COUNTIF(tblData[CustomerID],tblData[[#This Row],[CustomerID]])&gt;1,"Repeat","One-time")</f>
        <v>One-time</v>
      </c>
    </row>
    <row r="2675" spans="1:15">
      <c r="A2675">
        <v>2674</v>
      </c>
      <c r="B2675" s="1">
        <v>44402</v>
      </c>
      <c r="C2675">
        <v>1296</v>
      </c>
      <c r="D2675" t="s">
        <v>10850</v>
      </c>
      <c r="E2675">
        <v>3</v>
      </c>
      <c r="F2675" t="str">
        <f>INDEX(tblProduct[ProdName],MATCH(tblData[[#This Row],[ProdNumber]],tblProduct[ProdNumber],0))</f>
        <v>Building Your Own Drone</v>
      </c>
      <c r="G2675">
        <f>INDEX(tblProduct[Price],MATCH(tblData[[#This Row],[ProdNumber]],tblProduct[ProdNumber],0))</f>
        <v>24.99</v>
      </c>
      <c r="H2675">
        <f>INDEX(tblProduct[Category],MATCH(tblData[[#This Row],[ProdNumber]],tblProduct[ProdNumber],0))</f>
        <v>4</v>
      </c>
      <c r="I2675" t="str">
        <f>INDEX(tblCategory[CategoryName],MATCH(tblData[[#This Row],[CategoryID]],tblCategory[CategoryID],0))</f>
        <v>eBooks</v>
      </c>
      <c r="J2675">
        <f>tblData[[#This Row],[Quantity]]*tblData[[#This Row],[Price]]</f>
        <v>74.97</v>
      </c>
      <c r="K2675">
        <f>YEAR(tblData[[#This Row],[Date]])</f>
        <v>2021</v>
      </c>
      <c r="L2675">
        <f>MONTH(tblData[[#This Row],[Date]])</f>
        <v>7</v>
      </c>
      <c r="M2675" t="str">
        <f>CHOOSE(tblData[[#This Row],[MonthNo]],"Jan","Feb","Mar","Apr","Mei","Jun","Jul","Agu","Sep","Okt","Nov","Des")</f>
        <v>Jul</v>
      </c>
      <c r="N2675" t="str">
        <f>INDEX(tblCustomers[CustomerState],MATCH(tblData[[#This Row],[CustomerID]],tblCustomers[CustomerID],0))</f>
        <v>Ohio</v>
      </c>
      <c r="O2675" t="str">
        <f>IF(COUNTIF(tblData[CustomerID],tblData[[#This Row],[CustomerID]])&gt;1,"Repeat","One-time")</f>
        <v>Repeat</v>
      </c>
    </row>
    <row r="2676" spans="1:15">
      <c r="A2676">
        <v>2675</v>
      </c>
      <c r="B2676" s="1">
        <v>44402</v>
      </c>
      <c r="C2676">
        <v>1731</v>
      </c>
      <c r="D2676" t="s">
        <v>10864</v>
      </c>
      <c r="E2676">
        <v>4</v>
      </c>
      <c r="F2676" t="str">
        <f>INDEX(tblProduct[ProdName],MATCH(tblData[[#This Row],[ProdNumber]],tblProduct[ProdNumber],0))</f>
        <v>Understanding Drone Regulations</v>
      </c>
      <c r="G2676">
        <f>INDEX(tblProduct[Price],MATCH(tblData[[#This Row],[ProdNumber]],tblProduct[ProdNumber],0))</f>
        <v>27.5</v>
      </c>
      <c r="H2676">
        <f>INDEX(tblProduct[Category],MATCH(tblData[[#This Row],[ProdNumber]],tblProduct[ProdNumber],0))</f>
        <v>7</v>
      </c>
      <c r="I2676" t="str">
        <f>INDEX(tblCategory[CategoryName],MATCH(tblData[[#This Row],[CategoryID]],tblCategory[CategoryID],0))</f>
        <v>Training Videos</v>
      </c>
      <c r="J2676">
        <f>tblData[[#This Row],[Quantity]]*tblData[[#This Row],[Price]]</f>
        <v>110</v>
      </c>
      <c r="K2676">
        <f>YEAR(tblData[[#This Row],[Date]])</f>
        <v>2021</v>
      </c>
      <c r="L2676">
        <f>MONTH(tblData[[#This Row],[Date]])</f>
        <v>7</v>
      </c>
      <c r="M2676" t="str">
        <f>CHOOSE(tblData[[#This Row],[MonthNo]],"Jan","Feb","Mar","Apr","Mei","Jun","Jul","Agu","Sep","Okt","Nov","Des")</f>
        <v>Jul</v>
      </c>
      <c r="N2676" t="str">
        <f>INDEX(tblCustomers[CustomerState],MATCH(tblData[[#This Row],[CustomerID]],tblCustomers[CustomerID],0))</f>
        <v>Indiana</v>
      </c>
      <c r="O2676" t="str">
        <f>IF(COUNTIF(tblData[CustomerID],tblData[[#This Row],[CustomerID]])&gt;1,"Repeat","One-time")</f>
        <v>Repeat</v>
      </c>
    </row>
    <row r="2677" spans="1:15">
      <c r="A2677">
        <v>2676</v>
      </c>
      <c r="B2677" s="1">
        <v>44402</v>
      </c>
      <c r="C2677">
        <v>1</v>
      </c>
      <c r="D2677" t="s">
        <v>10859</v>
      </c>
      <c r="E2677">
        <v>2</v>
      </c>
      <c r="F2677" t="str">
        <f>INDEX(tblProduct[ProdName],MATCH(tblData[[#This Row],[ProdNumber]],tblProduct[ProdNumber],0))</f>
        <v>Cloud Computing</v>
      </c>
      <c r="G2677">
        <f>INDEX(tblProduct[Price],MATCH(tblData[[#This Row],[ProdNumber]],tblProduct[ProdNumber],0))</f>
        <v>29.99</v>
      </c>
      <c r="H2677">
        <f>INDEX(tblProduct[Category],MATCH(tblData[[#This Row],[ProdNumber]],tblProduct[ProdNumber],0))</f>
        <v>7</v>
      </c>
      <c r="I2677" t="str">
        <f>INDEX(tblCategory[CategoryName],MATCH(tblData[[#This Row],[CategoryID]],tblCategory[CategoryID],0))</f>
        <v>Training Videos</v>
      </c>
      <c r="J2677">
        <f>tblData[[#This Row],[Quantity]]*tblData[[#This Row],[Price]]</f>
        <v>59.98</v>
      </c>
      <c r="K2677">
        <f>YEAR(tblData[[#This Row],[Date]])</f>
        <v>2021</v>
      </c>
      <c r="L2677">
        <f>MONTH(tblData[[#This Row],[Date]])</f>
        <v>7</v>
      </c>
      <c r="M2677" t="str">
        <f>CHOOSE(tblData[[#This Row],[MonthNo]],"Jan","Feb","Mar","Apr","Mei","Jun","Jul","Agu","Sep","Okt","Nov","Des")</f>
        <v>Jul</v>
      </c>
      <c r="N2677" t="str">
        <f>INDEX(tblCustomers[CustomerState],MATCH(tblData[[#This Row],[CustomerID]],tblCustomers[CustomerID],0))</f>
        <v>District of Columbia</v>
      </c>
      <c r="O2677" t="str">
        <f>IF(COUNTIF(tblData[CustomerID],tblData[[#This Row],[CustomerID]])&gt;1,"Repeat","One-time")</f>
        <v>Repeat</v>
      </c>
    </row>
    <row r="2678" spans="1:15">
      <c r="A2678">
        <v>2677</v>
      </c>
      <c r="B2678" s="1">
        <v>44402</v>
      </c>
      <c r="C2678">
        <v>2048</v>
      </c>
      <c r="D2678" t="s">
        <v>10855</v>
      </c>
      <c r="E2678">
        <v>3</v>
      </c>
      <c r="F2678" t="str">
        <f>INDEX(tblProduct[ProdName],MATCH(tblData[[#This Row],[ProdNumber]],tblProduct[ProdNumber],0))</f>
        <v>DTD-7000 Drone</v>
      </c>
      <c r="G2678">
        <f>INDEX(tblProduct[Price],MATCH(tblData[[#This Row],[ProdNumber]],tblProduct[ProdNumber],0))</f>
        <v>450</v>
      </c>
      <c r="H2678">
        <f>INDEX(tblProduct[Category],MATCH(tblData[[#This Row],[ProdNumber]],tblProduct[ProdNumber],0))</f>
        <v>3</v>
      </c>
      <c r="I2678" t="str">
        <f>INDEX(tblCategory[CategoryName],MATCH(tblData[[#This Row],[CategoryID]],tblCategory[CategoryID],0))</f>
        <v>Drones</v>
      </c>
      <c r="J2678">
        <f>tblData[[#This Row],[Quantity]]*tblData[[#This Row],[Price]]</f>
        <v>1350</v>
      </c>
      <c r="K2678">
        <f>YEAR(tblData[[#This Row],[Date]])</f>
        <v>2021</v>
      </c>
      <c r="L2678">
        <f>MONTH(tblData[[#This Row],[Date]])</f>
        <v>7</v>
      </c>
      <c r="M2678" t="str">
        <f>CHOOSE(tblData[[#This Row],[MonthNo]],"Jan","Feb","Mar","Apr","Mei","Jun","Jul","Agu","Sep","Okt","Nov","Des")</f>
        <v>Jul</v>
      </c>
      <c r="N2678" t="str">
        <f>INDEX(tblCustomers[CustomerState],MATCH(tblData[[#This Row],[CustomerID]],tblCustomers[CustomerID],0))</f>
        <v>Florida</v>
      </c>
      <c r="O2678" t="str">
        <f>IF(COUNTIF(tblData[CustomerID],tblData[[#This Row],[CustomerID]])&gt;1,"Repeat","One-time")</f>
        <v>Repeat</v>
      </c>
    </row>
    <row r="2679" spans="1:15">
      <c r="A2679">
        <v>2678</v>
      </c>
      <c r="B2679" s="1">
        <v>44402</v>
      </c>
      <c r="C2679">
        <v>777</v>
      </c>
      <c r="D2679" t="s">
        <v>10825</v>
      </c>
      <c r="E2679">
        <v>2</v>
      </c>
      <c r="F2679" t="str">
        <f>INDEX(tblProduct[ProdName],MATCH(tblData[[#This Row],[ProdNumber]],tblProduct[ProdNumber],0))</f>
        <v>DC-304 Drone</v>
      </c>
      <c r="G2679">
        <f>INDEX(tblProduct[Price],MATCH(tblData[[#This Row],[ProdNumber]],tblProduct[ProdNumber],0))</f>
        <v>395</v>
      </c>
      <c r="H2679">
        <f>INDEX(tblProduct[Category],MATCH(tblData[[#This Row],[ProdNumber]],tblProduct[ProdNumber],0))</f>
        <v>3</v>
      </c>
      <c r="I2679" t="str">
        <f>INDEX(tblCategory[CategoryName],MATCH(tblData[[#This Row],[CategoryID]],tblCategory[CategoryID],0))</f>
        <v>Drones</v>
      </c>
      <c r="J2679">
        <f>tblData[[#This Row],[Quantity]]*tblData[[#This Row],[Price]]</f>
        <v>790</v>
      </c>
      <c r="K2679">
        <f>YEAR(tblData[[#This Row],[Date]])</f>
        <v>2021</v>
      </c>
      <c r="L2679">
        <f>MONTH(tblData[[#This Row],[Date]])</f>
        <v>7</v>
      </c>
      <c r="M2679" t="str">
        <f>CHOOSE(tblData[[#This Row],[MonthNo]],"Jan","Feb","Mar","Apr","Mei","Jun","Jul","Agu","Sep","Okt","Nov","Des")</f>
        <v>Jul</v>
      </c>
      <c r="N2679" t="str">
        <f>INDEX(tblCustomers[CustomerState],MATCH(tblData[[#This Row],[CustomerID]],tblCustomers[CustomerID],0))</f>
        <v>Illinois</v>
      </c>
      <c r="O2679" t="str">
        <f>IF(COUNTIF(tblData[CustomerID],tblData[[#This Row],[CustomerID]])&gt;1,"Repeat","One-time")</f>
        <v>One-time</v>
      </c>
    </row>
    <row r="2680" spans="1:15">
      <c r="A2680">
        <v>2679</v>
      </c>
      <c r="B2680" s="1">
        <v>44403</v>
      </c>
      <c r="C2680">
        <v>364</v>
      </c>
      <c r="D2680" t="s">
        <v>10859</v>
      </c>
      <c r="E2680">
        <v>4</v>
      </c>
      <c r="F2680" t="str">
        <f>INDEX(tblProduct[ProdName],MATCH(tblData[[#This Row],[ProdNumber]],tblProduct[ProdNumber],0))</f>
        <v>Cloud Computing</v>
      </c>
      <c r="G2680">
        <f>INDEX(tblProduct[Price],MATCH(tblData[[#This Row],[ProdNumber]],tblProduct[ProdNumber],0))</f>
        <v>29.99</v>
      </c>
      <c r="H2680">
        <f>INDEX(tblProduct[Category],MATCH(tblData[[#This Row],[ProdNumber]],tblProduct[ProdNumber],0))</f>
        <v>7</v>
      </c>
      <c r="I2680" t="str">
        <f>INDEX(tblCategory[CategoryName],MATCH(tblData[[#This Row],[CategoryID]],tblCategory[CategoryID],0))</f>
        <v>Training Videos</v>
      </c>
      <c r="J2680">
        <f>tblData[[#This Row],[Quantity]]*tblData[[#This Row],[Price]]</f>
        <v>119.96</v>
      </c>
      <c r="K2680">
        <f>YEAR(tblData[[#This Row],[Date]])</f>
        <v>2021</v>
      </c>
      <c r="L2680">
        <f>MONTH(tblData[[#This Row],[Date]])</f>
        <v>7</v>
      </c>
      <c r="M2680" t="str">
        <f>CHOOSE(tblData[[#This Row],[MonthNo]],"Jan","Feb","Mar","Apr","Mei","Jun","Jul","Agu","Sep","Okt","Nov","Des")</f>
        <v>Jul</v>
      </c>
      <c r="N2680" t="str">
        <f>INDEX(tblCustomers[CustomerState],MATCH(tblData[[#This Row],[CustomerID]],tblCustomers[CustomerID],0))</f>
        <v>Tennessee</v>
      </c>
      <c r="O2680" t="str">
        <f>IF(COUNTIF(tblData[CustomerID],tblData[[#This Row],[CustomerID]])&gt;1,"Repeat","One-time")</f>
        <v>Repeat</v>
      </c>
    </row>
    <row r="2681" spans="1:15">
      <c r="A2681">
        <v>2680</v>
      </c>
      <c r="B2681" s="1">
        <v>44404</v>
      </c>
      <c r="C2681">
        <v>223</v>
      </c>
      <c r="D2681" t="s">
        <v>10864</v>
      </c>
      <c r="E2681">
        <v>3</v>
      </c>
      <c r="F2681" t="str">
        <f>INDEX(tblProduct[ProdName],MATCH(tblData[[#This Row],[ProdNumber]],tblProduct[ProdNumber],0))</f>
        <v>Understanding Drone Regulations</v>
      </c>
      <c r="G2681">
        <f>INDEX(tblProduct[Price],MATCH(tblData[[#This Row],[ProdNumber]],tblProduct[ProdNumber],0))</f>
        <v>27.5</v>
      </c>
      <c r="H2681">
        <f>INDEX(tblProduct[Category],MATCH(tblData[[#This Row],[ProdNumber]],tblProduct[ProdNumber],0))</f>
        <v>7</v>
      </c>
      <c r="I2681" t="str">
        <f>INDEX(tblCategory[CategoryName],MATCH(tblData[[#This Row],[CategoryID]],tblCategory[CategoryID],0))</f>
        <v>Training Videos</v>
      </c>
      <c r="J2681">
        <f>tblData[[#This Row],[Quantity]]*tblData[[#This Row],[Price]]</f>
        <v>82.5</v>
      </c>
      <c r="K2681">
        <f>YEAR(tblData[[#This Row],[Date]])</f>
        <v>2021</v>
      </c>
      <c r="L2681">
        <f>MONTH(tblData[[#This Row],[Date]])</f>
        <v>7</v>
      </c>
      <c r="M2681" t="str">
        <f>CHOOSE(tblData[[#This Row],[MonthNo]],"Jan","Feb","Mar","Apr","Mei","Jun","Jul","Agu","Sep","Okt","Nov","Des")</f>
        <v>Jul</v>
      </c>
      <c r="N2681" t="str">
        <f>INDEX(tblCustomers[CustomerState],MATCH(tblData[[#This Row],[CustomerID]],tblCustomers[CustomerID],0))</f>
        <v>Connecticut</v>
      </c>
      <c r="O2681" t="str">
        <f>IF(COUNTIF(tblData[CustomerID],tblData[[#This Row],[CustomerID]])&gt;1,"Repeat","One-time")</f>
        <v>Repeat</v>
      </c>
    </row>
    <row r="2682" spans="1:15">
      <c r="A2682">
        <v>2681</v>
      </c>
      <c r="B2682" s="1">
        <v>44404</v>
      </c>
      <c r="C2682">
        <v>1851</v>
      </c>
      <c r="D2682" t="s">
        <v>10837</v>
      </c>
      <c r="E2682">
        <v>3</v>
      </c>
      <c r="F2682" t="str">
        <f>INDEX(tblProduct[ProdName],MATCH(tblData[[#This Row],[ProdNumber]],tblProduct[ProdNumber],0))</f>
        <v>BYOR-1000</v>
      </c>
      <c r="G2682">
        <f>INDEX(tblProduct[Price],MATCH(tblData[[#This Row],[ProdNumber]],tblProduct[ProdNumber],0))</f>
        <v>189</v>
      </c>
      <c r="H2682">
        <f>INDEX(tblProduct[Category],MATCH(tblData[[#This Row],[ProdNumber]],tblProduct[ProdNumber],0))</f>
        <v>5</v>
      </c>
      <c r="I2682" t="str">
        <f>INDEX(tblCategory[CategoryName],MATCH(tblData[[#This Row],[CategoryID]],tblCategory[CategoryID],0))</f>
        <v>Robot Kits</v>
      </c>
      <c r="J2682">
        <f>tblData[[#This Row],[Quantity]]*tblData[[#This Row],[Price]]</f>
        <v>567</v>
      </c>
      <c r="K2682">
        <f>YEAR(tblData[[#This Row],[Date]])</f>
        <v>2021</v>
      </c>
      <c r="L2682">
        <f>MONTH(tblData[[#This Row],[Date]])</f>
        <v>7</v>
      </c>
      <c r="M2682" t="str">
        <f>CHOOSE(tblData[[#This Row],[MonthNo]],"Jan","Feb","Mar","Apr","Mei","Jun","Jul","Agu","Sep","Okt","Nov","Des")</f>
        <v>Jul</v>
      </c>
      <c r="N2682" t="str">
        <f>INDEX(tblCustomers[CustomerState],MATCH(tblData[[#This Row],[CustomerID]],tblCustomers[CustomerID],0))</f>
        <v>Louisiana</v>
      </c>
      <c r="O2682" t="str">
        <f>IF(COUNTIF(tblData[CustomerID],tblData[[#This Row],[CustomerID]])&gt;1,"Repeat","One-time")</f>
        <v>Repeat</v>
      </c>
    </row>
    <row r="2683" spans="1:15">
      <c r="A2683">
        <v>2682</v>
      </c>
      <c r="B2683" s="1">
        <v>44404</v>
      </c>
      <c r="C2683">
        <v>379</v>
      </c>
      <c r="D2683" t="s">
        <v>10832</v>
      </c>
      <c r="E2683">
        <v>4</v>
      </c>
      <c r="F2683" t="str">
        <f>INDEX(tblProduct[ProdName],MATCH(tblData[[#This Row],[ProdNumber]],tblProduct[ProdNumber],0))</f>
        <v>Cartesian Robots</v>
      </c>
      <c r="G2683">
        <f>INDEX(tblProduct[Price],MATCH(tblData[[#This Row],[ProdNumber]],tblProduct[ProdNumber],0))</f>
        <v>12.99</v>
      </c>
      <c r="H2683">
        <f>INDEX(tblProduct[Category],MATCH(tblData[[#This Row],[ProdNumber]],tblProduct[ProdNumber],0))</f>
        <v>4</v>
      </c>
      <c r="I2683" t="str">
        <f>INDEX(tblCategory[CategoryName],MATCH(tblData[[#This Row],[CategoryID]],tblCategory[CategoryID],0))</f>
        <v>eBooks</v>
      </c>
      <c r="J2683">
        <f>tblData[[#This Row],[Quantity]]*tblData[[#This Row],[Price]]</f>
        <v>51.96</v>
      </c>
      <c r="K2683">
        <f>YEAR(tblData[[#This Row],[Date]])</f>
        <v>2021</v>
      </c>
      <c r="L2683">
        <f>MONTH(tblData[[#This Row],[Date]])</f>
        <v>7</v>
      </c>
      <c r="M2683" t="str">
        <f>CHOOSE(tblData[[#This Row],[MonthNo]],"Jan","Feb","Mar","Apr","Mei","Jun","Jul","Agu","Sep","Okt","Nov","Des")</f>
        <v>Jul</v>
      </c>
      <c r="N2683" t="str">
        <f>INDEX(tblCustomers[CustomerState],MATCH(tblData[[#This Row],[CustomerID]],tblCustomers[CustomerID],0))</f>
        <v>Michigan</v>
      </c>
      <c r="O2683" t="str">
        <f>IF(COUNTIF(tblData[CustomerID],tblData[[#This Row],[CustomerID]])&gt;1,"Repeat","One-time")</f>
        <v>Repeat</v>
      </c>
    </row>
    <row r="2684" spans="1:15">
      <c r="A2684">
        <v>2683</v>
      </c>
      <c r="B2684" s="1">
        <v>44404</v>
      </c>
      <c r="C2684">
        <v>2108</v>
      </c>
      <c r="D2684" t="s">
        <v>10851</v>
      </c>
      <c r="E2684">
        <v>6</v>
      </c>
      <c r="F2684" t="str">
        <f>INDEX(tblProduct[ProdName],MATCH(tblData[[#This Row],[ProdNumber]],tblProduct[ProdNumber],0))</f>
        <v>QuadroCopter Blueprint</v>
      </c>
      <c r="G2684">
        <f>INDEX(tblProduct[Price],MATCH(tblData[[#This Row],[ProdNumber]],tblProduct[ProdNumber],0))</f>
        <v>10.99</v>
      </c>
      <c r="H2684">
        <f>INDEX(tblProduct[Category],MATCH(tblData[[#This Row],[ProdNumber]],tblProduct[ProdNumber],0))</f>
        <v>1</v>
      </c>
      <c r="I2684" t="str">
        <f>INDEX(tblCategory[CategoryName],MATCH(tblData[[#This Row],[CategoryID]],tblCategory[CategoryID],0))</f>
        <v>Blueprints</v>
      </c>
      <c r="J2684">
        <f>tblData[[#This Row],[Quantity]]*tblData[[#This Row],[Price]]</f>
        <v>65.94</v>
      </c>
      <c r="K2684">
        <f>YEAR(tblData[[#This Row],[Date]])</f>
        <v>2021</v>
      </c>
      <c r="L2684">
        <f>MONTH(tblData[[#This Row],[Date]])</f>
        <v>7</v>
      </c>
      <c r="M2684" t="str">
        <f>CHOOSE(tblData[[#This Row],[MonthNo]],"Jan","Feb","Mar","Apr","Mei","Jun","Jul","Agu","Sep","Okt","Nov","Des")</f>
        <v>Jul</v>
      </c>
      <c r="N2684" t="str">
        <f>INDEX(tblCustomers[CustomerState],MATCH(tblData[[#This Row],[CustomerID]],tblCustomers[CustomerID],0))</f>
        <v>Florida</v>
      </c>
      <c r="O2684" t="str">
        <f>IF(COUNTIF(tblData[CustomerID],tblData[[#This Row],[CustomerID]])&gt;1,"Repeat","One-time")</f>
        <v>Repeat</v>
      </c>
    </row>
    <row r="2685" spans="1:15">
      <c r="A2685">
        <v>2684</v>
      </c>
      <c r="B2685" s="1">
        <v>44404</v>
      </c>
      <c r="C2685">
        <v>968</v>
      </c>
      <c r="D2685" t="s">
        <v>10815</v>
      </c>
      <c r="E2685">
        <v>3</v>
      </c>
      <c r="F2685" t="str">
        <f>INDEX(tblProduct[ProdName],MATCH(tblData[[#This Row],[ProdNumber]],tblProduct[ProdNumber],0))</f>
        <v>Understanding Automation</v>
      </c>
      <c r="G2685">
        <f>INDEX(tblProduct[Price],MATCH(tblData[[#This Row],[ProdNumber]],tblProduct[ProdNumber],0))</f>
        <v>44.95</v>
      </c>
      <c r="H2685">
        <f>INDEX(tblProduct[Category],MATCH(tblData[[#This Row],[ProdNumber]],tblProduct[ProdNumber],0))</f>
        <v>7</v>
      </c>
      <c r="I2685" t="str">
        <f>INDEX(tblCategory[CategoryName],MATCH(tblData[[#This Row],[CategoryID]],tblCategory[CategoryID],0))</f>
        <v>Training Videos</v>
      </c>
      <c r="J2685">
        <f>tblData[[#This Row],[Quantity]]*tblData[[#This Row],[Price]]</f>
        <v>134.85000000000002</v>
      </c>
      <c r="K2685">
        <f>YEAR(tblData[[#This Row],[Date]])</f>
        <v>2021</v>
      </c>
      <c r="L2685">
        <f>MONTH(tblData[[#This Row],[Date]])</f>
        <v>7</v>
      </c>
      <c r="M2685" t="str">
        <f>CHOOSE(tblData[[#This Row],[MonthNo]],"Jan","Feb","Mar","Apr","Mei","Jun","Jul","Agu","Sep","Okt","Nov","Des")</f>
        <v>Jul</v>
      </c>
      <c r="N2685" t="str">
        <f>INDEX(tblCustomers[CustomerState],MATCH(tblData[[#This Row],[CustomerID]],tblCustomers[CustomerID],0))</f>
        <v>Indiana</v>
      </c>
      <c r="O2685" t="str">
        <f>IF(COUNTIF(tblData[CustomerID],tblData[[#This Row],[CustomerID]])&gt;1,"Repeat","One-time")</f>
        <v>Repeat</v>
      </c>
    </row>
    <row r="2686" spans="1:15">
      <c r="A2686">
        <v>2685</v>
      </c>
      <c r="B2686" s="1">
        <v>44404</v>
      </c>
      <c r="C2686">
        <v>1178</v>
      </c>
      <c r="D2686" t="s">
        <v>10842</v>
      </c>
      <c r="E2686">
        <v>2</v>
      </c>
      <c r="F2686" t="str">
        <f>INDEX(tblProduct[ProdName],MATCH(tblData[[#This Row],[ProdNumber]],tblProduct[ProdNumber],0))</f>
        <v>Understanding Raspberry PI</v>
      </c>
      <c r="G2686">
        <f>INDEX(tblProduct[Price],MATCH(tblData[[#This Row],[ProdNumber]],tblProduct[ProdNumber],0))</f>
        <v>28.99</v>
      </c>
      <c r="H2686">
        <f>INDEX(tblProduct[Category],MATCH(tblData[[#This Row],[ProdNumber]],tblProduct[ProdNumber],0))</f>
        <v>7</v>
      </c>
      <c r="I2686" t="str">
        <f>INDEX(tblCategory[CategoryName],MATCH(tblData[[#This Row],[CategoryID]],tblCategory[CategoryID],0))</f>
        <v>Training Videos</v>
      </c>
      <c r="J2686">
        <f>tblData[[#This Row],[Quantity]]*tblData[[#This Row],[Price]]</f>
        <v>57.98</v>
      </c>
      <c r="K2686">
        <f>YEAR(tblData[[#This Row],[Date]])</f>
        <v>2021</v>
      </c>
      <c r="L2686">
        <f>MONTH(tblData[[#This Row],[Date]])</f>
        <v>7</v>
      </c>
      <c r="M2686" t="str">
        <f>CHOOSE(tblData[[#This Row],[MonthNo]],"Jan","Feb","Mar","Apr","Mei","Jun","Jul","Agu","Sep","Okt","Nov","Des")</f>
        <v>Jul</v>
      </c>
      <c r="N2686" t="str">
        <f>INDEX(tblCustomers[CustomerState],MATCH(tblData[[#This Row],[CustomerID]],tblCustomers[CustomerID],0))</f>
        <v>Ohio</v>
      </c>
      <c r="O2686" t="str">
        <f>IF(COUNTIF(tblData[CustomerID],tblData[[#This Row],[CustomerID]])&gt;1,"Repeat","One-time")</f>
        <v>Repeat</v>
      </c>
    </row>
    <row r="2687" spans="1:15">
      <c r="A2687">
        <v>2686</v>
      </c>
      <c r="B2687" s="1">
        <v>44404</v>
      </c>
      <c r="C2687">
        <v>1594</v>
      </c>
      <c r="D2687" t="s">
        <v>10860</v>
      </c>
      <c r="E2687">
        <v>4</v>
      </c>
      <c r="F2687" t="str">
        <f>INDEX(tblProduct[ProdName],MATCH(tblData[[#This Row],[ProdNumber]],tblProduct[ProdNumber],0))</f>
        <v>Multi Rotor Drones</v>
      </c>
      <c r="G2687">
        <f>INDEX(tblProduct[Price],MATCH(tblData[[#This Row],[ProdNumber]],tblProduct[ProdNumber],0))</f>
        <v>24.95</v>
      </c>
      <c r="H2687">
        <f>INDEX(tblProduct[Category],MATCH(tblData[[#This Row],[ProdNumber]],tblProduct[ProdNumber],0))</f>
        <v>4</v>
      </c>
      <c r="I2687" t="str">
        <f>INDEX(tblCategory[CategoryName],MATCH(tblData[[#This Row],[CategoryID]],tblCategory[CategoryID],0))</f>
        <v>eBooks</v>
      </c>
      <c r="J2687">
        <f>tblData[[#This Row],[Quantity]]*tblData[[#This Row],[Price]]</f>
        <v>99.8</v>
      </c>
      <c r="K2687">
        <f>YEAR(tblData[[#This Row],[Date]])</f>
        <v>2021</v>
      </c>
      <c r="L2687">
        <f>MONTH(tblData[[#This Row],[Date]])</f>
        <v>7</v>
      </c>
      <c r="M2687" t="str">
        <f>CHOOSE(tblData[[#This Row],[MonthNo]],"Jan","Feb","Mar","Apr","Mei","Jun","Jul","Agu","Sep","Okt","Nov","Des")</f>
        <v>Jul</v>
      </c>
      <c r="N2687" t="str">
        <f>INDEX(tblCustomers[CustomerState],MATCH(tblData[[#This Row],[CustomerID]],tblCustomers[CustomerID],0))</f>
        <v>Texas</v>
      </c>
      <c r="O2687" t="str">
        <f>IF(COUNTIF(tblData[CustomerID],tblData[[#This Row],[CustomerID]])&gt;1,"Repeat","One-time")</f>
        <v>One-time</v>
      </c>
    </row>
    <row r="2688" spans="1:15">
      <c r="A2688">
        <v>2687</v>
      </c>
      <c r="B2688" s="1">
        <v>44405</v>
      </c>
      <c r="C2688">
        <v>1311</v>
      </c>
      <c r="D2688" t="s">
        <v>10875</v>
      </c>
      <c r="E2688">
        <v>2</v>
      </c>
      <c r="F2688" t="str">
        <f>INDEX(tblProduct[ProdName],MATCH(tblData[[#This Row],[ProdNumber]],tblProduct[ProdNumber],0))</f>
        <v>Open Source Code</v>
      </c>
      <c r="G2688">
        <f>INDEX(tblProduct[Price],MATCH(tblData[[#This Row],[ProdNumber]],tblProduct[ProdNumber],0))</f>
        <v>32.950000000000003</v>
      </c>
      <c r="H2688">
        <f>INDEX(tblProduct[Category],MATCH(tblData[[#This Row],[ProdNumber]],tblProduct[ProdNumber],0))</f>
        <v>7</v>
      </c>
      <c r="I2688" t="str">
        <f>INDEX(tblCategory[CategoryName],MATCH(tblData[[#This Row],[CategoryID]],tblCategory[CategoryID],0))</f>
        <v>Training Videos</v>
      </c>
      <c r="J2688">
        <f>tblData[[#This Row],[Quantity]]*tblData[[#This Row],[Price]]</f>
        <v>65.900000000000006</v>
      </c>
      <c r="K2688">
        <f>YEAR(tblData[[#This Row],[Date]])</f>
        <v>2021</v>
      </c>
      <c r="L2688">
        <f>MONTH(tblData[[#This Row],[Date]])</f>
        <v>7</v>
      </c>
      <c r="M2688" t="str">
        <f>CHOOSE(tblData[[#This Row],[MonthNo]],"Jan","Feb","Mar","Apr","Mei","Jun","Jul","Agu","Sep","Okt","Nov","Des")</f>
        <v>Jul</v>
      </c>
      <c r="N2688" t="str">
        <f>INDEX(tblCustomers[CustomerState],MATCH(tblData[[#This Row],[CustomerID]],tblCustomers[CustomerID],0))</f>
        <v>California</v>
      </c>
      <c r="O2688" t="str">
        <f>IF(COUNTIF(tblData[CustomerID],tblData[[#This Row],[CustomerID]])&gt;1,"Repeat","One-time")</f>
        <v>One-time</v>
      </c>
    </row>
    <row r="2689" spans="1:15">
      <c r="A2689">
        <v>2688</v>
      </c>
      <c r="B2689" s="1">
        <v>44405</v>
      </c>
      <c r="C2689">
        <v>518</v>
      </c>
      <c r="D2689" t="s">
        <v>10869</v>
      </c>
      <c r="E2689">
        <v>2</v>
      </c>
      <c r="F2689" t="str">
        <f>INDEX(tblProduct[ProdName],MATCH(tblData[[#This Row],[ProdNumber]],tblProduct[ProdNumber],0))</f>
        <v>Bsquare Robot Blueprint</v>
      </c>
      <c r="G2689">
        <f>INDEX(tblProduct[Price],MATCH(tblData[[#This Row],[ProdNumber]],tblProduct[ProdNumber],0))</f>
        <v>8.99</v>
      </c>
      <c r="H2689">
        <f>INDEX(tblProduct[Category],MATCH(tblData[[#This Row],[ProdNumber]],tblProduct[ProdNumber],0))</f>
        <v>1</v>
      </c>
      <c r="I2689" t="str">
        <f>INDEX(tblCategory[CategoryName],MATCH(tblData[[#This Row],[CategoryID]],tblCategory[CategoryID],0))</f>
        <v>Blueprints</v>
      </c>
      <c r="J2689">
        <f>tblData[[#This Row],[Quantity]]*tblData[[#This Row],[Price]]</f>
        <v>17.98</v>
      </c>
      <c r="K2689">
        <f>YEAR(tblData[[#This Row],[Date]])</f>
        <v>2021</v>
      </c>
      <c r="L2689">
        <f>MONTH(tblData[[#This Row],[Date]])</f>
        <v>7</v>
      </c>
      <c r="M2689" t="str">
        <f>CHOOSE(tblData[[#This Row],[MonthNo]],"Jan","Feb","Mar","Apr","Mei","Jun","Jul","Agu","Sep","Okt","Nov","Des")</f>
        <v>Jul</v>
      </c>
      <c r="N2689" t="str">
        <f>INDEX(tblCustomers[CustomerState],MATCH(tblData[[#This Row],[CustomerID]],tblCustomers[CustomerID],0))</f>
        <v>Georgia</v>
      </c>
      <c r="O2689" t="str">
        <f>IF(COUNTIF(tblData[CustomerID],tblData[[#This Row],[CustomerID]])&gt;1,"Repeat","One-time")</f>
        <v>Repeat</v>
      </c>
    </row>
    <row r="2690" spans="1:15">
      <c r="A2690">
        <v>2689</v>
      </c>
      <c r="B2690" s="1">
        <v>44405</v>
      </c>
      <c r="C2690">
        <v>1863</v>
      </c>
      <c r="D2690" t="s">
        <v>10874</v>
      </c>
      <c r="E2690">
        <v>2</v>
      </c>
      <c r="F2690" t="str">
        <f>INDEX(tblProduct[ProdName],MATCH(tblData[[#This Row],[ProdNumber]],tblProduct[ProdNumber],0))</f>
        <v>Cat Robot Blueprint</v>
      </c>
      <c r="G2690">
        <f>INDEX(tblProduct[Price],MATCH(tblData[[#This Row],[ProdNumber]],tblProduct[ProdNumber],0))</f>
        <v>4.99</v>
      </c>
      <c r="H2690">
        <f>INDEX(tblProduct[Category],MATCH(tblData[[#This Row],[ProdNumber]],tblProduct[ProdNumber],0))</f>
        <v>1</v>
      </c>
      <c r="I2690" t="str">
        <f>INDEX(tblCategory[CategoryName],MATCH(tblData[[#This Row],[CategoryID]],tblCategory[CategoryID],0))</f>
        <v>Blueprints</v>
      </c>
      <c r="J2690">
        <f>tblData[[#This Row],[Quantity]]*tblData[[#This Row],[Price]]</f>
        <v>9.98</v>
      </c>
      <c r="K2690">
        <f>YEAR(tblData[[#This Row],[Date]])</f>
        <v>2021</v>
      </c>
      <c r="L2690">
        <f>MONTH(tblData[[#This Row],[Date]])</f>
        <v>7</v>
      </c>
      <c r="M2690" t="str">
        <f>CHOOSE(tblData[[#This Row],[MonthNo]],"Jan","Feb","Mar","Apr","Mei","Jun","Jul","Agu","Sep","Okt","Nov","Des")</f>
        <v>Jul</v>
      </c>
      <c r="N2690" t="str">
        <f>INDEX(tblCustomers[CustomerState],MATCH(tblData[[#This Row],[CustomerID]],tblCustomers[CustomerID],0))</f>
        <v>Indiana</v>
      </c>
      <c r="O2690" t="str">
        <f>IF(COUNTIF(tblData[CustomerID],tblData[[#This Row],[CustomerID]])&gt;1,"Repeat","One-time")</f>
        <v>Repeat</v>
      </c>
    </row>
    <row r="2691" spans="1:15">
      <c r="A2691">
        <v>2690</v>
      </c>
      <c r="B2691" s="1">
        <v>44405</v>
      </c>
      <c r="C2691">
        <v>854</v>
      </c>
      <c r="D2691" t="s">
        <v>10820</v>
      </c>
      <c r="E2691">
        <v>2</v>
      </c>
      <c r="F2691" t="str">
        <f>INDEX(tblProduct[ProdName],MATCH(tblData[[#This Row],[ProdNumber]],tblProduct[ProdNumber],0))</f>
        <v>BYOR-3000</v>
      </c>
      <c r="G2691">
        <f>INDEX(tblProduct[Price],MATCH(tblData[[#This Row],[ProdNumber]],tblProduct[ProdNumber],0))</f>
        <v>214</v>
      </c>
      <c r="H2691">
        <f>INDEX(tblProduct[Category],MATCH(tblData[[#This Row],[ProdNumber]],tblProduct[ProdNumber],0))</f>
        <v>5</v>
      </c>
      <c r="I2691" t="str">
        <f>INDEX(tblCategory[CategoryName],MATCH(tblData[[#This Row],[CategoryID]],tblCategory[CategoryID],0))</f>
        <v>Robot Kits</v>
      </c>
      <c r="J2691">
        <f>tblData[[#This Row],[Quantity]]*tblData[[#This Row],[Price]]</f>
        <v>428</v>
      </c>
      <c r="K2691">
        <f>YEAR(tblData[[#This Row],[Date]])</f>
        <v>2021</v>
      </c>
      <c r="L2691">
        <f>MONTH(tblData[[#This Row],[Date]])</f>
        <v>7</v>
      </c>
      <c r="M2691" t="str">
        <f>CHOOSE(tblData[[#This Row],[MonthNo]],"Jan","Feb","Mar","Apr","Mei","Jun","Jul","Agu","Sep","Okt","Nov","Des")</f>
        <v>Jul</v>
      </c>
      <c r="N2691" t="str">
        <f>INDEX(tblCustomers[CustomerState],MATCH(tblData[[#This Row],[CustomerID]],tblCustomers[CustomerID],0))</f>
        <v>Washington</v>
      </c>
      <c r="O2691" t="str">
        <f>IF(COUNTIF(tblData[CustomerID],tblData[[#This Row],[CustomerID]])&gt;1,"Repeat","One-time")</f>
        <v>Repeat</v>
      </c>
    </row>
    <row r="2692" spans="1:15">
      <c r="A2692">
        <v>2691</v>
      </c>
      <c r="B2692" s="1">
        <v>44406</v>
      </c>
      <c r="C2692">
        <v>2119</v>
      </c>
      <c r="D2692" t="s">
        <v>10851</v>
      </c>
      <c r="E2692">
        <v>4</v>
      </c>
      <c r="F2692" t="str">
        <f>INDEX(tblProduct[ProdName],MATCH(tblData[[#This Row],[ProdNumber]],tblProduct[ProdNumber],0))</f>
        <v>QuadroCopter Blueprint</v>
      </c>
      <c r="G2692">
        <f>INDEX(tblProduct[Price],MATCH(tblData[[#This Row],[ProdNumber]],tblProduct[ProdNumber],0))</f>
        <v>10.99</v>
      </c>
      <c r="H2692">
        <f>INDEX(tblProduct[Category],MATCH(tblData[[#This Row],[ProdNumber]],tblProduct[ProdNumber],0))</f>
        <v>1</v>
      </c>
      <c r="I2692" t="str">
        <f>INDEX(tblCategory[CategoryName],MATCH(tblData[[#This Row],[CategoryID]],tblCategory[CategoryID],0))</f>
        <v>Blueprints</v>
      </c>
      <c r="J2692">
        <f>tblData[[#This Row],[Quantity]]*tblData[[#This Row],[Price]]</f>
        <v>43.96</v>
      </c>
      <c r="K2692">
        <f>YEAR(tblData[[#This Row],[Date]])</f>
        <v>2021</v>
      </c>
      <c r="L2692">
        <f>MONTH(tblData[[#This Row],[Date]])</f>
        <v>7</v>
      </c>
      <c r="M2692" t="str">
        <f>CHOOSE(tblData[[#This Row],[MonthNo]],"Jan","Feb","Mar","Apr","Mei","Jun","Jul","Agu","Sep","Okt","Nov","Des")</f>
        <v>Jul</v>
      </c>
      <c r="N2692" t="str">
        <f>INDEX(tblCustomers[CustomerState],MATCH(tblData[[#This Row],[CustomerID]],tblCustomers[CustomerID],0))</f>
        <v>Michigan</v>
      </c>
      <c r="O2692" t="str">
        <f>IF(COUNTIF(tblData[CustomerID],tblData[[#This Row],[CustomerID]])&gt;1,"Repeat","One-time")</f>
        <v>Repeat</v>
      </c>
    </row>
    <row r="2693" spans="1:15">
      <c r="A2693">
        <v>2692</v>
      </c>
      <c r="B2693" s="1">
        <v>44407</v>
      </c>
      <c r="C2693">
        <v>1729</v>
      </c>
      <c r="D2693" t="s">
        <v>10872</v>
      </c>
      <c r="E2693">
        <v>4</v>
      </c>
      <c r="F2693" t="str">
        <f>INDEX(tblProduct[ProdName],MATCH(tblData[[#This Row],[ProdNumber]],tblProduct[ProdNumber],0))</f>
        <v>Hexacopter Drone Blueprint</v>
      </c>
      <c r="G2693">
        <f>INDEX(tblProduct[Price],MATCH(tblData[[#This Row],[ProdNumber]],tblProduct[ProdNumber],0))</f>
        <v>8.99</v>
      </c>
      <c r="H2693">
        <f>INDEX(tblProduct[Category],MATCH(tblData[[#This Row],[ProdNumber]],tblProduct[ProdNumber],0))</f>
        <v>1</v>
      </c>
      <c r="I2693" t="str">
        <f>INDEX(tblCategory[CategoryName],MATCH(tblData[[#This Row],[CategoryID]],tblCategory[CategoryID],0))</f>
        <v>Blueprints</v>
      </c>
      <c r="J2693">
        <f>tblData[[#This Row],[Quantity]]*tblData[[#This Row],[Price]]</f>
        <v>35.96</v>
      </c>
      <c r="K2693">
        <f>YEAR(tblData[[#This Row],[Date]])</f>
        <v>2021</v>
      </c>
      <c r="L2693">
        <f>MONTH(tblData[[#This Row],[Date]])</f>
        <v>7</v>
      </c>
      <c r="M2693" t="str">
        <f>CHOOSE(tblData[[#This Row],[MonthNo]],"Jan","Feb","Mar","Apr","Mei","Jun","Jul","Agu","Sep","Okt","Nov","Des")</f>
        <v>Jul</v>
      </c>
      <c r="N2693" t="str">
        <f>INDEX(tblCustomers[CustomerState],MATCH(tblData[[#This Row],[CustomerID]],tblCustomers[CustomerID],0))</f>
        <v>California</v>
      </c>
      <c r="O2693" t="str">
        <f>IF(COUNTIF(tblData[CustomerID],tblData[[#This Row],[CustomerID]])&gt;1,"Repeat","One-time")</f>
        <v>One-time</v>
      </c>
    </row>
    <row r="2694" spans="1:15">
      <c r="A2694">
        <v>2693</v>
      </c>
      <c r="B2694" s="1">
        <v>44407</v>
      </c>
      <c r="C2694">
        <v>396</v>
      </c>
      <c r="D2694" t="s">
        <v>10852</v>
      </c>
      <c r="E2694">
        <v>3</v>
      </c>
      <c r="F2694" t="str">
        <f>INDEX(tblProduct[ProdName],MATCH(tblData[[#This Row],[ProdNumber]],tblProduct[ProdNumber],0))</f>
        <v>Understanding Artificial Intelligence</v>
      </c>
      <c r="G2694">
        <f>INDEX(tblProduct[Price],MATCH(tblData[[#This Row],[ProdNumber]],tblProduct[ProdNumber],0))</f>
        <v>19.5</v>
      </c>
      <c r="H2694">
        <f>INDEX(tblProduct[Category],MATCH(tblData[[#This Row],[ProdNumber]],tblProduct[ProdNumber],0))</f>
        <v>4</v>
      </c>
      <c r="I2694" t="str">
        <f>INDEX(tblCategory[CategoryName],MATCH(tblData[[#This Row],[CategoryID]],tblCategory[CategoryID],0))</f>
        <v>eBooks</v>
      </c>
      <c r="J2694">
        <f>tblData[[#This Row],[Quantity]]*tblData[[#This Row],[Price]]</f>
        <v>58.5</v>
      </c>
      <c r="K2694">
        <f>YEAR(tblData[[#This Row],[Date]])</f>
        <v>2021</v>
      </c>
      <c r="L2694">
        <f>MONTH(tblData[[#This Row],[Date]])</f>
        <v>7</v>
      </c>
      <c r="M2694" t="str">
        <f>CHOOSE(tblData[[#This Row],[MonthNo]],"Jan","Feb","Mar","Apr","Mei","Jun","Jul","Agu","Sep","Okt","Nov","Des")</f>
        <v>Jul</v>
      </c>
      <c r="N2694" t="str">
        <f>INDEX(tblCustomers[CustomerState],MATCH(tblData[[#This Row],[CustomerID]],tblCustomers[CustomerID],0))</f>
        <v>North Dakota</v>
      </c>
      <c r="O2694" t="str">
        <f>IF(COUNTIF(tblData[CustomerID],tblData[[#This Row],[CustomerID]])&gt;1,"Repeat","One-time")</f>
        <v>One-time</v>
      </c>
    </row>
    <row r="2695" spans="1:15">
      <c r="A2695">
        <v>2694</v>
      </c>
      <c r="B2695" s="1">
        <v>44407</v>
      </c>
      <c r="C2695">
        <v>213</v>
      </c>
      <c r="D2695" t="s">
        <v>10873</v>
      </c>
      <c r="E2695">
        <v>3</v>
      </c>
      <c r="F2695" t="str">
        <f>INDEX(tblProduct[ProdName],MATCH(tblData[[#This Row],[ProdNumber]],tblProduct[ProdNumber],0))</f>
        <v>BYOD-300</v>
      </c>
      <c r="G2695">
        <f>INDEX(tblProduct[Price],MATCH(tblData[[#This Row],[ProdNumber]],tblProduct[ProdNumber],0))</f>
        <v>89</v>
      </c>
      <c r="H2695">
        <f>INDEX(tblProduct[Category],MATCH(tblData[[#This Row],[ProdNumber]],tblProduct[ProdNumber],0))</f>
        <v>2</v>
      </c>
      <c r="I2695" t="str">
        <f>INDEX(tblCategory[CategoryName],MATCH(tblData[[#This Row],[CategoryID]],tblCategory[CategoryID],0))</f>
        <v>Drone Kits</v>
      </c>
      <c r="J2695">
        <f>tblData[[#This Row],[Quantity]]*tblData[[#This Row],[Price]]</f>
        <v>267</v>
      </c>
      <c r="K2695">
        <f>YEAR(tblData[[#This Row],[Date]])</f>
        <v>2021</v>
      </c>
      <c r="L2695">
        <f>MONTH(tblData[[#This Row],[Date]])</f>
        <v>7</v>
      </c>
      <c r="M2695" t="str">
        <f>CHOOSE(tblData[[#This Row],[MonthNo]],"Jan","Feb","Mar","Apr","Mei","Jun","Jul","Agu","Sep","Okt","Nov","Des")</f>
        <v>Jul</v>
      </c>
      <c r="N2695" t="str">
        <f>INDEX(tblCustomers[CustomerState],MATCH(tblData[[#This Row],[CustomerID]],tblCustomers[CustomerID],0))</f>
        <v>California</v>
      </c>
      <c r="O2695" t="str">
        <f>IF(COUNTIF(tblData[CustomerID],tblData[[#This Row],[CustomerID]])&gt;1,"Repeat","One-time")</f>
        <v>Repeat</v>
      </c>
    </row>
    <row r="2696" spans="1:15">
      <c r="A2696">
        <v>2695</v>
      </c>
      <c r="B2696" s="1">
        <v>44407</v>
      </c>
      <c r="C2696">
        <v>1658</v>
      </c>
      <c r="D2696" t="s">
        <v>10872</v>
      </c>
      <c r="E2696">
        <v>3</v>
      </c>
      <c r="F2696" t="str">
        <f>INDEX(tblProduct[ProdName],MATCH(tblData[[#This Row],[ProdNumber]],tblProduct[ProdNumber],0))</f>
        <v>Hexacopter Drone Blueprint</v>
      </c>
      <c r="G2696">
        <f>INDEX(tblProduct[Price],MATCH(tblData[[#This Row],[ProdNumber]],tblProduct[ProdNumber],0))</f>
        <v>8.99</v>
      </c>
      <c r="H2696">
        <f>INDEX(tblProduct[Category],MATCH(tblData[[#This Row],[ProdNumber]],tblProduct[ProdNumber],0))</f>
        <v>1</v>
      </c>
      <c r="I2696" t="str">
        <f>INDEX(tblCategory[CategoryName],MATCH(tblData[[#This Row],[CategoryID]],tblCategory[CategoryID],0))</f>
        <v>Blueprints</v>
      </c>
      <c r="J2696">
        <f>tblData[[#This Row],[Quantity]]*tblData[[#This Row],[Price]]</f>
        <v>26.97</v>
      </c>
      <c r="K2696">
        <f>YEAR(tblData[[#This Row],[Date]])</f>
        <v>2021</v>
      </c>
      <c r="L2696">
        <f>MONTH(tblData[[#This Row],[Date]])</f>
        <v>7</v>
      </c>
      <c r="M2696" t="str">
        <f>CHOOSE(tblData[[#This Row],[MonthNo]],"Jan","Feb","Mar","Apr","Mei","Jun","Jul","Agu","Sep","Okt","Nov","Des")</f>
        <v>Jul</v>
      </c>
      <c r="N2696" t="str">
        <f>INDEX(tblCustomers[CustomerState],MATCH(tblData[[#This Row],[CustomerID]],tblCustomers[CustomerID],0))</f>
        <v>Florida</v>
      </c>
      <c r="O2696" t="str">
        <f>IF(COUNTIF(tblData[CustomerID],tblData[[#This Row],[CustomerID]])&gt;1,"Repeat","One-time")</f>
        <v>Repeat</v>
      </c>
    </row>
    <row r="2697" spans="1:15">
      <c r="A2697">
        <v>2696</v>
      </c>
      <c r="B2697" s="1">
        <v>44407</v>
      </c>
      <c r="C2697">
        <v>1194</v>
      </c>
      <c r="D2697" t="s">
        <v>10858</v>
      </c>
      <c r="E2697">
        <v>2</v>
      </c>
      <c r="F2697" t="str">
        <f>INDEX(tblProduct[ProdName],MATCH(tblData[[#This Row],[ProdNumber]],tblProduct[ProdNumber],0))</f>
        <v>Virtual Reality Basics</v>
      </c>
      <c r="G2697">
        <f>INDEX(tblProduct[Price],MATCH(tblData[[#This Row],[ProdNumber]],tblProduct[ProdNumber],0))</f>
        <v>29.99</v>
      </c>
      <c r="H2697">
        <f>INDEX(tblProduct[Category],MATCH(tblData[[#This Row],[ProdNumber]],tblProduct[ProdNumber],0))</f>
        <v>7</v>
      </c>
      <c r="I2697" t="str">
        <f>INDEX(tblCategory[CategoryName],MATCH(tblData[[#This Row],[CategoryID]],tblCategory[CategoryID],0))</f>
        <v>Training Videos</v>
      </c>
      <c r="J2697">
        <f>tblData[[#This Row],[Quantity]]*tblData[[#This Row],[Price]]</f>
        <v>59.98</v>
      </c>
      <c r="K2697">
        <f>YEAR(tblData[[#This Row],[Date]])</f>
        <v>2021</v>
      </c>
      <c r="L2697">
        <f>MONTH(tblData[[#This Row],[Date]])</f>
        <v>7</v>
      </c>
      <c r="M2697" t="str">
        <f>CHOOSE(tblData[[#This Row],[MonthNo]],"Jan","Feb","Mar","Apr","Mei","Jun","Jul","Agu","Sep","Okt","Nov","Des")</f>
        <v>Jul</v>
      </c>
      <c r="N2697" t="str">
        <f>INDEX(tblCustomers[CustomerState],MATCH(tblData[[#This Row],[CustomerID]],tblCustomers[CustomerID],0))</f>
        <v>Virginia</v>
      </c>
      <c r="O2697" t="str">
        <f>IF(COUNTIF(tblData[CustomerID],tblData[[#This Row],[CustomerID]])&gt;1,"Repeat","One-time")</f>
        <v>Repeat</v>
      </c>
    </row>
    <row r="2698" spans="1:15">
      <c r="A2698">
        <v>2697</v>
      </c>
      <c r="B2698" s="1">
        <v>44408</v>
      </c>
      <c r="C2698">
        <v>1203</v>
      </c>
      <c r="D2698" t="s">
        <v>10839</v>
      </c>
      <c r="E2698">
        <v>5</v>
      </c>
      <c r="F2698" t="str">
        <f>INDEX(tblProduct[ProdName],MATCH(tblData[[#This Row],[ProdNumber]],tblProduct[ProdNumber],0))</f>
        <v>RXW-9807 Robot</v>
      </c>
      <c r="G2698">
        <f>INDEX(tblProduct[Price],MATCH(tblData[[#This Row],[ProdNumber]],tblProduct[ProdNumber],0))</f>
        <v>599</v>
      </c>
      <c r="H2698">
        <f>INDEX(tblProduct[Category],MATCH(tblData[[#This Row],[ProdNumber]],tblProduct[ProdNumber],0))</f>
        <v>6</v>
      </c>
      <c r="I2698" t="str">
        <f>INDEX(tblCategory[CategoryName],MATCH(tblData[[#This Row],[CategoryID]],tblCategory[CategoryID],0))</f>
        <v>Robots</v>
      </c>
      <c r="J2698">
        <f>tblData[[#This Row],[Quantity]]*tblData[[#This Row],[Price]]</f>
        <v>2995</v>
      </c>
      <c r="K2698">
        <f>YEAR(tblData[[#This Row],[Date]])</f>
        <v>2021</v>
      </c>
      <c r="L2698">
        <f>MONTH(tblData[[#This Row],[Date]])</f>
        <v>7</v>
      </c>
      <c r="M2698" t="str">
        <f>CHOOSE(tblData[[#This Row],[MonthNo]],"Jan","Feb","Mar","Apr","Mei","Jun","Jul","Agu","Sep","Okt","Nov","Des")</f>
        <v>Jul</v>
      </c>
      <c r="N2698" t="str">
        <f>INDEX(tblCustomers[CustomerState],MATCH(tblData[[#This Row],[CustomerID]],tblCustomers[CustomerID],0))</f>
        <v>Indiana</v>
      </c>
      <c r="O2698" t="str">
        <f>IF(COUNTIF(tblData[CustomerID],tblData[[#This Row],[CustomerID]])&gt;1,"Repeat","One-time")</f>
        <v>Repeat</v>
      </c>
    </row>
    <row r="2699" spans="1:15">
      <c r="A2699">
        <v>2698</v>
      </c>
      <c r="B2699" s="1">
        <v>44408</v>
      </c>
      <c r="C2699">
        <v>880</v>
      </c>
      <c r="D2699" t="s">
        <v>10815</v>
      </c>
      <c r="E2699">
        <v>2</v>
      </c>
      <c r="F2699" t="str">
        <f>INDEX(tblProduct[ProdName],MATCH(tblData[[#This Row],[ProdNumber]],tblProduct[ProdNumber],0))</f>
        <v>Understanding Automation</v>
      </c>
      <c r="G2699">
        <f>INDEX(tblProduct[Price],MATCH(tblData[[#This Row],[ProdNumber]],tblProduct[ProdNumber],0))</f>
        <v>44.95</v>
      </c>
      <c r="H2699">
        <f>INDEX(tblProduct[Category],MATCH(tblData[[#This Row],[ProdNumber]],tblProduct[ProdNumber],0))</f>
        <v>7</v>
      </c>
      <c r="I2699" t="str">
        <f>INDEX(tblCategory[CategoryName],MATCH(tblData[[#This Row],[CategoryID]],tblCategory[CategoryID],0))</f>
        <v>Training Videos</v>
      </c>
      <c r="J2699">
        <f>tblData[[#This Row],[Quantity]]*tblData[[#This Row],[Price]]</f>
        <v>89.9</v>
      </c>
      <c r="K2699">
        <f>YEAR(tblData[[#This Row],[Date]])</f>
        <v>2021</v>
      </c>
      <c r="L2699">
        <f>MONTH(tblData[[#This Row],[Date]])</f>
        <v>7</v>
      </c>
      <c r="M2699" t="str">
        <f>CHOOSE(tblData[[#This Row],[MonthNo]],"Jan","Feb","Mar","Apr","Mei","Jun","Jul","Agu","Sep","Okt","Nov","Des")</f>
        <v>Jul</v>
      </c>
      <c r="N2699" t="str">
        <f>INDEX(tblCustomers[CustomerState],MATCH(tblData[[#This Row],[CustomerID]],tblCustomers[CustomerID],0))</f>
        <v>Iowa</v>
      </c>
      <c r="O2699" t="str">
        <f>IF(COUNTIF(tblData[CustomerID],tblData[[#This Row],[CustomerID]])&gt;1,"Repeat","One-time")</f>
        <v>One-time</v>
      </c>
    </row>
    <row r="2700" spans="1:15">
      <c r="A2700">
        <v>2699</v>
      </c>
      <c r="B2700" s="1">
        <v>44408</v>
      </c>
      <c r="C2700">
        <v>1744</v>
      </c>
      <c r="D2700" t="s">
        <v>10822</v>
      </c>
      <c r="E2700">
        <v>4</v>
      </c>
      <c r="F2700" t="str">
        <f>INDEX(tblProduct[ProdName],MATCH(tblData[[#This Row],[ProdNumber]],tblProduct[ProdNumber],0))</f>
        <v>MICR-23K Robot</v>
      </c>
      <c r="G2700">
        <f>INDEX(tblProduct[Price],MATCH(tblData[[#This Row],[ProdNumber]],tblProduct[ProdNumber],0))</f>
        <v>899</v>
      </c>
      <c r="H2700">
        <f>INDEX(tblProduct[Category],MATCH(tblData[[#This Row],[ProdNumber]],tblProduct[ProdNumber],0))</f>
        <v>6</v>
      </c>
      <c r="I2700" t="str">
        <f>INDEX(tblCategory[CategoryName],MATCH(tblData[[#This Row],[CategoryID]],tblCategory[CategoryID],0))</f>
        <v>Robots</v>
      </c>
      <c r="J2700">
        <f>tblData[[#This Row],[Quantity]]*tblData[[#This Row],[Price]]</f>
        <v>3596</v>
      </c>
      <c r="K2700">
        <f>YEAR(tblData[[#This Row],[Date]])</f>
        <v>2021</v>
      </c>
      <c r="L2700">
        <f>MONTH(tblData[[#This Row],[Date]])</f>
        <v>7</v>
      </c>
      <c r="M2700" t="str">
        <f>CHOOSE(tblData[[#This Row],[MonthNo]],"Jan","Feb","Mar","Apr","Mei","Jun","Jul","Agu","Sep","Okt","Nov","Des")</f>
        <v>Jul</v>
      </c>
      <c r="N2700" t="str">
        <f>INDEX(tblCustomers[CustomerState],MATCH(tblData[[#This Row],[CustomerID]],tblCustomers[CustomerID],0))</f>
        <v>California</v>
      </c>
      <c r="O2700" t="str">
        <f>IF(COUNTIF(tblData[CustomerID],tblData[[#This Row],[CustomerID]])&gt;1,"Repeat","One-time")</f>
        <v>One-time</v>
      </c>
    </row>
    <row r="2701" spans="1:15">
      <c r="A2701">
        <v>2700</v>
      </c>
      <c r="B2701" s="1">
        <v>44408</v>
      </c>
      <c r="C2701">
        <v>692</v>
      </c>
      <c r="D2701" t="s">
        <v>10865</v>
      </c>
      <c r="E2701">
        <v>2</v>
      </c>
      <c r="F2701" t="str">
        <f>INDEX(tblProduct[ProdName],MATCH(tblData[[#This Row],[ProdNumber]],tblProduct[ProdNumber],0))</f>
        <v>Robotic Essentials</v>
      </c>
      <c r="G2701">
        <f>INDEX(tblProduct[Price],MATCH(tblData[[#This Row],[ProdNumber]],tblProduct[ProdNumber],0))</f>
        <v>34.99</v>
      </c>
      <c r="H2701">
        <f>INDEX(tblProduct[Category],MATCH(tblData[[#This Row],[ProdNumber]],tblProduct[ProdNumber],0))</f>
        <v>7</v>
      </c>
      <c r="I2701" t="str">
        <f>INDEX(tblCategory[CategoryName],MATCH(tblData[[#This Row],[CategoryID]],tblCategory[CategoryID],0))</f>
        <v>Training Videos</v>
      </c>
      <c r="J2701">
        <f>tblData[[#This Row],[Quantity]]*tblData[[#This Row],[Price]]</f>
        <v>69.98</v>
      </c>
      <c r="K2701">
        <f>YEAR(tblData[[#This Row],[Date]])</f>
        <v>2021</v>
      </c>
      <c r="L2701">
        <f>MONTH(tblData[[#This Row],[Date]])</f>
        <v>7</v>
      </c>
      <c r="M2701" t="str">
        <f>CHOOSE(tblData[[#This Row],[MonthNo]],"Jan","Feb","Mar","Apr","Mei","Jun","Jul","Agu","Sep","Okt","Nov","Des")</f>
        <v>Jul</v>
      </c>
      <c r="N2701" t="str">
        <f>INDEX(tblCustomers[CustomerState],MATCH(tblData[[#This Row],[CustomerID]],tblCustomers[CustomerID],0))</f>
        <v>New Mexico</v>
      </c>
      <c r="O2701" t="str">
        <f>IF(COUNTIF(tblData[CustomerID],tblData[[#This Row],[CustomerID]])&gt;1,"Repeat","One-time")</f>
        <v>One-time</v>
      </c>
    </row>
    <row r="2702" spans="1:15">
      <c r="A2702">
        <v>2701</v>
      </c>
      <c r="B2702" s="1">
        <v>44409</v>
      </c>
      <c r="C2702">
        <v>1213</v>
      </c>
      <c r="D2702" t="s">
        <v>10830</v>
      </c>
      <c r="E2702">
        <v>3</v>
      </c>
      <c r="F2702" t="str">
        <f>INDEX(tblProduct[ProdName],MATCH(tblData[[#This Row],[ProdNumber]],tblProduct[ProdNumber],0))</f>
        <v>Understanding 3D Printing</v>
      </c>
      <c r="G2702">
        <f>INDEX(tblProduct[Price],MATCH(tblData[[#This Row],[ProdNumber]],tblProduct[ProdNumber],0))</f>
        <v>42.99</v>
      </c>
      <c r="H2702">
        <f>INDEX(tblProduct[Category],MATCH(tblData[[#This Row],[ProdNumber]],tblProduct[ProdNumber],0))</f>
        <v>7</v>
      </c>
      <c r="I2702" t="str">
        <f>INDEX(tblCategory[CategoryName],MATCH(tblData[[#This Row],[CategoryID]],tblCategory[CategoryID],0))</f>
        <v>Training Videos</v>
      </c>
      <c r="J2702">
        <f>tblData[[#This Row],[Quantity]]*tblData[[#This Row],[Price]]</f>
        <v>128.97</v>
      </c>
      <c r="K2702">
        <f>YEAR(tblData[[#This Row],[Date]])</f>
        <v>2021</v>
      </c>
      <c r="L2702">
        <f>MONTH(tblData[[#This Row],[Date]])</f>
        <v>8</v>
      </c>
      <c r="M2702" t="str">
        <f>CHOOSE(tblData[[#This Row],[MonthNo]],"Jan","Feb","Mar","Apr","Mei","Jun","Jul","Agu","Sep","Okt","Nov","Des")</f>
        <v>Agu</v>
      </c>
      <c r="N2702" t="str">
        <f>INDEX(tblCustomers[CustomerState],MATCH(tblData[[#This Row],[CustomerID]],tblCustomers[CustomerID],0))</f>
        <v>New Mexico</v>
      </c>
      <c r="O2702" t="str">
        <f>IF(COUNTIF(tblData[CustomerID],tblData[[#This Row],[CustomerID]])&gt;1,"Repeat","One-time")</f>
        <v>One-time</v>
      </c>
    </row>
    <row r="2703" spans="1:15">
      <c r="A2703">
        <v>2702</v>
      </c>
      <c r="B2703" s="1">
        <v>44409</v>
      </c>
      <c r="C2703">
        <v>544</v>
      </c>
      <c r="D2703" t="s">
        <v>10833</v>
      </c>
      <c r="E2703">
        <v>2</v>
      </c>
      <c r="F2703" t="str">
        <f>INDEX(tblProduct[ProdName],MATCH(tblData[[#This Row],[ProdNumber]],tblProduct[ProdNumber],0))</f>
        <v>DX-145 Drone</v>
      </c>
      <c r="G2703">
        <f>INDEX(tblProduct[Price],MATCH(tblData[[#This Row],[ProdNumber]],tblProduct[ProdNumber],0))</f>
        <v>250</v>
      </c>
      <c r="H2703">
        <f>INDEX(tblProduct[Category],MATCH(tblData[[#This Row],[ProdNumber]],tblProduct[ProdNumber],0))</f>
        <v>3</v>
      </c>
      <c r="I2703" t="str">
        <f>INDEX(tblCategory[CategoryName],MATCH(tblData[[#This Row],[CategoryID]],tblCategory[CategoryID],0))</f>
        <v>Drones</v>
      </c>
      <c r="J2703">
        <f>tblData[[#This Row],[Quantity]]*tblData[[#This Row],[Price]]</f>
        <v>500</v>
      </c>
      <c r="K2703">
        <f>YEAR(tblData[[#This Row],[Date]])</f>
        <v>2021</v>
      </c>
      <c r="L2703">
        <f>MONTH(tblData[[#This Row],[Date]])</f>
        <v>8</v>
      </c>
      <c r="M2703" t="str">
        <f>CHOOSE(tblData[[#This Row],[MonthNo]],"Jan","Feb","Mar","Apr","Mei","Jun","Jul","Agu","Sep","Okt","Nov","Des")</f>
        <v>Agu</v>
      </c>
      <c r="N2703" t="str">
        <f>INDEX(tblCustomers[CustomerState],MATCH(tblData[[#This Row],[CustomerID]],tblCustomers[CustomerID],0))</f>
        <v>Louisiana</v>
      </c>
      <c r="O2703" t="str">
        <f>IF(COUNTIF(tblData[CustomerID],tblData[[#This Row],[CustomerID]])&gt;1,"Repeat","One-time")</f>
        <v>Repeat</v>
      </c>
    </row>
    <row r="2704" spans="1:15">
      <c r="A2704">
        <v>2703</v>
      </c>
      <c r="B2704" s="1">
        <v>44409</v>
      </c>
      <c r="C2704">
        <v>1322</v>
      </c>
      <c r="D2704" t="s">
        <v>10835</v>
      </c>
      <c r="E2704">
        <v>2</v>
      </c>
      <c r="F2704" t="str">
        <f>INDEX(tblProduct[ProdName],MATCH(tblData[[#This Row],[ProdNumber]],tblProduct[ProdNumber],0))</f>
        <v>Building Your First Robot</v>
      </c>
      <c r="G2704">
        <f>INDEX(tblProduct[Price],MATCH(tblData[[#This Row],[ProdNumber]],tblProduct[ProdNumber],0))</f>
        <v>24.95</v>
      </c>
      <c r="H2704">
        <f>INDEX(tblProduct[Category],MATCH(tblData[[#This Row],[ProdNumber]],tblProduct[ProdNumber],0))</f>
        <v>4</v>
      </c>
      <c r="I2704" t="str">
        <f>INDEX(tblCategory[CategoryName],MATCH(tblData[[#This Row],[CategoryID]],tblCategory[CategoryID],0))</f>
        <v>eBooks</v>
      </c>
      <c r="J2704">
        <f>tblData[[#This Row],[Quantity]]*tblData[[#This Row],[Price]]</f>
        <v>49.9</v>
      </c>
      <c r="K2704">
        <f>YEAR(tblData[[#This Row],[Date]])</f>
        <v>2021</v>
      </c>
      <c r="L2704">
        <f>MONTH(tblData[[#This Row],[Date]])</f>
        <v>8</v>
      </c>
      <c r="M2704" t="str">
        <f>CHOOSE(tblData[[#This Row],[MonthNo]],"Jan","Feb","Mar","Apr","Mei","Jun","Jul","Agu","Sep","Okt","Nov","Des")</f>
        <v>Agu</v>
      </c>
      <c r="N2704" t="str">
        <f>INDEX(tblCustomers[CustomerState],MATCH(tblData[[#This Row],[CustomerID]],tblCustomers[CustomerID],0))</f>
        <v>Florida</v>
      </c>
      <c r="O2704" t="str">
        <f>IF(COUNTIF(tblData[CustomerID],tblData[[#This Row],[CustomerID]])&gt;1,"Repeat","One-time")</f>
        <v>One-time</v>
      </c>
    </row>
    <row r="2705" spans="1:15">
      <c r="A2705">
        <v>2704</v>
      </c>
      <c r="B2705" s="1">
        <v>44409</v>
      </c>
      <c r="C2705">
        <v>245</v>
      </c>
      <c r="D2705" t="s">
        <v>10827</v>
      </c>
      <c r="E2705">
        <v>4</v>
      </c>
      <c r="F2705" t="str">
        <f>INDEX(tblProduct[ProdName],MATCH(tblData[[#This Row],[ProdNumber]],tblProduct[ProdNumber],0))</f>
        <v>AI for Educators</v>
      </c>
      <c r="G2705">
        <f>INDEX(tblProduct[Price],MATCH(tblData[[#This Row],[ProdNumber]],tblProduct[ProdNumber],0))</f>
        <v>49.95</v>
      </c>
      <c r="H2705">
        <f>INDEX(tblProduct[Category],MATCH(tblData[[#This Row],[ProdNumber]],tblProduct[ProdNumber],0))</f>
        <v>7</v>
      </c>
      <c r="I2705" t="str">
        <f>INDEX(tblCategory[CategoryName],MATCH(tblData[[#This Row],[CategoryID]],tblCategory[CategoryID],0))</f>
        <v>Training Videos</v>
      </c>
      <c r="J2705">
        <f>tblData[[#This Row],[Quantity]]*tblData[[#This Row],[Price]]</f>
        <v>199.8</v>
      </c>
      <c r="K2705">
        <f>YEAR(tblData[[#This Row],[Date]])</f>
        <v>2021</v>
      </c>
      <c r="L2705">
        <f>MONTH(tblData[[#This Row],[Date]])</f>
        <v>8</v>
      </c>
      <c r="M2705" t="str">
        <f>CHOOSE(tblData[[#This Row],[MonthNo]],"Jan","Feb","Mar","Apr","Mei","Jun","Jul","Agu","Sep","Okt","Nov","Des")</f>
        <v>Agu</v>
      </c>
      <c r="N2705" t="str">
        <f>INDEX(tblCustomers[CustomerState],MATCH(tblData[[#This Row],[CustomerID]],tblCustomers[CustomerID],0))</f>
        <v>North Carolina</v>
      </c>
      <c r="O2705" t="str">
        <f>IF(COUNTIF(tblData[CustomerID],tblData[[#This Row],[CustomerID]])&gt;1,"Repeat","One-time")</f>
        <v>One-time</v>
      </c>
    </row>
    <row r="2706" spans="1:15">
      <c r="A2706">
        <v>2705</v>
      </c>
      <c r="B2706" s="1">
        <v>44409</v>
      </c>
      <c r="C2706">
        <v>1148</v>
      </c>
      <c r="D2706" t="s">
        <v>10809</v>
      </c>
      <c r="E2706">
        <v>6</v>
      </c>
      <c r="F2706" t="str">
        <f>INDEX(tblProduct[ProdName],MATCH(tblData[[#This Row],[ProdNumber]],tblProduct[ProdNumber],0))</f>
        <v>RWW-75 Robot</v>
      </c>
      <c r="G2706">
        <f>INDEX(tblProduct[Price],MATCH(tblData[[#This Row],[ProdNumber]],tblProduct[ProdNumber],0))</f>
        <v>883</v>
      </c>
      <c r="H2706">
        <f>INDEX(tblProduct[Category],MATCH(tblData[[#This Row],[ProdNumber]],tblProduct[ProdNumber],0))</f>
        <v>6</v>
      </c>
      <c r="I2706" t="str">
        <f>INDEX(tblCategory[CategoryName],MATCH(tblData[[#This Row],[CategoryID]],tblCategory[CategoryID],0))</f>
        <v>Robots</v>
      </c>
      <c r="J2706">
        <f>tblData[[#This Row],[Quantity]]*tblData[[#This Row],[Price]]</f>
        <v>5298</v>
      </c>
      <c r="K2706">
        <f>YEAR(tblData[[#This Row],[Date]])</f>
        <v>2021</v>
      </c>
      <c r="L2706">
        <f>MONTH(tblData[[#This Row],[Date]])</f>
        <v>8</v>
      </c>
      <c r="M2706" t="str">
        <f>CHOOSE(tblData[[#This Row],[MonthNo]],"Jan","Feb","Mar","Apr","Mei","Jun","Jul","Agu","Sep","Okt","Nov","Des")</f>
        <v>Agu</v>
      </c>
      <c r="N2706" t="str">
        <f>INDEX(tblCustomers[CustomerState],MATCH(tblData[[#This Row],[CustomerID]],tblCustomers[CustomerID],0))</f>
        <v>District of Columbia</v>
      </c>
      <c r="O2706" t="str">
        <f>IF(COUNTIF(tblData[CustomerID],tblData[[#This Row],[CustomerID]])&gt;1,"Repeat","One-time")</f>
        <v>One-time</v>
      </c>
    </row>
    <row r="2707" spans="1:15">
      <c r="A2707">
        <v>2706</v>
      </c>
      <c r="B2707" s="1">
        <v>44410</v>
      </c>
      <c r="C2707">
        <v>1305</v>
      </c>
      <c r="D2707" t="s">
        <v>10872</v>
      </c>
      <c r="E2707">
        <v>5</v>
      </c>
      <c r="F2707" t="str">
        <f>INDEX(tblProduct[ProdName],MATCH(tblData[[#This Row],[ProdNumber]],tblProduct[ProdNumber],0))</f>
        <v>Hexacopter Drone Blueprint</v>
      </c>
      <c r="G2707">
        <f>INDEX(tblProduct[Price],MATCH(tblData[[#This Row],[ProdNumber]],tblProduct[ProdNumber],0))</f>
        <v>8.99</v>
      </c>
      <c r="H2707">
        <f>INDEX(tblProduct[Category],MATCH(tblData[[#This Row],[ProdNumber]],tblProduct[ProdNumber],0))</f>
        <v>1</v>
      </c>
      <c r="I2707" t="str">
        <f>INDEX(tblCategory[CategoryName],MATCH(tblData[[#This Row],[CategoryID]],tblCategory[CategoryID],0))</f>
        <v>Blueprints</v>
      </c>
      <c r="J2707">
        <f>tblData[[#This Row],[Quantity]]*tblData[[#This Row],[Price]]</f>
        <v>44.95</v>
      </c>
      <c r="K2707">
        <f>YEAR(tblData[[#This Row],[Date]])</f>
        <v>2021</v>
      </c>
      <c r="L2707">
        <f>MONTH(tblData[[#This Row],[Date]])</f>
        <v>8</v>
      </c>
      <c r="M2707" t="str">
        <f>CHOOSE(tblData[[#This Row],[MonthNo]],"Jan","Feb","Mar","Apr","Mei","Jun","Jul","Agu","Sep","Okt","Nov","Des")</f>
        <v>Agu</v>
      </c>
      <c r="N2707" t="str">
        <f>INDEX(tblCustomers[CustomerState],MATCH(tblData[[#This Row],[CustomerID]],tblCustomers[CustomerID],0))</f>
        <v>Georgia</v>
      </c>
      <c r="O2707" t="str">
        <f>IF(COUNTIF(tblData[CustomerID],tblData[[#This Row],[CustomerID]])&gt;1,"Repeat","One-time")</f>
        <v>One-time</v>
      </c>
    </row>
    <row r="2708" spans="1:15">
      <c r="A2708">
        <v>2707</v>
      </c>
      <c r="B2708" s="1">
        <v>44410</v>
      </c>
      <c r="C2708">
        <v>906</v>
      </c>
      <c r="D2708" t="s">
        <v>10851</v>
      </c>
      <c r="E2708">
        <v>4</v>
      </c>
      <c r="F2708" t="str">
        <f>INDEX(tblProduct[ProdName],MATCH(tblData[[#This Row],[ProdNumber]],tblProduct[ProdNumber],0))</f>
        <v>QuadroCopter Blueprint</v>
      </c>
      <c r="G2708">
        <f>INDEX(tblProduct[Price],MATCH(tblData[[#This Row],[ProdNumber]],tblProduct[ProdNumber],0))</f>
        <v>10.99</v>
      </c>
      <c r="H2708">
        <f>INDEX(tblProduct[Category],MATCH(tblData[[#This Row],[ProdNumber]],tblProduct[ProdNumber],0))</f>
        <v>1</v>
      </c>
      <c r="I2708" t="str">
        <f>INDEX(tblCategory[CategoryName],MATCH(tblData[[#This Row],[CategoryID]],tblCategory[CategoryID],0))</f>
        <v>Blueprints</v>
      </c>
      <c r="J2708">
        <f>tblData[[#This Row],[Quantity]]*tblData[[#This Row],[Price]]</f>
        <v>43.96</v>
      </c>
      <c r="K2708">
        <f>YEAR(tblData[[#This Row],[Date]])</f>
        <v>2021</v>
      </c>
      <c r="L2708">
        <f>MONTH(tblData[[#This Row],[Date]])</f>
        <v>8</v>
      </c>
      <c r="M2708" t="str">
        <f>CHOOSE(tblData[[#This Row],[MonthNo]],"Jan","Feb","Mar","Apr","Mei","Jun","Jul","Agu","Sep","Okt","Nov","Des")</f>
        <v>Agu</v>
      </c>
      <c r="N2708" t="str">
        <f>INDEX(tblCustomers[CustomerState],MATCH(tblData[[#This Row],[CustomerID]],tblCustomers[CustomerID],0))</f>
        <v>Michigan</v>
      </c>
      <c r="O2708" t="str">
        <f>IF(COUNTIF(tblData[CustomerID],tblData[[#This Row],[CustomerID]])&gt;1,"Repeat","One-time")</f>
        <v>Repeat</v>
      </c>
    </row>
    <row r="2709" spans="1:15">
      <c r="A2709">
        <v>2708</v>
      </c>
      <c r="B2709" s="1">
        <v>44410</v>
      </c>
      <c r="C2709">
        <v>660</v>
      </c>
      <c r="D2709" t="s">
        <v>10851</v>
      </c>
      <c r="E2709">
        <v>4</v>
      </c>
      <c r="F2709" t="str">
        <f>INDEX(tblProduct[ProdName],MATCH(tblData[[#This Row],[ProdNumber]],tblProduct[ProdNumber],0))</f>
        <v>QuadroCopter Blueprint</v>
      </c>
      <c r="G2709">
        <f>INDEX(tblProduct[Price],MATCH(tblData[[#This Row],[ProdNumber]],tblProduct[ProdNumber],0))</f>
        <v>10.99</v>
      </c>
      <c r="H2709">
        <f>INDEX(tblProduct[Category],MATCH(tblData[[#This Row],[ProdNumber]],tblProduct[ProdNumber],0))</f>
        <v>1</v>
      </c>
      <c r="I2709" t="str">
        <f>INDEX(tblCategory[CategoryName],MATCH(tblData[[#This Row],[CategoryID]],tblCategory[CategoryID],0))</f>
        <v>Blueprints</v>
      </c>
      <c r="J2709">
        <f>tblData[[#This Row],[Quantity]]*tblData[[#This Row],[Price]]</f>
        <v>43.96</v>
      </c>
      <c r="K2709">
        <f>YEAR(tblData[[#This Row],[Date]])</f>
        <v>2021</v>
      </c>
      <c r="L2709">
        <f>MONTH(tblData[[#This Row],[Date]])</f>
        <v>8</v>
      </c>
      <c r="M2709" t="str">
        <f>CHOOSE(tblData[[#This Row],[MonthNo]],"Jan","Feb","Mar","Apr","Mei","Jun","Jul","Agu","Sep","Okt","Nov","Des")</f>
        <v>Agu</v>
      </c>
      <c r="N2709" t="str">
        <f>INDEX(tblCustomers[CustomerState],MATCH(tblData[[#This Row],[CustomerID]],tblCustomers[CustomerID],0))</f>
        <v>Oklahoma</v>
      </c>
      <c r="O2709" t="str">
        <f>IF(COUNTIF(tblData[CustomerID],tblData[[#This Row],[CustomerID]])&gt;1,"Repeat","One-time")</f>
        <v>One-time</v>
      </c>
    </row>
    <row r="2710" spans="1:15">
      <c r="A2710">
        <v>2709</v>
      </c>
      <c r="B2710" s="1">
        <v>44411</v>
      </c>
      <c r="C2710">
        <v>626</v>
      </c>
      <c r="D2710" t="s">
        <v>10850</v>
      </c>
      <c r="E2710">
        <v>3</v>
      </c>
      <c r="F2710" t="str">
        <f>INDEX(tblProduct[ProdName],MATCH(tblData[[#This Row],[ProdNumber]],tblProduct[ProdNumber],0))</f>
        <v>Building Your Own Drone</v>
      </c>
      <c r="G2710">
        <f>INDEX(tblProduct[Price],MATCH(tblData[[#This Row],[ProdNumber]],tblProduct[ProdNumber],0))</f>
        <v>24.99</v>
      </c>
      <c r="H2710">
        <f>INDEX(tblProduct[Category],MATCH(tblData[[#This Row],[ProdNumber]],tblProduct[ProdNumber],0))</f>
        <v>4</v>
      </c>
      <c r="I2710" t="str">
        <f>INDEX(tblCategory[CategoryName],MATCH(tblData[[#This Row],[CategoryID]],tblCategory[CategoryID],0))</f>
        <v>eBooks</v>
      </c>
      <c r="J2710">
        <f>tblData[[#This Row],[Quantity]]*tblData[[#This Row],[Price]]</f>
        <v>74.97</v>
      </c>
      <c r="K2710">
        <f>YEAR(tblData[[#This Row],[Date]])</f>
        <v>2021</v>
      </c>
      <c r="L2710">
        <f>MONTH(tblData[[#This Row],[Date]])</f>
        <v>8</v>
      </c>
      <c r="M2710" t="str">
        <f>CHOOSE(tblData[[#This Row],[MonthNo]],"Jan","Feb","Mar","Apr","Mei","Jun","Jul","Agu","Sep","Okt","Nov","Des")</f>
        <v>Agu</v>
      </c>
      <c r="N2710" t="str">
        <f>INDEX(tblCustomers[CustomerState],MATCH(tblData[[#This Row],[CustomerID]],tblCustomers[CustomerID],0))</f>
        <v>Pennsylvania</v>
      </c>
      <c r="O2710" t="str">
        <f>IF(COUNTIF(tblData[CustomerID],tblData[[#This Row],[CustomerID]])&gt;1,"Repeat","One-time")</f>
        <v>Repeat</v>
      </c>
    </row>
    <row r="2711" spans="1:15">
      <c r="A2711">
        <v>2710</v>
      </c>
      <c r="B2711" s="1">
        <v>44411</v>
      </c>
      <c r="C2711">
        <v>17</v>
      </c>
      <c r="D2711" t="s">
        <v>10875</v>
      </c>
      <c r="E2711">
        <v>3</v>
      </c>
      <c r="F2711" t="str">
        <f>INDEX(tblProduct[ProdName],MATCH(tblData[[#This Row],[ProdNumber]],tblProduct[ProdNumber],0))</f>
        <v>Open Source Code</v>
      </c>
      <c r="G2711">
        <f>INDEX(tblProduct[Price],MATCH(tblData[[#This Row],[ProdNumber]],tblProduct[ProdNumber],0))</f>
        <v>32.950000000000003</v>
      </c>
      <c r="H2711">
        <f>INDEX(tblProduct[Category],MATCH(tblData[[#This Row],[ProdNumber]],tblProduct[ProdNumber],0))</f>
        <v>7</v>
      </c>
      <c r="I2711" t="str">
        <f>INDEX(tblCategory[CategoryName],MATCH(tblData[[#This Row],[CategoryID]],tblCategory[CategoryID],0))</f>
        <v>Training Videos</v>
      </c>
      <c r="J2711">
        <f>tblData[[#This Row],[Quantity]]*tblData[[#This Row],[Price]]</f>
        <v>98.850000000000009</v>
      </c>
      <c r="K2711">
        <f>YEAR(tblData[[#This Row],[Date]])</f>
        <v>2021</v>
      </c>
      <c r="L2711">
        <f>MONTH(tblData[[#This Row],[Date]])</f>
        <v>8</v>
      </c>
      <c r="M2711" t="str">
        <f>CHOOSE(tblData[[#This Row],[MonthNo]],"Jan","Feb","Mar","Apr","Mei","Jun","Jul","Agu","Sep","Okt","Nov","Des")</f>
        <v>Agu</v>
      </c>
      <c r="N2711" t="str">
        <f>INDEX(tblCustomers[CustomerState],MATCH(tblData[[#This Row],[CustomerID]],tblCustomers[CustomerID],0))</f>
        <v>Alaska</v>
      </c>
      <c r="O2711" t="str">
        <f>IF(COUNTIF(tblData[CustomerID],tblData[[#This Row],[CustomerID]])&gt;1,"Repeat","One-time")</f>
        <v>One-time</v>
      </c>
    </row>
    <row r="2712" spans="1:15">
      <c r="A2712">
        <v>2711</v>
      </c>
      <c r="B2712" s="1">
        <v>44411</v>
      </c>
      <c r="C2712">
        <v>2051</v>
      </c>
      <c r="D2712" t="s">
        <v>10856</v>
      </c>
      <c r="E2712">
        <v>5</v>
      </c>
      <c r="F2712" t="str">
        <f>INDEX(tblProduct[ProdName],MATCH(tblData[[#This Row],[ProdNumber]],tblProduct[ProdNumber],0))</f>
        <v>RLK-9920 Robot</v>
      </c>
      <c r="G2712">
        <f>INDEX(tblProduct[Price],MATCH(tblData[[#This Row],[ProdNumber]],tblProduct[ProdNumber],0))</f>
        <v>699</v>
      </c>
      <c r="H2712">
        <f>INDEX(tblProduct[Category],MATCH(tblData[[#This Row],[ProdNumber]],tblProduct[ProdNumber],0))</f>
        <v>6</v>
      </c>
      <c r="I2712" t="str">
        <f>INDEX(tblCategory[CategoryName],MATCH(tblData[[#This Row],[CategoryID]],tblCategory[CategoryID],0))</f>
        <v>Robots</v>
      </c>
      <c r="J2712">
        <f>tblData[[#This Row],[Quantity]]*tblData[[#This Row],[Price]]</f>
        <v>3495</v>
      </c>
      <c r="K2712">
        <f>YEAR(tblData[[#This Row],[Date]])</f>
        <v>2021</v>
      </c>
      <c r="L2712">
        <f>MONTH(tblData[[#This Row],[Date]])</f>
        <v>8</v>
      </c>
      <c r="M2712" t="str">
        <f>CHOOSE(tblData[[#This Row],[MonthNo]],"Jan","Feb","Mar","Apr","Mei","Jun","Jul","Agu","Sep","Okt","Nov","Des")</f>
        <v>Agu</v>
      </c>
      <c r="N2712" t="str">
        <f>INDEX(tblCustomers[CustomerState],MATCH(tblData[[#This Row],[CustomerID]],tblCustomers[CustomerID],0))</f>
        <v>California</v>
      </c>
      <c r="O2712" t="str">
        <f>IF(COUNTIF(tblData[CustomerID],tblData[[#This Row],[CustomerID]])&gt;1,"Repeat","One-time")</f>
        <v>Repeat</v>
      </c>
    </row>
    <row r="2713" spans="1:15">
      <c r="A2713">
        <v>2712</v>
      </c>
      <c r="B2713" s="1">
        <v>44411</v>
      </c>
      <c r="C2713">
        <v>1753</v>
      </c>
      <c r="D2713" t="s">
        <v>10828</v>
      </c>
      <c r="E2713">
        <v>5</v>
      </c>
      <c r="F2713" t="str">
        <f>INDEX(tblProduct[ProdName],MATCH(tblData[[#This Row],[ProdNumber]],tblProduct[ProdNumber],0))</f>
        <v>Helicopter Drones</v>
      </c>
      <c r="G2713">
        <f>INDEX(tblProduct[Price],MATCH(tblData[[#This Row],[ProdNumber]],tblProduct[ProdNumber],0))</f>
        <v>20.95</v>
      </c>
      <c r="H2713">
        <f>INDEX(tblProduct[Category],MATCH(tblData[[#This Row],[ProdNumber]],tblProduct[ProdNumber],0))</f>
        <v>4</v>
      </c>
      <c r="I2713" t="str">
        <f>INDEX(tblCategory[CategoryName],MATCH(tblData[[#This Row],[CategoryID]],tblCategory[CategoryID],0))</f>
        <v>eBooks</v>
      </c>
      <c r="J2713">
        <f>tblData[[#This Row],[Quantity]]*tblData[[#This Row],[Price]]</f>
        <v>104.75</v>
      </c>
      <c r="K2713">
        <f>YEAR(tblData[[#This Row],[Date]])</f>
        <v>2021</v>
      </c>
      <c r="L2713">
        <f>MONTH(tblData[[#This Row],[Date]])</f>
        <v>8</v>
      </c>
      <c r="M2713" t="str">
        <f>CHOOSE(tblData[[#This Row],[MonthNo]],"Jan","Feb","Mar","Apr","Mei","Jun","Jul","Agu","Sep","Okt","Nov","Des")</f>
        <v>Agu</v>
      </c>
      <c r="N2713" t="str">
        <f>INDEX(tblCustomers[CustomerState],MATCH(tblData[[#This Row],[CustomerID]],tblCustomers[CustomerID],0))</f>
        <v>South Dakota</v>
      </c>
      <c r="O2713" t="str">
        <f>IF(COUNTIF(tblData[CustomerID],tblData[[#This Row],[CustomerID]])&gt;1,"Repeat","One-time")</f>
        <v>One-time</v>
      </c>
    </row>
    <row r="2714" spans="1:15">
      <c r="A2714">
        <v>2713</v>
      </c>
      <c r="B2714" s="1">
        <v>44411</v>
      </c>
      <c r="C2714">
        <v>1841</v>
      </c>
      <c r="D2714" t="s">
        <v>10861</v>
      </c>
      <c r="E2714">
        <v>3</v>
      </c>
      <c r="F2714" t="str">
        <f>INDEX(tblProduct[ProdName],MATCH(tblData[[#This Row],[ProdNumber]],tblProduct[ProdNumber],0))</f>
        <v>RCB-889 Robot</v>
      </c>
      <c r="G2714">
        <f>INDEX(tblProduct[Price],MATCH(tblData[[#This Row],[ProdNumber]],tblProduct[ProdNumber],0))</f>
        <v>549</v>
      </c>
      <c r="H2714">
        <f>INDEX(tblProduct[Category],MATCH(tblData[[#This Row],[ProdNumber]],tblProduct[ProdNumber],0))</f>
        <v>6</v>
      </c>
      <c r="I2714" t="str">
        <f>INDEX(tblCategory[CategoryName],MATCH(tblData[[#This Row],[CategoryID]],tblCategory[CategoryID],0))</f>
        <v>Robots</v>
      </c>
      <c r="J2714">
        <f>tblData[[#This Row],[Quantity]]*tblData[[#This Row],[Price]]</f>
        <v>1647</v>
      </c>
      <c r="K2714">
        <f>YEAR(tblData[[#This Row],[Date]])</f>
        <v>2021</v>
      </c>
      <c r="L2714">
        <f>MONTH(tblData[[#This Row],[Date]])</f>
        <v>8</v>
      </c>
      <c r="M2714" t="str">
        <f>CHOOSE(tblData[[#This Row],[MonthNo]],"Jan","Feb","Mar","Apr","Mei","Jun","Jul","Agu","Sep","Okt","Nov","Des")</f>
        <v>Agu</v>
      </c>
      <c r="N2714" t="str">
        <f>INDEX(tblCustomers[CustomerState],MATCH(tblData[[#This Row],[CustomerID]],tblCustomers[CustomerID],0))</f>
        <v>Michigan</v>
      </c>
      <c r="O2714" t="str">
        <f>IF(COUNTIF(tblData[CustomerID],tblData[[#This Row],[CustomerID]])&gt;1,"Repeat","One-time")</f>
        <v>One-time</v>
      </c>
    </row>
    <row r="2715" spans="1:15">
      <c r="A2715">
        <v>2714</v>
      </c>
      <c r="B2715" s="1">
        <v>44411</v>
      </c>
      <c r="C2715">
        <v>1721</v>
      </c>
      <c r="D2715" t="s">
        <v>10841</v>
      </c>
      <c r="E2715">
        <v>3</v>
      </c>
      <c r="F2715" t="str">
        <f>INDEX(tblProduct[ProdName],MATCH(tblData[[#This Row],[ProdNumber]],tblProduct[ProdNumber],0))</f>
        <v>RQTE-554 Robot</v>
      </c>
      <c r="G2715">
        <f>INDEX(tblProduct[Price],MATCH(tblData[[#This Row],[ProdNumber]],tblProduct[ProdNumber],0))</f>
        <v>684</v>
      </c>
      <c r="H2715">
        <f>INDEX(tblProduct[Category],MATCH(tblData[[#This Row],[ProdNumber]],tblProduct[ProdNumber],0))</f>
        <v>6</v>
      </c>
      <c r="I2715" t="str">
        <f>INDEX(tblCategory[CategoryName],MATCH(tblData[[#This Row],[CategoryID]],tblCategory[CategoryID],0))</f>
        <v>Robots</v>
      </c>
      <c r="J2715">
        <f>tblData[[#This Row],[Quantity]]*tblData[[#This Row],[Price]]</f>
        <v>2052</v>
      </c>
      <c r="K2715">
        <f>YEAR(tblData[[#This Row],[Date]])</f>
        <v>2021</v>
      </c>
      <c r="L2715">
        <f>MONTH(tblData[[#This Row],[Date]])</f>
        <v>8</v>
      </c>
      <c r="M2715" t="str">
        <f>CHOOSE(tblData[[#This Row],[MonthNo]],"Jan","Feb","Mar","Apr","Mei","Jun","Jul","Agu","Sep","Okt","Nov","Des")</f>
        <v>Agu</v>
      </c>
      <c r="N2715" t="str">
        <f>INDEX(tblCustomers[CustomerState],MATCH(tblData[[#This Row],[CustomerID]],tblCustomers[CustomerID],0))</f>
        <v>Indiana</v>
      </c>
      <c r="O2715" t="str">
        <f>IF(COUNTIF(tblData[CustomerID],tblData[[#This Row],[CustomerID]])&gt;1,"Repeat","One-time")</f>
        <v>One-time</v>
      </c>
    </row>
    <row r="2716" spans="1:15">
      <c r="A2716">
        <v>2715</v>
      </c>
      <c r="B2716" s="1">
        <v>44412</v>
      </c>
      <c r="C2716">
        <v>1706</v>
      </c>
      <c r="D2716" t="s">
        <v>10829</v>
      </c>
      <c r="E2716">
        <v>4</v>
      </c>
      <c r="F2716" t="str">
        <f>INDEX(tblProduct[ProdName],MATCH(tblData[[#This Row],[ProdNumber]],tblProduct[ProdNumber],0))</f>
        <v>Single Rotor Drones</v>
      </c>
      <c r="G2716">
        <f>INDEX(tblProduct[Price],MATCH(tblData[[#This Row],[ProdNumber]],tblProduct[ProdNumber],0))</f>
        <v>14.99</v>
      </c>
      <c r="H2716">
        <f>INDEX(tblProduct[Category],MATCH(tblData[[#This Row],[ProdNumber]],tblProduct[ProdNumber],0))</f>
        <v>4</v>
      </c>
      <c r="I2716" t="str">
        <f>INDEX(tblCategory[CategoryName],MATCH(tblData[[#This Row],[CategoryID]],tblCategory[CategoryID],0))</f>
        <v>eBooks</v>
      </c>
      <c r="J2716">
        <f>tblData[[#This Row],[Quantity]]*tblData[[#This Row],[Price]]</f>
        <v>59.96</v>
      </c>
      <c r="K2716">
        <f>YEAR(tblData[[#This Row],[Date]])</f>
        <v>2021</v>
      </c>
      <c r="L2716">
        <f>MONTH(tblData[[#This Row],[Date]])</f>
        <v>8</v>
      </c>
      <c r="M2716" t="str">
        <f>CHOOSE(tblData[[#This Row],[MonthNo]],"Jan","Feb","Mar","Apr","Mei","Jun","Jul","Agu","Sep","Okt","Nov","Des")</f>
        <v>Agu</v>
      </c>
      <c r="N2716" t="str">
        <f>INDEX(tblCustomers[CustomerState],MATCH(tblData[[#This Row],[CustomerID]],tblCustomers[CustomerID],0))</f>
        <v>Colorado</v>
      </c>
      <c r="O2716" t="str">
        <f>IF(COUNTIF(tblData[CustomerID],tblData[[#This Row],[CustomerID]])&gt;1,"Repeat","One-time")</f>
        <v>Repeat</v>
      </c>
    </row>
    <row r="2717" spans="1:15">
      <c r="A2717">
        <v>2716</v>
      </c>
      <c r="B2717" s="1">
        <v>44412</v>
      </c>
      <c r="C2717">
        <v>1088</v>
      </c>
      <c r="D2717" t="s">
        <v>10818</v>
      </c>
      <c r="E2717">
        <v>2</v>
      </c>
      <c r="F2717" t="str">
        <f>INDEX(tblProduct[ProdName],MATCH(tblData[[#This Row],[ProdNumber]],tblProduct[ProdNumber],0))</f>
        <v>Fixed Wing Drones</v>
      </c>
      <c r="G2717">
        <f>INDEX(tblProduct[Price],MATCH(tblData[[#This Row],[ProdNumber]],tblProduct[ProdNumber],0))</f>
        <v>15.5</v>
      </c>
      <c r="H2717">
        <f>INDEX(tblProduct[Category],MATCH(tblData[[#This Row],[ProdNumber]],tblProduct[ProdNumber],0))</f>
        <v>4</v>
      </c>
      <c r="I2717" t="str">
        <f>INDEX(tblCategory[CategoryName],MATCH(tblData[[#This Row],[CategoryID]],tblCategory[CategoryID],0))</f>
        <v>eBooks</v>
      </c>
      <c r="J2717">
        <f>tblData[[#This Row],[Quantity]]*tblData[[#This Row],[Price]]</f>
        <v>31</v>
      </c>
      <c r="K2717">
        <f>YEAR(tblData[[#This Row],[Date]])</f>
        <v>2021</v>
      </c>
      <c r="L2717">
        <f>MONTH(tblData[[#This Row],[Date]])</f>
        <v>8</v>
      </c>
      <c r="M2717" t="str">
        <f>CHOOSE(tblData[[#This Row],[MonthNo]],"Jan","Feb","Mar","Apr","Mei","Jun","Jul","Agu","Sep","Okt","Nov","Des")</f>
        <v>Agu</v>
      </c>
      <c r="N2717" t="str">
        <f>INDEX(tblCustomers[CustomerState],MATCH(tblData[[#This Row],[CustomerID]],tblCustomers[CustomerID],0))</f>
        <v>Kansas</v>
      </c>
      <c r="O2717" t="str">
        <f>IF(COUNTIF(tblData[CustomerID],tblData[[#This Row],[CustomerID]])&gt;1,"Repeat","One-time")</f>
        <v>Repeat</v>
      </c>
    </row>
    <row r="2718" spans="1:15">
      <c r="A2718">
        <v>2717</v>
      </c>
      <c r="B2718" s="1">
        <v>44412</v>
      </c>
      <c r="C2718">
        <v>2034</v>
      </c>
      <c r="D2718" t="s">
        <v>10855</v>
      </c>
      <c r="E2718">
        <v>5</v>
      </c>
      <c r="F2718" t="str">
        <f>INDEX(tblProduct[ProdName],MATCH(tblData[[#This Row],[ProdNumber]],tblProduct[ProdNumber],0))</f>
        <v>DTD-7000 Drone</v>
      </c>
      <c r="G2718">
        <f>INDEX(tblProduct[Price],MATCH(tblData[[#This Row],[ProdNumber]],tblProduct[ProdNumber],0))</f>
        <v>450</v>
      </c>
      <c r="H2718">
        <f>INDEX(tblProduct[Category],MATCH(tblData[[#This Row],[ProdNumber]],tblProduct[ProdNumber],0))</f>
        <v>3</v>
      </c>
      <c r="I2718" t="str">
        <f>INDEX(tblCategory[CategoryName],MATCH(tblData[[#This Row],[CategoryID]],tblCategory[CategoryID],0))</f>
        <v>Drones</v>
      </c>
      <c r="J2718">
        <f>tblData[[#This Row],[Quantity]]*tblData[[#This Row],[Price]]</f>
        <v>2250</v>
      </c>
      <c r="K2718">
        <f>YEAR(tblData[[#This Row],[Date]])</f>
        <v>2021</v>
      </c>
      <c r="L2718">
        <f>MONTH(tblData[[#This Row],[Date]])</f>
        <v>8</v>
      </c>
      <c r="M2718" t="str">
        <f>CHOOSE(tblData[[#This Row],[MonthNo]],"Jan","Feb","Mar","Apr","Mei","Jun","Jul","Agu","Sep","Okt","Nov","Des")</f>
        <v>Agu</v>
      </c>
      <c r="N2718" t="str">
        <f>INDEX(tblCustomers[CustomerState],MATCH(tblData[[#This Row],[CustomerID]],tblCustomers[CustomerID],0))</f>
        <v>Georgia</v>
      </c>
      <c r="O2718" t="str">
        <f>IF(COUNTIF(tblData[CustomerID],tblData[[#This Row],[CustomerID]])&gt;1,"Repeat","One-time")</f>
        <v>Repeat</v>
      </c>
    </row>
    <row r="2719" spans="1:15">
      <c r="A2719">
        <v>2718</v>
      </c>
      <c r="B2719" s="1">
        <v>44412</v>
      </c>
      <c r="C2719">
        <v>796</v>
      </c>
      <c r="D2719" t="s">
        <v>10851</v>
      </c>
      <c r="E2719">
        <v>3</v>
      </c>
      <c r="F2719" t="str">
        <f>INDEX(tblProduct[ProdName],MATCH(tblData[[#This Row],[ProdNumber]],tblProduct[ProdNumber],0))</f>
        <v>QuadroCopter Blueprint</v>
      </c>
      <c r="G2719">
        <f>INDEX(tblProduct[Price],MATCH(tblData[[#This Row],[ProdNumber]],tblProduct[ProdNumber],0))</f>
        <v>10.99</v>
      </c>
      <c r="H2719">
        <f>INDEX(tblProduct[Category],MATCH(tblData[[#This Row],[ProdNumber]],tblProduct[ProdNumber],0))</f>
        <v>1</v>
      </c>
      <c r="I2719" t="str">
        <f>INDEX(tblCategory[CategoryName],MATCH(tblData[[#This Row],[CategoryID]],tblCategory[CategoryID],0))</f>
        <v>Blueprints</v>
      </c>
      <c r="J2719">
        <f>tblData[[#This Row],[Quantity]]*tblData[[#This Row],[Price]]</f>
        <v>32.97</v>
      </c>
      <c r="K2719">
        <f>YEAR(tblData[[#This Row],[Date]])</f>
        <v>2021</v>
      </c>
      <c r="L2719">
        <f>MONTH(tblData[[#This Row],[Date]])</f>
        <v>8</v>
      </c>
      <c r="M2719" t="str">
        <f>CHOOSE(tblData[[#This Row],[MonthNo]],"Jan","Feb","Mar","Apr","Mei","Jun","Jul","Agu","Sep","Okt","Nov","Des")</f>
        <v>Agu</v>
      </c>
      <c r="N2719" t="str">
        <f>INDEX(tblCustomers[CustomerState],MATCH(tblData[[#This Row],[CustomerID]],tblCustomers[CustomerID],0))</f>
        <v>Alabama</v>
      </c>
      <c r="O2719" t="str">
        <f>IF(COUNTIF(tblData[CustomerID],tblData[[#This Row],[CustomerID]])&gt;1,"Repeat","One-time")</f>
        <v>One-time</v>
      </c>
    </row>
    <row r="2720" spans="1:15">
      <c r="A2720">
        <v>2719</v>
      </c>
      <c r="B2720" s="1">
        <v>44413</v>
      </c>
      <c r="C2720">
        <v>432</v>
      </c>
      <c r="D2720" t="s">
        <v>10838</v>
      </c>
      <c r="E2720">
        <v>3</v>
      </c>
      <c r="F2720" t="str">
        <f>INDEX(tblProduct[ProdName],MATCH(tblData[[#This Row],[ProdNumber]],tblProduct[ProdNumber],0))</f>
        <v>GPS Drones</v>
      </c>
      <c r="G2720">
        <f>INDEX(tblProduct[Price],MATCH(tblData[[#This Row],[ProdNumber]],tblProduct[ProdNumber],0))</f>
        <v>19.989999999999998</v>
      </c>
      <c r="H2720">
        <f>INDEX(tblProduct[Category],MATCH(tblData[[#This Row],[ProdNumber]],tblProduct[ProdNumber],0))</f>
        <v>4</v>
      </c>
      <c r="I2720" t="str">
        <f>INDEX(tblCategory[CategoryName],MATCH(tblData[[#This Row],[CategoryID]],tblCategory[CategoryID],0))</f>
        <v>eBooks</v>
      </c>
      <c r="J2720">
        <f>tblData[[#This Row],[Quantity]]*tblData[[#This Row],[Price]]</f>
        <v>59.97</v>
      </c>
      <c r="K2720">
        <f>YEAR(tblData[[#This Row],[Date]])</f>
        <v>2021</v>
      </c>
      <c r="L2720">
        <f>MONTH(tblData[[#This Row],[Date]])</f>
        <v>8</v>
      </c>
      <c r="M2720" t="str">
        <f>CHOOSE(tblData[[#This Row],[MonthNo]],"Jan","Feb","Mar","Apr","Mei","Jun","Jul","Agu","Sep","Okt","Nov","Des")</f>
        <v>Agu</v>
      </c>
      <c r="N2720" t="str">
        <f>INDEX(tblCustomers[CustomerState],MATCH(tblData[[#This Row],[CustomerID]],tblCustomers[CustomerID],0))</f>
        <v>California</v>
      </c>
      <c r="O2720" t="str">
        <f>IF(COUNTIF(tblData[CustomerID],tblData[[#This Row],[CustomerID]])&gt;1,"Repeat","One-time")</f>
        <v>Repeat</v>
      </c>
    </row>
    <row r="2721" spans="1:15">
      <c r="A2721">
        <v>2720</v>
      </c>
      <c r="B2721" s="1">
        <v>44413</v>
      </c>
      <c r="C2721">
        <v>1906</v>
      </c>
      <c r="D2721" t="s">
        <v>10836</v>
      </c>
      <c r="E2721">
        <v>2</v>
      </c>
      <c r="F2721" t="str">
        <f>INDEX(tblProduct[ProdName],MATCH(tblData[[#This Row],[ProdNumber]],tblProduct[ProdNumber],0))</f>
        <v>Creature Robot Arms Blueprint</v>
      </c>
      <c r="G2721">
        <f>INDEX(tblProduct[Price],MATCH(tblData[[#This Row],[ProdNumber]],tblProduct[ProdNumber],0))</f>
        <v>12</v>
      </c>
      <c r="H2721">
        <f>INDEX(tblProduct[Category],MATCH(tblData[[#This Row],[ProdNumber]],tblProduct[ProdNumber],0))</f>
        <v>1</v>
      </c>
      <c r="I2721" t="str">
        <f>INDEX(tblCategory[CategoryName],MATCH(tblData[[#This Row],[CategoryID]],tblCategory[CategoryID],0))</f>
        <v>Blueprints</v>
      </c>
      <c r="J2721">
        <f>tblData[[#This Row],[Quantity]]*tblData[[#This Row],[Price]]</f>
        <v>24</v>
      </c>
      <c r="K2721">
        <f>YEAR(tblData[[#This Row],[Date]])</f>
        <v>2021</v>
      </c>
      <c r="L2721">
        <f>MONTH(tblData[[#This Row],[Date]])</f>
        <v>8</v>
      </c>
      <c r="M2721" t="str">
        <f>CHOOSE(tblData[[#This Row],[MonthNo]],"Jan","Feb","Mar","Apr","Mei","Jun","Jul","Agu","Sep","Okt","Nov","Des")</f>
        <v>Agu</v>
      </c>
      <c r="N2721" t="str">
        <f>INDEX(tblCustomers[CustomerState],MATCH(tblData[[#This Row],[CustomerID]],tblCustomers[CustomerID],0))</f>
        <v>Iowa</v>
      </c>
      <c r="O2721" t="str">
        <f>IF(COUNTIF(tblData[CustomerID],tblData[[#This Row],[CustomerID]])&gt;1,"Repeat","One-time")</f>
        <v>Repeat</v>
      </c>
    </row>
    <row r="2722" spans="1:15">
      <c r="A2722">
        <v>2721</v>
      </c>
      <c r="B2722" s="1">
        <v>44413</v>
      </c>
      <c r="C2722">
        <v>1219</v>
      </c>
      <c r="D2722" t="s">
        <v>10823</v>
      </c>
      <c r="E2722">
        <v>1</v>
      </c>
      <c r="F2722" t="str">
        <f>INDEX(tblProduct[ProdName],MATCH(tblData[[#This Row],[ProdNumber]],tblProduct[ProdNumber],0))</f>
        <v>DA-SA702 Drone</v>
      </c>
      <c r="G2722">
        <f>INDEX(tblProduct[Price],MATCH(tblData[[#This Row],[ProdNumber]],tblProduct[ProdNumber],0))</f>
        <v>399</v>
      </c>
      <c r="H2722">
        <f>INDEX(tblProduct[Category],MATCH(tblData[[#This Row],[ProdNumber]],tblProduct[ProdNumber],0))</f>
        <v>3</v>
      </c>
      <c r="I2722" t="str">
        <f>INDEX(tblCategory[CategoryName],MATCH(tblData[[#This Row],[CategoryID]],tblCategory[CategoryID],0))</f>
        <v>Drones</v>
      </c>
      <c r="J2722">
        <f>tblData[[#This Row],[Quantity]]*tblData[[#This Row],[Price]]</f>
        <v>399</v>
      </c>
      <c r="K2722">
        <f>YEAR(tblData[[#This Row],[Date]])</f>
        <v>2021</v>
      </c>
      <c r="L2722">
        <f>MONTH(tblData[[#This Row],[Date]])</f>
        <v>8</v>
      </c>
      <c r="M2722" t="str">
        <f>CHOOSE(tblData[[#This Row],[MonthNo]],"Jan","Feb","Mar","Apr","Mei","Jun","Jul","Agu","Sep","Okt","Nov","Des")</f>
        <v>Agu</v>
      </c>
      <c r="N2722" t="str">
        <f>INDEX(tblCustomers[CustomerState],MATCH(tblData[[#This Row],[CustomerID]],tblCustomers[CustomerID],0))</f>
        <v>South Carolina</v>
      </c>
      <c r="O2722" t="str">
        <f>IF(COUNTIF(tblData[CustomerID],tblData[[#This Row],[CustomerID]])&gt;1,"Repeat","One-time")</f>
        <v>Repeat</v>
      </c>
    </row>
    <row r="2723" spans="1:15">
      <c r="A2723">
        <v>2722</v>
      </c>
      <c r="B2723" s="1">
        <v>44413</v>
      </c>
      <c r="C2723">
        <v>1733</v>
      </c>
      <c r="D2723" t="s">
        <v>10810</v>
      </c>
      <c r="E2723">
        <v>3</v>
      </c>
      <c r="F2723" t="str">
        <f>INDEX(tblProduct[ProdName],MATCH(tblData[[#This Row],[ProdNumber]],tblProduct[ProdNumber],0))</f>
        <v>Drone Video Techniques</v>
      </c>
      <c r="G2723">
        <f>INDEX(tblProduct[Price],MATCH(tblData[[#This Row],[ProdNumber]],tblProduct[ProdNumber],0))</f>
        <v>37.99</v>
      </c>
      <c r="H2723">
        <f>INDEX(tblProduct[Category],MATCH(tblData[[#This Row],[ProdNumber]],tblProduct[ProdNumber],0))</f>
        <v>7</v>
      </c>
      <c r="I2723" t="str">
        <f>INDEX(tblCategory[CategoryName],MATCH(tblData[[#This Row],[CategoryID]],tblCategory[CategoryID],0))</f>
        <v>Training Videos</v>
      </c>
      <c r="J2723">
        <f>tblData[[#This Row],[Quantity]]*tblData[[#This Row],[Price]]</f>
        <v>113.97</v>
      </c>
      <c r="K2723">
        <f>YEAR(tblData[[#This Row],[Date]])</f>
        <v>2021</v>
      </c>
      <c r="L2723">
        <f>MONTH(tblData[[#This Row],[Date]])</f>
        <v>8</v>
      </c>
      <c r="M2723" t="str">
        <f>CHOOSE(tblData[[#This Row],[MonthNo]],"Jan","Feb","Mar","Apr","Mei","Jun","Jul","Agu","Sep","Okt","Nov","Des")</f>
        <v>Agu</v>
      </c>
      <c r="N2723" t="str">
        <f>INDEX(tblCustomers[CustomerState],MATCH(tblData[[#This Row],[CustomerID]],tblCustomers[CustomerID],0))</f>
        <v>District of Columbia</v>
      </c>
      <c r="O2723" t="str">
        <f>IF(COUNTIF(tblData[CustomerID],tblData[[#This Row],[CustomerID]])&gt;1,"Repeat","One-time")</f>
        <v>Repeat</v>
      </c>
    </row>
    <row r="2724" spans="1:15">
      <c r="A2724">
        <v>2723</v>
      </c>
      <c r="B2724" s="1">
        <v>44413</v>
      </c>
      <c r="C2724">
        <v>1351</v>
      </c>
      <c r="D2724" t="s">
        <v>10866</v>
      </c>
      <c r="E2724">
        <v>4</v>
      </c>
      <c r="F2724" t="str">
        <f>INDEX(tblProduct[ProdName],MATCH(tblData[[#This Row],[ProdNumber]],tblProduct[ProdNumber],0))</f>
        <v>BYOR-4005</v>
      </c>
      <c r="G2724">
        <f>INDEX(tblProduct[Price],MATCH(tblData[[#This Row],[ProdNumber]],tblProduct[ProdNumber],0))</f>
        <v>245</v>
      </c>
      <c r="H2724">
        <f>INDEX(tblProduct[Category],MATCH(tblData[[#This Row],[ProdNumber]],tblProduct[ProdNumber],0))</f>
        <v>5</v>
      </c>
      <c r="I2724" t="str">
        <f>INDEX(tblCategory[CategoryName],MATCH(tblData[[#This Row],[CategoryID]],tblCategory[CategoryID],0))</f>
        <v>Robot Kits</v>
      </c>
      <c r="J2724">
        <f>tblData[[#This Row],[Quantity]]*tblData[[#This Row],[Price]]</f>
        <v>980</v>
      </c>
      <c r="K2724">
        <f>YEAR(tblData[[#This Row],[Date]])</f>
        <v>2021</v>
      </c>
      <c r="L2724">
        <f>MONTH(tblData[[#This Row],[Date]])</f>
        <v>8</v>
      </c>
      <c r="M2724" t="str">
        <f>CHOOSE(tblData[[#This Row],[MonthNo]],"Jan","Feb","Mar","Apr","Mei","Jun","Jul","Agu","Sep","Okt","Nov","Des")</f>
        <v>Agu</v>
      </c>
      <c r="N2724" t="str">
        <f>INDEX(tblCustomers[CustomerState],MATCH(tblData[[#This Row],[CustomerID]],tblCustomers[CustomerID],0))</f>
        <v>Texas</v>
      </c>
      <c r="O2724" t="str">
        <f>IF(COUNTIF(tblData[CustomerID],tblData[[#This Row],[CustomerID]])&gt;1,"Repeat","One-time")</f>
        <v>Repeat</v>
      </c>
    </row>
    <row r="2725" spans="1:15">
      <c r="A2725">
        <v>2724</v>
      </c>
      <c r="B2725" s="1">
        <v>44413</v>
      </c>
      <c r="C2725">
        <v>1942</v>
      </c>
      <c r="D2725" t="s">
        <v>10824</v>
      </c>
      <c r="E2725">
        <v>4</v>
      </c>
      <c r="F2725" t="str">
        <f>INDEX(tblProduct[ProdName],MATCH(tblData[[#This Row],[ProdNumber]],tblProduct[ProdNumber],0))</f>
        <v>BYOD-550</v>
      </c>
      <c r="G2725">
        <f>INDEX(tblProduct[Price],MATCH(tblData[[#This Row],[ProdNumber]],tblProduct[ProdNumber],0))</f>
        <v>179</v>
      </c>
      <c r="H2725">
        <f>INDEX(tblProduct[Category],MATCH(tblData[[#This Row],[ProdNumber]],tblProduct[ProdNumber],0))</f>
        <v>2</v>
      </c>
      <c r="I2725" t="str">
        <f>INDEX(tblCategory[CategoryName],MATCH(tblData[[#This Row],[CategoryID]],tblCategory[CategoryID],0))</f>
        <v>Drone Kits</v>
      </c>
      <c r="J2725">
        <f>tblData[[#This Row],[Quantity]]*tblData[[#This Row],[Price]]</f>
        <v>716</v>
      </c>
      <c r="K2725">
        <f>YEAR(tblData[[#This Row],[Date]])</f>
        <v>2021</v>
      </c>
      <c r="L2725">
        <f>MONTH(tblData[[#This Row],[Date]])</f>
        <v>8</v>
      </c>
      <c r="M2725" t="str">
        <f>CHOOSE(tblData[[#This Row],[MonthNo]],"Jan","Feb","Mar","Apr","Mei","Jun","Jul","Agu","Sep","Okt","Nov","Des")</f>
        <v>Agu</v>
      </c>
      <c r="N2725" t="str">
        <f>INDEX(tblCustomers[CustomerState],MATCH(tblData[[#This Row],[CustomerID]],tblCustomers[CustomerID],0))</f>
        <v>Massachusetts</v>
      </c>
      <c r="O2725" t="str">
        <f>IF(COUNTIF(tblData[CustomerID],tblData[[#This Row],[CustomerID]])&gt;1,"Repeat","One-time")</f>
        <v>Repeat</v>
      </c>
    </row>
    <row r="2726" spans="1:15">
      <c r="A2726">
        <v>2725</v>
      </c>
      <c r="B2726" s="1">
        <v>44413</v>
      </c>
      <c r="C2726">
        <v>1811</v>
      </c>
      <c r="D2726" t="s">
        <v>10836</v>
      </c>
      <c r="E2726">
        <v>3</v>
      </c>
      <c r="F2726" t="str">
        <f>INDEX(tblProduct[ProdName],MATCH(tblData[[#This Row],[ProdNumber]],tblProduct[ProdNumber],0))</f>
        <v>Creature Robot Arms Blueprint</v>
      </c>
      <c r="G2726">
        <f>INDEX(tblProduct[Price],MATCH(tblData[[#This Row],[ProdNumber]],tblProduct[ProdNumber],0))</f>
        <v>12</v>
      </c>
      <c r="H2726">
        <f>INDEX(tblProduct[Category],MATCH(tblData[[#This Row],[ProdNumber]],tblProduct[ProdNumber],0))</f>
        <v>1</v>
      </c>
      <c r="I2726" t="str">
        <f>INDEX(tblCategory[CategoryName],MATCH(tblData[[#This Row],[CategoryID]],tblCategory[CategoryID],0))</f>
        <v>Blueprints</v>
      </c>
      <c r="J2726">
        <f>tblData[[#This Row],[Quantity]]*tblData[[#This Row],[Price]]</f>
        <v>36</v>
      </c>
      <c r="K2726">
        <f>YEAR(tblData[[#This Row],[Date]])</f>
        <v>2021</v>
      </c>
      <c r="L2726">
        <f>MONTH(tblData[[#This Row],[Date]])</f>
        <v>8</v>
      </c>
      <c r="M2726" t="str">
        <f>CHOOSE(tblData[[#This Row],[MonthNo]],"Jan","Feb","Mar","Apr","Mei","Jun","Jul","Agu","Sep","Okt","Nov","Des")</f>
        <v>Agu</v>
      </c>
      <c r="N2726" t="str">
        <f>INDEX(tblCustomers[CustomerState],MATCH(tblData[[#This Row],[CustomerID]],tblCustomers[CustomerID],0))</f>
        <v>Illinois</v>
      </c>
      <c r="O2726" t="str">
        <f>IF(COUNTIF(tblData[CustomerID],tblData[[#This Row],[CustomerID]])&gt;1,"Repeat","One-time")</f>
        <v>One-time</v>
      </c>
    </row>
    <row r="2727" spans="1:15">
      <c r="A2727">
        <v>2726</v>
      </c>
      <c r="B2727" s="1">
        <v>44413</v>
      </c>
      <c r="C2727">
        <v>2105</v>
      </c>
      <c r="D2727" t="s">
        <v>10843</v>
      </c>
      <c r="E2727">
        <v>4</v>
      </c>
      <c r="F2727" t="str">
        <f>INDEX(tblProduct[ProdName],MATCH(tblData[[#This Row],[ProdNumber]],tblProduct[ProdNumber],0))</f>
        <v>BYOD-500</v>
      </c>
      <c r="G2727">
        <f>INDEX(tblProduct[Price],MATCH(tblData[[#This Row],[ProdNumber]],tblProduct[ProdNumber],0))</f>
        <v>167</v>
      </c>
      <c r="H2727">
        <f>INDEX(tblProduct[Category],MATCH(tblData[[#This Row],[ProdNumber]],tblProduct[ProdNumber],0))</f>
        <v>2</v>
      </c>
      <c r="I2727" t="str">
        <f>INDEX(tblCategory[CategoryName],MATCH(tblData[[#This Row],[CategoryID]],tblCategory[CategoryID],0))</f>
        <v>Drone Kits</v>
      </c>
      <c r="J2727">
        <f>tblData[[#This Row],[Quantity]]*tblData[[#This Row],[Price]]</f>
        <v>668</v>
      </c>
      <c r="K2727">
        <f>YEAR(tblData[[#This Row],[Date]])</f>
        <v>2021</v>
      </c>
      <c r="L2727">
        <f>MONTH(tblData[[#This Row],[Date]])</f>
        <v>8</v>
      </c>
      <c r="M2727" t="str">
        <f>CHOOSE(tblData[[#This Row],[MonthNo]],"Jan","Feb","Mar","Apr","Mei","Jun","Jul","Agu","Sep","Okt","Nov","Des")</f>
        <v>Agu</v>
      </c>
      <c r="N2727" t="str">
        <f>INDEX(tblCustomers[CustomerState],MATCH(tblData[[#This Row],[CustomerID]],tblCustomers[CustomerID],0))</f>
        <v>Virginia</v>
      </c>
      <c r="O2727" t="str">
        <f>IF(COUNTIF(tblData[CustomerID],tblData[[#This Row],[CustomerID]])&gt;1,"Repeat","One-time")</f>
        <v>Repeat</v>
      </c>
    </row>
    <row r="2728" spans="1:15">
      <c r="A2728">
        <v>2727</v>
      </c>
      <c r="B2728" s="1">
        <v>44413</v>
      </c>
      <c r="C2728">
        <v>863</v>
      </c>
      <c r="D2728" t="s">
        <v>10812</v>
      </c>
      <c r="E2728">
        <v>5</v>
      </c>
      <c r="F2728" t="str">
        <f>INDEX(tblProduct[ProdName],MATCH(tblData[[#This Row],[ProdNumber]],tblProduct[ProdNumber],0))</f>
        <v>SCARA Robots</v>
      </c>
      <c r="G2728">
        <f>INDEX(tblProduct[Price],MATCH(tblData[[#This Row],[ProdNumber]],tblProduct[ProdNumber],0))</f>
        <v>19.5</v>
      </c>
      <c r="H2728">
        <f>INDEX(tblProduct[Category],MATCH(tblData[[#This Row],[ProdNumber]],tblProduct[ProdNumber],0))</f>
        <v>4</v>
      </c>
      <c r="I2728" t="str">
        <f>INDEX(tblCategory[CategoryName],MATCH(tblData[[#This Row],[CategoryID]],tblCategory[CategoryID],0))</f>
        <v>eBooks</v>
      </c>
      <c r="J2728">
        <f>tblData[[#This Row],[Quantity]]*tblData[[#This Row],[Price]]</f>
        <v>97.5</v>
      </c>
      <c r="K2728">
        <f>YEAR(tblData[[#This Row],[Date]])</f>
        <v>2021</v>
      </c>
      <c r="L2728">
        <f>MONTH(tblData[[#This Row],[Date]])</f>
        <v>8</v>
      </c>
      <c r="M2728" t="str">
        <f>CHOOSE(tblData[[#This Row],[MonthNo]],"Jan","Feb","Mar","Apr","Mei","Jun","Jul","Agu","Sep","Okt","Nov","Des")</f>
        <v>Agu</v>
      </c>
      <c r="N2728" t="str">
        <f>INDEX(tblCustomers[CustomerState],MATCH(tblData[[#This Row],[CustomerID]],tblCustomers[CustomerID],0))</f>
        <v>Texas</v>
      </c>
      <c r="O2728" t="str">
        <f>IF(COUNTIF(tblData[CustomerID],tblData[[#This Row],[CustomerID]])&gt;1,"Repeat","One-time")</f>
        <v>Repeat</v>
      </c>
    </row>
    <row r="2729" spans="1:15">
      <c r="A2729">
        <v>2728</v>
      </c>
      <c r="B2729" s="1">
        <v>44414</v>
      </c>
      <c r="C2729">
        <v>378</v>
      </c>
      <c r="D2729" t="s">
        <v>10842</v>
      </c>
      <c r="E2729">
        <v>3</v>
      </c>
      <c r="F2729" t="str">
        <f>INDEX(tblProduct[ProdName],MATCH(tblData[[#This Row],[ProdNumber]],tblProduct[ProdNumber],0))</f>
        <v>Understanding Raspberry PI</v>
      </c>
      <c r="G2729">
        <f>INDEX(tblProduct[Price],MATCH(tblData[[#This Row],[ProdNumber]],tblProduct[ProdNumber],0))</f>
        <v>28.99</v>
      </c>
      <c r="H2729">
        <f>INDEX(tblProduct[Category],MATCH(tblData[[#This Row],[ProdNumber]],tblProduct[ProdNumber],0))</f>
        <v>7</v>
      </c>
      <c r="I2729" t="str">
        <f>INDEX(tblCategory[CategoryName],MATCH(tblData[[#This Row],[CategoryID]],tblCategory[CategoryID],0))</f>
        <v>Training Videos</v>
      </c>
      <c r="J2729">
        <f>tblData[[#This Row],[Quantity]]*tblData[[#This Row],[Price]]</f>
        <v>86.97</v>
      </c>
      <c r="K2729">
        <f>YEAR(tblData[[#This Row],[Date]])</f>
        <v>2021</v>
      </c>
      <c r="L2729">
        <f>MONTH(tblData[[#This Row],[Date]])</f>
        <v>8</v>
      </c>
      <c r="M2729" t="str">
        <f>CHOOSE(tblData[[#This Row],[MonthNo]],"Jan","Feb","Mar","Apr","Mei","Jun","Jul","Agu","Sep","Okt","Nov","Des")</f>
        <v>Agu</v>
      </c>
      <c r="N2729" t="str">
        <f>INDEX(tblCustomers[CustomerState],MATCH(tblData[[#This Row],[CustomerID]],tblCustomers[CustomerID],0))</f>
        <v>Florida</v>
      </c>
      <c r="O2729" t="str">
        <f>IF(COUNTIF(tblData[CustomerID],tblData[[#This Row],[CustomerID]])&gt;1,"Repeat","One-time")</f>
        <v>Repeat</v>
      </c>
    </row>
    <row r="2730" spans="1:15">
      <c r="A2730">
        <v>2729</v>
      </c>
      <c r="B2730" s="1">
        <v>44414</v>
      </c>
      <c r="C2730">
        <v>1549</v>
      </c>
      <c r="D2730" t="s">
        <v>10809</v>
      </c>
      <c r="E2730">
        <v>5</v>
      </c>
      <c r="F2730" t="str">
        <f>INDEX(tblProduct[ProdName],MATCH(tblData[[#This Row],[ProdNumber]],tblProduct[ProdNumber],0))</f>
        <v>RWW-75 Robot</v>
      </c>
      <c r="G2730">
        <f>INDEX(tblProduct[Price],MATCH(tblData[[#This Row],[ProdNumber]],tblProduct[ProdNumber],0))</f>
        <v>883</v>
      </c>
      <c r="H2730">
        <f>INDEX(tblProduct[Category],MATCH(tblData[[#This Row],[ProdNumber]],tblProduct[ProdNumber],0))</f>
        <v>6</v>
      </c>
      <c r="I2730" t="str">
        <f>INDEX(tblCategory[CategoryName],MATCH(tblData[[#This Row],[CategoryID]],tblCategory[CategoryID],0))</f>
        <v>Robots</v>
      </c>
      <c r="J2730">
        <f>tblData[[#This Row],[Quantity]]*tblData[[#This Row],[Price]]</f>
        <v>4415</v>
      </c>
      <c r="K2730">
        <f>YEAR(tblData[[#This Row],[Date]])</f>
        <v>2021</v>
      </c>
      <c r="L2730">
        <f>MONTH(tblData[[#This Row],[Date]])</f>
        <v>8</v>
      </c>
      <c r="M2730" t="str">
        <f>CHOOSE(tblData[[#This Row],[MonthNo]],"Jan","Feb","Mar","Apr","Mei","Jun","Jul","Agu","Sep","Okt","Nov","Des")</f>
        <v>Agu</v>
      </c>
      <c r="N2730" t="str">
        <f>INDEX(tblCustomers[CustomerState],MATCH(tblData[[#This Row],[CustomerID]],tblCustomers[CustomerID],0))</f>
        <v>Texas</v>
      </c>
      <c r="O2730" t="str">
        <f>IF(COUNTIF(tblData[CustomerID],tblData[[#This Row],[CustomerID]])&gt;1,"Repeat","One-time")</f>
        <v>Repeat</v>
      </c>
    </row>
    <row r="2731" spans="1:15">
      <c r="A2731">
        <v>2730</v>
      </c>
      <c r="B2731" s="1">
        <v>44414</v>
      </c>
      <c r="C2731">
        <v>1032</v>
      </c>
      <c r="D2731" t="s">
        <v>10853</v>
      </c>
      <c r="E2731">
        <v>2</v>
      </c>
      <c r="F2731" t="str">
        <f>INDEX(tblProduct[ProdName],MATCH(tblData[[#This Row],[ProdNumber]],tblProduct[ProdNumber],0))</f>
        <v>BYOR-1500</v>
      </c>
      <c r="G2731">
        <f>INDEX(tblProduct[Price],MATCH(tblData[[#This Row],[ProdNumber]],tblProduct[ProdNumber],0))</f>
        <v>189</v>
      </c>
      <c r="H2731">
        <f>INDEX(tblProduct[Category],MATCH(tblData[[#This Row],[ProdNumber]],tblProduct[ProdNumber],0))</f>
        <v>5</v>
      </c>
      <c r="I2731" t="str">
        <f>INDEX(tblCategory[CategoryName],MATCH(tblData[[#This Row],[CategoryID]],tblCategory[CategoryID],0))</f>
        <v>Robot Kits</v>
      </c>
      <c r="J2731">
        <f>tblData[[#This Row],[Quantity]]*tblData[[#This Row],[Price]]</f>
        <v>378</v>
      </c>
      <c r="K2731">
        <f>YEAR(tblData[[#This Row],[Date]])</f>
        <v>2021</v>
      </c>
      <c r="L2731">
        <f>MONTH(tblData[[#This Row],[Date]])</f>
        <v>8</v>
      </c>
      <c r="M2731" t="str">
        <f>CHOOSE(tblData[[#This Row],[MonthNo]],"Jan","Feb","Mar","Apr","Mei","Jun","Jul","Agu","Sep","Okt","Nov","Des")</f>
        <v>Agu</v>
      </c>
      <c r="N2731" t="str">
        <f>INDEX(tblCustomers[CustomerState],MATCH(tblData[[#This Row],[CustomerID]],tblCustomers[CustomerID],0))</f>
        <v>Oklahoma</v>
      </c>
      <c r="O2731" t="str">
        <f>IF(COUNTIF(tblData[CustomerID],tblData[[#This Row],[CustomerID]])&gt;1,"Repeat","One-time")</f>
        <v>Repeat</v>
      </c>
    </row>
    <row r="2732" spans="1:15">
      <c r="A2732">
        <v>2731</v>
      </c>
      <c r="B2732" s="1">
        <v>44414</v>
      </c>
      <c r="C2732">
        <v>1337</v>
      </c>
      <c r="D2732" t="s">
        <v>10844</v>
      </c>
      <c r="E2732">
        <v>3</v>
      </c>
      <c r="F2732" t="str">
        <f>INDEX(tblProduct[ProdName],MATCH(tblData[[#This Row],[ProdNumber]],tblProduct[ProdNumber],0))</f>
        <v>Industrial 3D Printing</v>
      </c>
      <c r="G2732">
        <f>INDEX(tblProduct[Price],MATCH(tblData[[#This Row],[ProdNumber]],tblProduct[ProdNumber],0))</f>
        <v>49</v>
      </c>
      <c r="H2732">
        <f>INDEX(tblProduct[Category],MATCH(tblData[[#This Row],[ProdNumber]],tblProduct[ProdNumber],0))</f>
        <v>7</v>
      </c>
      <c r="I2732" t="str">
        <f>INDEX(tblCategory[CategoryName],MATCH(tblData[[#This Row],[CategoryID]],tblCategory[CategoryID],0))</f>
        <v>Training Videos</v>
      </c>
      <c r="J2732">
        <f>tblData[[#This Row],[Quantity]]*tblData[[#This Row],[Price]]</f>
        <v>147</v>
      </c>
      <c r="K2732">
        <f>YEAR(tblData[[#This Row],[Date]])</f>
        <v>2021</v>
      </c>
      <c r="L2732">
        <f>MONTH(tblData[[#This Row],[Date]])</f>
        <v>8</v>
      </c>
      <c r="M2732" t="str">
        <f>CHOOSE(tblData[[#This Row],[MonthNo]],"Jan","Feb","Mar","Apr","Mei","Jun","Jul","Agu","Sep","Okt","Nov","Des")</f>
        <v>Agu</v>
      </c>
      <c r="N2732" t="str">
        <f>INDEX(tblCustomers[CustomerState],MATCH(tblData[[#This Row],[CustomerID]],tblCustomers[CustomerID],0))</f>
        <v>Mississippi</v>
      </c>
      <c r="O2732" t="str">
        <f>IF(COUNTIF(tblData[CustomerID],tblData[[#This Row],[CustomerID]])&gt;1,"Repeat","One-time")</f>
        <v>Repeat</v>
      </c>
    </row>
    <row r="2733" spans="1:15">
      <c r="A2733">
        <v>2732</v>
      </c>
      <c r="B2733" s="1">
        <v>44414</v>
      </c>
      <c r="C2733">
        <v>1581</v>
      </c>
      <c r="D2733" t="s">
        <v>10868</v>
      </c>
      <c r="E2733">
        <v>1</v>
      </c>
      <c r="F2733" t="str">
        <f>INDEX(tblProduct[ProdName],MATCH(tblData[[#This Row],[ProdNumber]],tblProduct[ProdNumber],0))</f>
        <v>Drone Building Essentials</v>
      </c>
      <c r="G2733">
        <f>INDEX(tblProduct[Price],MATCH(tblData[[#This Row],[ProdNumber]],tblProduct[ProdNumber],0))</f>
        <v>13.99</v>
      </c>
      <c r="H2733">
        <f>INDEX(tblProduct[Category],MATCH(tblData[[#This Row],[ProdNumber]],tblProduct[ProdNumber],0))</f>
        <v>4</v>
      </c>
      <c r="I2733" t="str">
        <f>INDEX(tblCategory[CategoryName],MATCH(tblData[[#This Row],[CategoryID]],tblCategory[CategoryID],0))</f>
        <v>eBooks</v>
      </c>
      <c r="J2733">
        <f>tblData[[#This Row],[Quantity]]*tblData[[#This Row],[Price]]</f>
        <v>13.99</v>
      </c>
      <c r="K2733">
        <f>YEAR(tblData[[#This Row],[Date]])</f>
        <v>2021</v>
      </c>
      <c r="L2733">
        <f>MONTH(tblData[[#This Row],[Date]])</f>
        <v>8</v>
      </c>
      <c r="M2733" t="str">
        <f>CHOOSE(tblData[[#This Row],[MonthNo]],"Jan","Feb","Mar","Apr","Mei","Jun","Jul","Agu","Sep","Okt","Nov","Des")</f>
        <v>Agu</v>
      </c>
      <c r="N2733" t="str">
        <f>INDEX(tblCustomers[CustomerState],MATCH(tblData[[#This Row],[CustomerID]],tblCustomers[CustomerID],0))</f>
        <v>California</v>
      </c>
      <c r="O2733" t="str">
        <f>IF(COUNTIF(tblData[CustomerID],tblData[[#This Row],[CustomerID]])&gt;1,"Repeat","One-time")</f>
        <v>Repeat</v>
      </c>
    </row>
    <row r="2734" spans="1:15">
      <c r="A2734">
        <v>2733</v>
      </c>
      <c r="B2734" s="1">
        <v>44415</v>
      </c>
      <c r="C2734">
        <v>494</v>
      </c>
      <c r="D2734" t="s">
        <v>10808</v>
      </c>
      <c r="E2734">
        <v>4</v>
      </c>
      <c r="F2734" t="str">
        <f>INDEX(tblProduct[ProdName],MATCH(tblData[[#This Row],[ProdNumber]],tblProduct[ProdNumber],0))</f>
        <v>Polar Robots</v>
      </c>
      <c r="G2734">
        <f>INDEX(tblProduct[Price],MATCH(tblData[[#This Row],[ProdNumber]],tblProduct[ProdNumber],0))</f>
        <v>23.99</v>
      </c>
      <c r="H2734">
        <f>INDEX(tblProduct[Category],MATCH(tblData[[#This Row],[ProdNumber]],tblProduct[ProdNumber],0))</f>
        <v>4</v>
      </c>
      <c r="I2734" t="str">
        <f>INDEX(tblCategory[CategoryName],MATCH(tblData[[#This Row],[CategoryID]],tblCategory[CategoryID],0))</f>
        <v>eBooks</v>
      </c>
      <c r="J2734">
        <f>tblData[[#This Row],[Quantity]]*tblData[[#This Row],[Price]]</f>
        <v>95.96</v>
      </c>
      <c r="K2734">
        <f>YEAR(tblData[[#This Row],[Date]])</f>
        <v>2021</v>
      </c>
      <c r="L2734">
        <f>MONTH(tblData[[#This Row],[Date]])</f>
        <v>8</v>
      </c>
      <c r="M2734" t="str">
        <f>CHOOSE(tblData[[#This Row],[MonthNo]],"Jan","Feb","Mar","Apr","Mei","Jun","Jul","Agu","Sep","Okt","Nov","Des")</f>
        <v>Agu</v>
      </c>
      <c r="N2734" t="str">
        <f>INDEX(tblCustomers[CustomerState],MATCH(tblData[[#This Row],[CustomerID]],tblCustomers[CustomerID],0))</f>
        <v>Texas</v>
      </c>
      <c r="O2734" t="str">
        <f>IF(COUNTIF(tblData[CustomerID],tblData[[#This Row],[CustomerID]])&gt;1,"Repeat","One-time")</f>
        <v>Repeat</v>
      </c>
    </row>
    <row r="2735" spans="1:15">
      <c r="A2735">
        <v>2734</v>
      </c>
      <c r="B2735" s="1">
        <v>44415</v>
      </c>
      <c r="C2735">
        <v>1654</v>
      </c>
      <c r="D2735" t="s">
        <v>10851</v>
      </c>
      <c r="E2735">
        <v>3</v>
      </c>
      <c r="F2735" t="str">
        <f>INDEX(tblProduct[ProdName],MATCH(tblData[[#This Row],[ProdNumber]],tblProduct[ProdNumber],0))</f>
        <v>QuadroCopter Blueprint</v>
      </c>
      <c r="G2735">
        <f>INDEX(tblProduct[Price],MATCH(tblData[[#This Row],[ProdNumber]],tblProduct[ProdNumber],0))</f>
        <v>10.99</v>
      </c>
      <c r="H2735">
        <f>INDEX(tblProduct[Category],MATCH(tblData[[#This Row],[ProdNumber]],tblProduct[ProdNumber],0))</f>
        <v>1</v>
      </c>
      <c r="I2735" t="str">
        <f>INDEX(tblCategory[CategoryName],MATCH(tblData[[#This Row],[CategoryID]],tblCategory[CategoryID],0))</f>
        <v>Blueprints</v>
      </c>
      <c r="J2735">
        <f>tblData[[#This Row],[Quantity]]*tblData[[#This Row],[Price]]</f>
        <v>32.97</v>
      </c>
      <c r="K2735">
        <f>YEAR(tblData[[#This Row],[Date]])</f>
        <v>2021</v>
      </c>
      <c r="L2735">
        <f>MONTH(tblData[[#This Row],[Date]])</f>
        <v>8</v>
      </c>
      <c r="M2735" t="str">
        <f>CHOOSE(tblData[[#This Row],[MonthNo]],"Jan","Feb","Mar","Apr","Mei","Jun","Jul","Agu","Sep","Okt","Nov","Des")</f>
        <v>Agu</v>
      </c>
      <c r="N2735" t="str">
        <f>INDEX(tblCustomers[CustomerState],MATCH(tblData[[#This Row],[CustomerID]],tblCustomers[CustomerID],0))</f>
        <v>California</v>
      </c>
      <c r="O2735" t="str">
        <f>IF(COUNTIF(tblData[CustomerID],tblData[[#This Row],[CustomerID]])&gt;1,"Repeat","One-time")</f>
        <v>Repeat</v>
      </c>
    </row>
    <row r="2736" spans="1:15">
      <c r="A2736">
        <v>2735</v>
      </c>
      <c r="B2736" s="1">
        <v>44415</v>
      </c>
      <c r="C2736">
        <v>476</v>
      </c>
      <c r="D2736" t="s">
        <v>10873</v>
      </c>
      <c r="E2736">
        <v>2</v>
      </c>
      <c r="F2736" t="str">
        <f>INDEX(tblProduct[ProdName],MATCH(tblData[[#This Row],[ProdNumber]],tblProduct[ProdNumber],0))</f>
        <v>BYOD-300</v>
      </c>
      <c r="G2736">
        <f>INDEX(tblProduct[Price],MATCH(tblData[[#This Row],[ProdNumber]],tblProduct[ProdNumber],0))</f>
        <v>89</v>
      </c>
      <c r="H2736">
        <f>INDEX(tblProduct[Category],MATCH(tblData[[#This Row],[ProdNumber]],tblProduct[ProdNumber],0))</f>
        <v>2</v>
      </c>
      <c r="I2736" t="str">
        <f>INDEX(tblCategory[CategoryName],MATCH(tblData[[#This Row],[CategoryID]],tblCategory[CategoryID],0))</f>
        <v>Drone Kits</v>
      </c>
      <c r="J2736">
        <f>tblData[[#This Row],[Quantity]]*tblData[[#This Row],[Price]]</f>
        <v>178</v>
      </c>
      <c r="K2736">
        <f>YEAR(tblData[[#This Row],[Date]])</f>
        <v>2021</v>
      </c>
      <c r="L2736">
        <f>MONTH(tblData[[#This Row],[Date]])</f>
        <v>8</v>
      </c>
      <c r="M2736" t="str">
        <f>CHOOSE(tblData[[#This Row],[MonthNo]],"Jan","Feb","Mar","Apr","Mei","Jun","Jul","Agu","Sep","Okt","Nov","Des")</f>
        <v>Agu</v>
      </c>
      <c r="N2736" t="str">
        <f>INDEX(tblCustomers[CustomerState],MATCH(tblData[[#This Row],[CustomerID]],tblCustomers[CustomerID],0))</f>
        <v>Tennessee</v>
      </c>
      <c r="O2736" t="str">
        <f>IF(COUNTIF(tblData[CustomerID],tblData[[#This Row],[CustomerID]])&gt;1,"Repeat","One-time")</f>
        <v>Repeat</v>
      </c>
    </row>
    <row r="2737" spans="1:15">
      <c r="A2737">
        <v>2736</v>
      </c>
      <c r="B2737" s="1">
        <v>44415</v>
      </c>
      <c r="C2737">
        <v>320</v>
      </c>
      <c r="D2737" t="s">
        <v>10859</v>
      </c>
      <c r="E2737">
        <v>4</v>
      </c>
      <c r="F2737" t="str">
        <f>INDEX(tblProduct[ProdName],MATCH(tblData[[#This Row],[ProdNumber]],tblProduct[ProdNumber],0))</f>
        <v>Cloud Computing</v>
      </c>
      <c r="G2737">
        <f>INDEX(tblProduct[Price],MATCH(tblData[[#This Row],[ProdNumber]],tblProduct[ProdNumber],0))</f>
        <v>29.99</v>
      </c>
      <c r="H2737">
        <f>INDEX(tblProduct[Category],MATCH(tblData[[#This Row],[ProdNumber]],tblProduct[ProdNumber],0))</f>
        <v>7</v>
      </c>
      <c r="I2737" t="str">
        <f>INDEX(tblCategory[CategoryName],MATCH(tblData[[#This Row],[CategoryID]],tblCategory[CategoryID],0))</f>
        <v>Training Videos</v>
      </c>
      <c r="J2737">
        <f>tblData[[#This Row],[Quantity]]*tblData[[#This Row],[Price]]</f>
        <v>119.96</v>
      </c>
      <c r="K2737">
        <f>YEAR(tblData[[#This Row],[Date]])</f>
        <v>2021</v>
      </c>
      <c r="L2737">
        <f>MONTH(tblData[[#This Row],[Date]])</f>
        <v>8</v>
      </c>
      <c r="M2737" t="str">
        <f>CHOOSE(tblData[[#This Row],[MonthNo]],"Jan","Feb","Mar","Apr","Mei","Jun","Jul","Agu","Sep","Okt","Nov","Des")</f>
        <v>Agu</v>
      </c>
      <c r="N2737" t="str">
        <f>INDEX(tblCustomers[CustomerState],MATCH(tblData[[#This Row],[CustomerID]],tblCustomers[CustomerID],0))</f>
        <v>Illinois</v>
      </c>
      <c r="O2737" t="str">
        <f>IF(COUNTIF(tblData[CustomerID],tblData[[#This Row],[CustomerID]])&gt;1,"Repeat","One-time")</f>
        <v>Repeat</v>
      </c>
    </row>
    <row r="2738" spans="1:15">
      <c r="A2738">
        <v>2737</v>
      </c>
      <c r="B2738" s="1">
        <v>44415</v>
      </c>
      <c r="C2738">
        <v>1532</v>
      </c>
      <c r="D2738" t="s">
        <v>10831</v>
      </c>
      <c r="E2738">
        <v>3</v>
      </c>
      <c r="F2738" t="str">
        <f>INDEX(tblProduct[ProdName],MATCH(tblData[[#This Row],[ProdNumber]],tblProduct[ProdNumber],0))</f>
        <v>BYOR-3535</v>
      </c>
      <c r="G2738">
        <f>INDEX(tblProduct[Price],MATCH(tblData[[#This Row],[ProdNumber]],tblProduct[ProdNumber],0))</f>
        <v>225</v>
      </c>
      <c r="H2738">
        <f>INDEX(tblProduct[Category],MATCH(tblData[[#This Row],[ProdNumber]],tblProduct[ProdNumber],0))</f>
        <v>5</v>
      </c>
      <c r="I2738" t="str">
        <f>INDEX(tblCategory[CategoryName],MATCH(tblData[[#This Row],[CategoryID]],tblCategory[CategoryID],0))</f>
        <v>Robot Kits</v>
      </c>
      <c r="J2738">
        <f>tblData[[#This Row],[Quantity]]*tblData[[#This Row],[Price]]</f>
        <v>675</v>
      </c>
      <c r="K2738">
        <f>YEAR(tblData[[#This Row],[Date]])</f>
        <v>2021</v>
      </c>
      <c r="L2738">
        <f>MONTH(tblData[[#This Row],[Date]])</f>
        <v>8</v>
      </c>
      <c r="M2738" t="str">
        <f>CHOOSE(tblData[[#This Row],[MonthNo]],"Jan","Feb","Mar","Apr","Mei","Jun","Jul","Agu","Sep","Okt","Nov","Des")</f>
        <v>Agu</v>
      </c>
      <c r="N2738" t="str">
        <f>INDEX(tblCustomers[CustomerState],MATCH(tblData[[#This Row],[CustomerID]],tblCustomers[CustomerID],0))</f>
        <v>District of Columbia</v>
      </c>
      <c r="O2738" t="str">
        <f>IF(COUNTIF(tblData[CustomerID],tblData[[#This Row],[CustomerID]])&gt;1,"Repeat","One-time")</f>
        <v>Repeat</v>
      </c>
    </row>
    <row r="2739" spans="1:15">
      <c r="A2739">
        <v>2738</v>
      </c>
      <c r="B2739" s="1">
        <v>44416</v>
      </c>
      <c r="C2739">
        <v>1102</v>
      </c>
      <c r="D2739" t="s">
        <v>10823</v>
      </c>
      <c r="E2739">
        <v>5</v>
      </c>
      <c r="F2739" t="str">
        <f>INDEX(tblProduct[ProdName],MATCH(tblData[[#This Row],[ProdNumber]],tblProduct[ProdNumber],0))</f>
        <v>DA-SA702 Drone</v>
      </c>
      <c r="G2739">
        <f>INDEX(tblProduct[Price],MATCH(tblData[[#This Row],[ProdNumber]],tblProduct[ProdNumber],0))</f>
        <v>399</v>
      </c>
      <c r="H2739">
        <f>INDEX(tblProduct[Category],MATCH(tblData[[#This Row],[ProdNumber]],tblProduct[ProdNumber],0))</f>
        <v>3</v>
      </c>
      <c r="I2739" t="str">
        <f>INDEX(tblCategory[CategoryName],MATCH(tblData[[#This Row],[CategoryID]],tblCategory[CategoryID],0))</f>
        <v>Drones</v>
      </c>
      <c r="J2739">
        <f>tblData[[#This Row],[Quantity]]*tblData[[#This Row],[Price]]</f>
        <v>1995</v>
      </c>
      <c r="K2739">
        <f>YEAR(tblData[[#This Row],[Date]])</f>
        <v>2021</v>
      </c>
      <c r="L2739">
        <f>MONTH(tblData[[#This Row],[Date]])</f>
        <v>8</v>
      </c>
      <c r="M2739" t="str">
        <f>CHOOSE(tblData[[#This Row],[MonthNo]],"Jan","Feb","Mar","Apr","Mei","Jun","Jul","Agu","Sep","Okt","Nov","Des")</f>
        <v>Agu</v>
      </c>
      <c r="N2739" t="str">
        <f>INDEX(tblCustomers[CustomerState],MATCH(tblData[[#This Row],[CustomerID]],tblCustomers[CustomerID],0))</f>
        <v>New York</v>
      </c>
      <c r="O2739" t="str">
        <f>IF(COUNTIF(tblData[CustomerID],tblData[[#This Row],[CustomerID]])&gt;1,"Repeat","One-time")</f>
        <v>Repeat</v>
      </c>
    </row>
    <row r="2740" spans="1:15">
      <c r="A2740">
        <v>2739</v>
      </c>
      <c r="B2740" s="1">
        <v>44416</v>
      </c>
      <c r="C2740">
        <v>327</v>
      </c>
      <c r="D2740" t="s">
        <v>10843</v>
      </c>
      <c r="E2740">
        <v>1</v>
      </c>
      <c r="F2740" t="str">
        <f>INDEX(tblProduct[ProdName],MATCH(tblData[[#This Row],[ProdNumber]],tblProduct[ProdNumber],0))</f>
        <v>BYOD-500</v>
      </c>
      <c r="G2740">
        <f>INDEX(tblProduct[Price],MATCH(tblData[[#This Row],[ProdNumber]],tblProduct[ProdNumber],0))</f>
        <v>167</v>
      </c>
      <c r="H2740">
        <f>INDEX(tblProduct[Category],MATCH(tblData[[#This Row],[ProdNumber]],tblProduct[ProdNumber],0))</f>
        <v>2</v>
      </c>
      <c r="I2740" t="str">
        <f>INDEX(tblCategory[CategoryName],MATCH(tblData[[#This Row],[CategoryID]],tblCategory[CategoryID],0))</f>
        <v>Drone Kits</v>
      </c>
      <c r="J2740">
        <f>tblData[[#This Row],[Quantity]]*tblData[[#This Row],[Price]]</f>
        <v>167</v>
      </c>
      <c r="K2740">
        <f>YEAR(tblData[[#This Row],[Date]])</f>
        <v>2021</v>
      </c>
      <c r="L2740">
        <f>MONTH(tblData[[#This Row],[Date]])</f>
        <v>8</v>
      </c>
      <c r="M2740" t="str">
        <f>CHOOSE(tblData[[#This Row],[MonthNo]],"Jan","Feb","Mar","Apr","Mei","Jun","Jul","Agu","Sep","Okt","Nov","Des")</f>
        <v>Agu</v>
      </c>
      <c r="N2740" t="str">
        <f>INDEX(tblCustomers[CustomerState],MATCH(tblData[[#This Row],[CustomerID]],tblCustomers[CustomerID],0))</f>
        <v>Kentucky</v>
      </c>
      <c r="O2740" t="str">
        <f>IF(COUNTIF(tblData[CustomerID],tblData[[#This Row],[CustomerID]])&gt;1,"Repeat","One-time")</f>
        <v>Repeat</v>
      </c>
    </row>
    <row r="2741" spans="1:15">
      <c r="A2741">
        <v>2740</v>
      </c>
      <c r="B2741" s="1">
        <v>44416</v>
      </c>
      <c r="C2741">
        <v>1028</v>
      </c>
      <c r="D2741" t="s">
        <v>10858</v>
      </c>
      <c r="E2741">
        <v>3</v>
      </c>
      <c r="F2741" t="str">
        <f>INDEX(tblProduct[ProdName],MATCH(tblData[[#This Row],[ProdNumber]],tblProduct[ProdNumber],0))</f>
        <v>Virtual Reality Basics</v>
      </c>
      <c r="G2741">
        <f>INDEX(tblProduct[Price],MATCH(tblData[[#This Row],[ProdNumber]],tblProduct[ProdNumber],0))</f>
        <v>29.99</v>
      </c>
      <c r="H2741">
        <f>INDEX(tblProduct[Category],MATCH(tblData[[#This Row],[ProdNumber]],tblProduct[ProdNumber],0))</f>
        <v>7</v>
      </c>
      <c r="I2741" t="str">
        <f>INDEX(tblCategory[CategoryName],MATCH(tblData[[#This Row],[CategoryID]],tblCategory[CategoryID],0))</f>
        <v>Training Videos</v>
      </c>
      <c r="J2741">
        <f>tblData[[#This Row],[Quantity]]*tblData[[#This Row],[Price]]</f>
        <v>89.97</v>
      </c>
      <c r="K2741">
        <f>YEAR(tblData[[#This Row],[Date]])</f>
        <v>2021</v>
      </c>
      <c r="L2741">
        <f>MONTH(tblData[[#This Row],[Date]])</f>
        <v>8</v>
      </c>
      <c r="M2741" t="str">
        <f>CHOOSE(tblData[[#This Row],[MonthNo]],"Jan","Feb","Mar","Apr","Mei","Jun","Jul","Agu","Sep","Okt","Nov","Des")</f>
        <v>Agu</v>
      </c>
      <c r="N2741" t="str">
        <f>INDEX(tblCustomers[CustomerState],MATCH(tblData[[#This Row],[CustomerID]],tblCustomers[CustomerID],0))</f>
        <v>Virginia</v>
      </c>
      <c r="O2741" t="str">
        <f>IF(COUNTIF(tblData[CustomerID],tblData[[#This Row],[CustomerID]])&gt;1,"Repeat","One-time")</f>
        <v>Repeat</v>
      </c>
    </row>
    <row r="2742" spans="1:15">
      <c r="A2742">
        <v>2741</v>
      </c>
      <c r="B2742" s="1">
        <v>44416</v>
      </c>
      <c r="C2742">
        <v>1760</v>
      </c>
      <c r="D2742" t="s">
        <v>10872</v>
      </c>
      <c r="E2742">
        <v>4</v>
      </c>
      <c r="F2742" t="str">
        <f>INDEX(tblProduct[ProdName],MATCH(tblData[[#This Row],[ProdNumber]],tblProduct[ProdNumber],0))</f>
        <v>Hexacopter Drone Blueprint</v>
      </c>
      <c r="G2742">
        <f>INDEX(tblProduct[Price],MATCH(tblData[[#This Row],[ProdNumber]],tblProduct[ProdNumber],0))</f>
        <v>8.99</v>
      </c>
      <c r="H2742">
        <f>INDEX(tblProduct[Category],MATCH(tblData[[#This Row],[ProdNumber]],tblProduct[ProdNumber],0))</f>
        <v>1</v>
      </c>
      <c r="I2742" t="str">
        <f>INDEX(tblCategory[CategoryName],MATCH(tblData[[#This Row],[CategoryID]],tblCategory[CategoryID],0))</f>
        <v>Blueprints</v>
      </c>
      <c r="J2742">
        <f>tblData[[#This Row],[Quantity]]*tblData[[#This Row],[Price]]</f>
        <v>35.96</v>
      </c>
      <c r="K2742">
        <f>YEAR(tblData[[#This Row],[Date]])</f>
        <v>2021</v>
      </c>
      <c r="L2742">
        <f>MONTH(tblData[[#This Row],[Date]])</f>
        <v>8</v>
      </c>
      <c r="M2742" t="str">
        <f>CHOOSE(tblData[[#This Row],[MonthNo]],"Jan","Feb","Mar","Apr","Mei","Jun","Jul","Agu","Sep","Okt","Nov","Des")</f>
        <v>Agu</v>
      </c>
      <c r="N2742" t="str">
        <f>INDEX(tblCustomers[CustomerState],MATCH(tblData[[#This Row],[CustomerID]],tblCustomers[CustomerID],0))</f>
        <v>Hawaii</v>
      </c>
      <c r="O2742" t="str">
        <f>IF(COUNTIF(tblData[CustomerID],tblData[[#This Row],[CustomerID]])&gt;1,"Repeat","One-time")</f>
        <v>Repeat</v>
      </c>
    </row>
    <row r="2743" spans="1:15">
      <c r="A2743">
        <v>2742</v>
      </c>
      <c r="B2743" s="1">
        <v>44417</v>
      </c>
      <c r="C2743">
        <v>581</v>
      </c>
      <c r="D2743" t="s">
        <v>10853</v>
      </c>
      <c r="E2743">
        <v>4</v>
      </c>
      <c r="F2743" t="str">
        <f>INDEX(tblProduct[ProdName],MATCH(tblData[[#This Row],[ProdNumber]],tblProduct[ProdNumber],0))</f>
        <v>BYOR-1500</v>
      </c>
      <c r="G2743">
        <f>INDEX(tblProduct[Price],MATCH(tblData[[#This Row],[ProdNumber]],tblProduct[ProdNumber],0))</f>
        <v>189</v>
      </c>
      <c r="H2743">
        <f>INDEX(tblProduct[Category],MATCH(tblData[[#This Row],[ProdNumber]],tblProduct[ProdNumber],0))</f>
        <v>5</v>
      </c>
      <c r="I2743" t="str">
        <f>INDEX(tblCategory[CategoryName],MATCH(tblData[[#This Row],[CategoryID]],tblCategory[CategoryID],0))</f>
        <v>Robot Kits</v>
      </c>
      <c r="J2743">
        <f>tblData[[#This Row],[Quantity]]*tblData[[#This Row],[Price]]</f>
        <v>756</v>
      </c>
      <c r="K2743">
        <f>YEAR(tblData[[#This Row],[Date]])</f>
        <v>2021</v>
      </c>
      <c r="L2743">
        <f>MONTH(tblData[[#This Row],[Date]])</f>
        <v>8</v>
      </c>
      <c r="M2743" t="str">
        <f>CHOOSE(tblData[[#This Row],[MonthNo]],"Jan","Feb","Mar","Apr","Mei","Jun","Jul","Agu","Sep","Okt","Nov","Des")</f>
        <v>Agu</v>
      </c>
      <c r="N2743" t="str">
        <f>INDEX(tblCustomers[CustomerState],MATCH(tblData[[#This Row],[CustomerID]],tblCustomers[CustomerID],0))</f>
        <v>Kentucky</v>
      </c>
      <c r="O2743" t="str">
        <f>IF(COUNTIF(tblData[CustomerID],tblData[[#This Row],[CustomerID]])&gt;1,"Repeat","One-time")</f>
        <v>Repeat</v>
      </c>
    </row>
    <row r="2744" spans="1:15">
      <c r="A2744">
        <v>2743</v>
      </c>
      <c r="B2744" s="1">
        <v>44417</v>
      </c>
      <c r="C2744">
        <v>2068</v>
      </c>
      <c r="D2744" t="s">
        <v>10827</v>
      </c>
      <c r="E2744">
        <v>1</v>
      </c>
      <c r="F2744" t="str">
        <f>INDEX(tblProduct[ProdName],MATCH(tblData[[#This Row],[ProdNumber]],tblProduct[ProdNumber],0))</f>
        <v>AI for Educators</v>
      </c>
      <c r="G2744">
        <f>INDEX(tblProduct[Price],MATCH(tblData[[#This Row],[ProdNumber]],tblProduct[ProdNumber],0))</f>
        <v>49.95</v>
      </c>
      <c r="H2744">
        <f>INDEX(tblProduct[Category],MATCH(tblData[[#This Row],[ProdNumber]],tblProduct[ProdNumber],0))</f>
        <v>7</v>
      </c>
      <c r="I2744" t="str">
        <f>INDEX(tblCategory[CategoryName],MATCH(tblData[[#This Row],[CategoryID]],tblCategory[CategoryID],0))</f>
        <v>Training Videos</v>
      </c>
      <c r="J2744">
        <f>tblData[[#This Row],[Quantity]]*tblData[[#This Row],[Price]]</f>
        <v>49.95</v>
      </c>
      <c r="K2744">
        <f>YEAR(tblData[[#This Row],[Date]])</f>
        <v>2021</v>
      </c>
      <c r="L2744">
        <f>MONTH(tblData[[#This Row],[Date]])</f>
        <v>8</v>
      </c>
      <c r="M2744" t="str">
        <f>CHOOSE(tblData[[#This Row],[MonthNo]],"Jan","Feb","Mar","Apr","Mei","Jun","Jul","Agu","Sep","Okt","Nov","Des")</f>
        <v>Agu</v>
      </c>
      <c r="N2744" t="str">
        <f>INDEX(tblCustomers[CustomerState],MATCH(tblData[[#This Row],[CustomerID]],tblCustomers[CustomerID],0))</f>
        <v>Alabama</v>
      </c>
      <c r="O2744" t="str">
        <f>IF(COUNTIF(tblData[CustomerID],tblData[[#This Row],[CustomerID]])&gt;1,"Repeat","One-time")</f>
        <v>Repeat</v>
      </c>
    </row>
    <row r="2745" spans="1:15">
      <c r="A2745">
        <v>2744</v>
      </c>
      <c r="B2745" s="1">
        <v>44418</v>
      </c>
      <c r="C2745">
        <v>737</v>
      </c>
      <c r="D2745" t="s">
        <v>10861</v>
      </c>
      <c r="E2745">
        <v>3</v>
      </c>
      <c r="F2745" t="str">
        <f>INDEX(tblProduct[ProdName],MATCH(tblData[[#This Row],[ProdNumber]],tblProduct[ProdNumber],0))</f>
        <v>RCB-889 Robot</v>
      </c>
      <c r="G2745">
        <f>INDEX(tblProduct[Price],MATCH(tblData[[#This Row],[ProdNumber]],tblProduct[ProdNumber],0))</f>
        <v>549</v>
      </c>
      <c r="H2745">
        <f>INDEX(tblProduct[Category],MATCH(tblData[[#This Row],[ProdNumber]],tblProduct[ProdNumber],0))</f>
        <v>6</v>
      </c>
      <c r="I2745" t="str">
        <f>INDEX(tblCategory[CategoryName],MATCH(tblData[[#This Row],[CategoryID]],tblCategory[CategoryID],0))</f>
        <v>Robots</v>
      </c>
      <c r="J2745">
        <f>tblData[[#This Row],[Quantity]]*tblData[[#This Row],[Price]]</f>
        <v>1647</v>
      </c>
      <c r="K2745">
        <f>YEAR(tblData[[#This Row],[Date]])</f>
        <v>2021</v>
      </c>
      <c r="L2745">
        <f>MONTH(tblData[[#This Row],[Date]])</f>
        <v>8</v>
      </c>
      <c r="M2745" t="str">
        <f>CHOOSE(tblData[[#This Row],[MonthNo]],"Jan","Feb","Mar","Apr","Mei","Jun","Jul","Agu","Sep","Okt","Nov","Des")</f>
        <v>Agu</v>
      </c>
      <c r="N2745" t="str">
        <f>INDEX(tblCustomers[CustomerState],MATCH(tblData[[#This Row],[CustomerID]],tblCustomers[CustomerID],0))</f>
        <v>California</v>
      </c>
      <c r="O2745" t="str">
        <f>IF(COUNTIF(tblData[CustomerID],tblData[[#This Row],[CustomerID]])&gt;1,"Repeat","One-time")</f>
        <v>Repeat</v>
      </c>
    </row>
    <row r="2746" spans="1:15">
      <c r="A2746">
        <v>2745</v>
      </c>
      <c r="B2746" s="1">
        <v>44419</v>
      </c>
      <c r="C2746">
        <v>725</v>
      </c>
      <c r="D2746" t="s">
        <v>10815</v>
      </c>
      <c r="E2746">
        <v>5</v>
      </c>
      <c r="F2746" t="str">
        <f>INDEX(tblProduct[ProdName],MATCH(tblData[[#This Row],[ProdNumber]],tblProduct[ProdNumber],0))</f>
        <v>Understanding Automation</v>
      </c>
      <c r="G2746">
        <f>INDEX(tblProduct[Price],MATCH(tblData[[#This Row],[ProdNumber]],tblProduct[ProdNumber],0))</f>
        <v>44.95</v>
      </c>
      <c r="H2746">
        <f>INDEX(tblProduct[Category],MATCH(tblData[[#This Row],[ProdNumber]],tblProduct[ProdNumber],0))</f>
        <v>7</v>
      </c>
      <c r="I2746" t="str">
        <f>INDEX(tblCategory[CategoryName],MATCH(tblData[[#This Row],[CategoryID]],tblCategory[CategoryID],0))</f>
        <v>Training Videos</v>
      </c>
      <c r="J2746">
        <f>tblData[[#This Row],[Quantity]]*tblData[[#This Row],[Price]]</f>
        <v>224.75</v>
      </c>
      <c r="K2746">
        <f>YEAR(tblData[[#This Row],[Date]])</f>
        <v>2021</v>
      </c>
      <c r="L2746">
        <f>MONTH(tblData[[#This Row],[Date]])</f>
        <v>8</v>
      </c>
      <c r="M2746" t="str">
        <f>CHOOSE(tblData[[#This Row],[MonthNo]],"Jan","Feb","Mar","Apr","Mei","Jun","Jul","Agu","Sep","Okt","Nov","Des")</f>
        <v>Agu</v>
      </c>
      <c r="N2746" t="str">
        <f>INDEX(tblCustomers[CustomerState],MATCH(tblData[[#This Row],[CustomerID]],tblCustomers[CustomerID],0))</f>
        <v>Tennessee</v>
      </c>
      <c r="O2746" t="str">
        <f>IF(COUNTIF(tblData[CustomerID],tblData[[#This Row],[CustomerID]])&gt;1,"Repeat","One-time")</f>
        <v>Repeat</v>
      </c>
    </row>
    <row r="2747" spans="1:15">
      <c r="A2747">
        <v>2746</v>
      </c>
      <c r="B2747" s="1">
        <v>44419</v>
      </c>
      <c r="C2747">
        <v>889</v>
      </c>
      <c r="D2747" t="s">
        <v>10864</v>
      </c>
      <c r="E2747">
        <v>5</v>
      </c>
      <c r="F2747" t="str">
        <f>INDEX(tblProduct[ProdName],MATCH(tblData[[#This Row],[ProdNumber]],tblProduct[ProdNumber],0))</f>
        <v>Understanding Drone Regulations</v>
      </c>
      <c r="G2747">
        <f>INDEX(tblProduct[Price],MATCH(tblData[[#This Row],[ProdNumber]],tblProduct[ProdNumber],0))</f>
        <v>27.5</v>
      </c>
      <c r="H2747">
        <f>INDEX(tblProduct[Category],MATCH(tblData[[#This Row],[ProdNumber]],tblProduct[ProdNumber],0))</f>
        <v>7</v>
      </c>
      <c r="I2747" t="str">
        <f>INDEX(tblCategory[CategoryName],MATCH(tblData[[#This Row],[CategoryID]],tblCategory[CategoryID],0))</f>
        <v>Training Videos</v>
      </c>
      <c r="J2747">
        <f>tblData[[#This Row],[Quantity]]*tblData[[#This Row],[Price]]</f>
        <v>137.5</v>
      </c>
      <c r="K2747">
        <f>YEAR(tblData[[#This Row],[Date]])</f>
        <v>2021</v>
      </c>
      <c r="L2747">
        <f>MONTH(tblData[[#This Row],[Date]])</f>
        <v>8</v>
      </c>
      <c r="M2747" t="str">
        <f>CHOOSE(tblData[[#This Row],[MonthNo]],"Jan","Feb","Mar","Apr","Mei","Jun","Jul","Agu","Sep","Okt","Nov","Des")</f>
        <v>Agu</v>
      </c>
      <c r="N2747" t="str">
        <f>INDEX(tblCustomers[CustomerState],MATCH(tblData[[#This Row],[CustomerID]],tblCustomers[CustomerID],0))</f>
        <v>California</v>
      </c>
      <c r="O2747" t="str">
        <f>IF(COUNTIF(tblData[CustomerID],tblData[[#This Row],[CustomerID]])&gt;1,"Repeat","One-time")</f>
        <v>Repeat</v>
      </c>
    </row>
    <row r="2748" spans="1:15">
      <c r="A2748">
        <v>2747</v>
      </c>
      <c r="B2748" s="1">
        <v>44419</v>
      </c>
      <c r="C2748">
        <v>286</v>
      </c>
      <c r="D2748" t="s">
        <v>10875</v>
      </c>
      <c r="E2748">
        <v>4</v>
      </c>
      <c r="F2748" t="str">
        <f>INDEX(tblProduct[ProdName],MATCH(tblData[[#This Row],[ProdNumber]],tblProduct[ProdNumber],0))</f>
        <v>Open Source Code</v>
      </c>
      <c r="G2748">
        <f>INDEX(tblProduct[Price],MATCH(tblData[[#This Row],[ProdNumber]],tblProduct[ProdNumber],0))</f>
        <v>32.950000000000003</v>
      </c>
      <c r="H2748">
        <f>INDEX(tblProduct[Category],MATCH(tblData[[#This Row],[ProdNumber]],tblProduct[ProdNumber],0))</f>
        <v>7</v>
      </c>
      <c r="I2748" t="str">
        <f>INDEX(tblCategory[CategoryName],MATCH(tblData[[#This Row],[CategoryID]],tblCategory[CategoryID],0))</f>
        <v>Training Videos</v>
      </c>
      <c r="J2748">
        <f>tblData[[#This Row],[Quantity]]*tblData[[#This Row],[Price]]</f>
        <v>131.80000000000001</v>
      </c>
      <c r="K2748">
        <f>YEAR(tblData[[#This Row],[Date]])</f>
        <v>2021</v>
      </c>
      <c r="L2748">
        <f>MONTH(tblData[[#This Row],[Date]])</f>
        <v>8</v>
      </c>
      <c r="M2748" t="str">
        <f>CHOOSE(tblData[[#This Row],[MonthNo]],"Jan","Feb","Mar","Apr","Mei","Jun","Jul","Agu","Sep","Okt","Nov","Des")</f>
        <v>Agu</v>
      </c>
      <c r="N2748" t="str">
        <f>INDEX(tblCustomers[CustomerState],MATCH(tblData[[#This Row],[CustomerID]],tblCustomers[CustomerID],0))</f>
        <v>New Jersey</v>
      </c>
      <c r="O2748" t="str">
        <f>IF(COUNTIF(tblData[CustomerID],tblData[[#This Row],[CustomerID]])&gt;1,"Repeat","One-time")</f>
        <v>Repeat</v>
      </c>
    </row>
    <row r="2749" spans="1:15">
      <c r="A2749">
        <v>2748</v>
      </c>
      <c r="B2749" s="1">
        <v>44419</v>
      </c>
      <c r="C2749">
        <v>320</v>
      </c>
      <c r="D2749" t="s">
        <v>10858</v>
      </c>
      <c r="E2749">
        <v>5</v>
      </c>
      <c r="F2749" t="str">
        <f>INDEX(tblProduct[ProdName],MATCH(tblData[[#This Row],[ProdNumber]],tblProduct[ProdNumber],0))</f>
        <v>Virtual Reality Basics</v>
      </c>
      <c r="G2749">
        <f>INDEX(tblProduct[Price],MATCH(tblData[[#This Row],[ProdNumber]],tblProduct[ProdNumber],0))</f>
        <v>29.99</v>
      </c>
      <c r="H2749">
        <f>INDEX(tblProduct[Category],MATCH(tblData[[#This Row],[ProdNumber]],tblProduct[ProdNumber],0))</f>
        <v>7</v>
      </c>
      <c r="I2749" t="str">
        <f>INDEX(tblCategory[CategoryName],MATCH(tblData[[#This Row],[CategoryID]],tblCategory[CategoryID],0))</f>
        <v>Training Videos</v>
      </c>
      <c r="J2749">
        <f>tblData[[#This Row],[Quantity]]*tblData[[#This Row],[Price]]</f>
        <v>149.94999999999999</v>
      </c>
      <c r="K2749">
        <f>YEAR(tblData[[#This Row],[Date]])</f>
        <v>2021</v>
      </c>
      <c r="L2749">
        <f>MONTH(tblData[[#This Row],[Date]])</f>
        <v>8</v>
      </c>
      <c r="M2749" t="str">
        <f>CHOOSE(tblData[[#This Row],[MonthNo]],"Jan","Feb","Mar","Apr","Mei","Jun","Jul","Agu","Sep","Okt","Nov","Des")</f>
        <v>Agu</v>
      </c>
      <c r="N2749" t="str">
        <f>INDEX(tblCustomers[CustomerState],MATCH(tblData[[#This Row],[CustomerID]],tblCustomers[CustomerID],0))</f>
        <v>Illinois</v>
      </c>
      <c r="O2749" t="str">
        <f>IF(COUNTIF(tblData[CustomerID],tblData[[#This Row],[CustomerID]])&gt;1,"Repeat","One-time")</f>
        <v>Repeat</v>
      </c>
    </row>
    <row r="2750" spans="1:15">
      <c r="A2750">
        <v>2749</v>
      </c>
      <c r="B2750" s="1">
        <v>44419</v>
      </c>
      <c r="C2750">
        <v>982</v>
      </c>
      <c r="D2750" t="s">
        <v>10815</v>
      </c>
      <c r="E2750">
        <v>4</v>
      </c>
      <c r="F2750" t="str">
        <f>INDEX(tblProduct[ProdName],MATCH(tblData[[#This Row],[ProdNumber]],tblProduct[ProdNumber],0))</f>
        <v>Understanding Automation</v>
      </c>
      <c r="G2750">
        <f>INDEX(tblProduct[Price],MATCH(tblData[[#This Row],[ProdNumber]],tblProduct[ProdNumber],0))</f>
        <v>44.95</v>
      </c>
      <c r="H2750">
        <f>INDEX(tblProduct[Category],MATCH(tblData[[#This Row],[ProdNumber]],tblProduct[ProdNumber],0))</f>
        <v>7</v>
      </c>
      <c r="I2750" t="str">
        <f>INDEX(tblCategory[CategoryName],MATCH(tblData[[#This Row],[CategoryID]],tblCategory[CategoryID],0))</f>
        <v>Training Videos</v>
      </c>
      <c r="J2750">
        <f>tblData[[#This Row],[Quantity]]*tblData[[#This Row],[Price]]</f>
        <v>179.8</v>
      </c>
      <c r="K2750">
        <f>YEAR(tblData[[#This Row],[Date]])</f>
        <v>2021</v>
      </c>
      <c r="L2750">
        <f>MONTH(tblData[[#This Row],[Date]])</f>
        <v>8</v>
      </c>
      <c r="M2750" t="str">
        <f>CHOOSE(tblData[[#This Row],[MonthNo]],"Jan","Feb","Mar","Apr","Mei","Jun","Jul","Agu","Sep","Okt","Nov","Des")</f>
        <v>Agu</v>
      </c>
      <c r="N2750" t="str">
        <f>INDEX(tblCustomers[CustomerState],MATCH(tblData[[#This Row],[CustomerID]],tblCustomers[CustomerID],0))</f>
        <v>New Jersey</v>
      </c>
      <c r="O2750" t="str">
        <f>IF(COUNTIF(tblData[CustomerID],tblData[[#This Row],[CustomerID]])&gt;1,"Repeat","One-time")</f>
        <v>Repeat</v>
      </c>
    </row>
    <row r="2751" spans="1:15">
      <c r="A2751">
        <v>2750</v>
      </c>
      <c r="B2751" s="1">
        <v>44419</v>
      </c>
      <c r="C2751">
        <v>442</v>
      </c>
      <c r="D2751" t="s">
        <v>10832</v>
      </c>
      <c r="E2751">
        <v>5</v>
      </c>
      <c r="F2751" t="str">
        <f>INDEX(tblProduct[ProdName],MATCH(tblData[[#This Row],[ProdNumber]],tblProduct[ProdNumber],0))</f>
        <v>Cartesian Robots</v>
      </c>
      <c r="G2751">
        <f>INDEX(tblProduct[Price],MATCH(tblData[[#This Row],[ProdNumber]],tblProduct[ProdNumber],0))</f>
        <v>12.99</v>
      </c>
      <c r="H2751">
        <f>INDEX(tblProduct[Category],MATCH(tblData[[#This Row],[ProdNumber]],tblProduct[ProdNumber],0))</f>
        <v>4</v>
      </c>
      <c r="I2751" t="str">
        <f>INDEX(tblCategory[CategoryName],MATCH(tblData[[#This Row],[CategoryID]],tblCategory[CategoryID],0))</f>
        <v>eBooks</v>
      </c>
      <c r="J2751">
        <f>tblData[[#This Row],[Quantity]]*tblData[[#This Row],[Price]]</f>
        <v>64.95</v>
      </c>
      <c r="K2751">
        <f>YEAR(tblData[[#This Row],[Date]])</f>
        <v>2021</v>
      </c>
      <c r="L2751">
        <f>MONTH(tblData[[#This Row],[Date]])</f>
        <v>8</v>
      </c>
      <c r="M2751" t="str">
        <f>CHOOSE(tblData[[#This Row],[MonthNo]],"Jan","Feb","Mar","Apr","Mei","Jun","Jul","Agu","Sep","Okt","Nov","Des")</f>
        <v>Agu</v>
      </c>
      <c r="N2751" t="str">
        <f>INDEX(tblCustomers[CustomerState],MATCH(tblData[[#This Row],[CustomerID]],tblCustomers[CustomerID],0))</f>
        <v>North Carolina</v>
      </c>
      <c r="O2751" t="str">
        <f>IF(COUNTIF(tblData[CustomerID],tblData[[#This Row],[CustomerID]])&gt;1,"Repeat","One-time")</f>
        <v>One-time</v>
      </c>
    </row>
    <row r="2752" spans="1:15">
      <c r="A2752">
        <v>2751</v>
      </c>
      <c r="B2752" s="1">
        <v>44419</v>
      </c>
      <c r="C2752">
        <v>502</v>
      </c>
      <c r="D2752" t="s">
        <v>10849</v>
      </c>
      <c r="E2752">
        <v>4</v>
      </c>
      <c r="F2752" t="str">
        <f>INDEX(tblProduct[ProdName],MATCH(tblData[[#This Row],[ProdNumber]],tblProduct[ProdNumber],0))</f>
        <v>BYOD-200</v>
      </c>
      <c r="G2752">
        <f>INDEX(tblProduct[Price],MATCH(tblData[[#This Row],[ProdNumber]],tblProduct[ProdNumber],0))</f>
        <v>58.95</v>
      </c>
      <c r="H2752">
        <f>INDEX(tblProduct[Category],MATCH(tblData[[#This Row],[ProdNumber]],tblProduct[ProdNumber],0))</f>
        <v>2</v>
      </c>
      <c r="I2752" t="str">
        <f>INDEX(tblCategory[CategoryName],MATCH(tblData[[#This Row],[CategoryID]],tblCategory[CategoryID],0))</f>
        <v>Drone Kits</v>
      </c>
      <c r="J2752">
        <f>tblData[[#This Row],[Quantity]]*tblData[[#This Row],[Price]]</f>
        <v>235.8</v>
      </c>
      <c r="K2752">
        <f>YEAR(tblData[[#This Row],[Date]])</f>
        <v>2021</v>
      </c>
      <c r="L2752">
        <f>MONTH(tblData[[#This Row],[Date]])</f>
        <v>8</v>
      </c>
      <c r="M2752" t="str">
        <f>CHOOSE(tblData[[#This Row],[MonthNo]],"Jan","Feb","Mar","Apr","Mei","Jun","Jul","Agu","Sep","Okt","Nov","Des")</f>
        <v>Agu</v>
      </c>
      <c r="N2752" t="str">
        <f>INDEX(tblCustomers[CustomerState],MATCH(tblData[[#This Row],[CustomerID]],tblCustomers[CustomerID],0))</f>
        <v>Texas</v>
      </c>
      <c r="O2752" t="str">
        <f>IF(COUNTIF(tblData[CustomerID],tblData[[#This Row],[CustomerID]])&gt;1,"Repeat","One-time")</f>
        <v>Repeat</v>
      </c>
    </row>
    <row r="2753" spans="1:15">
      <c r="A2753">
        <v>2752</v>
      </c>
      <c r="B2753" s="1">
        <v>44419</v>
      </c>
      <c r="C2753">
        <v>2055</v>
      </c>
      <c r="D2753" t="s">
        <v>10836</v>
      </c>
      <c r="E2753">
        <v>3</v>
      </c>
      <c r="F2753" t="str">
        <f>INDEX(tblProduct[ProdName],MATCH(tblData[[#This Row],[ProdNumber]],tblProduct[ProdNumber],0))</f>
        <v>Creature Robot Arms Blueprint</v>
      </c>
      <c r="G2753">
        <f>INDEX(tblProduct[Price],MATCH(tblData[[#This Row],[ProdNumber]],tblProduct[ProdNumber],0))</f>
        <v>12</v>
      </c>
      <c r="H2753">
        <f>INDEX(tblProduct[Category],MATCH(tblData[[#This Row],[ProdNumber]],tblProduct[ProdNumber],0))</f>
        <v>1</v>
      </c>
      <c r="I2753" t="str">
        <f>INDEX(tblCategory[CategoryName],MATCH(tblData[[#This Row],[CategoryID]],tblCategory[CategoryID],0))</f>
        <v>Blueprints</v>
      </c>
      <c r="J2753">
        <f>tblData[[#This Row],[Quantity]]*tblData[[#This Row],[Price]]</f>
        <v>36</v>
      </c>
      <c r="K2753">
        <f>YEAR(tblData[[#This Row],[Date]])</f>
        <v>2021</v>
      </c>
      <c r="L2753">
        <f>MONTH(tblData[[#This Row],[Date]])</f>
        <v>8</v>
      </c>
      <c r="M2753" t="str">
        <f>CHOOSE(tblData[[#This Row],[MonthNo]],"Jan","Feb","Mar","Apr","Mei","Jun","Jul","Agu","Sep","Okt","Nov","Des")</f>
        <v>Agu</v>
      </c>
      <c r="N2753" t="str">
        <f>INDEX(tblCustomers[CustomerState],MATCH(tblData[[#This Row],[CustomerID]],tblCustomers[CustomerID],0))</f>
        <v>Minnesota</v>
      </c>
      <c r="O2753" t="str">
        <f>IF(COUNTIF(tblData[CustomerID],tblData[[#This Row],[CustomerID]])&gt;1,"Repeat","One-time")</f>
        <v>Repeat</v>
      </c>
    </row>
    <row r="2754" spans="1:15">
      <c r="A2754">
        <v>2753</v>
      </c>
      <c r="B2754" s="1">
        <v>44420</v>
      </c>
      <c r="C2754">
        <v>459</v>
      </c>
      <c r="D2754" t="s">
        <v>10834</v>
      </c>
      <c r="E2754">
        <v>4</v>
      </c>
      <c r="F2754" t="str">
        <f>INDEX(tblProduct[ProdName],MATCH(tblData[[#This Row],[ProdNumber]],tblProduct[ProdNumber],0))</f>
        <v>Articulated Robots</v>
      </c>
      <c r="G2754">
        <f>INDEX(tblProduct[Price],MATCH(tblData[[#This Row],[ProdNumber]],tblProduct[ProdNumber],0))</f>
        <v>23.99</v>
      </c>
      <c r="H2754">
        <f>INDEX(tblProduct[Category],MATCH(tblData[[#This Row],[ProdNumber]],tblProduct[ProdNumber],0))</f>
        <v>4</v>
      </c>
      <c r="I2754" t="str">
        <f>INDEX(tblCategory[CategoryName],MATCH(tblData[[#This Row],[CategoryID]],tblCategory[CategoryID],0))</f>
        <v>eBooks</v>
      </c>
      <c r="J2754">
        <f>tblData[[#This Row],[Quantity]]*tblData[[#This Row],[Price]]</f>
        <v>95.96</v>
      </c>
      <c r="K2754">
        <f>YEAR(tblData[[#This Row],[Date]])</f>
        <v>2021</v>
      </c>
      <c r="L2754">
        <f>MONTH(tblData[[#This Row],[Date]])</f>
        <v>8</v>
      </c>
      <c r="M2754" t="str">
        <f>CHOOSE(tblData[[#This Row],[MonthNo]],"Jan","Feb","Mar","Apr","Mei","Jun","Jul","Agu","Sep","Okt","Nov","Des")</f>
        <v>Agu</v>
      </c>
      <c r="N2754" t="str">
        <f>INDEX(tblCustomers[CustomerState],MATCH(tblData[[#This Row],[CustomerID]],tblCustomers[CustomerID],0))</f>
        <v>California</v>
      </c>
      <c r="O2754" t="str">
        <f>IF(COUNTIF(tblData[CustomerID],tblData[[#This Row],[CustomerID]])&gt;1,"Repeat","One-time")</f>
        <v>Repeat</v>
      </c>
    </row>
    <row r="2755" spans="1:15">
      <c r="A2755">
        <v>2754</v>
      </c>
      <c r="B2755" s="1">
        <v>44420</v>
      </c>
      <c r="C2755">
        <v>1968</v>
      </c>
      <c r="D2755" t="s">
        <v>10840</v>
      </c>
      <c r="E2755">
        <v>5</v>
      </c>
      <c r="F2755" t="str">
        <f>INDEX(tblProduct[ProdName],MATCH(tblData[[#This Row],[ProdNumber]],tblProduct[ProdNumber],0))</f>
        <v>Photograph Drones</v>
      </c>
      <c r="G2755">
        <f>INDEX(tblProduct[Price],MATCH(tblData[[#This Row],[ProdNumber]],tblProduct[ProdNumber],0))</f>
        <v>14.99</v>
      </c>
      <c r="H2755">
        <f>INDEX(tblProduct[Category],MATCH(tblData[[#This Row],[ProdNumber]],tblProduct[ProdNumber],0))</f>
        <v>4</v>
      </c>
      <c r="I2755" t="str">
        <f>INDEX(tblCategory[CategoryName],MATCH(tblData[[#This Row],[CategoryID]],tblCategory[CategoryID],0))</f>
        <v>eBooks</v>
      </c>
      <c r="J2755">
        <f>tblData[[#This Row],[Quantity]]*tblData[[#This Row],[Price]]</f>
        <v>74.95</v>
      </c>
      <c r="K2755">
        <f>YEAR(tblData[[#This Row],[Date]])</f>
        <v>2021</v>
      </c>
      <c r="L2755">
        <f>MONTH(tblData[[#This Row],[Date]])</f>
        <v>8</v>
      </c>
      <c r="M2755" t="str">
        <f>CHOOSE(tblData[[#This Row],[MonthNo]],"Jan","Feb","Mar","Apr","Mei","Jun","Jul","Agu","Sep","Okt","Nov","Des")</f>
        <v>Agu</v>
      </c>
      <c r="N2755" t="str">
        <f>INDEX(tblCustomers[CustomerState],MATCH(tblData[[#This Row],[CustomerID]],tblCustomers[CustomerID],0))</f>
        <v>California</v>
      </c>
      <c r="O2755" t="str">
        <f>IF(COUNTIF(tblData[CustomerID],tblData[[#This Row],[CustomerID]])&gt;1,"Repeat","One-time")</f>
        <v>One-time</v>
      </c>
    </row>
    <row r="2756" spans="1:15">
      <c r="A2756">
        <v>2755</v>
      </c>
      <c r="B2756" s="1">
        <v>44420</v>
      </c>
      <c r="C2756">
        <v>1461</v>
      </c>
      <c r="D2756" t="s">
        <v>10827</v>
      </c>
      <c r="E2756">
        <v>5</v>
      </c>
      <c r="F2756" t="str">
        <f>INDEX(tblProduct[ProdName],MATCH(tblData[[#This Row],[ProdNumber]],tblProduct[ProdNumber],0))</f>
        <v>AI for Educators</v>
      </c>
      <c r="G2756">
        <f>INDEX(tblProduct[Price],MATCH(tblData[[#This Row],[ProdNumber]],tblProduct[ProdNumber],0))</f>
        <v>49.95</v>
      </c>
      <c r="H2756">
        <f>INDEX(tblProduct[Category],MATCH(tblData[[#This Row],[ProdNumber]],tblProduct[ProdNumber],0))</f>
        <v>7</v>
      </c>
      <c r="I2756" t="str">
        <f>INDEX(tblCategory[CategoryName],MATCH(tblData[[#This Row],[CategoryID]],tblCategory[CategoryID],0))</f>
        <v>Training Videos</v>
      </c>
      <c r="J2756">
        <f>tblData[[#This Row],[Quantity]]*tblData[[#This Row],[Price]]</f>
        <v>249.75</v>
      </c>
      <c r="K2756">
        <f>YEAR(tblData[[#This Row],[Date]])</f>
        <v>2021</v>
      </c>
      <c r="L2756">
        <f>MONTH(tblData[[#This Row],[Date]])</f>
        <v>8</v>
      </c>
      <c r="M2756" t="str">
        <f>CHOOSE(tblData[[#This Row],[MonthNo]],"Jan","Feb","Mar","Apr","Mei","Jun","Jul","Agu","Sep","Okt","Nov","Des")</f>
        <v>Agu</v>
      </c>
      <c r="N2756" t="str">
        <f>INDEX(tblCustomers[CustomerState],MATCH(tblData[[#This Row],[CustomerID]],tblCustomers[CustomerID],0))</f>
        <v>Virginia</v>
      </c>
      <c r="O2756" t="str">
        <f>IF(COUNTIF(tblData[CustomerID],tblData[[#This Row],[CustomerID]])&gt;1,"Repeat","One-time")</f>
        <v>Repeat</v>
      </c>
    </row>
    <row r="2757" spans="1:15">
      <c r="A2757">
        <v>2756</v>
      </c>
      <c r="B2757" s="1">
        <v>44421</v>
      </c>
      <c r="C2757">
        <v>175</v>
      </c>
      <c r="D2757" t="s">
        <v>10810</v>
      </c>
      <c r="E2757">
        <v>3</v>
      </c>
      <c r="F2757" t="str">
        <f>INDEX(tblProduct[ProdName],MATCH(tblData[[#This Row],[ProdNumber]],tblProduct[ProdNumber],0))</f>
        <v>Drone Video Techniques</v>
      </c>
      <c r="G2757">
        <f>INDEX(tblProduct[Price],MATCH(tblData[[#This Row],[ProdNumber]],tblProduct[ProdNumber],0))</f>
        <v>37.99</v>
      </c>
      <c r="H2757">
        <f>INDEX(tblProduct[Category],MATCH(tblData[[#This Row],[ProdNumber]],tblProduct[ProdNumber],0))</f>
        <v>7</v>
      </c>
      <c r="I2757" t="str">
        <f>INDEX(tblCategory[CategoryName],MATCH(tblData[[#This Row],[CategoryID]],tblCategory[CategoryID],0))</f>
        <v>Training Videos</v>
      </c>
      <c r="J2757">
        <f>tblData[[#This Row],[Quantity]]*tblData[[#This Row],[Price]]</f>
        <v>113.97</v>
      </c>
      <c r="K2757">
        <f>YEAR(tblData[[#This Row],[Date]])</f>
        <v>2021</v>
      </c>
      <c r="L2757">
        <f>MONTH(tblData[[#This Row],[Date]])</f>
        <v>8</v>
      </c>
      <c r="M2757" t="str">
        <f>CHOOSE(tblData[[#This Row],[MonthNo]],"Jan","Feb","Mar","Apr","Mei","Jun","Jul","Agu","Sep","Okt","Nov","Des")</f>
        <v>Agu</v>
      </c>
      <c r="N2757" t="str">
        <f>INDEX(tblCustomers[CustomerState],MATCH(tblData[[#This Row],[CustomerID]],tblCustomers[CustomerID],0))</f>
        <v>Georgia</v>
      </c>
      <c r="O2757" t="str">
        <f>IF(COUNTIF(tblData[CustomerID],tblData[[#This Row],[CustomerID]])&gt;1,"Repeat","One-time")</f>
        <v>One-time</v>
      </c>
    </row>
    <row r="2758" spans="1:15">
      <c r="A2758">
        <v>2757</v>
      </c>
      <c r="B2758" s="1">
        <v>44421</v>
      </c>
      <c r="C2758">
        <v>100</v>
      </c>
      <c r="D2758" t="s">
        <v>10826</v>
      </c>
      <c r="E2758">
        <v>4</v>
      </c>
      <c r="F2758" t="str">
        <f>INDEX(tblProduct[ProdName],MATCH(tblData[[#This Row],[ProdNumber]],tblProduct[ProdNumber],0))</f>
        <v>RTF Drones</v>
      </c>
      <c r="G2758">
        <f>INDEX(tblProduct[Price],MATCH(tblData[[#This Row],[ProdNumber]],tblProduct[ProdNumber],0))</f>
        <v>16.989999999999998</v>
      </c>
      <c r="H2758">
        <f>INDEX(tblProduct[Category],MATCH(tblData[[#This Row],[ProdNumber]],tblProduct[ProdNumber],0))</f>
        <v>4</v>
      </c>
      <c r="I2758" t="str">
        <f>INDEX(tblCategory[CategoryName],MATCH(tblData[[#This Row],[CategoryID]],tblCategory[CategoryID],0))</f>
        <v>eBooks</v>
      </c>
      <c r="J2758">
        <f>tblData[[#This Row],[Quantity]]*tblData[[#This Row],[Price]]</f>
        <v>67.959999999999994</v>
      </c>
      <c r="K2758">
        <f>YEAR(tblData[[#This Row],[Date]])</f>
        <v>2021</v>
      </c>
      <c r="L2758">
        <f>MONTH(tblData[[#This Row],[Date]])</f>
        <v>8</v>
      </c>
      <c r="M2758" t="str">
        <f>CHOOSE(tblData[[#This Row],[MonthNo]],"Jan","Feb","Mar","Apr","Mei","Jun","Jul","Agu","Sep","Okt","Nov","Des")</f>
        <v>Agu</v>
      </c>
      <c r="N2758" t="str">
        <f>INDEX(tblCustomers[CustomerState],MATCH(tblData[[#This Row],[CustomerID]],tblCustomers[CustomerID],0))</f>
        <v>California</v>
      </c>
      <c r="O2758" t="str">
        <f>IF(COUNTIF(tblData[CustomerID],tblData[[#This Row],[CustomerID]])&gt;1,"Repeat","One-time")</f>
        <v>Repeat</v>
      </c>
    </row>
    <row r="2759" spans="1:15">
      <c r="A2759">
        <v>2758</v>
      </c>
      <c r="B2759" s="1">
        <v>44421</v>
      </c>
      <c r="C2759">
        <v>1513</v>
      </c>
      <c r="D2759" t="s">
        <v>10811</v>
      </c>
      <c r="E2759">
        <v>4</v>
      </c>
      <c r="F2759" t="str">
        <f>INDEX(tblProduct[ProdName],MATCH(tblData[[#This Row],[ProdNumber]],tblProduct[ProdNumber],0))</f>
        <v>BYOD-220</v>
      </c>
      <c r="G2759">
        <f>INDEX(tblProduct[Price],MATCH(tblData[[#This Row],[ProdNumber]],tblProduct[ProdNumber],0))</f>
        <v>69</v>
      </c>
      <c r="H2759">
        <f>INDEX(tblProduct[Category],MATCH(tblData[[#This Row],[ProdNumber]],tblProduct[ProdNumber],0))</f>
        <v>2</v>
      </c>
      <c r="I2759" t="str">
        <f>INDEX(tblCategory[CategoryName],MATCH(tblData[[#This Row],[CategoryID]],tblCategory[CategoryID],0))</f>
        <v>Drone Kits</v>
      </c>
      <c r="J2759">
        <f>tblData[[#This Row],[Quantity]]*tblData[[#This Row],[Price]]</f>
        <v>276</v>
      </c>
      <c r="K2759">
        <f>YEAR(tblData[[#This Row],[Date]])</f>
        <v>2021</v>
      </c>
      <c r="L2759">
        <f>MONTH(tblData[[#This Row],[Date]])</f>
        <v>8</v>
      </c>
      <c r="M2759" t="str">
        <f>CHOOSE(tblData[[#This Row],[MonthNo]],"Jan","Feb","Mar","Apr","Mei","Jun","Jul","Agu","Sep","Okt","Nov","Des")</f>
        <v>Agu</v>
      </c>
      <c r="N2759" t="str">
        <f>INDEX(tblCustomers[CustomerState],MATCH(tblData[[#This Row],[CustomerID]],tblCustomers[CustomerID],0))</f>
        <v>Connecticut</v>
      </c>
      <c r="O2759" t="str">
        <f>IF(COUNTIF(tblData[CustomerID],tblData[[#This Row],[CustomerID]])&gt;1,"Repeat","One-time")</f>
        <v>One-time</v>
      </c>
    </row>
    <row r="2760" spans="1:15">
      <c r="A2760">
        <v>2759</v>
      </c>
      <c r="B2760" s="1">
        <v>44421</v>
      </c>
      <c r="C2760">
        <v>1812</v>
      </c>
      <c r="D2760" t="s">
        <v>10850</v>
      </c>
      <c r="E2760">
        <v>5</v>
      </c>
      <c r="F2760" t="str">
        <f>INDEX(tblProduct[ProdName],MATCH(tblData[[#This Row],[ProdNumber]],tblProduct[ProdNumber],0))</f>
        <v>Building Your Own Drone</v>
      </c>
      <c r="G2760">
        <f>INDEX(tblProduct[Price],MATCH(tblData[[#This Row],[ProdNumber]],tblProduct[ProdNumber],0))</f>
        <v>24.99</v>
      </c>
      <c r="H2760">
        <f>INDEX(tblProduct[Category],MATCH(tblData[[#This Row],[ProdNumber]],tblProduct[ProdNumber],0))</f>
        <v>4</v>
      </c>
      <c r="I2760" t="str">
        <f>INDEX(tblCategory[CategoryName],MATCH(tblData[[#This Row],[CategoryID]],tblCategory[CategoryID],0))</f>
        <v>eBooks</v>
      </c>
      <c r="J2760">
        <f>tblData[[#This Row],[Quantity]]*tblData[[#This Row],[Price]]</f>
        <v>124.94999999999999</v>
      </c>
      <c r="K2760">
        <f>YEAR(tblData[[#This Row],[Date]])</f>
        <v>2021</v>
      </c>
      <c r="L2760">
        <f>MONTH(tblData[[#This Row],[Date]])</f>
        <v>8</v>
      </c>
      <c r="M2760" t="str">
        <f>CHOOSE(tblData[[#This Row],[MonthNo]],"Jan","Feb","Mar","Apr","Mei","Jun","Jul","Agu","Sep","Okt","Nov","Des")</f>
        <v>Agu</v>
      </c>
      <c r="N2760" t="str">
        <f>INDEX(tblCustomers[CustomerState],MATCH(tblData[[#This Row],[CustomerID]],tblCustomers[CustomerID],0))</f>
        <v>Minnesota</v>
      </c>
      <c r="O2760" t="str">
        <f>IF(COUNTIF(tblData[CustomerID],tblData[[#This Row],[CustomerID]])&gt;1,"Repeat","One-time")</f>
        <v>Repeat</v>
      </c>
    </row>
    <row r="2761" spans="1:15">
      <c r="A2761">
        <v>2760</v>
      </c>
      <c r="B2761" s="1">
        <v>44422</v>
      </c>
      <c r="C2761">
        <v>552</v>
      </c>
      <c r="D2761" t="s">
        <v>10833</v>
      </c>
      <c r="E2761">
        <v>4</v>
      </c>
      <c r="F2761" t="str">
        <f>INDEX(tblProduct[ProdName],MATCH(tblData[[#This Row],[ProdNumber]],tblProduct[ProdNumber],0))</f>
        <v>DX-145 Drone</v>
      </c>
      <c r="G2761">
        <f>INDEX(tblProduct[Price],MATCH(tblData[[#This Row],[ProdNumber]],tblProduct[ProdNumber],0))</f>
        <v>250</v>
      </c>
      <c r="H2761">
        <f>INDEX(tblProduct[Category],MATCH(tblData[[#This Row],[ProdNumber]],tblProduct[ProdNumber],0))</f>
        <v>3</v>
      </c>
      <c r="I2761" t="str">
        <f>INDEX(tblCategory[CategoryName],MATCH(tblData[[#This Row],[CategoryID]],tblCategory[CategoryID],0))</f>
        <v>Drones</v>
      </c>
      <c r="J2761">
        <f>tblData[[#This Row],[Quantity]]*tblData[[#This Row],[Price]]</f>
        <v>1000</v>
      </c>
      <c r="K2761">
        <f>YEAR(tblData[[#This Row],[Date]])</f>
        <v>2021</v>
      </c>
      <c r="L2761">
        <f>MONTH(tblData[[#This Row],[Date]])</f>
        <v>8</v>
      </c>
      <c r="M2761" t="str">
        <f>CHOOSE(tblData[[#This Row],[MonthNo]],"Jan","Feb","Mar","Apr","Mei","Jun","Jul","Agu","Sep","Okt","Nov","Des")</f>
        <v>Agu</v>
      </c>
      <c r="N2761" t="str">
        <f>INDEX(tblCustomers[CustomerState],MATCH(tblData[[#This Row],[CustomerID]],tblCustomers[CustomerID],0))</f>
        <v>Texas</v>
      </c>
      <c r="O2761" t="str">
        <f>IF(COUNTIF(tblData[CustomerID],tblData[[#This Row],[CustomerID]])&gt;1,"Repeat","One-time")</f>
        <v>One-time</v>
      </c>
    </row>
    <row r="2762" spans="1:15">
      <c r="A2762">
        <v>2761</v>
      </c>
      <c r="B2762" s="1">
        <v>44422</v>
      </c>
      <c r="C2762">
        <v>2025</v>
      </c>
      <c r="D2762" t="s">
        <v>10824</v>
      </c>
      <c r="E2762">
        <v>5</v>
      </c>
      <c r="F2762" t="str">
        <f>INDEX(tblProduct[ProdName],MATCH(tblData[[#This Row],[ProdNumber]],tblProduct[ProdNumber],0))</f>
        <v>BYOD-550</v>
      </c>
      <c r="G2762">
        <f>INDEX(tblProduct[Price],MATCH(tblData[[#This Row],[ProdNumber]],tblProduct[ProdNumber],0))</f>
        <v>179</v>
      </c>
      <c r="H2762">
        <f>INDEX(tblProduct[Category],MATCH(tblData[[#This Row],[ProdNumber]],tblProduct[ProdNumber],0))</f>
        <v>2</v>
      </c>
      <c r="I2762" t="str">
        <f>INDEX(tblCategory[CategoryName],MATCH(tblData[[#This Row],[CategoryID]],tblCategory[CategoryID],0))</f>
        <v>Drone Kits</v>
      </c>
      <c r="J2762">
        <f>tblData[[#This Row],[Quantity]]*tblData[[#This Row],[Price]]</f>
        <v>895</v>
      </c>
      <c r="K2762">
        <f>YEAR(tblData[[#This Row],[Date]])</f>
        <v>2021</v>
      </c>
      <c r="L2762">
        <f>MONTH(tblData[[#This Row],[Date]])</f>
        <v>8</v>
      </c>
      <c r="M2762" t="str">
        <f>CHOOSE(tblData[[#This Row],[MonthNo]],"Jan","Feb","Mar","Apr","Mei","Jun","Jul","Agu","Sep","Okt","Nov","Des")</f>
        <v>Agu</v>
      </c>
      <c r="N2762" t="str">
        <f>INDEX(tblCustomers[CustomerState],MATCH(tblData[[#This Row],[CustomerID]],tblCustomers[CustomerID],0))</f>
        <v>California</v>
      </c>
      <c r="O2762" t="str">
        <f>IF(COUNTIF(tblData[CustomerID],tblData[[#This Row],[CustomerID]])&gt;1,"Repeat","One-time")</f>
        <v>Repeat</v>
      </c>
    </row>
    <row r="2763" spans="1:15">
      <c r="A2763">
        <v>2762</v>
      </c>
      <c r="B2763" s="1">
        <v>44422</v>
      </c>
      <c r="C2763">
        <v>1592</v>
      </c>
      <c r="D2763" t="s">
        <v>10838</v>
      </c>
      <c r="E2763">
        <v>4</v>
      </c>
      <c r="F2763" t="str">
        <f>INDEX(tblProduct[ProdName],MATCH(tblData[[#This Row],[ProdNumber]],tblProduct[ProdNumber],0))</f>
        <v>GPS Drones</v>
      </c>
      <c r="G2763">
        <f>INDEX(tblProduct[Price],MATCH(tblData[[#This Row],[ProdNumber]],tblProduct[ProdNumber],0))</f>
        <v>19.989999999999998</v>
      </c>
      <c r="H2763">
        <f>INDEX(tblProduct[Category],MATCH(tblData[[#This Row],[ProdNumber]],tblProduct[ProdNumber],0))</f>
        <v>4</v>
      </c>
      <c r="I2763" t="str">
        <f>INDEX(tblCategory[CategoryName],MATCH(tblData[[#This Row],[CategoryID]],tblCategory[CategoryID],0))</f>
        <v>eBooks</v>
      </c>
      <c r="J2763">
        <f>tblData[[#This Row],[Quantity]]*tblData[[#This Row],[Price]]</f>
        <v>79.959999999999994</v>
      </c>
      <c r="K2763">
        <f>YEAR(tblData[[#This Row],[Date]])</f>
        <v>2021</v>
      </c>
      <c r="L2763">
        <f>MONTH(tblData[[#This Row],[Date]])</f>
        <v>8</v>
      </c>
      <c r="M2763" t="str">
        <f>CHOOSE(tblData[[#This Row],[MonthNo]],"Jan","Feb","Mar","Apr","Mei","Jun","Jul","Agu","Sep","Okt","Nov","Des")</f>
        <v>Agu</v>
      </c>
      <c r="N2763" t="str">
        <f>INDEX(tblCustomers[CustomerState],MATCH(tblData[[#This Row],[CustomerID]],tblCustomers[CustomerID],0))</f>
        <v>North Carolina</v>
      </c>
      <c r="O2763" t="str">
        <f>IF(COUNTIF(tblData[CustomerID],tblData[[#This Row],[CustomerID]])&gt;1,"Repeat","One-time")</f>
        <v>One-time</v>
      </c>
    </row>
    <row r="2764" spans="1:15">
      <c r="A2764">
        <v>2763</v>
      </c>
      <c r="B2764" s="1">
        <v>44422</v>
      </c>
      <c r="C2764">
        <v>1746</v>
      </c>
      <c r="D2764" t="s">
        <v>10832</v>
      </c>
      <c r="E2764">
        <v>2</v>
      </c>
      <c r="F2764" t="str">
        <f>INDEX(tblProduct[ProdName],MATCH(tblData[[#This Row],[ProdNumber]],tblProduct[ProdNumber],0))</f>
        <v>Cartesian Robots</v>
      </c>
      <c r="G2764">
        <f>INDEX(tblProduct[Price],MATCH(tblData[[#This Row],[ProdNumber]],tblProduct[ProdNumber],0))</f>
        <v>12.99</v>
      </c>
      <c r="H2764">
        <f>INDEX(tblProduct[Category],MATCH(tblData[[#This Row],[ProdNumber]],tblProduct[ProdNumber],0))</f>
        <v>4</v>
      </c>
      <c r="I2764" t="str">
        <f>INDEX(tblCategory[CategoryName],MATCH(tblData[[#This Row],[CategoryID]],tblCategory[CategoryID],0))</f>
        <v>eBooks</v>
      </c>
      <c r="J2764">
        <f>tblData[[#This Row],[Quantity]]*tblData[[#This Row],[Price]]</f>
        <v>25.98</v>
      </c>
      <c r="K2764">
        <f>YEAR(tblData[[#This Row],[Date]])</f>
        <v>2021</v>
      </c>
      <c r="L2764">
        <f>MONTH(tblData[[#This Row],[Date]])</f>
        <v>8</v>
      </c>
      <c r="M2764" t="str">
        <f>CHOOSE(tblData[[#This Row],[MonthNo]],"Jan","Feb","Mar","Apr","Mei","Jun","Jul","Agu","Sep","Okt","Nov","Des")</f>
        <v>Agu</v>
      </c>
      <c r="N2764" t="str">
        <f>INDEX(tblCustomers[CustomerState],MATCH(tblData[[#This Row],[CustomerID]],tblCustomers[CustomerID],0))</f>
        <v>California</v>
      </c>
      <c r="O2764" t="str">
        <f>IF(COUNTIF(tblData[CustomerID],tblData[[#This Row],[CustomerID]])&gt;1,"Repeat","One-time")</f>
        <v>Repeat</v>
      </c>
    </row>
    <row r="2765" spans="1:15">
      <c r="A2765">
        <v>2764</v>
      </c>
      <c r="B2765" s="1">
        <v>44423</v>
      </c>
      <c r="C2765">
        <v>281</v>
      </c>
      <c r="D2765" t="s">
        <v>10867</v>
      </c>
      <c r="E2765">
        <v>4</v>
      </c>
      <c r="F2765" t="str">
        <f>INDEX(tblProduct[ProdName],MATCH(tblData[[#This Row],[ProdNumber]],tblProduct[ProdNumber],0))</f>
        <v>Mapping with Drones</v>
      </c>
      <c r="G2765">
        <f>INDEX(tblProduct[Price],MATCH(tblData[[#This Row],[ProdNumber]],tblProduct[ProdNumber],0))</f>
        <v>49</v>
      </c>
      <c r="H2765">
        <f>INDEX(tblProduct[Category],MATCH(tblData[[#This Row],[ProdNumber]],tblProduct[ProdNumber],0))</f>
        <v>7</v>
      </c>
      <c r="I2765" t="str">
        <f>INDEX(tblCategory[CategoryName],MATCH(tblData[[#This Row],[CategoryID]],tblCategory[CategoryID],0))</f>
        <v>Training Videos</v>
      </c>
      <c r="J2765">
        <f>tblData[[#This Row],[Quantity]]*tblData[[#This Row],[Price]]</f>
        <v>196</v>
      </c>
      <c r="K2765">
        <f>YEAR(tblData[[#This Row],[Date]])</f>
        <v>2021</v>
      </c>
      <c r="L2765">
        <f>MONTH(tblData[[#This Row],[Date]])</f>
        <v>8</v>
      </c>
      <c r="M2765" t="str">
        <f>CHOOSE(tblData[[#This Row],[MonthNo]],"Jan","Feb","Mar","Apr","Mei","Jun","Jul","Agu","Sep","Okt","Nov","Des")</f>
        <v>Agu</v>
      </c>
      <c r="N2765" t="str">
        <f>INDEX(tblCustomers[CustomerState],MATCH(tblData[[#This Row],[CustomerID]],tblCustomers[CustomerID],0))</f>
        <v>Florida</v>
      </c>
      <c r="O2765" t="str">
        <f>IF(COUNTIF(tblData[CustomerID],tblData[[#This Row],[CustomerID]])&gt;1,"Repeat","One-time")</f>
        <v>Repeat</v>
      </c>
    </row>
    <row r="2766" spans="1:15">
      <c r="A2766">
        <v>2765</v>
      </c>
      <c r="B2766" s="1">
        <v>44423</v>
      </c>
      <c r="C2766">
        <v>1581</v>
      </c>
      <c r="D2766" t="s">
        <v>10834</v>
      </c>
      <c r="E2766">
        <v>3</v>
      </c>
      <c r="F2766" t="str">
        <f>INDEX(tblProduct[ProdName],MATCH(tblData[[#This Row],[ProdNumber]],tblProduct[ProdNumber],0))</f>
        <v>Articulated Robots</v>
      </c>
      <c r="G2766">
        <f>INDEX(tblProduct[Price],MATCH(tblData[[#This Row],[ProdNumber]],tblProduct[ProdNumber],0))</f>
        <v>23.99</v>
      </c>
      <c r="H2766">
        <f>INDEX(tblProduct[Category],MATCH(tblData[[#This Row],[ProdNumber]],tblProduct[ProdNumber],0))</f>
        <v>4</v>
      </c>
      <c r="I2766" t="str">
        <f>INDEX(tblCategory[CategoryName],MATCH(tblData[[#This Row],[CategoryID]],tblCategory[CategoryID],0))</f>
        <v>eBooks</v>
      </c>
      <c r="J2766">
        <f>tblData[[#This Row],[Quantity]]*tblData[[#This Row],[Price]]</f>
        <v>71.97</v>
      </c>
      <c r="K2766">
        <f>YEAR(tblData[[#This Row],[Date]])</f>
        <v>2021</v>
      </c>
      <c r="L2766">
        <f>MONTH(tblData[[#This Row],[Date]])</f>
        <v>8</v>
      </c>
      <c r="M2766" t="str">
        <f>CHOOSE(tblData[[#This Row],[MonthNo]],"Jan","Feb","Mar","Apr","Mei","Jun","Jul","Agu","Sep","Okt","Nov","Des")</f>
        <v>Agu</v>
      </c>
      <c r="N2766" t="str">
        <f>INDEX(tblCustomers[CustomerState],MATCH(tblData[[#This Row],[CustomerID]],tblCustomers[CustomerID],0))</f>
        <v>California</v>
      </c>
      <c r="O2766" t="str">
        <f>IF(COUNTIF(tblData[CustomerID],tblData[[#This Row],[CustomerID]])&gt;1,"Repeat","One-time")</f>
        <v>Repeat</v>
      </c>
    </row>
    <row r="2767" spans="1:15">
      <c r="A2767">
        <v>2766</v>
      </c>
      <c r="B2767" s="1">
        <v>44423</v>
      </c>
      <c r="C2767">
        <v>1381</v>
      </c>
      <c r="D2767" t="s">
        <v>10815</v>
      </c>
      <c r="E2767">
        <v>6</v>
      </c>
      <c r="F2767" t="str">
        <f>INDEX(tblProduct[ProdName],MATCH(tblData[[#This Row],[ProdNumber]],tblProduct[ProdNumber],0))</f>
        <v>Understanding Automation</v>
      </c>
      <c r="G2767">
        <f>INDEX(tblProduct[Price],MATCH(tblData[[#This Row],[ProdNumber]],tblProduct[ProdNumber],0))</f>
        <v>44.95</v>
      </c>
      <c r="H2767">
        <f>INDEX(tblProduct[Category],MATCH(tblData[[#This Row],[ProdNumber]],tblProduct[ProdNumber],0))</f>
        <v>7</v>
      </c>
      <c r="I2767" t="str">
        <f>INDEX(tblCategory[CategoryName],MATCH(tblData[[#This Row],[CategoryID]],tblCategory[CategoryID],0))</f>
        <v>Training Videos</v>
      </c>
      <c r="J2767">
        <f>tblData[[#This Row],[Quantity]]*tblData[[#This Row],[Price]]</f>
        <v>269.70000000000005</v>
      </c>
      <c r="K2767">
        <f>YEAR(tblData[[#This Row],[Date]])</f>
        <v>2021</v>
      </c>
      <c r="L2767">
        <f>MONTH(tblData[[#This Row],[Date]])</f>
        <v>8</v>
      </c>
      <c r="M2767" t="str">
        <f>CHOOSE(tblData[[#This Row],[MonthNo]],"Jan","Feb","Mar","Apr","Mei","Jun","Jul","Agu","Sep","Okt","Nov","Des")</f>
        <v>Agu</v>
      </c>
      <c r="N2767" t="str">
        <f>INDEX(tblCustomers[CustomerState],MATCH(tblData[[#This Row],[CustomerID]],tblCustomers[CustomerID],0))</f>
        <v>California</v>
      </c>
      <c r="O2767" t="str">
        <f>IF(COUNTIF(tblData[CustomerID],tblData[[#This Row],[CustomerID]])&gt;1,"Repeat","One-time")</f>
        <v>One-time</v>
      </c>
    </row>
    <row r="2768" spans="1:15">
      <c r="A2768">
        <v>2767</v>
      </c>
      <c r="B2768" s="1">
        <v>44424</v>
      </c>
      <c r="C2768">
        <v>400</v>
      </c>
      <c r="D2768" t="s">
        <v>10832</v>
      </c>
      <c r="E2768">
        <v>2</v>
      </c>
      <c r="F2768" t="str">
        <f>INDEX(tblProduct[ProdName],MATCH(tblData[[#This Row],[ProdNumber]],tblProduct[ProdNumber],0))</f>
        <v>Cartesian Robots</v>
      </c>
      <c r="G2768">
        <f>INDEX(tblProduct[Price],MATCH(tblData[[#This Row],[ProdNumber]],tblProduct[ProdNumber],0))</f>
        <v>12.99</v>
      </c>
      <c r="H2768">
        <f>INDEX(tblProduct[Category],MATCH(tblData[[#This Row],[ProdNumber]],tblProduct[ProdNumber],0))</f>
        <v>4</v>
      </c>
      <c r="I2768" t="str">
        <f>INDEX(tblCategory[CategoryName],MATCH(tblData[[#This Row],[CategoryID]],tblCategory[CategoryID],0))</f>
        <v>eBooks</v>
      </c>
      <c r="J2768">
        <f>tblData[[#This Row],[Quantity]]*tblData[[#This Row],[Price]]</f>
        <v>25.98</v>
      </c>
      <c r="K2768">
        <f>YEAR(tblData[[#This Row],[Date]])</f>
        <v>2021</v>
      </c>
      <c r="L2768">
        <f>MONTH(tblData[[#This Row],[Date]])</f>
        <v>8</v>
      </c>
      <c r="M2768" t="str">
        <f>CHOOSE(tblData[[#This Row],[MonthNo]],"Jan","Feb","Mar","Apr","Mei","Jun","Jul","Agu","Sep","Okt","Nov","Des")</f>
        <v>Agu</v>
      </c>
      <c r="N2768" t="str">
        <f>INDEX(tblCustomers[CustomerState],MATCH(tblData[[#This Row],[CustomerID]],tblCustomers[CustomerID],0))</f>
        <v>Kentucky</v>
      </c>
      <c r="O2768" t="str">
        <f>IF(COUNTIF(tblData[CustomerID],tblData[[#This Row],[CustomerID]])&gt;1,"Repeat","One-time")</f>
        <v>Repeat</v>
      </c>
    </row>
    <row r="2769" spans="1:15">
      <c r="A2769">
        <v>2768</v>
      </c>
      <c r="B2769" s="1">
        <v>44424</v>
      </c>
      <c r="C2769">
        <v>1399</v>
      </c>
      <c r="D2769" t="s">
        <v>10870</v>
      </c>
      <c r="E2769">
        <v>2</v>
      </c>
      <c r="F2769" t="str">
        <f>INDEX(tblProduct[ProdName],MATCH(tblData[[#This Row],[ProdNumber]],tblProduct[ProdNumber],0))</f>
        <v>Understanding Arduino</v>
      </c>
      <c r="G2769">
        <f>INDEX(tblProduct[Price],MATCH(tblData[[#This Row],[ProdNumber]],tblProduct[ProdNumber],0))</f>
        <v>17.5</v>
      </c>
      <c r="H2769">
        <f>INDEX(tblProduct[Category],MATCH(tblData[[#This Row],[ProdNumber]],tblProduct[ProdNumber],0))</f>
        <v>4</v>
      </c>
      <c r="I2769" t="str">
        <f>INDEX(tblCategory[CategoryName],MATCH(tblData[[#This Row],[CategoryID]],tblCategory[CategoryID],0))</f>
        <v>eBooks</v>
      </c>
      <c r="J2769">
        <f>tblData[[#This Row],[Quantity]]*tblData[[#This Row],[Price]]</f>
        <v>35</v>
      </c>
      <c r="K2769">
        <f>YEAR(tblData[[#This Row],[Date]])</f>
        <v>2021</v>
      </c>
      <c r="L2769">
        <f>MONTH(tblData[[#This Row],[Date]])</f>
        <v>8</v>
      </c>
      <c r="M2769" t="str">
        <f>CHOOSE(tblData[[#This Row],[MonthNo]],"Jan","Feb","Mar","Apr","Mei","Jun","Jul","Agu","Sep","Okt","Nov","Des")</f>
        <v>Agu</v>
      </c>
      <c r="N2769" t="str">
        <f>INDEX(tblCustomers[CustomerState],MATCH(tblData[[#This Row],[CustomerID]],tblCustomers[CustomerID],0))</f>
        <v>Michigan</v>
      </c>
      <c r="O2769" t="str">
        <f>IF(COUNTIF(tblData[CustomerID],tblData[[#This Row],[CustomerID]])&gt;1,"Repeat","One-time")</f>
        <v>Repeat</v>
      </c>
    </row>
    <row r="2770" spans="1:15">
      <c r="A2770">
        <v>2769</v>
      </c>
      <c r="B2770" s="1">
        <v>44424</v>
      </c>
      <c r="C2770">
        <v>881</v>
      </c>
      <c r="D2770" t="s">
        <v>10827</v>
      </c>
      <c r="E2770">
        <v>5</v>
      </c>
      <c r="F2770" t="str">
        <f>INDEX(tblProduct[ProdName],MATCH(tblData[[#This Row],[ProdNumber]],tblProduct[ProdNumber],0))</f>
        <v>AI for Educators</v>
      </c>
      <c r="G2770">
        <f>INDEX(tblProduct[Price],MATCH(tblData[[#This Row],[ProdNumber]],tblProduct[ProdNumber],0))</f>
        <v>49.95</v>
      </c>
      <c r="H2770">
        <f>INDEX(tblProduct[Category],MATCH(tblData[[#This Row],[ProdNumber]],tblProduct[ProdNumber],0))</f>
        <v>7</v>
      </c>
      <c r="I2770" t="str">
        <f>INDEX(tblCategory[CategoryName],MATCH(tblData[[#This Row],[CategoryID]],tblCategory[CategoryID],0))</f>
        <v>Training Videos</v>
      </c>
      <c r="J2770">
        <f>tblData[[#This Row],[Quantity]]*tblData[[#This Row],[Price]]</f>
        <v>249.75</v>
      </c>
      <c r="K2770">
        <f>YEAR(tblData[[#This Row],[Date]])</f>
        <v>2021</v>
      </c>
      <c r="L2770">
        <f>MONTH(tblData[[#This Row],[Date]])</f>
        <v>8</v>
      </c>
      <c r="M2770" t="str">
        <f>CHOOSE(tblData[[#This Row],[MonthNo]],"Jan","Feb","Mar","Apr","Mei","Jun","Jul","Agu","Sep","Okt","Nov","Des")</f>
        <v>Agu</v>
      </c>
      <c r="N2770" t="str">
        <f>INDEX(tblCustomers[CustomerState],MATCH(tblData[[#This Row],[CustomerID]],tblCustomers[CustomerID],0))</f>
        <v>Washington</v>
      </c>
      <c r="O2770" t="str">
        <f>IF(COUNTIF(tblData[CustomerID],tblData[[#This Row],[CustomerID]])&gt;1,"Repeat","One-time")</f>
        <v>Repeat</v>
      </c>
    </row>
    <row r="2771" spans="1:15">
      <c r="A2771">
        <v>2770</v>
      </c>
      <c r="B2771" s="1">
        <v>44424</v>
      </c>
      <c r="C2771">
        <v>225</v>
      </c>
      <c r="D2771" t="s">
        <v>10842</v>
      </c>
      <c r="E2771">
        <v>3</v>
      </c>
      <c r="F2771" t="str">
        <f>INDEX(tblProduct[ProdName],MATCH(tblData[[#This Row],[ProdNumber]],tblProduct[ProdNumber],0))</f>
        <v>Understanding Raspberry PI</v>
      </c>
      <c r="G2771">
        <f>INDEX(tblProduct[Price],MATCH(tblData[[#This Row],[ProdNumber]],tblProduct[ProdNumber],0))</f>
        <v>28.99</v>
      </c>
      <c r="H2771">
        <f>INDEX(tblProduct[Category],MATCH(tblData[[#This Row],[ProdNumber]],tblProduct[ProdNumber],0))</f>
        <v>7</v>
      </c>
      <c r="I2771" t="str">
        <f>INDEX(tblCategory[CategoryName],MATCH(tblData[[#This Row],[CategoryID]],tblCategory[CategoryID],0))</f>
        <v>Training Videos</v>
      </c>
      <c r="J2771">
        <f>tblData[[#This Row],[Quantity]]*tblData[[#This Row],[Price]]</f>
        <v>86.97</v>
      </c>
      <c r="K2771">
        <f>YEAR(tblData[[#This Row],[Date]])</f>
        <v>2021</v>
      </c>
      <c r="L2771">
        <f>MONTH(tblData[[#This Row],[Date]])</f>
        <v>8</v>
      </c>
      <c r="M2771" t="str">
        <f>CHOOSE(tblData[[#This Row],[MonthNo]],"Jan","Feb","Mar","Apr","Mei","Jun","Jul","Agu","Sep","Okt","Nov","Des")</f>
        <v>Agu</v>
      </c>
      <c r="N2771" t="str">
        <f>INDEX(tblCustomers[CustomerState],MATCH(tblData[[#This Row],[CustomerID]],tblCustomers[CustomerID],0))</f>
        <v>New York</v>
      </c>
      <c r="O2771" t="str">
        <f>IF(COUNTIF(tblData[CustomerID],tblData[[#This Row],[CustomerID]])&gt;1,"Repeat","One-time")</f>
        <v>Repeat</v>
      </c>
    </row>
    <row r="2772" spans="1:15">
      <c r="A2772">
        <v>2771</v>
      </c>
      <c r="B2772" s="1">
        <v>44425</v>
      </c>
      <c r="C2772">
        <v>1890</v>
      </c>
      <c r="D2772" t="s">
        <v>10808</v>
      </c>
      <c r="E2772">
        <v>2</v>
      </c>
      <c r="F2772" t="str">
        <f>INDEX(tblProduct[ProdName],MATCH(tblData[[#This Row],[ProdNumber]],tblProduct[ProdNumber],0))</f>
        <v>Polar Robots</v>
      </c>
      <c r="G2772">
        <f>INDEX(tblProduct[Price],MATCH(tblData[[#This Row],[ProdNumber]],tblProduct[ProdNumber],0))</f>
        <v>23.99</v>
      </c>
      <c r="H2772">
        <f>INDEX(tblProduct[Category],MATCH(tblData[[#This Row],[ProdNumber]],tblProduct[ProdNumber],0))</f>
        <v>4</v>
      </c>
      <c r="I2772" t="str">
        <f>INDEX(tblCategory[CategoryName],MATCH(tblData[[#This Row],[CategoryID]],tblCategory[CategoryID],0))</f>
        <v>eBooks</v>
      </c>
      <c r="J2772">
        <f>tblData[[#This Row],[Quantity]]*tblData[[#This Row],[Price]]</f>
        <v>47.98</v>
      </c>
      <c r="K2772">
        <f>YEAR(tblData[[#This Row],[Date]])</f>
        <v>2021</v>
      </c>
      <c r="L2772">
        <f>MONTH(tblData[[#This Row],[Date]])</f>
        <v>8</v>
      </c>
      <c r="M2772" t="str">
        <f>CHOOSE(tblData[[#This Row],[MonthNo]],"Jan","Feb","Mar","Apr","Mei","Jun","Jul","Agu","Sep","Okt","Nov","Des")</f>
        <v>Agu</v>
      </c>
      <c r="N2772" t="str">
        <f>INDEX(tblCustomers[CustomerState],MATCH(tblData[[#This Row],[CustomerID]],tblCustomers[CustomerID],0))</f>
        <v>District of Columbia</v>
      </c>
      <c r="O2772" t="str">
        <f>IF(COUNTIF(tblData[CustomerID],tblData[[#This Row],[CustomerID]])&gt;1,"Repeat","One-time")</f>
        <v>Repeat</v>
      </c>
    </row>
    <row r="2773" spans="1:15">
      <c r="A2773">
        <v>2772</v>
      </c>
      <c r="B2773" s="1">
        <v>44425</v>
      </c>
      <c r="C2773">
        <v>1395</v>
      </c>
      <c r="D2773" t="s">
        <v>10835</v>
      </c>
      <c r="E2773">
        <v>3</v>
      </c>
      <c r="F2773" t="str">
        <f>INDEX(tblProduct[ProdName],MATCH(tblData[[#This Row],[ProdNumber]],tblProduct[ProdNumber],0))</f>
        <v>Building Your First Robot</v>
      </c>
      <c r="G2773">
        <f>INDEX(tblProduct[Price],MATCH(tblData[[#This Row],[ProdNumber]],tblProduct[ProdNumber],0))</f>
        <v>24.95</v>
      </c>
      <c r="H2773">
        <f>INDEX(tblProduct[Category],MATCH(tblData[[#This Row],[ProdNumber]],tblProduct[ProdNumber],0))</f>
        <v>4</v>
      </c>
      <c r="I2773" t="str">
        <f>INDEX(tblCategory[CategoryName],MATCH(tblData[[#This Row],[CategoryID]],tblCategory[CategoryID],0))</f>
        <v>eBooks</v>
      </c>
      <c r="J2773">
        <f>tblData[[#This Row],[Quantity]]*tblData[[#This Row],[Price]]</f>
        <v>74.849999999999994</v>
      </c>
      <c r="K2773">
        <f>YEAR(tblData[[#This Row],[Date]])</f>
        <v>2021</v>
      </c>
      <c r="L2773">
        <f>MONTH(tblData[[#This Row],[Date]])</f>
        <v>8</v>
      </c>
      <c r="M2773" t="str">
        <f>CHOOSE(tblData[[#This Row],[MonthNo]],"Jan","Feb","Mar","Apr","Mei","Jun","Jul","Agu","Sep","Okt","Nov","Des")</f>
        <v>Agu</v>
      </c>
      <c r="N2773" t="str">
        <f>INDEX(tblCustomers[CustomerState],MATCH(tblData[[#This Row],[CustomerID]],tblCustomers[CustomerID],0))</f>
        <v>Texas</v>
      </c>
      <c r="O2773" t="str">
        <f>IF(COUNTIF(tblData[CustomerID],tblData[[#This Row],[CustomerID]])&gt;1,"Repeat","One-time")</f>
        <v>Repeat</v>
      </c>
    </row>
    <row r="2774" spans="1:15">
      <c r="A2774">
        <v>2773</v>
      </c>
      <c r="B2774" s="1">
        <v>44426</v>
      </c>
      <c r="C2774">
        <v>1755</v>
      </c>
      <c r="D2774" t="s">
        <v>10846</v>
      </c>
      <c r="E2774">
        <v>5</v>
      </c>
      <c r="F2774" t="str">
        <f>INDEX(tblProduct[ProdName],MATCH(tblData[[#This Row],[ProdNumber]],tblProduct[ProdNumber],0))</f>
        <v>Delivery Drones</v>
      </c>
      <c r="G2774">
        <f>INDEX(tblProduct[Price],MATCH(tblData[[#This Row],[ProdNumber]],tblProduct[ProdNumber],0))</f>
        <v>14.99</v>
      </c>
      <c r="H2774">
        <f>INDEX(tblProduct[Category],MATCH(tblData[[#This Row],[ProdNumber]],tblProduct[ProdNumber],0))</f>
        <v>4</v>
      </c>
      <c r="I2774" t="str">
        <f>INDEX(tblCategory[CategoryName],MATCH(tblData[[#This Row],[CategoryID]],tblCategory[CategoryID],0))</f>
        <v>eBooks</v>
      </c>
      <c r="J2774">
        <f>tblData[[#This Row],[Quantity]]*tblData[[#This Row],[Price]]</f>
        <v>74.95</v>
      </c>
      <c r="K2774">
        <f>YEAR(tblData[[#This Row],[Date]])</f>
        <v>2021</v>
      </c>
      <c r="L2774">
        <f>MONTH(tblData[[#This Row],[Date]])</f>
        <v>8</v>
      </c>
      <c r="M2774" t="str">
        <f>CHOOSE(tblData[[#This Row],[MonthNo]],"Jan","Feb","Mar","Apr","Mei","Jun","Jul","Agu","Sep","Okt","Nov","Des")</f>
        <v>Agu</v>
      </c>
      <c r="N2774" t="str">
        <f>INDEX(tblCustomers[CustomerState],MATCH(tblData[[#This Row],[CustomerID]],tblCustomers[CustomerID],0))</f>
        <v>Florida</v>
      </c>
      <c r="O2774" t="str">
        <f>IF(COUNTIF(tblData[CustomerID],tblData[[#This Row],[CustomerID]])&gt;1,"Repeat","One-time")</f>
        <v>One-time</v>
      </c>
    </row>
    <row r="2775" spans="1:15">
      <c r="A2775">
        <v>2774</v>
      </c>
      <c r="B2775" s="1">
        <v>44426</v>
      </c>
      <c r="C2775">
        <v>1177</v>
      </c>
      <c r="D2775" t="s">
        <v>10822</v>
      </c>
      <c r="E2775">
        <v>5</v>
      </c>
      <c r="F2775" t="str">
        <f>INDEX(tblProduct[ProdName],MATCH(tblData[[#This Row],[ProdNumber]],tblProduct[ProdNumber],0))</f>
        <v>MICR-23K Robot</v>
      </c>
      <c r="G2775">
        <f>INDEX(tblProduct[Price],MATCH(tblData[[#This Row],[ProdNumber]],tblProduct[ProdNumber],0))</f>
        <v>899</v>
      </c>
      <c r="H2775">
        <f>INDEX(tblProduct[Category],MATCH(tblData[[#This Row],[ProdNumber]],tblProduct[ProdNumber],0))</f>
        <v>6</v>
      </c>
      <c r="I2775" t="str">
        <f>INDEX(tblCategory[CategoryName],MATCH(tblData[[#This Row],[CategoryID]],tblCategory[CategoryID],0))</f>
        <v>Robots</v>
      </c>
      <c r="J2775">
        <f>tblData[[#This Row],[Quantity]]*tblData[[#This Row],[Price]]</f>
        <v>4495</v>
      </c>
      <c r="K2775">
        <f>YEAR(tblData[[#This Row],[Date]])</f>
        <v>2021</v>
      </c>
      <c r="L2775">
        <f>MONTH(tblData[[#This Row],[Date]])</f>
        <v>8</v>
      </c>
      <c r="M2775" t="str">
        <f>CHOOSE(tblData[[#This Row],[MonthNo]],"Jan","Feb","Mar","Apr","Mei","Jun","Jul","Agu","Sep","Okt","Nov","Des")</f>
        <v>Agu</v>
      </c>
      <c r="N2775" t="str">
        <f>INDEX(tblCustomers[CustomerState],MATCH(tblData[[#This Row],[CustomerID]],tblCustomers[CustomerID],0))</f>
        <v>Iowa</v>
      </c>
      <c r="O2775" t="str">
        <f>IF(COUNTIF(tblData[CustomerID],tblData[[#This Row],[CustomerID]])&gt;1,"Repeat","One-time")</f>
        <v>Repeat</v>
      </c>
    </row>
    <row r="2776" spans="1:15">
      <c r="A2776">
        <v>2775</v>
      </c>
      <c r="B2776" s="1">
        <v>44426</v>
      </c>
      <c r="C2776">
        <v>551</v>
      </c>
      <c r="D2776" t="s">
        <v>10842</v>
      </c>
      <c r="E2776">
        <v>3</v>
      </c>
      <c r="F2776" t="str">
        <f>INDEX(tblProduct[ProdName],MATCH(tblData[[#This Row],[ProdNumber]],tblProduct[ProdNumber],0))</f>
        <v>Understanding Raspberry PI</v>
      </c>
      <c r="G2776">
        <f>INDEX(tblProduct[Price],MATCH(tblData[[#This Row],[ProdNumber]],tblProduct[ProdNumber],0))</f>
        <v>28.99</v>
      </c>
      <c r="H2776">
        <f>INDEX(tblProduct[Category],MATCH(tblData[[#This Row],[ProdNumber]],tblProduct[ProdNumber],0))</f>
        <v>7</v>
      </c>
      <c r="I2776" t="str">
        <f>INDEX(tblCategory[CategoryName],MATCH(tblData[[#This Row],[CategoryID]],tblCategory[CategoryID],0))</f>
        <v>Training Videos</v>
      </c>
      <c r="J2776">
        <f>tblData[[#This Row],[Quantity]]*tblData[[#This Row],[Price]]</f>
        <v>86.97</v>
      </c>
      <c r="K2776">
        <f>YEAR(tblData[[#This Row],[Date]])</f>
        <v>2021</v>
      </c>
      <c r="L2776">
        <f>MONTH(tblData[[#This Row],[Date]])</f>
        <v>8</v>
      </c>
      <c r="M2776" t="str">
        <f>CHOOSE(tblData[[#This Row],[MonthNo]],"Jan","Feb","Mar","Apr","Mei","Jun","Jul","Agu","Sep","Okt","Nov","Des")</f>
        <v>Agu</v>
      </c>
      <c r="N2776" t="str">
        <f>INDEX(tblCustomers[CustomerState],MATCH(tblData[[#This Row],[CustomerID]],tblCustomers[CustomerID],0))</f>
        <v>Colorado</v>
      </c>
      <c r="O2776" t="str">
        <f>IF(COUNTIF(tblData[CustomerID],tblData[[#This Row],[CustomerID]])&gt;1,"Repeat","One-time")</f>
        <v>Repeat</v>
      </c>
    </row>
    <row r="2777" spans="1:15">
      <c r="A2777">
        <v>2776</v>
      </c>
      <c r="B2777" s="1">
        <v>44426</v>
      </c>
      <c r="C2777">
        <v>1179</v>
      </c>
      <c r="D2777" t="s">
        <v>10835</v>
      </c>
      <c r="E2777">
        <v>1</v>
      </c>
      <c r="F2777" t="str">
        <f>INDEX(tblProduct[ProdName],MATCH(tblData[[#This Row],[ProdNumber]],tblProduct[ProdNumber],0))</f>
        <v>Building Your First Robot</v>
      </c>
      <c r="G2777">
        <f>INDEX(tblProduct[Price],MATCH(tblData[[#This Row],[ProdNumber]],tblProduct[ProdNumber],0))</f>
        <v>24.95</v>
      </c>
      <c r="H2777">
        <f>INDEX(tblProduct[Category],MATCH(tblData[[#This Row],[ProdNumber]],tblProduct[ProdNumber],0))</f>
        <v>4</v>
      </c>
      <c r="I2777" t="str">
        <f>INDEX(tblCategory[CategoryName],MATCH(tblData[[#This Row],[CategoryID]],tblCategory[CategoryID],0))</f>
        <v>eBooks</v>
      </c>
      <c r="J2777">
        <f>tblData[[#This Row],[Quantity]]*tblData[[#This Row],[Price]]</f>
        <v>24.95</v>
      </c>
      <c r="K2777">
        <f>YEAR(tblData[[#This Row],[Date]])</f>
        <v>2021</v>
      </c>
      <c r="L2777">
        <f>MONTH(tblData[[#This Row],[Date]])</f>
        <v>8</v>
      </c>
      <c r="M2777" t="str">
        <f>CHOOSE(tblData[[#This Row],[MonthNo]],"Jan","Feb","Mar","Apr","Mei","Jun","Jul","Agu","Sep","Okt","Nov","Des")</f>
        <v>Agu</v>
      </c>
      <c r="N2777" t="str">
        <f>INDEX(tblCustomers[CustomerState],MATCH(tblData[[#This Row],[CustomerID]],tblCustomers[CustomerID],0))</f>
        <v>Arizona</v>
      </c>
      <c r="O2777" t="str">
        <f>IF(COUNTIF(tblData[CustomerID],tblData[[#This Row],[CustomerID]])&gt;1,"Repeat","One-time")</f>
        <v>Repeat</v>
      </c>
    </row>
    <row r="2778" spans="1:15">
      <c r="A2778">
        <v>2777</v>
      </c>
      <c r="B2778" s="1">
        <v>44426</v>
      </c>
      <c r="C2778">
        <v>90</v>
      </c>
      <c r="D2778" t="s">
        <v>10844</v>
      </c>
      <c r="E2778">
        <v>5</v>
      </c>
      <c r="F2778" t="str">
        <f>INDEX(tblProduct[ProdName],MATCH(tblData[[#This Row],[ProdNumber]],tblProduct[ProdNumber],0))</f>
        <v>Industrial 3D Printing</v>
      </c>
      <c r="G2778">
        <f>INDEX(tblProduct[Price],MATCH(tblData[[#This Row],[ProdNumber]],tblProduct[ProdNumber],0))</f>
        <v>49</v>
      </c>
      <c r="H2778">
        <f>INDEX(tblProduct[Category],MATCH(tblData[[#This Row],[ProdNumber]],tblProduct[ProdNumber],0))</f>
        <v>7</v>
      </c>
      <c r="I2778" t="str">
        <f>INDEX(tblCategory[CategoryName],MATCH(tblData[[#This Row],[CategoryID]],tblCategory[CategoryID],0))</f>
        <v>Training Videos</v>
      </c>
      <c r="J2778">
        <f>tblData[[#This Row],[Quantity]]*tblData[[#This Row],[Price]]</f>
        <v>245</v>
      </c>
      <c r="K2778">
        <f>YEAR(tblData[[#This Row],[Date]])</f>
        <v>2021</v>
      </c>
      <c r="L2778">
        <f>MONTH(tblData[[#This Row],[Date]])</f>
        <v>8</v>
      </c>
      <c r="M2778" t="str">
        <f>CHOOSE(tblData[[#This Row],[MonthNo]],"Jan","Feb","Mar","Apr","Mei","Jun","Jul","Agu","Sep","Okt","Nov","Des")</f>
        <v>Agu</v>
      </c>
      <c r="N2778" t="str">
        <f>INDEX(tblCustomers[CustomerState],MATCH(tblData[[#This Row],[CustomerID]],tblCustomers[CustomerID],0))</f>
        <v>Washington</v>
      </c>
      <c r="O2778" t="str">
        <f>IF(COUNTIF(tblData[CustomerID],tblData[[#This Row],[CustomerID]])&gt;1,"Repeat","One-time")</f>
        <v>Repeat</v>
      </c>
    </row>
    <row r="2779" spans="1:15">
      <c r="A2779">
        <v>2778</v>
      </c>
      <c r="B2779" s="1">
        <v>44426</v>
      </c>
      <c r="C2779">
        <v>1597</v>
      </c>
      <c r="D2779" t="s">
        <v>10856</v>
      </c>
      <c r="E2779">
        <v>3</v>
      </c>
      <c r="F2779" t="str">
        <f>INDEX(tblProduct[ProdName],MATCH(tblData[[#This Row],[ProdNumber]],tblProduct[ProdNumber],0))</f>
        <v>RLK-9920 Robot</v>
      </c>
      <c r="G2779">
        <f>INDEX(tblProduct[Price],MATCH(tblData[[#This Row],[ProdNumber]],tblProduct[ProdNumber],0))</f>
        <v>699</v>
      </c>
      <c r="H2779">
        <f>INDEX(tblProduct[Category],MATCH(tblData[[#This Row],[ProdNumber]],tblProduct[ProdNumber],0))</f>
        <v>6</v>
      </c>
      <c r="I2779" t="str">
        <f>INDEX(tblCategory[CategoryName],MATCH(tblData[[#This Row],[CategoryID]],tblCategory[CategoryID],0))</f>
        <v>Robots</v>
      </c>
      <c r="J2779">
        <f>tblData[[#This Row],[Quantity]]*tblData[[#This Row],[Price]]</f>
        <v>2097</v>
      </c>
      <c r="K2779">
        <f>YEAR(tblData[[#This Row],[Date]])</f>
        <v>2021</v>
      </c>
      <c r="L2779">
        <f>MONTH(tblData[[#This Row],[Date]])</f>
        <v>8</v>
      </c>
      <c r="M2779" t="str">
        <f>CHOOSE(tblData[[#This Row],[MonthNo]],"Jan","Feb","Mar","Apr","Mei","Jun","Jul","Agu","Sep","Okt","Nov","Des")</f>
        <v>Agu</v>
      </c>
      <c r="N2779" t="str">
        <f>INDEX(tblCustomers[CustomerState],MATCH(tblData[[#This Row],[CustomerID]],tblCustomers[CustomerID],0))</f>
        <v>New Jersey</v>
      </c>
      <c r="O2779" t="str">
        <f>IF(COUNTIF(tblData[CustomerID],tblData[[#This Row],[CustomerID]])&gt;1,"Repeat","One-time")</f>
        <v>One-time</v>
      </c>
    </row>
    <row r="2780" spans="1:15">
      <c r="A2780">
        <v>2779</v>
      </c>
      <c r="B2780" s="1">
        <v>44427</v>
      </c>
      <c r="C2780">
        <v>1687</v>
      </c>
      <c r="D2780" t="s">
        <v>10827</v>
      </c>
      <c r="E2780">
        <v>3</v>
      </c>
      <c r="F2780" t="str">
        <f>INDEX(tblProduct[ProdName],MATCH(tblData[[#This Row],[ProdNumber]],tblProduct[ProdNumber],0))</f>
        <v>AI for Educators</v>
      </c>
      <c r="G2780">
        <f>INDEX(tblProduct[Price],MATCH(tblData[[#This Row],[ProdNumber]],tblProduct[ProdNumber],0))</f>
        <v>49.95</v>
      </c>
      <c r="H2780">
        <f>INDEX(tblProduct[Category],MATCH(tblData[[#This Row],[ProdNumber]],tblProduct[ProdNumber],0))</f>
        <v>7</v>
      </c>
      <c r="I2780" t="str">
        <f>INDEX(tblCategory[CategoryName],MATCH(tblData[[#This Row],[CategoryID]],tblCategory[CategoryID],0))</f>
        <v>Training Videos</v>
      </c>
      <c r="J2780">
        <f>tblData[[#This Row],[Quantity]]*tblData[[#This Row],[Price]]</f>
        <v>149.85000000000002</v>
      </c>
      <c r="K2780">
        <f>YEAR(tblData[[#This Row],[Date]])</f>
        <v>2021</v>
      </c>
      <c r="L2780">
        <f>MONTH(tblData[[#This Row],[Date]])</f>
        <v>8</v>
      </c>
      <c r="M2780" t="str">
        <f>CHOOSE(tblData[[#This Row],[MonthNo]],"Jan","Feb","Mar","Apr","Mei","Jun","Jul","Agu","Sep","Okt","Nov","Des")</f>
        <v>Agu</v>
      </c>
      <c r="N2780" t="str">
        <f>INDEX(tblCustomers[CustomerState],MATCH(tblData[[#This Row],[CustomerID]],tblCustomers[CustomerID],0))</f>
        <v>Connecticut</v>
      </c>
      <c r="O2780" t="str">
        <f>IF(COUNTIF(tblData[CustomerID],tblData[[#This Row],[CustomerID]])&gt;1,"Repeat","One-time")</f>
        <v>Repeat</v>
      </c>
    </row>
    <row r="2781" spans="1:15">
      <c r="A2781">
        <v>2780</v>
      </c>
      <c r="B2781" s="1">
        <v>44427</v>
      </c>
      <c r="C2781">
        <v>88</v>
      </c>
      <c r="D2781" t="s">
        <v>10834</v>
      </c>
      <c r="E2781">
        <v>5</v>
      </c>
      <c r="F2781" t="str">
        <f>INDEX(tblProduct[ProdName],MATCH(tblData[[#This Row],[ProdNumber]],tblProduct[ProdNumber],0))</f>
        <v>Articulated Robots</v>
      </c>
      <c r="G2781">
        <f>INDEX(tblProduct[Price],MATCH(tblData[[#This Row],[ProdNumber]],tblProduct[ProdNumber],0))</f>
        <v>23.99</v>
      </c>
      <c r="H2781">
        <f>INDEX(tblProduct[Category],MATCH(tblData[[#This Row],[ProdNumber]],tblProduct[ProdNumber],0))</f>
        <v>4</v>
      </c>
      <c r="I2781" t="str">
        <f>INDEX(tblCategory[CategoryName],MATCH(tblData[[#This Row],[CategoryID]],tblCategory[CategoryID],0))</f>
        <v>eBooks</v>
      </c>
      <c r="J2781">
        <f>tblData[[#This Row],[Quantity]]*tblData[[#This Row],[Price]]</f>
        <v>119.94999999999999</v>
      </c>
      <c r="K2781">
        <f>YEAR(tblData[[#This Row],[Date]])</f>
        <v>2021</v>
      </c>
      <c r="L2781">
        <f>MONTH(tblData[[#This Row],[Date]])</f>
        <v>8</v>
      </c>
      <c r="M2781" t="str">
        <f>CHOOSE(tblData[[#This Row],[MonthNo]],"Jan","Feb","Mar","Apr","Mei","Jun","Jul","Agu","Sep","Okt","Nov","Des")</f>
        <v>Agu</v>
      </c>
      <c r="N2781" t="str">
        <f>INDEX(tblCustomers[CustomerState],MATCH(tblData[[#This Row],[CustomerID]],tblCustomers[CustomerID],0))</f>
        <v>South Carolina</v>
      </c>
      <c r="O2781" t="str">
        <f>IF(COUNTIF(tblData[CustomerID],tblData[[#This Row],[CustomerID]])&gt;1,"Repeat","One-time")</f>
        <v>Repeat</v>
      </c>
    </row>
    <row r="2782" spans="1:15">
      <c r="A2782">
        <v>2781</v>
      </c>
      <c r="B2782" s="1">
        <v>44428</v>
      </c>
      <c r="C2782">
        <v>180</v>
      </c>
      <c r="D2782" t="s">
        <v>10830</v>
      </c>
      <c r="E2782">
        <v>3</v>
      </c>
      <c r="F2782" t="str">
        <f>INDEX(tblProduct[ProdName],MATCH(tblData[[#This Row],[ProdNumber]],tblProduct[ProdNumber],0))</f>
        <v>Understanding 3D Printing</v>
      </c>
      <c r="G2782">
        <f>INDEX(tblProduct[Price],MATCH(tblData[[#This Row],[ProdNumber]],tblProduct[ProdNumber],0))</f>
        <v>42.99</v>
      </c>
      <c r="H2782">
        <f>INDEX(tblProduct[Category],MATCH(tblData[[#This Row],[ProdNumber]],tblProduct[ProdNumber],0))</f>
        <v>7</v>
      </c>
      <c r="I2782" t="str">
        <f>INDEX(tblCategory[CategoryName],MATCH(tblData[[#This Row],[CategoryID]],tblCategory[CategoryID],0))</f>
        <v>Training Videos</v>
      </c>
      <c r="J2782">
        <f>tblData[[#This Row],[Quantity]]*tblData[[#This Row],[Price]]</f>
        <v>128.97</v>
      </c>
      <c r="K2782">
        <f>YEAR(tblData[[#This Row],[Date]])</f>
        <v>2021</v>
      </c>
      <c r="L2782">
        <f>MONTH(tblData[[#This Row],[Date]])</f>
        <v>8</v>
      </c>
      <c r="M2782" t="str">
        <f>CHOOSE(tblData[[#This Row],[MonthNo]],"Jan","Feb","Mar","Apr","Mei","Jun","Jul","Agu","Sep","Okt","Nov","Des")</f>
        <v>Agu</v>
      </c>
      <c r="N2782" t="str">
        <f>INDEX(tblCustomers[CustomerState],MATCH(tblData[[#This Row],[CustomerID]],tblCustomers[CustomerID],0))</f>
        <v>Texas</v>
      </c>
      <c r="O2782" t="str">
        <f>IF(COUNTIF(tblData[CustomerID],tblData[[#This Row],[CustomerID]])&gt;1,"Repeat","One-time")</f>
        <v>Repeat</v>
      </c>
    </row>
    <row r="2783" spans="1:15">
      <c r="A2783">
        <v>2782</v>
      </c>
      <c r="B2783" s="1">
        <v>44428</v>
      </c>
      <c r="C2783">
        <v>1202</v>
      </c>
      <c r="D2783" t="s">
        <v>10822</v>
      </c>
      <c r="E2783">
        <v>4</v>
      </c>
      <c r="F2783" t="str">
        <f>INDEX(tblProduct[ProdName],MATCH(tblData[[#This Row],[ProdNumber]],tblProduct[ProdNumber],0))</f>
        <v>MICR-23K Robot</v>
      </c>
      <c r="G2783">
        <f>INDEX(tblProduct[Price],MATCH(tblData[[#This Row],[ProdNumber]],tblProduct[ProdNumber],0))</f>
        <v>899</v>
      </c>
      <c r="H2783">
        <f>INDEX(tblProduct[Category],MATCH(tblData[[#This Row],[ProdNumber]],tblProduct[ProdNumber],0))</f>
        <v>6</v>
      </c>
      <c r="I2783" t="str">
        <f>INDEX(tblCategory[CategoryName],MATCH(tblData[[#This Row],[CategoryID]],tblCategory[CategoryID],0))</f>
        <v>Robots</v>
      </c>
      <c r="J2783">
        <f>tblData[[#This Row],[Quantity]]*tblData[[#This Row],[Price]]</f>
        <v>3596</v>
      </c>
      <c r="K2783">
        <f>YEAR(tblData[[#This Row],[Date]])</f>
        <v>2021</v>
      </c>
      <c r="L2783">
        <f>MONTH(tblData[[#This Row],[Date]])</f>
        <v>8</v>
      </c>
      <c r="M2783" t="str">
        <f>CHOOSE(tblData[[#This Row],[MonthNo]],"Jan","Feb","Mar","Apr","Mei","Jun","Jul","Agu","Sep","Okt","Nov","Des")</f>
        <v>Agu</v>
      </c>
      <c r="N2783" t="str">
        <f>INDEX(tblCustomers[CustomerState],MATCH(tblData[[#This Row],[CustomerID]],tblCustomers[CustomerID],0))</f>
        <v>Colorado</v>
      </c>
      <c r="O2783" t="str">
        <f>IF(COUNTIF(tblData[CustomerID],tblData[[#This Row],[CustomerID]])&gt;1,"Repeat","One-time")</f>
        <v>Repeat</v>
      </c>
    </row>
    <row r="2784" spans="1:15">
      <c r="A2784">
        <v>2783</v>
      </c>
      <c r="B2784" s="1">
        <v>44428</v>
      </c>
      <c r="C2784">
        <v>444</v>
      </c>
      <c r="D2784" t="s">
        <v>10865</v>
      </c>
      <c r="E2784">
        <v>2</v>
      </c>
      <c r="F2784" t="str">
        <f>INDEX(tblProduct[ProdName],MATCH(tblData[[#This Row],[ProdNumber]],tblProduct[ProdNumber],0))</f>
        <v>Robotic Essentials</v>
      </c>
      <c r="G2784">
        <f>INDEX(tblProduct[Price],MATCH(tblData[[#This Row],[ProdNumber]],tblProduct[ProdNumber],0))</f>
        <v>34.99</v>
      </c>
      <c r="H2784">
        <f>INDEX(tblProduct[Category],MATCH(tblData[[#This Row],[ProdNumber]],tblProduct[ProdNumber],0))</f>
        <v>7</v>
      </c>
      <c r="I2784" t="str">
        <f>INDEX(tblCategory[CategoryName],MATCH(tblData[[#This Row],[CategoryID]],tblCategory[CategoryID],0))</f>
        <v>Training Videos</v>
      </c>
      <c r="J2784">
        <f>tblData[[#This Row],[Quantity]]*tblData[[#This Row],[Price]]</f>
        <v>69.98</v>
      </c>
      <c r="K2784">
        <f>YEAR(tblData[[#This Row],[Date]])</f>
        <v>2021</v>
      </c>
      <c r="L2784">
        <f>MONTH(tblData[[#This Row],[Date]])</f>
        <v>8</v>
      </c>
      <c r="M2784" t="str">
        <f>CHOOSE(tblData[[#This Row],[MonthNo]],"Jan","Feb","Mar","Apr","Mei","Jun","Jul","Agu","Sep","Okt","Nov","Des")</f>
        <v>Agu</v>
      </c>
      <c r="N2784" t="str">
        <f>INDEX(tblCustomers[CustomerState],MATCH(tblData[[#This Row],[CustomerID]],tblCustomers[CustomerID],0))</f>
        <v>Florida</v>
      </c>
      <c r="O2784" t="str">
        <f>IF(COUNTIF(tblData[CustomerID],tblData[[#This Row],[CustomerID]])&gt;1,"Repeat","One-time")</f>
        <v>One-time</v>
      </c>
    </row>
    <row r="2785" spans="1:15">
      <c r="A2785">
        <v>2784</v>
      </c>
      <c r="B2785" s="1">
        <v>44428</v>
      </c>
      <c r="C2785">
        <v>2116</v>
      </c>
      <c r="D2785" t="s">
        <v>10867</v>
      </c>
      <c r="E2785">
        <v>4</v>
      </c>
      <c r="F2785" t="str">
        <f>INDEX(tblProduct[ProdName],MATCH(tblData[[#This Row],[ProdNumber]],tblProduct[ProdNumber],0))</f>
        <v>Mapping with Drones</v>
      </c>
      <c r="G2785">
        <f>INDEX(tblProduct[Price],MATCH(tblData[[#This Row],[ProdNumber]],tblProduct[ProdNumber],0))</f>
        <v>49</v>
      </c>
      <c r="H2785">
        <f>INDEX(tblProduct[Category],MATCH(tblData[[#This Row],[ProdNumber]],tblProduct[ProdNumber],0))</f>
        <v>7</v>
      </c>
      <c r="I2785" t="str">
        <f>INDEX(tblCategory[CategoryName],MATCH(tblData[[#This Row],[CategoryID]],tblCategory[CategoryID],0))</f>
        <v>Training Videos</v>
      </c>
      <c r="J2785">
        <f>tblData[[#This Row],[Quantity]]*tblData[[#This Row],[Price]]</f>
        <v>196</v>
      </c>
      <c r="K2785">
        <f>YEAR(tblData[[#This Row],[Date]])</f>
        <v>2021</v>
      </c>
      <c r="L2785">
        <f>MONTH(tblData[[#This Row],[Date]])</f>
        <v>8</v>
      </c>
      <c r="M2785" t="str">
        <f>CHOOSE(tblData[[#This Row],[MonthNo]],"Jan","Feb","Mar","Apr","Mei","Jun","Jul","Agu","Sep","Okt","Nov","Des")</f>
        <v>Agu</v>
      </c>
      <c r="N2785" t="str">
        <f>INDEX(tblCustomers[CustomerState],MATCH(tblData[[#This Row],[CustomerID]],tblCustomers[CustomerID],0))</f>
        <v>Florida</v>
      </c>
      <c r="O2785" t="str">
        <f>IF(COUNTIF(tblData[CustomerID],tblData[[#This Row],[CustomerID]])&gt;1,"Repeat","One-time")</f>
        <v>Repeat</v>
      </c>
    </row>
    <row r="2786" spans="1:15">
      <c r="A2786">
        <v>2785</v>
      </c>
      <c r="B2786" s="1">
        <v>44429</v>
      </c>
      <c r="C2786">
        <v>1813</v>
      </c>
      <c r="D2786" t="s">
        <v>10871</v>
      </c>
      <c r="E2786">
        <v>5</v>
      </c>
      <c r="F2786" t="str">
        <f>INDEX(tblProduct[ProdName],MATCH(tblData[[#This Row],[ProdNumber]],tblProduct[ProdNumber],0))</f>
        <v>Aerial Security</v>
      </c>
      <c r="G2786">
        <f>INDEX(tblProduct[Price],MATCH(tblData[[#This Row],[ProdNumber]],tblProduct[ProdNumber],0))</f>
        <v>36.99</v>
      </c>
      <c r="H2786">
        <f>INDEX(tblProduct[Category],MATCH(tblData[[#This Row],[ProdNumber]],tblProduct[ProdNumber],0))</f>
        <v>7</v>
      </c>
      <c r="I2786" t="str">
        <f>INDEX(tblCategory[CategoryName],MATCH(tblData[[#This Row],[CategoryID]],tblCategory[CategoryID],0))</f>
        <v>Training Videos</v>
      </c>
      <c r="J2786">
        <f>tblData[[#This Row],[Quantity]]*tblData[[#This Row],[Price]]</f>
        <v>184.95000000000002</v>
      </c>
      <c r="K2786">
        <f>YEAR(tblData[[#This Row],[Date]])</f>
        <v>2021</v>
      </c>
      <c r="L2786">
        <f>MONTH(tblData[[#This Row],[Date]])</f>
        <v>8</v>
      </c>
      <c r="M2786" t="str">
        <f>CHOOSE(tblData[[#This Row],[MonthNo]],"Jan","Feb","Mar","Apr","Mei","Jun","Jul","Agu","Sep","Okt","Nov","Des")</f>
        <v>Agu</v>
      </c>
      <c r="N2786" t="str">
        <f>INDEX(tblCustomers[CustomerState],MATCH(tblData[[#This Row],[CustomerID]],tblCustomers[CustomerID],0))</f>
        <v>California</v>
      </c>
      <c r="O2786" t="str">
        <f>IF(COUNTIF(tblData[CustomerID],tblData[[#This Row],[CustomerID]])&gt;1,"Repeat","One-time")</f>
        <v>Repeat</v>
      </c>
    </row>
    <row r="2787" spans="1:15">
      <c r="A2787">
        <v>2786</v>
      </c>
      <c r="B2787" s="1">
        <v>44429</v>
      </c>
      <c r="C2787">
        <v>1656</v>
      </c>
      <c r="D2787" t="s">
        <v>10849</v>
      </c>
      <c r="E2787">
        <v>6</v>
      </c>
      <c r="F2787" t="str">
        <f>INDEX(tblProduct[ProdName],MATCH(tblData[[#This Row],[ProdNumber]],tblProduct[ProdNumber],0))</f>
        <v>BYOD-200</v>
      </c>
      <c r="G2787">
        <f>INDEX(tblProduct[Price],MATCH(tblData[[#This Row],[ProdNumber]],tblProduct[ProdNumber],0))</f>
        <v>58.95</v>
      </c>
      <c r="H2787">
        <f>INDEX(tblProduct[Category],MATCH(tblData[[#This Row],[ProdNumber]],tblProduct[ProdNumber],0))</f>
        <v>2</v>
      </c>
      <c r="I2787" t="str">
        <f>INDEX(tblCategory[CategoryName],MATCH(tblData[[#This Row],[CategoryID]],tblCategory[CategoryID],0))</f>
        <v>Drone Kits</v>
      </c>
      <c r="J2787">
        <f>tblData[[#This Row],[Quantity]]*tblData[[#This Row],[Price]]</f>
        <v>353.70000000000005</v>
      </c>
      <c r="K2787">
        <f>YEAR(tblData[[#This Row],[Date]])</f>
        <v>2021</v>
      </c>
      <c r="L2787">
        <f>MONTH(tblData[[#This Row],[Date]])</f>
        <v>8</v>
      </c>
      <c r="M2787" t="str">
        <f>CHOOSE(tblData[[#This Row],[MonthNo]],"Jan","Feb","Mar","Apr","Mei","Jun","Jul","Agu","Sep","Okt","Nov","Des")</f>
        <v>Agu</v>
      </c>
      <c r="N2787" t="str">
        <f>INDEX(tblCustomers[CustomerState],MATCH(tblData[[#This Row],[CustomerID]],tblCustomers[CustomerID],0))</f>
        <v>Texas</v>
      </c>
      <c r="O2787" t="str">
        <f>IF(COUNTIF(tblData[CustomerID],tblData[[#This Row],[CustomerID]])&gt;1,"Repeat","One-time")</f>
        <v>Repeat</v>
      </c>
    </row>
    <row r="2788" spans="1:15">
      <c r="A2788">
        <v>2787</v>
      </c>
      <c r="B2788" s="1">
        <v>44429</v>
      </c>
      <c r="C2788">
        <v>1977</v>
      </c>
      <c r="D2788" t="s">
        <v>10870</v>
      </c>
      <c r="E2788">
        <v>1</v>
      </c>
      <c r="F2788" t="str">
        <f>INDEX(tblProduct[ProdName],MATCH(tblData[[#This Row],[ProdNumber]],tblProduct[ProdNumber],0))</f>
        <v>Understanding Arduino</v>
      </c>
      <c r="G2788">
        <f>INDEX(tblProduct[Price],MATCH(tblData[[#This Row],[ProdNumber]],tblProduct[ProdNumber],0))</f>
        <v>17.5</v>
      </c>
      <c r="H2788">
        <f>INDEX(tblProduct[Category],MATCH(tblData[[#This Row],[ProdNumber]],tblProduct[ProdNumber],0))</f>
        <v>4</v>
      </c>
      <c r="I2788" t="str">
        <f>INDEX(tblCategory[CategoryName],MATCH(tblData[[#This Row],[CategoryID]],tblCategory[CategoryID],0))</f>
        <v>eBooks</v>
      </c>
      <c r="J2788">
        <f>tblData[[#This Row],[Quantity]]*tblData[[#This Row],[Price]]</f>
        <v>17.5</v>
      </c>
      <c r="K2788">
        <f>YEAR(tblData[[#This Row],[Date]])</f>
        <v>2021</v>
      </c>
      <c r="L2788">
        <f>MONTH(tblData[[#This Row],[Date]])</f>
        <v>8</v>
      </c>
      <c r="M2788" t="str">
        <f>CHOOSE(tblData[[#This Row],[MonthNo]],"Jan","Feb","Mar","Apr","Mei","Jun","Jul","Agu","Sep","Okt","Nov","Des")</f>
        <v>Agu</v>
      </c>
      <c r="N2788" t="str">
        <f>INDEX(tblCustomers[CustomerState],MATCH(tblData[[#This Row],[CustomerID]],tblCustomers[CustomerID],0))</f>
        <v>New Mexico</v>
      </c>
      <c r="O2788" t="str">
        <f>IF(COUNTIF(tblData[CustomerID],tblData[[#This Row],[CustomerID]])&gt;1,"Repeat","One-time")</f>
        <v>One-time</v>
      </c>
    </row>
    <row r="2789" spans="1:15">
      <c r="A2789">
        <v>2788</v>
      </c>
      <c r="B2789" s="1">
        <v>44429</v>
      </c>
      <c r="C2789">
        <v>1438</v>
      </c>
      <c r="D2789" t="s">
        <v>10851</v>
      </c>
      <c r="E2789">
        <v>3</v>
      </c>
      <c r="F2789" t="str">
        <f>INDEX(tblProduct[ProdName],MATCH(tblData[[#This Row],[ProdNumber]],tblProduct[ProdNumber],0))</f>
        <v>QuadroCopter Blueprint</v>
      </c>
      <c r="G2789">
        <f>INDEX(tblProduct[Price],MATCH(tblData[[#This Row],[ProdNumber]],tblProduct[ProdNumber],0))</f>
        <v>10.99</v>
      </c>
      <c r="H2789">
        <f>INDEX(tblProduct[Category],MATCH(tblData[[#This Row],[ProdNumber]],tblProduct[ProdNumber],0))</f>
        <v>1</v>
      </c>
      <c r="I2789" t="str">
        <f>INDEX(tblCategory[CategoryName],MATCH(tblData[[#This Row],[CategoryID]],tblCategory[CategoryID],0))</f>
        <v>Blueprints</v>
      </c>
      <c r="J2789">
        <f>tblData[[#This Row],[Quantity]]*tblData[[#This Row],[Price]]</f>
        <v>32.97</v>
      </c>
      <c r="K2789">
        <f>YEAR(tblData[[#This Row],[Date]])</f>
        <v>2021</v>
      </c>
      <c r="L2789">
        <f>MONTH(tblData[[#This Row],[Date]])</f>
        <v>8</v>
      </c>
      <c r="M2789" t="str">
        <f>CHOOSE(tblData[[#This Row],[MonthNo]],"Jan","Feb","Mar","Apr","Mei","Jun","Jul","Agu","Sep","Okt","Nov","Des")</f>
        <v>Agu</v>
      </c>
      <c r="N2789" t="str">
        <f>INDEX(tblCustomers[CustomerState],MATCH(tblData[[#This Row],[CustomerID]],tblCustomers[CustomerID],0))</f>
        <v>Minnesota</v>
      </c>
      <c r="O2789" t="str">
        <f>IF(COUNTIF(tblData[CustomerID],tblData[[#This Row],[CustomerID]])&gt;1,"Repeat","One-time")</f>
        <v>Repeat</v>
      </c>
    </row>
    <row r="2790" spans="1:15">
      <c r="A2790">
        <v>2789</v>
      </c>
      <c r="B2790" s="1">
        <v>44430</v>
      </c>
      <c r="C2790">
        <v>373</v>
      </c>
      <c r="D2790" t="s">
        <v>10853</v>
      </c>
      <c r="E2790">
        <v>4</v>
      </c>
      <c r="F2790" t="str">
        <f>INDEX(tblProduct[ProdName],MATCH(tblData[[#This Row],[ProdNumber]],tblProduct[ProdNumber],0))</f>
        <v>BYOR-1500</v>
      </c>
      <c r="G2790">
        <f>INDEX(tblProduct[Price],MATCH(tblData[[#This Row],[ProdNumber]],tblProduct[ProdNumber],0))</f>
        <v>189</v>
      </c>
      <c r="H2790">
        <f>INDEX(tblProduct[Category],MATCH(tblData[[#This Row],[ProdNumber]],tblProduct[ProdNumber],0))</f>
        <v>5</v>
      </c>
      <c r="I2790" t="str">
        <f>INDEX(tblCategory[CategoryName],MATCH(tblData[[#This Row],[CategoryID]],tblCategory[CategoryID],0))</f>
        <v>Robot Kits</v>
      </c>
      <c r="J2790">
        <f>tblData[[#This Row],[Quantity]]*tblData[[#This Row],[Price]]</f>
        <v>756</v>
      </c>
      <c r="K2790">
        <f>YEAR(tblData[[#This Row],[Date]])</f>
        <v>2021</v>
      </c>
      <c r="L2790">
        <f>MONTH(tblData[[#This Row],[Date]])</f>
        <v>8</v>
      </c>
      <c r="M2790" t="str">
        <f>CHOOSE(tblData[[#This Row],[MonthNo]],"Jan","Feb","Mar","Apr","Mei","Jun","Jul","Agu","Sep","Okt","Nov","Des")</f>
        <v>Agu</v>
      </c>
      <c r="N2790" t="str">
        <f>INDEX(tblCustomers[CustomerState],MATCH(tblData[[#This Row],[CustomerID]],tblCustomers[CustomerID],0))</f>
        <v>Missouri</v>
      </c>
      <c r="O2790" t="str">
        <f>IF(COUNTIF(tblData[CustomerID],tblData[[#This Row],[CustomerID]])&gt;1,"Repeat","One-time")</f>
        <v>Repeat</v>
      </c>
    </row>
    <row r="2791" spans="1:15">
      <c r="A2791">
        <v>2790</v>
      </c>
      <c r="B2791" s="1">
        <v>44430</v>
      </c>
      <c r="C2791">
        <v>62</v>
      </c>
      <c r="D2791" t="s">
        <v>10828</v>
      </c>
      <c r="E2791">
        <v>2</v>
      </c>
      <c r="F2791" t="str">
        <f>INDEX(tblProduct[ProdName],MATCH(tblData[[#This Row],[ProdNumber]],tblProduct[ProdNumber],0))</f>
        <v>Helicopter Drones</v>
      </c>
      <c r="G2791">
        <f>INDEX(tblProduct[Price],MATCH(tblData[[#This Row],[ProdNumber]],tblProduct[ProdNumber],0))</f>
        <v>20.95</v>
      </c>
      <c r="H2791">
        <f>INDEX(tblProduct[Category],MATCH(tblData[[#This Row],[ProdNumber]],tblProduct[ProdNumber],0))</f>
        <v>4</v>
      </c>
      <c r="I2791" t="str">
        <f>INDEX(tblCategory[CategoryName],MATCH(tblData[[#This Row],[CategoryID]],tblCategory[CategoryID],0))</f>
        <v>eBooks</v>
      </c>
      <c r="J2791">
        <f>tblData[[#This Row],[Quantity]]*tblData[[#This Row],[Price]]</f>
        <v>41.9</v>
      </c>
      <c r="K2791">
        <f>YEAR(tblData[[#This Row],[Date]])</f>
        <v>2021</v>
      </c>
      <c r="L2791">
        <f>MONTH(tblData[[#This Row],[Date]])</f>
        <v>8</v>
      </c>
      <c r="M2791" t="str">
        <f>CHOOSE(tblData[[#This Row],[MonthNo]],"Jan","Feb","Mar","Apr","Mei","Jun","Jul","Agu","Sep","Okt","Nov","Des")</f>
        <v>Agu</v>
      </c>
      <c r="N2791" t="str">
        <f>INDEX(tblCustomers[CustomerState],MATCH(tblData[[#This Row],[CustomerID]],tblCustomers[CustomerID],0))</f>
        <v>Arkansas</v>
      </c>
      <c r="O2791" t="str">
        <f>IF(COUNTIF(tblData[CustomerID],tblData[[#This Row],[CustomerID]])&gt;1,"Repeat","One-time")</f>
        <v>One-time</v>
      </c>
    </row>
    <row r="2792" spans="1:15">
      <c r="A2792">
        <v>2791</v>
      </c>
      <c r="B2792" s="1">
        <v>44430</v>
      </c>
      <c r="C2792">
        <v>1268</v>
      </c>
      <c r="D2792" t="s">
        <v>10848</v>
      </c>
      <c r="E2792">
        <v>2</v>
      </c>
      <c r="F2792" t="str">
        <f>INDEX(tblProduct[ProdName],MATCH(tblData[[#This Row],[ProdNumber]],tblProduct[ProdNumber],0))</f>
        <v>Panda Robot Blueprint</v>
      </c>
      <c r="G2792">
        <f>INDEX(tblProduct[Price],MATCH(tblData[[#This Row],[ProdNumber]],tblProduct[ProdNumber],0))</f>
        <v>7.99</v>
      </c>
      <c r="H2792">
        <f>INDEX(tblProduct[Category],MATCH(tblData[[#This Row],[ProdNumber]],tblProduct[ProdNumber],0))</f>
        <v>1</v>
      </c>
      <c r="I2792" t="str">
        <f>INDEX(tblCategory[CategoryName],MATCH(tblData[[#This Row],[CategoryID]],tblCategory[CategoryID],0))</f>
        <v>Blueprints</v>
      </c>
      <c r="J2792">
        <f>tblData[[#This Row],[Quantity]]*tblData[[#This Row],[Price]]</f>
        <v>15.98</v>
      </c>
      <c r="K2792">
        <f>YEAR(tblData[[#This Row],[Date]])</f>
        <v>2021</v>
      </c>
      <c r="L2792">
        <f>MONTH(tblData[[#This Row],[Date]])</f>
        <v>8</v>
      </c>
      <c r="M2792" t="str">
        <f>CHOOSE(tblData[[#This Row],[MonthNo]],"Jan","Feb","Mar","Apr","Mei","Jun","Jul","Agu","Sep","Okt","Nov","Des")</f>
        <v>Agu</v>
      </c>
      <c r="N2792" t="str">
        <f>INDEX(tblCustomers[CustomerState],MATCH(tblData[[#This Row],[CustomerID]],tblCustomers[CustomerID],0))</f>
        <v>Massachusetts</v>
      </c>
      <c r="O2792" t="str">
        <f>IF(COUNTIF(tblData[CustomerID],tblData[[#This Row],[CustomerID]])&gt;1,"Repeat","One-time")</f>
        <v>Repeat</v>
      </c>
    </row>
    <row r="2793" spans="1:15">
      <c r="A2793">
        <v>2792</v>
      </c>
      <c r="B2793" s="1">
        <v>44430</v>
      </c>
      <c r="C2793">
        <v>1526</v>
      </c>
      <c r="D2793" t="s">
        <v>10856</v>
      </c>
      <c r="E2793">
        <v>4</v>
      </c>
      <c r="F2793" t="str">
        <f>INDEX(tblProduct[ProdName],MATCH(tblData[[#This Row],[ProdNumber]],tblProduct[ProdNumber],0))</f>
        <v>RLK-9920 Robot</v>
      </c>
      <c r="G2793">
        <f>INDEX(tblProduct[Price],MATCH(tblData[[#This Row],[ProdNumber]],tblProduct[ProdNumber],0))</f>
        <v>699</v>
      </c>
      <c r="H2793">
        <f>INDEX(tblProduct[Category],MATCH(tblData[[#This Row],[ProdNumber]],tblProduct[ProdNumber],0))</f>
        <v>6</v>
      </c>
      <c r="I2793" t="str">
        <f>INDEX(tblCategory[CategoryName],MATCH(tblData[[#This Row],[CategoryID]],tblCategory[CategoryID],0))</f>
        <v>Robots</v>
      </c>
      <c r="J2793">
        <f>tblData[[#This Row],[Quantity]]*tblData[[#This Row],[Price]]</f>
        <v>2796</v>
      </c>
      <c r="K2793">
        <f>YEAR(tblData[[#This Row],[Date]])</f>
        <v>2021</v>
      </c>
      <c r="L2793">
        <f>MONTH(tblData[[#This Row],[Date]])</f>
        <v>8</v>
      </c>
      <c r="M2793" t="str">
        <f>CHOOSE(tblData[[#This Row],[MonthNo]],"Jan","Feb","Mar","Apr","Mei","Jun","Jul","Agu","Sep","Okt","Nov","Des")</f>
        <v>Agu</v>
      </c>
      <c r="N2793" t="str">
        <f>INDEX(tblCustomers[CustomerState],MATCH(tblData[[#This Row],[CustomerID]],tblCustomers[CustomerID],0))</f>
        <v>Pennsylvania</v>
      </c>
      <c r="O2793" t="str">
        <f>IF(COUNTIF(tblData[CustomerID],tblData[[#This Row],[CustomerID]])&gt;1,"Repeat","One-time")</f>
        <v>One-time</v>
      </c>
    </row>
    <row r="2794" spans="1:15">
      <c r="A2794">
        <v>2793</v>
      </c>
      <c r="B2794" s="1">
        <v>44430</v>
      </c>
      <c r="C2794">
        <v>1957</v>
      </c>
      <c r="D2794" t="s">
        <v>10835</v>
      </c>
      <c r="E2794">
        <v>1</v>
      </c>
      <c r="F2794" t="str">
        <f>INDEX(tblProduct[ProdName],MATCH(tblData[[#This Row],[ProdNumber]],tblProduct[ProdNumber],0))</f>
        <v>Building Your First Robot</v>
      </c>
      <c r="G2794">
        <f>INDEX(tblProduct[Price],MATCH(tblData[[#This Row],[ProdNumber]],tblProduct[ProdNumber],0))</f>
        <v>24.95</v>
      </c>
      <c r="H2794">
        <f>INDEX(tblProduct[Category],MATCH(tblData[[#This Row],[ProdNumber]],tblProduct[ProdNumber],0))</f>
        <v>4</v>
      </c>
      <c r="I2794" t="str">
        <f>INDEX(tblCategory[CategoryName],MATCH(tblData[[#This Row],[CategoryID]],tblCategory[CategoryID],0))</f>
        <v>eBooks</v>
      </c>
      <c r="J2794">
        <f>tblData[[#This Row],[Quantity]]*tblData[[#This Row],[Price]]</f>
        <v>24.95</v>
      </c>
      <c r="K2794">
        <f>YEAR(tblData[[#This Row],[Date]])</f>
        <v>2021</v>
      </c>
      <c r="L2794">
        <f>MONTH(tblData[[#This Row],[Date]])</f>
        <v>8</v>
      </c>
      <c r="M2794" t="str">
        <f>CHOOSE(tblData[[#This Row],[MonthNo]],"Jan","Feb","Mar","Apr","Mei","Jun","Jul","Agu","Sep","Okt","Nov","Des")</f>
        <v>Agu</v>
      </c>
      <c r="N2794" t="str">
        <f>INDEX(tblCustomers[CustomerState],MATCH(tblData[[#This Row],[CustomerID]],tblCustomers[CustomerID],0))</f>
        <v>Texas</v>
      </c>
      <c r="O2794" t="str">
        <f>IF(COUNTIF(tblData[CustomerID],tblData[[#This Row],[CustomerID]])&gt;1,"Repeat","One-time")</f>
        <v>Repeat</v>
      </c>
    </row>
    <row r="2795" spans="1:15">
      <c r="A2795">
        <v>2794</v>
      </c>
      <c r="B2795" s="1">
        <v>44430</v>
      </c>
      <c r="C2795">
        <v>1016</v>
      </c>
      <c r="D2795" t="s">
        <v>10861</v>
      </c>
      <c r="E2795">
        <v>4</v>
      </c>
      <c r="F2795" t="str">
        <f>INDEX(tblProduct[ProdName],MATCH(tblData[[#This Row],[ProdNumber]],tblProduct[ProdNumber],0))</f>
        <v>RCB-889 Robot</v>
      </c>
      <c r="G2795">
        <f>INDEX(tblProduct[Price],MATCH(tblData[[#This Row],[ProdNumber]],tblProduct[ProdNumber],0))</f>
        <v>549</v>
      </c>
      <c r="H2795">
        <f>INDEX(tblProduct[Category],MATCH(tblData[[#This Row],[ProdNumber]],tblProduct[ProdNumber],0))</f>
        <v>6</v>
      </c>
      <c r="I2795" t="str">
        <f>INDEX(tblCategory[CategoryName],MATCH(tblData[[#This Row],[CategoryID]],tblCategory[CategoryID],0))</f>
        <v>Robots</v>
      </c>
      <c r="J2795">
        <f>tblData[[#This Row],[Quantity]]*tblData[[#This Row],[Price]]</f>
        <v>2196</v>
      </c>
      <c r="K2795">
        <f>YEAR(tblData[[#This Row],[Date]])</f>
        <v>2021</v>
      </c>
      <c r="L2795">
        <f>MONTH(tblData[[#This Row],[Date]])</f>
        <v>8</v>
      </c>
      <c r="M2795" t="str">
        <f>CHOOSE(tblData[[#This Row],[MonthNo]],"Jan","Feb","Mar","Apr","Mei","Jun","Jul","Agu","Sep","Okt","Nov","Des")</f>
        <v>Agu</v>
      </c>
      <c r="N2795" t="str">
        <f>INDEX(tblCustomers[CustomerState],MATCH(tblData[[#This Row],[CustomerID]],tblCustomers[CustomerID],0))</f>
        <v>Florida</v>
      </c>
      <c r="O2795" t="str">
        <f>IF(COUNTIF(tblData[CustomerID],tblData[[#This Row],[CustomerID]])&gt;1,"Repeat","One-time")</f>
        <v>Repeat</v>
      </c>
    </row>
    <row r="2796" spans="1:15">
      <c r="A2796">
        <v>2795</v>
      </c>
      <c r="B2796" s="1">
        <v>44431</v>
      </c>
      <c r="C2796">
        <v>142</v>
      </c>
      <c r="D2796" t="s">
        <v>10876</v>
      </c>
      <c r="E2796">
        <v>5</v>
      </c>
      <c r="F2796" t="str">
        <f>INDEX(tblProduct[ProdName],MATCH(tblData[[#This Row],[ProdNumber]],tblProduct[ProdNumber],0))</f>
        <v>Delta Robots</v>
      </c>
      <c r="G2796">
        <f>INDEX(tblProduct[Price],MATCH(tblData[[#This Row],[ProdNumber]],tblProduct[ProdNumber],0))</f>
        <v>16.989999999999998</v>
      </c>
      <c r="H2796">
        <f>INDEX(tblProduct[Category],MATCH(tblData[[#This Row],[ProdNumber]],tblProduct[ProdNumber],0))</f>
        <v>4</v>
      </c>
      <c r="I2796" t="str">
        <f>INDEX(tblCategory[CategoryName],MATCH(tblData[[#This Row],[CategoryID]],tblCategory[CategoryID],0))</f>
        <v>eBooks</v>
      </c>
      <c r="J2796">
        <f>tblData[[#This Row],[Quantity]]*tblData[[#This Row],[Price]]</f>
        <v>84.949999999999989</v>
      </c>
      <c r="K2796">
        <f>YEAR(tblData[[#This Row],[Date]])</f>
        <v>2021</v>
      </c>
      <c r="L2796">
        <f>MONTH(tblData[[#This Row],[Date]])</f>
        <v>8</v>
      </c>
      <c r="M2796" t="str">
        <f>CHOOSE(tblData[[#This Row],[MonthNo]],"Jan","Feb","Mar","Apr","Mei","Jun","Jul","Agu","Sep","Okt","Nov","Des")</f>
        <v>Agu</v>
      </c>
      <c r="N2796" t="str">
        <f>INDEX(tblCustomers[CustomerState],MATCH(tblData[[#This Row],[CustomerID]],tblCustomers[CustomerID],0))</f>
        <v>Kentucky</v>
      </c>
      <c r="O2796" t="str">
        <f>IF(COUNTIF(tblData[CustomerID],tblData[[#This Row],[CustomerID]])&gt;1,"Repeat","One-time")</f>
        <v>Repeat</v>
      </c>
    </row>
    <row r="2797" spans="1:15">
      <c r="A2797">
        <v>2796</v>
      </c>
      <c r="B2797" s="1">
        <v>44431</v>
      </c>
      <c r="C2797">
        <v>728</v>
      </c>
      <c r="D2797" t="s">
        <v>10823</v>
      </c>
      <c r="E2797">
        <v>2</v>
      </c>
      <c r="F2797" t="str">
        <f>INDEX(tblProduct[ProdName],MATCH(tblData[[#This Row],[ProdNumber]],tblProduct[ProdNumber],0))</f>
        <v>DA-SA702 Drone</v>
      </c>
      <c r="G2797">
        <f>INDEX(tblProduct[Price],MATCH(tblData[[#This Row],[ProdNumber]],tblProduct[ProdNumber],0))</f>
        <v>399</v>
      </c>
      <c r="H2797">
        <f>INDEX(tblProduct[Category],MATCH(tblData[[#This Row],[ProdNumber]],tblProduct[ProdNumber],0))</f>
        <v>3</v>
      </c>
      <c r="I2797" t="str">
        <f>INDEX(tblCategory[CategoryName],MATCH(tblData[[#This Row],[CategoryID]],tblCategory[CategoryID],0))</f>
        <v>Drones</v>
      </c>
      <c r="J2797">
        <f>tblData[[#This Row],[Quantity]]*tblData[[#This Row],[Price]]</f>
        <v>798</v>
      </c>
      <c r="K2797">
        <f>YEAR(tblData[[#This Row],[Date]])</f>
        <v>2021</v>
      </c>
      <c r="L2797">
        <f>MONTH(tblData[[#This Row],[Date]])</f>
        <v>8</v>
      </c>
      <c r="M2797" t="str">
        <f>CHOOSE(tblData[[#This Row],[MonthNo]],"Jan","Feb","Mar","Apr","Mei","Jun","Jul","Agu","Sep","Okt","Nov","Des")</f>
        <v>Agu</v>
      </c>
      <c r="N2797" t="str">
        <f>INDEX(tblCustomers[CustomerState],MATCH(tblData[[#This Row],[CustomerID]],tblCustomers[CustomerID],0))</f>
        <v>Illinois</v>
      </c>
      <c r="O2797" t="str">
        <f>IF(COUNTIF(tblData[CustomerID],tblData[[#This Row],[CustomerID]])&gt;1,"Repeat","One-time")</f>
        <v>Repeat</v>
      </c>
    </row>
    <row r="2798" spans="1:15">
      <c r="A2798">
        <v>2797</v>
      </c>
      <c r="B2798" s="1">
        <v>44431</v>
      </c>
      <c r="C2798">
        <v>1047</v>
      </c>
      <c r="D2798" t="s">
        <v>10809</v>
      </c>
      <c r="E2798">
        <v>4</v>
      </c>
      <c r="F2798" t="str">
        <f>INDEX(tblProduct[ProdName],MATCH(tblData[[#This Row],[ProdNumber]],tblProduct[ProdNumber],0))</f>
        <v>RWW-75 Robot</v>
      </c>
      <c r="G2798">
        <f>INDEX(tblProduct[Price],MATCH(tblData[[#This Row],[ProdNumber]],tblProduct[ProdNumber],0))</f>
        <v>883</v>
      </c>
      <c r="H2798">
        <f>INDEX(tblProduct[Category],MATCH(tblData[[#This Row],[ProdNumber]],tblProduct[ProdNumber],0))</f>
        <v>6</v>
      </c>
      <c r="I2798" t="str">
        <f>INDEX(tblCategory[CategoryName],MATCH(tblData[[#This Row],[CategoryID]],tblCategory[CategoryID],0))</f>
        <v>Robots</v>
      </c>
      <c r="J2798">
        <f>tblData[[#This Row],[Quantity]]*tblData[[#This Row],[Price]]</f>
        <v>3532</v>
      </c>
      <c r="K2798">
        <f>YEAR(tblData[[#This Row],[Date]])</f>
        <v>2021</v>
      </c>
      <c r="L2798">
        <f>MONTH(tblData[[#This Row],[Date]])</f>
        <v>8</v>
      </c>
      <c r="M2798" t="str">
        <f>CHOOSE(tblData[[#This Row],[MonthNo]],"Jan","Feb","Mar","Apr","Mei","Jun","Jul","Agu","Sep","Okt","Nov","Des")</f>
        <v>Agu</v>
      </c>
      <c r="N2798" t="str">
        <f>INDEX(tblCustomers[CustomerState],MATCH(tblData[[#This Row],[CustomerID]],tblCustomers[CustomerID],0))</f>
        <v>North Carolina</v>
      </c>
      <c r="O2798" t="str">
        <f>IF(COUNTIF(tblData[CustomerID],tblData[[#This Row],[CustomerID]])&gt;1,"Repeat","One-time")</f>
        <v>Repeat</v>
      </c>
    </row>
    <row r="2799" spans="1:15">
      <c r="A2799">
        <v>2798</v>
      </c>
      <c r="B2799" s="1">
        <v>44431</v>
      </c>
      <c r="C2799">
        <v>235</v>
      </c>
      <c r="D2799" t="s">
        <v>10815</v>
      </c>
      <c r="E2799">
        <v>3</v>
      </c>
      <c r="F2799" t="str">
        <f>INDEX(tblProduct[ProdName],MATCH(tblData[[#This Row],[ProdNumber]],tblProduct[ProdNumber],0))</f>
        <v>Understanding Automation</v>
      </c>
      <c r="G2799">
        <f>INDEX(tblProduct[Price],MATCH(tblData[[#This Row],[ProdNumber]],tblProduct[ProdNumber],0))</f>
        <v>44.95</v>
      </c>
      <c r="H2799">
        <f>INDEX(tblProduct[Category],MATCH(tblData[[#This Row],[ProdNumber]],tblProduct[ProdNumber],0))</f>
        <v>7</v>
      </c>
      <c r="I2799" t="str">
        <f>INDEX(tblCategory[CategoryName],MATCH(tblData[[#This Row],[CategoryID]],tblCategory[CategoryID],0))</f>
        <v>Training Videos</v>
      </c>
      <c r="J2799">
        <f>tblData[[#This Row],[Quantity]]*tblData[[#This Row],[Price]]</f>
        <v>134.85000000000002</v>
      </c>
      <c r="K2799">
        <f>YEAR(tblData[[#This Row],[Date]])</f>
        <v>2021</v>
      </c>
      <c r="L2799">
        <f>MONTH(tblData[[#This Row],[Date]])</f>
        <v>8</v>
      </c>
      <c r="M2799" t="str">
        <f>CHOOSE(tblData[[#This Row],[MonthNo]],"Jan","Feb","Mar","Apr","Mei","Jun","Jul","Agu","Sep","Okt","Nov","Des")</f>
        <v>Agu</v>
      </c>
      <c r="N2799" t="str">
        <f>INDEX(tblCustomers[CustomerState],MATCH(tblData[[#This Row],[CustomerID]],tblCustomers[CustomerID],0))</f>
        <v>Alaska</v>
      </c>
      <c r="O2799" t="str">
        <f>IF(COUNTIF(tblData[CustomerID],tblData[[#This Row],[CustomerID]])&gt;1,"Repeat","One-time")</f>
        <v>Repeat</v>
      </c>
    </row>
    <row r="2800" spans="1:15">
      <c r="A2800">
        <v>2799</v>
      </c>
      <c r="B2800" s="1">
        <v>44432</v>
      </c>
      <c r="C2800">
        <v>1997</v>
      </c>
      <c r="D2800" t="s">
        <v>10848</v>
      </c>
      <c r="E2800">
        <v>5</v>
      </c>
      <c r="F2800" t="str">
        <f>INDEX(tblProduct[ProdName],MATCH(tblData[[#This Row],[ProdNumber]],tblProduct[ProdNumber],0))</f>
        <v>Panda Robot Blueprint</v>
      </c>
      <c r="G2800">
        <f>INDEX(tblProduct[Price],MATCH(tblData[[#This Row],[ProdNumber]],tblProduct[ProdNumber],0))</f>
        <v>7.99</v>
      </c>
      <c r="H2800">
        <f>INDEX(tblProduct[Category],MATCH(tblData[[#This Row],[ProdNumber]],tblProduct[ProdNumber],0))</f>
        <v>1</v>
      </c>
      <c r="I2800" t="str">
        <f>INDEX(tblCategory[CategoryName],MATCH(tblData[[#This Row],[CategoryID]],tblCategory[CategoryID],0))</f>
        <v>Blueprints</v>
      </c>
      <c r="J2800">
        <f>tblData[[#This Row],[Quantity]]*tblData[[#This Row],[Price]]</f>
        <v>39.950000000000003</v>
      </c>
      <c r="K2800">
        <f>YEAR(tblData[[#This Row],[Date]])</f>
        <v>2021</v>
      </c>
      <c r="L2800">
        <f>MONTH(tblData[[#This Row],[Date]])</f>
        <v>8</v>
      </c>
      <c r="M2800" t="str">
        <f>CHOOSE(tblData[[#This Row],[MonthNo]],"Jan","Feb","Mar","Apr","Mei","Jun","Jul","Agu","Sep","Okt","Nov","Des")</f>
        <v>Agu</v>
      </c>
      <c r="N2800" t="str">
        <f>INDEX(tblCustomers[CustomerState],MATCH(tblData[[#This Row],[CustomerID]],tblCustomers[CustomerID],0))</f>
        <v>Arizona</v>
      </c>
      <c r="O2800" t="str">
        <f>IF(COUNTIF(tblData[CustomerID],tblData[[#This Row],[CustomerID]])&gt;1,"Repeat","One-time")</f>
        <v>Repeat</v>
      </c>
    </row>
    <row r="2801" spans="1:15">
      <c r="A2801">
        <v>2800</v>
      </c>
      <c r="B2801" s="1">
        <v>44432</v>
      </c>
      <c r="C2801">
        <v>971</v>
      </c>
      <c r="D2801" t="s">
        <v>10838</v>
      </c>
      <c r="E2801">
        <v>4</v>
      </c>
      <c r="F2801" t="str">
        <f>INDEX(tblProduct[ProdName],MATCH(tblData[[#This Row],[ProdNumber]],tblProduct[ProdNumber],0))</f>
        <v>GPS Drones</v>
      </c>
      <c r="G2801">
        <f>INDEX(tblProduct[Price],MATCH(tblData[[#This Row],[ProdNumber]],tblProduct[ProdNumber],0))</f>
        <v>19.989999999999998</v>
      </c>
      <c r="H2801">
        <f>INDEX(tblProduct[Category],MATCH(tblData[[#This Row],[ProdNumber]],tblProduct[ProdNumber],0))</f>
        <v>4</v>
      </c>
      <c r="I2801" t="str">
        <f>INDEX(tblCategory[CategoryName],MATCH(tblData[[#This Row],[CategoryID]],tblCategory[CategoryID],0))</f>
        <v>eBooks</v>
      </c>
      <c r="J2801">
        <f>tblData[[#This Row],[Quantity]]*tblData[[#This Row],[Price]]</f>
        <v>79.959999999999994</v>
      </c>
      <c r="K2801">
        <f>YEAR(tblData[[#This Row],[Date]])</f>
        <v>2021</v>
      </c>
      <c r="L2801">
        <f>MONTH(tblData[[#This Row],[Date]])</f>
        <v>8</v>
      </c>
      <c r="M2801" t="str">
        <f>CHOOSE(tblData[[#This Row],[MonthNo]],"Jan","Feb","Mar","Apr","Mei","Jun","Jul","Agu","Sep","Okt","Nov","Des")</f>
        <v>Agu</v>
      </c>
      <c r="N2801" t="str">
        <f>INDEX(tblCustomers[CustomerState],MATCH(tblData[[#This Row],[CustomerID]],tblCustomers[CustomerID],0))</f>
        <v>Colorado</v>
      </c>
      <c r="O2801" t="str">
        <f>IF(COUNTIF(tblData[CustomerID],tblData[[#This Row],[CustomerID]])&gt;1,"Repeat","One-time")</f>
        <v>Repeat</v>
      </c>
    </row>
    <row r="2802" spans="1:15">
      <c r="A2802">
        <v>2801</v>
      </c>
      <c r="B2802" s="1">
        <v>44432</v>
      </c>
      <c r="C2802">
        <v>1136</v>
      </c>
      <c r="D2802" t="s">
        <v>10848</v>
      </c>
      <c r="E2802">
        <v>4</v>
      </c>
      <c r="F2802" t="str">
        <f>INDEX(tblProduct[ProdName],MATCH(tblData[[#This Row],[ProdNumber]],tblProduct[ProdNumber],0))</f>
        <v>Panda Robot Blueprint</v>
      </c>
      <c r="G2802">
        <f>INDEX(tblProduct[Price],MATCH(tblData[[#This Row],[ProdNumber]],tblProduct[ProdNumber],0))</f>
        <v>7.99</v>
      </c>
      <c r="H2802">
        <f>INDEX(tblProduct[Category],MATCH(tblData[[#This Row],[ProdNumber]],tblProduct[ProdNumber],0))</f>
        <v>1</v>
      </c>
      <c r="I2802" t="str">
        <f>INDEX(tblCategory[CategoryName],MATCH(tblData[[#This Row],[CategoryID]],tblCategory[CategoryID],0))</f>
        <v>Blueprints</v>
      </c>
      <c r="J2802">
        <f>tblData[[#This Row],[Quantity]]*tblData[[#This Row],[Price]]</f>
        <v>31.96</v>
      </c>
      <c r="K2802">
        <f>YEAR(tblData[[#This Row],[Date]])</f>
        <v>2021</v>
      </c>
      <c r="L2802">
        <f>MONTH(tblData[[#This Row],[Date]])</f>
        <v>8</v>
      </c>
      <c r="M2802" t="str">
        <f>CHOOSE(tblData[[#This Row],[MonthNo]],"Jan","Feb","Mar","Apr","Mei","Jun","Jul","Agu","Sep","Okt","Nov","Des")</f>
        <v>Agu</v>
      </c>
      <c r="N2802" t="str">
        <f>INDEX(tblCustomers[CustomerState],MATCH(tblData[[#This Row],[CustomerID]],tblCustomers[CustomerID],0))</f>
        <v>Ohio</v>
      </c>
      <c r="O2802" t="str">
        <f>IF(COUNTIF(tblData[CustomerID],tblData[[#This Row],[CustomerID]])&gt;1,"Repeat","One-time")</f>
        <v>Repeat</v>
      </c>
    </row>
    <row r="2803" spans="1:15">
      <c r="A2803">
        <v>2802</v>
      </c>
      <c r="B2803" s="1">
        <v>44432</v>
      </c>
      <c r="C2803">
        <v>1246</v>
      </c>
      <c r="D2803" t="s">
        <v>10863</v>
      </c>
      <c r="E2803">
        <v>6</v>
      </c>
      <c r="F2803" t="str">
        <f>INDEX(tblProduct[ProdName],MATCH(tblData[[#This Row],[ProdNumber]],tblProduct[ProdNumber],0))</f>
        <v>BYOD-400</v>
      </c>
      <c r="G2803">
        <f>INDEX(tblProduct[Price],MATCH(tblData[[#This Row],[ProdNumber]],tblProduct[ProdNumber],0))</f>
        <v>119</v>
      </c>
      <c r="H2803">
        <f>INDEX(tblProduct[Category],MATCH(tblData[[#This Row],[ProdNumber]],tblProduct[ProdNumber],0))</f>
        <v>2</v>
      </c>
      <c r="I2803" t="str">
        <f>INDEX(tblCategory[CategoryName],MATCH(tblData[[#This Row],[CategoryID]],tblCategory[CategoryID],0))</f>
        <v>Drone Kits</v>
      </c>
      <c r="J2803">
        <f>tblData[[#This Row],[Quantity]]*tblData[[#This Row],[Price]]</f>
        <v>714</v>
      </c>
      <c r="K2803">
        <f>YEAR(tblData[[#This Row],[Date]])</f>
        <v>2021</v>
      </c>
      <c r="L2803">
        <f>MONTH(tblData[[#This Row],[Date]])</f>
        <v>8</v>
      </c>
      <c r="M2803" t="str">
        <f>CHOOSE(tblData[[#This Row],[MonthNo]],"Jan","Feb","Mar","Apr","Mei","Jun","Jul","Agu","Sep","Okt","Nov","Des")</f>
        <v>Agu</v>
      </c>
      <c r="N2803" t="str">
        <f>INDEX(tblCustomers[CustomerState],MATCH(tblData[[#This Row],[CustomerID]],tblCustomers[CustomerID],0))</f>
        <v>New Jersey</v>
      </c>
      <c r="O2803" t="str">
        <f>IF(COUNTIF(tblData[CustomerID],tblData[[#This Row],[CustomerID]])&gt;1,"Repeat","One-time")</f>
        <v>Repeat</v>
      </c>
    </row>
    <row r="2804" spans="1:15">
      <c r="A2804">
        <v>2803</v>
      </c>
      <c r="B2804" s="1">
        <v>44433</v>
      </c>
      <c r="C2804">
        <v>403</v>
      </c>
      <c r="D2804" t="s">
        <v>10838</v>
      </c>
      <c r="E2804">
        <v>3</v>
      </c>
      <c r="F2804" t="str">
        <f>INDEX(tblProduct[ProdName],MATCH(tblData[[#This Row],[ProdNumber]],tblProduct[ProdNumber],0))</f>
        <v>GPS Drones</v>
      </c>
      <c r="G2804">
        <f>INDEX(tblProduct[Price],MATCH(tblData[[#This Row],[ProdNumber]],tblProduct[ProdNumber],0))</f>
        <v>19.989999999999998</v>
      </c>
      <c r="H2804">
        <f>INDEX(tblProduct[Category],MATCH(tblData[[#This Row],[ProdNumber]],tblProduct[ProdNumber],0))</f>
        <v>4</v>
      </c>
      <c r="I2804" t="str">
        <f>INDEX(tblCategory[CategoryName],MATCH(tblData[[#This Row],[CategoryID]],tblCategory[CategoryID],0))</f>
        <v>eBooks</v>
      </c>
      <c r="J2804">
        <f>tblData[[#This Row],[Quantity]]*tblData[[#This Row],[Price]]</f>
        <v>59.97</v>
      </c>
      <c r="K2804">
        <f>YEAR(tblData[[#This Row],[Date]])</f>
        <v>2021</v>
      </c>
      <c r="L2804">
        <f>MONTH(tblData[[#This Row],[Date]])</f>
        <v>8</v>
      </c>
      <c r="M2804" t="str">
        <f>CHOOSE(tblData[[#This Row],[MonthNo]],"Jan","Feb","Mar","Apr","Mei","Jun","Jul","Agu","Sep","Okt","Nov","Des")</f>
        <v>Agu</v>
      </c>
      <c r="N2804" t="str">
        <f>INDEX(tblCustomers[CustomerState],MATCH(tblData[[#This Row],[CustomerID]],tblCustomers[CustomerID],0))</f>
        <v>Illinois</v>
      </c>
      <c r="O2804" t="str">
        <f>IF(COUNTIF(tblData[CustomerID],tblData[[#This Row],[CustomerID]])&gt;1,"Repeat","One-time")</f>
        <v>Repeat</v>
      </c>
    </row>
    <row r="2805" spans="1:15">
      <c r="A2805">
        <v>2804</v>
      </c>
      <c r="B2805" s="1">
        <v>44433</v>
      </c>
      <c r="C2805">
        <v>1246</v>
      </c>
      <c r="D2805" t="s">
        <v>10876</v>
      </c>
      <c r="E2805">
        <v>4</v>
      </c>
      <c r="F2805" t="str">
        <f>INDEX(tblProduct[ProdName],MATCH(tblData[[#This Row],[ProdNumber]],tblProduct[ProdNumber],0))</f>
        <v>Delta Robots</v>
      </c>
      <c r="G2805">
        <f>INDEX(tblProduct[Price],MATCH(tblData[[#This Row],[ProdNumber]],tblProduct[ProdNumber],0))</f>
        <v>16.989999999999998</v>
      </c>
      <c r="H2805">
        <f>INDEX(tblProduct[Category],MATCH(tblData[[#This Row],[ProdNumber]],tblProduct[ProdNumber],0))</f>
        <v>4</v>
      </c>
      <c r="I2805" t="str">
        <f>INDEX(tblCategory[CategoryName],MATCH(tblData[[#This Row],[CategoryID]],tblCategory[CategoryID],0))</f>
        <v>eBooks</v>
      </c>
      <c r="J2805">
        <f>tblData[[#This Row],[Quantity]]*tblData[[#This Row],[Price]]</f>
        <v>67.959999999999994</v>
      </c>
      <c r="K2805">
        <f>YEAR(tblData[[#This Row],[Date]])</f>
        <v>2021</v>
      </c>
      <c r="L2805">
        <f>MONTH(tblData[[#This Row],[Date]])</f>
        <v>8</v>
      </c>
      <c r="M2805" t="str">
        <f>CHOOSE(tblData[[#This Row],[MonthNo]],"Jan","Feb","Mar","Apr","Mei","Jun","Jul","Agu","Sep","Okt","Nov","Des")</f>
        <v>Agu</v>
      </c>
      <c r="N2805" t="str">
        <f>INDEX(tblCustomers[CustomerState],MATCH(tblData[[#This Row],[CustomerID]],tblCustomers[CustomerID],0))</f>
        <v>New Jersey</v>
      </c>
      <c r="O2805" t="str">
        <f>IF(COUNTIF(tblData[CustomerID],tblData[[#This Row],[CustomerID]])&gt;1,"Repeat","One-time")</f>
        <v>Repeat</v>
      </c>
    </row>
    <row r="2806" spans="1:15">
      <c r="A2806">
        <v>2805</v>
      </c>
      <c r="B2806" s="1">
        <v>44434</v>
      </c>
      <c r="C2806">
        <v>1935</v>
      </c>
      <c r="D2806" t="s">
        <v>10859</v>
      </c>
      <c r="E2806">
        <v>2</v>
      </c>
      <c r="F2806" t="str">
        <f>INDEX(tblProduct[ProdName],MATCH(tblData[[#This Row],[ProdNumber]],tblProduct[ProdNumber],0))</f>
        <v>Cloud Computing</v>
      </c>
      <c r="G2806">
        <f>INDEX(tblProduct[Price],MATCH(tblData[[#This Row],[ProdNumber]],tblProduct[ProdNumber],0))</f>
        <v>29.99</v>
      </c>
      <c r="H2806">
        <f>INDEX(tblProduct[Category],MATCH(tblData[[#This Row],[ProdNumber]],tblProduct[ProdNumber],0))</f>
        <v>7</v>
      </c>
      <c r="I2806" t="str">
        <f>INDEX(tblCategory[CategoryName],MATCH(tblData[[#This Row],[CategoryID]],tblCategory[CategoryID],0))</f>
        <v>Training Videos</v>
      </c>
      <c r="J2806">
        <f>tblData[[#This Row],[Quantity]]*tblData[[#This Row],[Price]]</f>
        <v>59.98</v>
      </c>
      <c r="K2806">
        <f>YEAR(tblData[[#This Row],[Date]])</f>
        <v>2021</v>
      </c>
      <c r="L2806">
        <f>MONTH(tblData[[#This Row],[Date]])</f>
        <v>8</v>
      </c>
      <c r="M2806" t="str">
        <f>CHOOSE(tblData[[#This Row],[MonthNo]],"Jan","Feb","Mar","Apr","Mei","Jun","Jul","Agu","Sep","Okt","Nov","Des")</f>
        <v>Agu</v>
      </c>
      <c r="N2806" t="str">
        <f>INDEX(tblCustomers[CustomerState],MATCH(tblData[[#This Row],[CustomerID]],tblCustomers[CustomerID],0))</f>
        <v>Colorado</v>
      </c>
      <c r="O2806" t="str">
        <f>IF(COUNTIF(tblData[CustomerID],tblData[[#This Row],[CustomerID]])&gt;1,"Repeat","One-time")</f>
        <v>Repeat</v>
      </c>
    </row>
    <row r="2807" spans="1:15">
      <c r="A2807">
        <v>2806</v>
      </c>
      <c r="B2807" s="1">
        <v>44434</v>
      </c>
      <c r="C2807">
        <v>1413</v>
      </c>
      <c r="D2807" t="s">
        <v>10861</v>
      </c>
      <c r="E2807">
        <v>6</v>
      </c>
      <c r="F2807" t="str">
        <f>INDEX(tblProduct[ProdName],MATCH(tblData[[#This Row],[ProdNumber]],tblProduct[ProdNumber],0))</f>
        <v>RCB-889 Robot</v>
      </c>
      <c r="G2807">
        <f>INDEX(tblProduct[Price],MATCH(tblData[[#This Row],[ProdNumber]],tblProduct[ProdNumber],0))</f>
        <v>549</v>
      </c>
      <c r="H2807">
        <f>INDEX(tblProduct[Category],MATCH(tblData[[#This Row],[ProdNumber]],tblProduct[ProdNumber],0))</f>
        <v>6</v>
      </c>
      <c r="I2807" t="str">
        <f>INDEX(tblCategory[CategoryName],MATCH(tblData[[#This Row],[CategoryID]],tblCategory[CategoryID],0))</f>
        <v>Robots</v>
      </c>
      <c r="J2807">
        <f>tblData[[#This Row],[Quantity]]*tblData[[#This Row],[Price]]</f>
        <v>3294</v>
      </c>
      <c r="K2807">
        <f>YEAR(tblData[[#This Row],[Date]])</f>
        <v>2021</v>
      </c>
      <c r="L2807">
        <f>MONTH(tblData[[#This Row],[Date]])</f>
        <v>8</v>
      </c>
      <c r="M2807" t="str">
        <f>CHOOSE(tblData[[#This Row],[MonthNo]],"Jan","Feb","Mar","Apr","Mei","Jun","Jul","Agu","Sep","Okt","Nov","Des")</f>
        <v>Agu</v>
      </c>
      <c r="N2807" t="str">
        <f>INDEX(tblCustomers[CustomerState],MATCH(tblData[[#This Row],[CustomerID]],tblCustomers[CustomerID],0))</f>
        <v>Colorado</v>
      </c>
      <c r="O2807" t="str">
        <f>IF(COUNTIF(tblData[CustomerID],tblData[[#This Row],[CustomerID]])&gt;1,"Repeat","One-time")</f>
        <v>One-time</v>
      </c>
    </row>
    <row r="2808" spans="1:15">
      <c r="A2808">
        <v>2807</v>
      </c>
      <c r="B2808" s="1">
        <v>44434</v>
      </c>
      <c r="C2808">
        <v>1369</v>
      </c>
      <c r="D2808" t="s">
        <v>10864</v>
      </c>
      <c r="E2808">
        <v>4</v>
      </c>
      <c r="F2808" t="str">
        <f>INDEX(tblProduct[ProdName],MATCH(tblData[[#This Row],[ProdNumber]],tblProduct[ProdNumber],0))</f>
        <v>Understanding Drone Regulations</v>
      </c>
      <c r="G2808">
        <f>INDEX(tblProduct[Price],MATCH(tblData[[#This Row],[ProdNumber]],tblProduct[ProdNumber],0))</f>
        <v>27.5</v>
      </c>
      <c r="H2808">
        <f>INDEX(tblProduct[Category],MATCH(tblData[[#This Row],[ProdNumber]],tblProduct[ProdNumber],0))</f>
        <v>7</v>
      </c>
      <c r="I2808" t="str">
        <f>INDEX(tblCategory[CategoryName],MATCH(tblData[[#This Row],[CategoryID]],tblCategory[CategoryID],0))</f>
        <v>Training Videos</v>
      </c>
      <c r="J2808">
        <f>tblData[[#This Row],[Quantity]]*tblData[[#This Row],[Price]]</f>
        <v>110</v>
      </c>
      <c r="K2808">
        <f>YEAR(tblData[[#This Row],[Date]])</f>
        <v>2021</v>
      </c>
      <c r="L2808">
        <f>MONTH(tblData[[#This Row],[Date]])</f>
        <v>8</v>
      </c>
      <c r="M2808" t="str">
        <f>CHOOSE(tblData[[#This Row],[MonthNo]],"Jan","Feb","Mar","Apr","Mei","Jun","Jul","Agu","Sep","Okt","Nov","Des")</f>
        <v>Agu</v>
      </c>
      <c r="N2808" t="str">
        <f>INDEX(tblCustomers[CustomerState],MATCH(tblData[[#This Row],[CustomerID]],tblCustomers[CustomerID],0))</f>
        <v>Florida</v>
      </c>
      <c r="O2808" t="str">
        <f>IF(COUNTIF(tblData[CustomerID],tblData[[#This Row],[CustomerID]])&gt;1,"Repeat","One-time")</f>
        <v>One-time</v>
      </c>
    </row>
    <row r="2809" spans="1:15">
      <c r="A2809">
        <v>2808</v>
      </c>
      <c r="B2809" s="1">
        <v>44434</v>
      </c>
      <c r="C2809">
        <v>1440</v>
      </c>
      <c r="D2809" t="s">
        <v>10868</v>
      </c>
      <c r="E2809">
        <v>2</v>
      </c>
      <c r="F2809" t="str">
        <f>INDEX(tblProduct[ProdName],MATCH(tblData[[#This Row],[ProdNumber]],tblProduct[ProdNumber],0))</f>
        <v>Drone Building Essentials</v>
      </c>
      <c r="G2809">
        <f>INDEX(tblProduct[Price],MATCH(tblData[[#This Row],[ProdNumber]],tblProduct[ProdNumber],0))</f>
        <v>13.99</v>
      </c>
      <c r="H2809">
        <f>INDEX(tblProduct[Category],MATCH(tblData[[#This Row],[ProdNumber]],tblProduct[ProdNumber],0))</f>
        <v>4</v>
      </c>
      <c r="I2809" t="str">
        <f>INDEX(tblCategory[CategoryName],MATCH(tblData[[#This Row],[CategoryID]],tblCategory[CategoryID],0))</f>
        <v>eBooks</v>
      </c>
      <c r="J2809">
        <f>tblData[[#This Row],[Quantity]]*tblData[[#This Row],[Price]]</f>
        <v>27.98</v>
      </c>
      <c r="K2809">
        <f>YEAR(tblData[[#This Row],[Date]])</f>
        <v>2021</v>
      </c>
      <c r="L2809">
        <f>MONTH(tblData[[#This Row],[Date]])</f>
        <v>8</v>
      </c>
      <c r="M2809" t="str">
        <f>CHOOSE(tblData[[#This Row],[MonthNo]],"Jan","Feb","Mar","Apr","Mei","Jun","Jul","Agu","Sep","Okt","Nov","Des")</f>
        <v>Agu</v>
      </c>
      <c r="N2809" t="str">
        <f>INDEX(tblCustomers[CustomerState],MATCH(tblData[[#This Row],[CustomerID]],tblCustomers[CustomerID],0))</f>
        <v>Florida</v>
      </c>
      <c r="O2809" t="str">
        <f>IF(COUNTIF(tblData[CustomerID],tblData[[#This Row],[CustomerID]])&gt;1,"Repeat","One-time")</f>
        <v>One-time</v>
      </c>
    </row>
    <row r="2810" spans="1:15">
      <c r="A2810">
        <v>2809</v>
      </c>
      <c r="B2810" s="1">
        <v>44434</v>
      </c>
      <c r="C2810">
        <v>1848</v>
      </c>
      <c r="D2810" t="s">
        <v>10831</v>
      </c>
      <c r="E2810">
        <v>2</v>
      </c>
      <c r="F2810" t="str">
        <f>INDEX(tblProduct[ProdName],MATCH(tblData[[#This Row],[ProdNumber]],tblProduct[ProdNumber],0))</f>
        <v>BYOR-3535</v>
      </c>
      <c r="G2810">
        <f>INDEX(tblProduct[Price],MATCH(tblData[[#This Row],[ProdNumber]],tblProduct[ProdNumber],0))</f>
        <v>225</v>
      </c>
      <c r="H2810">
        <f>INDEX(tblProduct[Category],MATCH(tblData[[#This Row],[ProdNumber]],tblProduct[ProdNumber],0))</f>
        <v>5</v>
      </c>
      <c r="I2810" t="str">
        <f>INDEX(tblCategory[CategoryName],MATCH(tblData[[#This Row],[CategoryID]],tblCategory[CategoryID],0))</f>
        <v>Robot Kits</v>
      </c>
      <c r="J2810">
        <f>tblData[[#This Row],[Quantity]]*tblData[[#This Row],[Price]]</f>
        <v>450</v>
      </c>
      <c r="K2810">
        <f>YEAR(tblData[[#This Row],[Date]])</f>
        <v>2021</v>
      </c>
      <c r="L2810">
        <f>MONTH(tblData[[#This Row],[Date]])</f>
        <v>8</v>
      </c>
      <c r="M2810" t="str">
        <f>CHOOSE(tblData[[#This Row],[MonthNo]],"Jan","Feb","Mar","Apr","Mei","Jun","Jul","Agu","Sep","Okt","Nov","Des")</f>
        <v>Agu</v>
      </c>
      <c r="N2810" t="str">
        <f>INDEX(tblCustomers[CustomerState],MATCH(tblData[[#This Row],[CustomerID]],tblCustomers[CustomerID],0))</f>
        <v>California</v>
      </c>
      <c r="O2810" t="str">
        <f>IF(COUNTIF(tblData[CustomerID],tblData[[#This Row],[CustomerID]])&gt;1,"Repeat","One-time")</f>
        <v>Repeat</v>
      </c>
    </row>
    <row r="2811" spans="1:15">
      <c r="A2811">
        <v>2810</v>
      </c>
      <c r="B2811" s="1">
        <v>44434</v>
      </c>
      <c r="C2811">
        <v>1867</v>
      </c>
      <c r="D2811" t="s">
        <v>10828</v>
      </c>
      <c r="E2811">
        <v>2</v>
      </c>
      <c r="F2811" t="str">
        <f>INDEX(tblProduct[ProdName],MATCH(tblData[[#This Row],[ProdNumber]],tblProduct[ProdNumber],0))</f>
        <v>Helicopter Drones</v>
      </c>
      <c r="G2811">
        <f>INDEX(tblProduct[Price],MATCH(tblData[[#This Row],[ProdNumber]],tblProduct[ProdNumber],0))</f>
        <v>20.95</v>
      </c>
      <c r="H2811">
        <f>INDEX(tblProduct[Category],MATCH(tblData[[#This Row],[ProdNumber]],tblProduct[ProdNumber],0))</f>
        <v>4</v>
      </c>
      <c r="I2811" t="str">
        <f>INDEX(tblCategory[CategoryName],MATCH(tblData[[#This Row],[CategoryID]],tblCategory[CategoryID],0))</f>
        <v>eBooks</v>
      </c>
      <c r="J2811">
        <f>tblData[[#This Row],[Quantity]]*tblData[[#This Row],[Price]]</f>
        <v>41.9</v>
      </c>
      <c r="K2811">
        <f>YEAR(tblData[[#This Row],[Date]])</f>
        <v>2021</v>
      </c>
      <c r="L2811">
        <f>MONTH(tblData[[#This Row],[Date]])</f>
        <v>8</v>
      </c>
      <c r="M2811" t="str">
        <f>CHOOSE(tblData[[#This Row],[MonthNo]],"Jan","Feb","Mar","Apr","Mei","Jun","Jul","Agu","Sep","Okt","Nov","Des")</f>
        <v>Agu</v>
      </c>
      <c r="N2811" t="str">
        <f>INDEX(tblCustomers[CustomerState],MATCH(tblData[[#This Row],[CustomerID]],tblCustomers[CustomerID],0))</f>
        <v>Louisiana</v>
      </c>
      <c r="O2811" t="str">
        <f>IF(COUNTIF(tblData[CustomerID],tblData[[#This Row],[CustomerID]])&gt;1,"Repeat","One-time")</f>
        <v>Repeat</v>
      </c>
    </row>
    <row r="2812" spans="1:15">
      <c r="A2812">
        <v>2811</v>
      </c>
      <c r="B2812" s="1">
        <v>44435</v>
      </c>
      <c r="C2812">
        <v>2009</v>
      </c>
      <c r="D2812" t="s">
        <v>10853</v>
      </c>
      <c r="E2812">
        <v>4</v>
      </c>
      <c r="F2812" t="str">
        <f>INDEX(tblProduct[ProdName],MATCH(tblData[[#This Row],[ProdNumber]],tblProduct[ProdNumber],0))</f>
        <v>BYOR-1500</v>
      </c>
      <c r="G2812">
        <f>INDEX(tblProduct[Price],MATCH(tblData[[#This Row],[ProdNumber]],tblProduct[ProdNumber],0))</f>
        <v>189</v>
      </c>
      <c r="H2812">
        <f>INDEX(tblProduct[Category],MATCH(tblData[[#This Row],[ProdNumber]],tblProduct[ProdNumber],0))</f>
        <v>5</v>
      </c>
      <c r="I2812" t="str">
        <f>INDEX(tblCategory[CategoryName],MATCH(tblData[[#This Row],[CategoryID]],tblCategory[CategoryID],0))</f>
        <v>Robot Kits</v>
      </c>
      <c r="J2812">
        <f>tblData[[#This Row],[Quantity]]*tblData[[#This Row],[Price]]</f>
        <v>756</v>
      </c>
      <c r="K2812">
        <f>YEAR(tblData[[#This Row],[Date]])</f>
        <v>2021</v>
      </c>
      <c r="L2812">
        <f>MONTH(tblData[[#This Row],[Date]])</f>
        <v>8</v>
      </c>
      <c r="M2812" t="str">
        <f>CHOOSE(tblData[[#This Row],[MonthNo]],"Jan","Feb","Mar","Apr","Mei","Jun","Jul","Agu","Sep","Okt","Nov","Des")</f>
        <v>Agu</v>
      </c>
      <c r="N2812" t="str">
        <f>INDEX(tblCustomers[CustomerState],MATCH(tblData[[#This Row],[CustomerID]],tblCustomers[CustomerID],0))</f>
        <v>New York</v>
      </c>
      <c r="O2812" t="str">
        <f>IF(COUNTIF(tblData[CustomerID],tblData[[#This Row],[CustomerID]])&gt;1,"Repeat","One-time")</f>
        <v>Repeat</v>
      </c>
    </row>
    <row r="2813" spans="1:15">
      <c r="A2813">
        <v>2812</v>
      </c>
      <c r="B2813" s="1">
        <v>44435</v>
      </c>
      <c r="C2813">
        <v>755</v>
      </c>
      <c r="D2813" t="s">
        <v>10855</v>
      </c>
      <c r="E2813">
        <v>4</v>
      </c>
      <c r="F2813" t="str">
        <f>INDEX(tblProduct[ProdName],MATCH(tblData[[#This Row],[ProdNumber]],tblProduct[ProdNumber],0))</f>
        <v>DTD-7000 Drone</v>
      </c>
      <c r="G2813">
        <f>INDEX(tblProduct[Price],MATCH(tblData[[#This Row],[ProdNumber]],tblProduct[ProdNumber],0))</f>
        <v>450</v>
      </c>
      <c r="H2813">
        <f>INDEX(tblProduct[Category],MATCH(tblData[[#This Row],[ProdNumber]],tblProduct[ProdNumber],0))</f>
        <v>3</v>
      </c>
      <c r="I2813" t="str">
        <f>INDEX(tblCategory[CategoryName],MATCH(tblData[[#This Row],[CategoryID]],tblCategory[CategoryID],0))</f>
        <v>Drones</v>
      </c>
      <c r="J2813">
        <f>tblData[[#This Row],[Quantity]]*tblData[[#This Row],[Price]]</f>
        <v>1800</v>
      </c>
      <c r="K2813">
        <f>YEAR(tblData[[#This Row],[Date]])</f>
        <v>2021</v>
      </c>
      <c r="L2813">
        <f>MONTH(tblData[[#This Row],[Date]])</f>
        <v>8</v>
      </c>
      <c r="M2813" t="str">
        <f>CHOOSE(tblData[[#This Row],[MonthNo]],"Jan","Feb","Mar","Apr","Mei","Jun","Jul","Agu","Sep","Okt","Nov","Des")</f>
        <v>Agu</v>
      </c>
      <c r="N2813" t="str">
        <f>INDEX(tblCustomers[CustomerState],MATCH(tblData[[#This Row],[CustomerID]],tblCustomers[CustomerID],0))</f>
        <v>California</v>
      </c>
      <c r="O2813" t="str">
        <f>IF(COUNTIF(tblData[CustomerID],tblData[[#This Row],[CustomerID]])&gt;1,"Repeat","One-time")</f>
        <v>Repeat</v>
      </c>
    </row>
    <row r="2814" spans="1:15">
      <c r="A2814">
        <v>2813</v>
      </c>
      <c r="B2814" s="1">
        <v>44436</v>
      </c>
      <c r="C2814">
        <v>1865</v>
      </c>
      <c r="D2814" t="s">
        <v>10873</v>
      </c>
      <c r="E2814">
        <v>2</v>
      </c>
      <c r="F2814" t="str">
        <f>INDEX(tblProduct[ProdName],MATCH(tblData[[#This Row],[ProdNumber]],tblProduct[ProdNumber],0))</f>
        <v>BYOD-300</v>
      </c>
      <c r="G2814">
        <f>INDEX(tblProduct[Price],MATCH(tblData[[#This Row],[ProdNumber]],tblProduct[ProdNumber],0))</f>
        <v>89</v>
      </c>
      <c r="H2814">
        <f>INDEX(tblProduct[Category],MATCH(tblData[[#This Row],[ProdNumber]],tblProduct[ProdNumber],0))</f>
        <v>2</v>
      </c>
      <c r="I2814" t="str">
        <f>INDEX(tblCategory[CategoryName],MATCH(tblData[[#This Row],[CategoryID]],tblCategory[CategoryID],0))</f>
        <v>Drone Kits</v>
      </c>
      <c r="J2814">
        <f>tblData[[#This Row],[Quantity]]*tblData[[#This Row],[Price]]</f>
        <v>178</v>
      </c>
      <c r="K2814">
        <f>YEAR(tblData[[#This Row],[Date]])</f>
        <v>2021</v>
      </c>
      <c r="L2814">
        <f>MONTH(tblData[[#This Row],[Date]])</f>
        <v>8</v>
      </c>
      <c r="M2814" t="str">
        <f>CHOOSE(tblData[[#This Row],[MonthNo]],"Jan","Feb","Mar","Apr","Mei","Jun","Jul","Agu","Sep","Okt","Nov","Des")</f>
        <v>Agu</v>
      </c>
      <c r="N2814" t="str">
        <f>INDEX(tblCustomers[CustomerState],MATCH(tblData[[#This Row],[CustomerID]],tblCustomers[CustomerID],0))</f>
        <v>North Carolina</v>
      </c>
      <c r="O2814" t="str">
        <f>IF(COUNTIF(tblData[CustomerID],tblData[[#This Row],[CustomerID]])&gt;1,"Repeat","One-time")</f>
        <v>Repeat</v>
      </c>
    </row>
    <row r="2815" spans="1:15">
      <c r="A2815">
        <v>2814</v>
      </c>
      <c r="B2815" s="1">
        <v>44436</v>
      </c>
      <c r="C2815">
        <v>1308</v>
      </c>
      <c r="D2815" t="s">
        <v>10830</v>
      </c>
      <c r="E2815">
        <v>3</v>
      </c>
      <c r="F2815" t="str">
        <f>INDEX(tblProduct[ProdName],MATCH(tblData[[#This Row],[ProdNumber]],tblProduct[ProdNumber],0))</f>
        <v>Understanding 3D Printing</v>
      </c>
      <c r="G2815">
        <f>INDEX(tblProduct[Price],MATCH(tblData[[#This Row],[ProdNumber]],tblProduct[ProdNumber],0))</f>
        <v>42.99</v>
      </c>
      <c r="H2815">
        <f>INDEX(tblProduct[Category],MATCH(tblData[[#This Row],[ProdNumber]],tblProduct[ProdNumber],0))</f>
        <v>7</v>
      </c>
      <c r="I2815" t="str">
        <f>INDEX(tblCategory[CategoryName],MATCH(tblData[[#This Row],[CategoryID]],tblCategory[CategoryID],0))</f>
        <v>Training Videos</v>
      </c>
      <c r="J2815">
        <f>tblData[[#This Row],[Quantity]]*tblData[[#This Row],[Price]]</f>
        <v>128.97</v>
      </c>
      <c r="K2815">
        <f>YEAR(tblData[[#This Row],[Date]])</f>
        <v>2021</v>
      </c>
      <c r="L2815">
        <f>MONTH(tblData[[#This Row],[Date]])</f>
        <v>8</v>
      </c>
      <c r="M2815" t="str">
        <f>CHOOSE(tblData[[#This Row],[MonthNo]],"Jan","Feb","Mar","Apr","Mei","Jun","Jul","Agu","Sep","Okt","Nov","Des")</f>
        <v>Agu</v>
      </c>
      <c r="N2815" t="str">
        <f>INDEX(tblCustomers[CustomerState],MATCH(tblData[[#This Row],[CustomerID]],tblCustomers[CustomerID],0))</f>
        <v>Washington</v>
      </c>
      <c r="O2815" t="str">
        <f>IF(COUNTIF(tblData[CustomerID],tblData[[#This Row],[CustomerID]])&gt;1,"Repeat","One-time")</f>
        <v>One-time</v>
      </c>
    </row>
    <row r="2816" spans="1:15">
      <c r="A2816">
        <v>2815</v>
      </c>
      <c r="B2816" s="1">
        <v>44436</v>
      </c>
      <c r="C2816">
        <v>1831</v>
      </c>
      <c r="D2816" t="s">
        <v>10842</v>
      </c>
      <c r="E2816">
        <v>1</v>
      </c>
      <c r="F2816" t="str">
        <f>INDEX(tblProduct[ProdName],MATCH(tblData[[#This Row],[ProdNumber]],tblProduct[ProdNumber],0))</f>
        <v>Understanding Raspberry PI</v>
      </c>
      <c r="G2816">
        <f>INDEX(tblProduct[Price],MATCH(tblData[[#This Row],[ProdNumber]],tblProduct[ProdNumber],0))</f>
        <v>28.99</v>
      </c>
      <c r="H2816">
        <f>INDEX(tblProduct[Category],MATCH(tblData[[#This Row],[ProdNumber]],tblProduct[ProdNumber],0))</f>
        <v>7</v>
      </c>
      <c r="I2816" t="str">
        <f>INDEX(tblCategory[CategoryName],MATCH(tblData[[#This Row],[CategoryID]],tblCategory[CategoryID],0))</f>
        <v>Training Videos</v>
      </c>
      <c r="J2816">
        <f>tblData[[#This Row],[Quantity]]*tblData[[#This Row],[Price]]</f>
        <v>28.99</v>
      </c>
      <c r="K2816">
        <f>YEAR(tblData[[#This Row],[Date]])</f>
        <v>2021</v>
      </c>
      <c r="L2816">
        <f>MONTH(tblData[[#This Row],[Date]])</f>
        <v>8</v>
      </c>
      <c r="M2816" t="str">
        <f>CHOOSE(tblData[[#This Row],[MonthNo]],"Jan","Feb","Mar","Apr","Mei","Jun","Jul","Agu","Sep","Okt","Nov","Des")</f>
        <v>Agu</v>
      </c>
      <c r="N2816" t="str">
        <f>INDEX(tblCustomers[CustomerState],MATCH(tblData[[#This Row],[CustomerID]],tblCustomers[CustomerID],0))</f>
        <v>Arizona</v>
      </c>
      <c r="O2816" t="str">
        <f>IF(COUNTIF(tblData[CustomerID],tblData[[#This Row],[CustomerID]])&gt;1,"Repeat","One-time")</f>
        <v>One-time</v>
      </c>
    </row>
    <row r="2817" spans="1:15">
      <c r="A2817">
        <v>2816</v>
      </c>
      <c r="B2817" s="1">
        <v>44436</v>
      </c>
      <c r="C2817">
        <v>1298</v>
      </c>
      <c r="D2817" t="s">
        <v>10872</v>
      </c>
      <c r="E2817">
        <v>4</v>
      </c>
      <c r="F2817" t="str">
        <f>INDEX(tblProduct[ProdName],MATCH(tblData[[#This Row],[ProdNumber]],tblProduct[ProdNumber],0))</f>
        <v>Hexacopter Drone Blueprint</v>
      </c>
      <c r="G2817">
        <f>INDEX(tblProduct[Price],MATCH(tblData[[#This Row],[ProdNumber]],tblProduct[ProdNumber],0))</f>
        <v>8.99</v>
      </c>
      <c r="H2817">
        <f>INDEX(tblProduct[Category],MATCH(tblData[[#This Row],[ProdNumber]],tblProduct[ProdNumber],0))</f>
        <v>1</v>
      </c>
      <c r="I2817" t="str">
        <f>INDEX(tblCategory[CategoryName],MATCH(tblData[[#This Row],[CategoryID]],tblCategory[CategoryID],0))</f>
        <v>Blueprints</v>
      </c>
      <c r="J2817">
        <f>tblData[[#This Row],[Quantity]]*tblData[[#This Row],[Price]]</f>
        <v>35.96</v>
      </c>
      <c r="K2817">
        <f>YEAR(tblData[[#This Row],[Date]])</f>
        <v>2021</v>
      </c>
      <c r="L2817">
        <f>MONTH(tblData[[#This Row],[Date]])</f>
        <v>8</v>
      </c>
      <c r="M2817" t="str">
        <f>CHOOSE(tblData[[#This Row],[MonthNo]],"Jan","Feb","Mar","Apr","Mei","Jun","Jul","Agu","Sep","Okt","Nov","Des")</f>
        <v>Agu</v>
      </c>
      <c r="N2817" t="str">
        <f>INDEX(tblCustomers[CustomerState],MATCH(tblData[[#This Row],[CustomerID]],tblCustomers[CustomerID],0))</f>
        <v>Florida</v>
      </c>
      <c r="O2817" t="str">
        <f>IF(COUNTIF(tblData[CustomerID],tblData[[#This Row],[CustomerID]])&gt;1,"Repeat","One-time")</f>
        <v>One-time</v>
      </c>
    </row>
    <row r="2818" spans="1:15">
      <c r="A2818">
        <v>2817</v>
      </c>
      <c r="B2818" s="1">
        <v>44436</v>
      </c>
      <c r="C2818">
        <v>1838</v>
      </c>
      <c r="D2818" t="s">
        <v>10833</v>
      </c>
      <c r="E2818">
        <v>2</v>
      </c>
      <c r="F2818" t="str">
        <f>INDEX(tblProduct[ProdName],MATCH(tblData[[#This Row],[ProdNumber]],tblProduct[ProdNumber],0))</f>
        <v>DX-145 Drone</v>
      </c>
      <c r="G2818">
        <f>INDEX(tblProduct[Price],MATCH(tblData[[#This Row],[ProdNumber]],tblProduct[ProdNumber],0))</f>
        <v>250</v>
      </c>
      <c r="H2818">
        <f>INDEX(tblProduct[Category],MATCH(tblData[[#This Row],[ProdNumber]],tblProduct[ProdNumber],0))</f>
        <v>3</v>
      </c>
      <c r="I2818" t="str">
        <f>INDEX(tblCategory[CategoryName],MATCH(tblData[[#This Row],[CategoryID]],tblCategory[CategoryID],0))</f>
        <v>Drones</v>
      </c>
      <c r="J2818">
        <f>tblData[[#This Row],[Quantity]]*tblData[[#This Row],[Price]]</f>
        <v>500</v>
      </c>
      <c r="K2818">
        <f>YEAR(tblData[[#This Row],[Date]])</f>
        <v>2021</v>
      </c>
      <c r="L2818">
        <f>MONTH(tblData[[#This Row],[Date]])</f>
        <v>8</v>
      </c>
      <c r="M2818" t="str">
        <f>CHOOSE(tblData[[#This Row],[MonthNo]],"Jan","Feb","Mar","Apr","Mei","Jun","Jul","Agu","Sep","Okt","Nov","Des")</f>
        <v>Agu</v>
      </c>
      <c r="N2818" t="str">
        <f>INDEX(tblCustomers[CustomerState],MATCH(tblData[[#This Row],[CustomerID]],tblCustomers[CustomerID],0))</f>
        <v>Florida</v>
      </c>
      <c r="O2818" t="str">
        <f>IF(COUNTIF(tblData[CustomerID],tblData[[#This Row],[CustomerID]])&gt;1,"Repeat","One-time")</f>
        <v>Repeat</v>
      </c>
    </row>
    <row r="2819" spans="1:15">
      <c r="A2819">
        <v>2818</v>
      </c>
      <c r="B2819" s="1">
        <v>44436</v>
      </c>
      <c r="C2819">
        <v>2064</v>
      </c>
      <c r="D2819" t="s">
        <v>10862</v>
      </c>
      <c r="E2819">
        <v>3</v>
      </c>
      <c r="F2819" t="str">
        <f>INDEX(tblProduct[ProdName],MATCH(tblData[[#This Row],[ProdNumber]],tblProduct[ProdNumber],0))</f>
        <v>All Eyes Drone Blueprint</v>
      </c>
      <c r="G2819">
        <f>INDEX(tblProduct[Price],MATCH(tblData[[#This Row],[ProdNumber]],tblProduct[ProdNumber],0))</f>
        <v>9.99</v>
      </c>
      <c r="H2819">
        <f>INDEX(tblProduct[Category],MATCH(tblData[[#This Row],[ProdNumber]],tblProduct[ProdNumber],0))</f>
        <v>1</v>
      </c>
      <c r="I2819" t="str">
        <f>INDEX(tblCategory[CategoryName],MATCH(tblData[[#This Row],[CategoryID]],tblCategory[CategoryID],0))</f>
        <v>Blueprints</v>
      </c>
      <c r="J2819">
        <f>tblData[[#This Row],[Quantity]]*tblData[[#This Row],[Price]]</f>
        <v>29.97</v>
      </c>
      <c r="K2819">
        <f>YEAR(tblData[[#This Row],[Date]])</f>
        <v>2021</v>
      </c>
      <c r="L2819">
        <f>MONTH(tblData[[#This Row],[Date]])</f>
        <v>8</v>
      </c>
      <c r="M2819" t="str">
        <f>CHOOSE(tblData[[#This Row],[MonthNo]],"Jan","Feb","Mar","Apr","Mei","Jun","Jul","Agu","Sep","Okt","Nov","Des")</f>
        <v>Agu</v>
      </c>
      <c r="N2819" t="str">
        <f>INDEX(tblCustomers[CustomerState],MATCH(tblData[[#This Row],[CustomerID]],tblCustomers[CustomerID],0))</f>
        <v>Florida</v>
      </c>
      <c r="O2819" t="str">
        <f>IF(COUNTIF(tblData[CustomerID],tblData[[#This Row],[CustomerID]])&gt;1,"Repeat","One-time")</f>
        <v>Repeat</v>
      </c>
    </row>
    <row r="2820" spans="1:15">
      <c r="A2820">
        <v>2819</v>
      </c>
      <c r="B2820" s="1">
        <v>44436</v>
      </c>
      <c r="C2820">
        <v>20</v>
      </c>
      <c r="D2820" t="s">
        <v>10845</v>
      </c>
      <c r="E2820">
        <v>6</v>
      </c>
      <c r="F2820" t="str">
        <f>INDEX(tblProduct[ProdName],MATCH(tblData[[#This Row],[ProdNumber]],tblProduct[ProdNumber],0))</f>
        <v>Sleepy Eye Blueprint</v>
      </c>
      <c r="G2820">
        <f>INDEX(tblProduct[Price],MATCH(tblData[[#This Row],[ProdNumber]],tblProduct[ProdNumber],0))</f>
        <v>11.99</v>
      </c>
      <c r="H2820">
        <f>INDEX(tblProduct[Category],MATCH(tblData[[#This Row],[ProdNumber]],tblProduct[ProdNumber],0))</f>
        <v>1</v>
      </c>
      <c r="I2820" t="str">
        <f>INDEX(tblCategory[CategoryName],MATCH(tblData[[#This Row],[CategoryID]],tblCategory[CategoryID],0))</f>
        <v>Blueprints</v>
      </c>
      <c r="J2820">
        <f>tblData[[#This Row],[Quantity]]*tblData[[#This Row],[Price]]</f>
        <v>71.94</v>
      </c>
      <c r="K2820">
        <f>YEAR(tblData[[#This Row],[Date]])</f>
        <v>2021</v>
      </c>
      <c r="L2820">
        <f>MONTH(tblData[[#This Row],[Date]])</f>
        <v>8</v>
      </c>
      <c r="M2820" t="str">
        <f>CHOOSE(tblData[[#This Row],[MonthNo]],"Jan","Feb","Mar","Apr","Mei","Jun","Jul","Agu","Sep","Okt","Nov","Des")</f>
        <v>Agu</v>
      </c>
      <c r="N2820" t="str">
        <f>INDEX(tblCustomers[CustomerState],MATCH(tblData[[#This Row],[CustomerID]],tblCustomers[CustomerID],0))</f>
        <v>Iowa</v>
      </c>
      <c r="O2820" t="str">
        <f>IF(COUNTIF(tblData[CustomerID],tblData[[#This Row],[CustomerID]])&gt;1,"Repeat","One-time")</f>
        <v>Repeat</v>
      </c>
    </row>
    <row r="2821" spans="1:15">
      <c r="A2821">
        <v>2820</v>
      </c>
      <c r="B2821" s="1">
        <v>44436</v>
      </c>
      <c r="C2821">
        <v>1370</v>
      </c>
      <c r="D2821" t="s">
        <v>10831</v>
      </c>
      <c r="E2821">
        <v>3</v>
      </c>
      <c r="F2821" t="str">
        <f>INDEX(tblProduct[ProdName],MATCH(tblData[[#This Row],[ProdNumber]],tblProduct[ProdNumber],0))</f>
        <v>BYOR-3535</v>
      </c>
      <c r="G2821">
        <f>INDEX(tblProduct[Price],MATCH(tblData[[#This Row],[ProdNumber]],tblProduct[ProdNumber],0))</f>
        <v>225</v>
      </c>
      <c r="H2821">
        <f>INDEX(tblProduct[Category],MATCH(tblData[[#This Row],[ProdNumber]],tblProduct[ProdNumber],0))</f>
        <v>5</v>
      </c>
      <c r="I2821" t="str">
        <f>INDEX(tblCategory[CategoryName],MATCH(tblData[[#This Row],[CategoryID]],tblCategory[CategoryID],0))</f>
        <v>Robot Kits</v>
      </c>
      <c r="J2821">
        <f>tblData[[#This Row],[Quantity]]*tblData[[#This Row],[Price]]</f>
        <v>675</v>
      </c>
      <c r="K2821">
        <f>YEAR(tblData[[#This Row],[Date]])</f>
        <v>2021</v>
      </c>
      <c r="L2821">
        <f>MONTH(tblData[[#This Row],[Date]])</f>
        <v>8</v>
      </c>
      <c r="M2821" t="str">
        <f>CHOOSE(tblData[[#This Row],[MonthNo]],"Jan","Feb","Mar","Apr","Mei","Jun","Jul","Agu","Sep","Okt","Nov","Des")</f>
        <v>Agu</v>
      </c>
      <c r="N2821" t="str">
        <f>INDEX(tblCustomers[CustomerState],MATCH(tblData[[#This Row],[CustomerID]],tblCustomers[CustomerID],0))</f>
        <v>Florida</v>
      </c>
      <c r="O2821" t="str">
        <f>IF(COUNTIF(tblData[CustomerID],tblData[[#This Row],[CustomerID]])&gt;1,"Repeat","One-time")</f>
        <v>Repeat</v>
      </c>
    </row>
    <row r="2822" spans="1:15">
      <c r="A2822">
        <v>2821</v>
      </c>
      <c r="B2822" s="1">
        <v>44436</v>
      </c>
      <c r="C2822">
        <v>2092</v>
      </c>
      <c r="D2822" t="s">
        <v>10860</v>
      </c>
      <c r="E2822">
        <v>6</v>
      </c>
      <c r="F2822" t="str">
        <f>INDEX(tblProduct[ProdName],MATCH(tblData[[#This Row],[ProdNumber]],tblProduct[ProdNumber],0))</f>
        <v>Multi Rotor Drones</v>
      </c>
      <c r="G2822">
        <f>INDEX(tblProduct[Price],MATCH(tblData[[#This Row],[ProdNumber]],tblProduct[ProdNumber],0))</f>
        <v>24.95</v>
      </c>
      <c r="H2822">
        <f>INDEX(tblProduct[Category],MATCH(tblData[[#This Row],[ProdNumber]],tblProduct[ProdNumber],0))</f>
        <v>4</v>
      </c>
      <c r="I2822" t="str">
        <f>INDEX(tblCategory[CategoryName],MATCH(tblData[[#This Row],[CategoryID]],tblCategory[CategoryID],0))</f>
        <v>eBooks</v>
      </c>
      <c r="J2822">
        <f>tblData[[#This Row],[Quantity]]*tblData[[#This Row],[Price]]</f>
        <v>149.69999999999999</v>
      </c>
      <c r="K2822">
        <f>YEAR(tblData[[#This Row],[Date]])</f>
        <v>2021</v>
      </c>
      <c r="L2822">
        <f>MONTH(tblData[[#This Row],[Date]])</f>
        <v>8</v>
      </c>
      <c r="M2822" t="str">
        <f>CHOOSE(tblData[[#This Row],[MonthNo]],"Jan","Feb","Mar","Apr","Mei","Jun","Jul","Agu","Sep","Okt","Nov","Des")</f>
        <v>Agu</v>
      </c>
      <c r="N2822" t="str">
        <f>INDEX(tblCustomers[CustomerState],MATCH(tblData[[#This Row],[CustomerID]],tblCustomers[CustomerID],0))</f>
        <v>Tennessee</v>
      </c>
      <c r="O2822" t="str">
        <f>IF(COUNTIF(tblData[CustomerID],tblData[[#This Row],[CustomerID]])&gt;1,"Repeat","One-time")</f>
        <v>One-time</v>
      </c>
    </row>
    <row r="2823" spans="1:15">
      <c r="A2823">
        <v>2822</v>
      </c>
      <c r="B2823" s="1">
        <v>44437</v>
      </c>
      <c r="C2823">
        <v>633</v>
      </c>
      <c r="D2823" t="s">
        <v>10855</v>
      </c>
      <c r="E2823">
        <v>4</v>
      </c>
      <c r="F2823" t="str">
        <f>INDEX(tblProduct[ProdName],MATCH(tblData[[#This Row],[ProdNumber]],tblProduct[ProdNumber],0))</f>
        <v>DTD-7000 Drone</v>
      </c>
      <c r="G2823">
        <f>INDEX(tblProduct[Price],MATCH(tblData[[#This Row],[ProdNumber]],tblProduct[ProdNumber],0))</f>
        <v>450</v>
      </c>
      <c r="H2823">
        <f>INDEX(tblProduct[Category],MATCH(tblData[[#This Row],[ProdNumber]],tblProduct[ProdNumber],0))</f>
        <v>3</v>
      </c>
      <c r="I2823" t="str">
        <f>INDEX(tblCategory[CategoryName],MATCH(tblData[[#This Row],[CategoryID]],tblCategory[CategoryID],0))</f>
        <v>Drones</v>
      </c>
      <c r="J2823">
        <f>tblData[[#This Row],[Quantity]]*tblData[[#This Row],[Price]]</f>
        <v>1800</v>
      </c>
      <c r="K2823">
        <f>YEAR(tblData[[#This Row],[Date]])</f>
        <v>2021</v>
      </c>
      <c r="L2823">
        <f>MONTH(tblData[[#This Row],[Date]])</f>
        <v>8</v>
      </c>
      <c r="M2823" t="str">
        <f>CHOOSE(tblData[[#This Row],[MonthNo]],"Jan","Feb","Mar","Apr","Mei","Jun","Jul","Agu","Sep","Okt","Nov","Des")</f>
        <v>Agu</v>
      </c>
      <c r="N2823" t="str">
        <f>INDEX(tblCustomers[CustomerState],MATCH(tblData[[#This Row],[CustomerID]],tblCustomers[CustomerID],0))</f>
        <v>Texas</v>
      </c>
      <c r="O2823" t="str">
        <f>IF(COUNTIF(tblData[CustomerID],tblData[[#This Row],[CustomerID]])&gt;1,"Repeat","One-time")</f>
        <v>Repeat</v>
      </c>
    </row>
    <row r="2824" spans="1:15">
      <c r="A2824">
        <v>2823</v>
      </c>
      <c r="B2824" s="1">
        <v>44437</v>
      </c>
      <c r="C2824">
        <v>850</v>
      </c>
      <c r="D2824" t="s">
        <v>10868</v>
      </c>
      <c r="E2824">
        <v>5</v>
      </c>
      <c r="F2824" t="str">
        <f>INDEX(tblProduct[ProdName],MATCH(tblData[[#This Row],[ProdNumber]],tblProduct[ProdNumber],0))</f>
        <v>Drone Building Essentials</v>
      </c>
      <c r="G2824">
        <f>INDEX(tblProduct[Price],MATCH(tblData[[#This Row],[ProdNumber]],tblProduct[ProdNumber],0))</f>
        <v>13.99</v>
      </c>
      <c r="H2824">
        <f>INDEX(tblProduct[Category],MATCH(tblData[[#This Row],[ProdNumber]],tblProduct[ProdNumber],0))</f>
        <v>4</v>
      </c>
      <c r="I2824" t="str">
        <f>INDEX(tblCategory[CategoryName],MATCH(tblData[[#This Row],[CategoryID]],tblCategory[CategoryID],0))</f>
        <v>eBooks</v>
      </c>
      <c r="J2824">
        <f>tblData[[#This Row],[Quantity]]*tblData[[#This Row],[Price]]</f>
        <v>69.95</v>
      </c>
      <c r="K2824">
        <f>YEAR(tblData[[#This Row],[Date]])</f>
        <v>2021</v>
      </c>
      <c r="L2824">
        <f>MONTH(tblData[[#This Row],[Date]])</f>
        <v>8</v>
      </c>
      <c r="M2824" t="str">
        <f>CHOOSE(tblData[[#This Row],[MonthNo]],"Jan","Feb","Mar","Apr","Mei","Jun","Jul","Agu","Sep","Okt","Nov","Des")</f>
        <v>Agu</v>
      </c>
      <c r="N2824" t="str">
        <f>INDEX(tblCustomers[CustomerState],MATCH(tblData[[#This Row],[CustomerID]],tblCustomers[CustomerID],0))</f>
        <v>Washington</v>
      </c>
      <c r="O2824" t="str">
        <f>IF(COUNTIF(tblData[CustomerID],tblData[[#This Row],[CustomerID]])&gt;1,"Repeat","One-time")</f>
        <v>One-time</v>
      </c>
    </row>
    <row r="2825" spans="1:15">
      <c r="A2825">
        <v>2824</v>
      </c>
      <c r="B2825" s="1">
        <v>44437</v>
      </c>
      <c r="C2825">
        <v>511</v>
      </c>
      <c r="D2825" t="s">
        <v>10810</v>
      </c>
      <c r="E2825">
        <v>5</v>
      </c>
      <c r="F2825" t="str">
        <f>INDEX(tblProduct[ProdName],MATCH(tblData[[#This Row],[ProdNumber]],tblProduct[ProdNumber],0))</f>
        <v>Drone Video Techniques</v>
      </c>
      <c r="G2825">
        <f>INDEX(tblProduct[Price],MATCH(tblData[[#This Row],[ProdNumber]],tblProduct[ProdNumber],0))</f>
        <v>37.99</v>
      </c>
      <c r="H2825">
        <f>INDEX(tblProduct[Category],MATCH(tblData[[#This Row],[ProdNumber]],tblProduct[ProdNumber],0))</f>
        <v>7</v>
      </c>
      <c r="I2825" t="str">
        <f>INDEX(tblCategory[CategoryName],MATCH(tblData[[#This Row],[CategoryID]],tblCategory[CategoryID],0))</f>
        <v>Training Videos</v>
      </c>
      <c r="J2825">
        <f>tblData[[#This Row],[Quantity]]*tblData[[#This Row],[Price]]</f>
        <v>189.95000000000002</v>
      </c>
      <c r="K2825">
        <f>YEAR(tblData[[#This Row],[Date]])</f>
        <v>2021</v>
      </c>
      <c r="L2825">
        <f>MONTH(tblData[[#This Row],[Date]])</f>
        <v>8</v>
      </c>
      <c r="M2825" t="str">
        <f>CHOOSE(tblData[[#This Row],[MonthNo]],"Jan","Feb","Mar","Apr","Mei","Jun","Jul","Agu","Sep","Okt","Nov","Des")</f>
        <v>Agu</v>
      </c>
      <c r="N2825" t="str">
        <f>INDEX(tblCustomers[CustomerState],MATCH(tblData[[#This Row],[CustomerID]],tblCustomers[CustomerID],0))</f>
        <v>California</v>
      </c>
      <c r="O2825" t="str">
        <f>IF(COUNTIF(tblData[CustomerID],tblData[[#This Row],[CustomerID]])&gt;1,"Repeat","One-time")</f>
        <v>Repeat</v>
      </c>
    </row>
    <row r="2826" spans="1:15">
      <c r="A2826">
        <v>2825</v>
      </c>
      <c r="B2826" s="1">
        <v>44437</v>
      </c>
      <c r="C2826">
        <v>1331</v>
      </c>
      <c r="D2826" t="s">
        <v>10818</v>
      </c>
      <c r="E2826">
        <v>2</v>
      </c>
      <c r="F2826" t="str">
        <f>INDEX(tblProduct[ProdName],MATCH(tblData[[#This Row],[ProdNumber]],tblProduct[ProdNumber],0))</f>
        <v>Fixed Wing Drones</v>
      </c>
      <c r="G2826">
        <f>INDEX(tblProduct[Price],MATCH(tblData[[#This Row],[ProdNumber]],tblProduct[ProdNumber],0))</f>
        <v>15.5</v>
      </c>
      <c r="H2826">
        <f>INDEX(tblProduct[Category],MATCH(tblData[[#This Row],[ProdNumber]],tblProduct[ProdNumber],0))</f>
        <v>4</v>
      </c>
      <c r="I2826" t="str">
        <f>INDEX(tblCategory[CategoryName],MATCH(tblData[[#This Row],[CategoryID]],tblCategory[CategoryID],0))</f>
        <v>eBooks</v>
      </c>
      <c r="J2826">
        <f>tblData[[#This Row],[Quantity]]*tblData[[#This Row],[Price]]</f>
        <v>31</v>
      </c>
      <c r="K2826">
        <f>YEAR(tblData[[#This Row],[Date]])</f>
        <v>2021</v>
      </c>
      <c r="L2826">
        <f>MONTH(tblData[[#This Row],[Date]])</f>
        <v>8</v>
      </c>
      <c r="M2826" t="str">
        <f>CHOOSE(tblData[[#This Row],[MonthNo]],"Jan","Feb","Mar","Apr","Mei","Jun","Jul","Agu","Sep","Okt","Nov","Des")</f>
        <v>Agu</v>
      </c>
      <c r="N2826" t="str">
        <f>INDEX(tblCustomers[CustomerState],MATCH(tblData[[#This Row],[CustomerID]],tblCustomers[CustomerID],0))</f>
        <v>Delaware</v>
      </c>
      <c r="O2826" t="str">
        <f>IF(COUNTIF(tblData[CustomerID],tblData[[#This Row],[CustomerID]])&gt;1,"Repeat","One-time")</f>
        <v>Repeat</v>
      </c>
    </row>
    <row r="2827" spans="1:15">
      <c r="A2827">
        <v>2826</v>
      </c>
      <c r="B2827" s="1">
        <v>44437</v>
      </c>
      <c r="C2827">
        <v>1676</v>
      </c>
      <c r="D2827" t="s">
        <v>10818</v>
      </c>
      <c r="E2827">
        <v>4</v>
      </c>
      <c r="F2827" t="str">
        <f>INDEX(tblProduct[ProdName],MATCH(tblData[[#This Row],[ProdNumber]],tblProduct[ProdNumber],0))</f>
        <v>Fixed Wing Drones</v>
      </c>
      <c r="G2827">
        <f>INDEX(tblProduct[Price],MATCH(tblData[[#This Row],[ProdNumber]],tblProduct[ProdNumber],0))</f>
        <v>15.5</v>
      </c>
      <c r="H2827">
        <f>INDEX(tblProduct[Category],MATCH(tblData[[#This Row],[ProdNumber]],tblProduct[ProdNumber],0))</f>
        <v>4</v>
      </c>
      <c r="I2827" t="str">
        <f>INDEX(tblCategory[CategoryName],MATCH(tblData[[#This Row],[CategoryID]],tblCategory[CategoryID],0))</f>
        <v>eBooks</v>
      </c>
      <c r="J2827">
        <f>tblData[[#This Row],[Quantity]]*tblData[[#This Row],[Price]]</f>
        <v>62</v>
      </c>
      <c r="K2827">
        <f>YEAR(tblData[[#This Row],[Date]])</f>
        <v>2021</v>
      </c>
      <c r="L2827">
        <f>MONTH(tblData[[#This Row],[Date]])</f>
        <v>8</v>
      </c>
      <c r="M2827" t="str">
        <f>CHOOSE(tblData[[#This Row],[MonthNo]],"Jan","Feb","Mar","Apr","Mei","Jun","Jul","Agu","Sep","Okt","Nov","Des")</f>
        <v>Agu</v>
      </c>
      <c r="N2827" t="str">
        <f>INDEX(tblCustomers[CustomerState],MATCH(tblData[[#This Row],[CustomerID]],tblCustomers[CustomerID],0))</f>
        <v>Massachusetts</v>
      </c>
      <c r="O2827" t="str">
        <f>IF(COUNTIF(tblData[CustomerID],tblData[[#This Row],[CustomerID]])&gt;1,"Repeat","One-time")</f>
        <v>Repeat</v>
      </c>
    </row>
    <row r="2828" spans="1:15">
      <c r="A2828">
        <v>2827</v>
      </c>
      <c r="B2828" s="1">
        <v>44437</v>
      </c>
      <c r="C2828">
        <v>1856</v>
      </c>
      <c r="D2828" t="s">
        <v>10855</v>
      </c>
      <c r="E2828">
        <v>2</v>
      </c>
      <c r="F2828" t="str">
        <f>INDEX(tblProduct[ProdName],MATCH(tblData[[#This Row],[ProdNumber]],tblProduct[ProdNumber],0))</f>
        <v>DTD-7000 Drone</v>
      </c>
      <c r="G2828">
        <f>INDEX(tblProduct[Price],MATCH(tblData[[#This Row],[ProdNumber]],tblProduct[ProdNumber],0))</f>
        <v>450</v>
      </c>
      <c r="H2828">
        <f>INDEX(tblProduct[Category],MATCH(tblData[[#This Row],[ProdNumber]],tblProduct[ProdNumber],0))</f>
        <v>3</v>
      </c>
      <c r="I2828" t="str">
        <f>INDEX(tblCategory[CategoryName],MATCH(tblData[[#This Row],[CategoryID]],tblCategory[CategoryID],0))</f>
        <v>Drones</v>
      </c>
      <c r="J2828">
        <f>tblData[[#This Row],[Quantity]]*tblData[[#This Row],[Price]]</f>
        <v>900</v>
      </c>
      <c r="K2828">
        <f>YEAR(tblData[[#This Row],[Date]])</f>
        <v>2021</v>
      </c>
      <c r="L2828">
        <f>MONTH(tblData[[#This Row],[Date]])</f>
        <v>8</v>
      </c>
      <c r="M2828" t="str">
        <f>CHOOSE(tblData[[#This Row],[MonthNo]],"Jan","Feb","Mar","Apr","Mei","Jun","Jul","Agu","Sep","Okt","Nov","Des")</f>
        <v>Agu</v>
      </c>
      <c r="N2828" t="str">
        <f>INDEX(tblCustomers[CustomerState],MATCH(tblData[[#This Row],[CustomerID]],tblCustomers[CustomerID],0))</f>
        <v>Minnesota</v>
      </c>
      <c r="O2828" t="str">
        <f>IF(COUNTIF(tblData[CustomerID],tblData[[#This Row],[CustomerID]])&gt;1,"Repeat","One-time")</f>
        <v>Repeat</v>
      </c>
    </row>
    <row r="2829" spans="1:15">
      <c r="A2829">
        <v>2828</v>
      </c>
      <c r="B2829" s="1">
        <v>44438</v>
      </c>
      <c r="C2829">
        <v>518</v>
      </c>
      <c r="D2829" t="s">
        <v>10834</v>
      </c>
      <c r="E2829">
        <v>3</v>
      </c>
      <c r="F2829" t="str">
        <f>INDEX(tblProduct[ProdName],MATCH(tblData[[#This Row],[ProdNumber]],tblProduct[ProdNumber],0))</f>
        <v>Articulated Robots</v>
      </c>
      <c r="G2829">
        <f>INDEX(tblProduct[Price],MATCH(tblData[[#This Row],[ProdNumber]],tblProduct[ProdNumber],0))</f>
        <v>23.99</v>
      </c>
      <c r="H2829">
        <f>INDEX(tblProduct[Category],MATCH(tblData[[#This Row],[ProdNumber]],tblProduct[ProdNumber],0))</f>
        <v>4</v>
      </c>
      <c r="I2829" t="str">
        <f>INDEX(tblCategory[CategoryName],MATCH(tblData[[#This Row],[CategoryID]],tblCategory[CategoryID],0))</f>
        <v>eBooks</v>
      </c>
      <c r="J2829">
        <f>tblData[[#This Row],[Quantity]]*tblData[[#This Row],[Price]]</f>
        <v>71.97</v>
      </c>
      <c r="K2829">
        <f>YEAR(tblData[[#This Row],[Date]])</f>
        <v>2021</v>
      </c>
      <c r="L2829">
        <f>MONTH(tblData[[#This Row],[Date]])</f>
        <v>8</v>
      </c>
      <c r="M2829" t="str">
        <f>CHOOSE(tblData[[#This Row],[MonthNo]],"Jan","Feb","Mar","Apr","Mei","Jun","Jul","Agu","Sep","Okt","Nov","Des")</f>
        <v>Agu</v>
      </c>
      <c r="N2829" t="str">
        <f>INDEX(tblCustomers[CustomerState],MATCH(tblData[[#This Row],[CustomerID]],tblCustomers[CustomerID],0))</f>
        <v>Georgia</v>
      </c>
      <c r="O2829" t="str">
        <f>IF(COUNTIF(tblData[CustomerID],tblData[[#This Row],[CustomerID]])&gt;1,"Repeat","One-time")</f>
        <v>Repeat</v>
      </c>
    </row>
    <row r="2830" spans="1:15">
      <c r="A2830">
        <v>2829</v>
      </c>
      <c r="B2830" s="1">
        <v>44438</v>
      </c>
      <c r="C2830">
        <v>1897</v>
      </c>
      <c r="D2830" t="s">
        <v>10822</v>
      </c>
      <c r="E2830">
        <v>5</v>
      </c>
      <c r="F2830" t="str">
        <f>INDEX(tblProduct[ProdName],MATCH(tblData[[#This Row],[ProdNumber]],tblProduct[ProdNumber],0))</f>
        <v>MICR-23K Robot</v>
      </c>
      <c r="G2830">
        <f>INDEX(tblProduct[Price],MATCH(tblData[[#This Row],[ProdNumber]],tblProduct[ProdNumber],0))</f>
        <v>899</v>
      </c>
      <c r="H2830">
        <f>INDEX(tblProduct[Category],MATCH(tblData[[#This Row],[ProdNumber]],tblProduct[ProdNumber],0))</f>
        <v>6</v>
      </c>
      <c r="I2830" t="str">
        <f>INDEX(tblCategory[CategoryName],MATCH(tblData[[#This Row],[CategoryID]],tblCategory[CategoryID],0))</f>
        <v>Robots</v>
      </c>
      <c r="J2830">
        <f>tblData[[#This Row],[Quantity]]*tblData[[#This Row],[Price]]</f>
        <v>4495</v>
      </c>
      <c r="K2830">
        <f>YEAR(tblData[[#This Row],[Date]])</f>
        <v>2021</v>
      </c>
      <c r="L2830">
        <f>MONTH(tblData[[#This Row],[Date]])</f>
        <v>8</v>
      </c>
      <c r="M2830" t="str">
        <f>CHOOSE(tblData[[#This Row],[MonthNo]],"Jan","Feb","Mar","Apr","Mei","Jun","Jul","Agu","Sep","Okt","Nov","Des")</f>
        <v>Agu</v>
      </c>
      <c r="N2830" t="str">
        <f>INDEX(tblCustomers[CustomerState],MATCH(tblData[[#This Row],[CustomerID]],tblCustomers[CustomerID],0))</f>
        <v>California</v>
      </c>
      <c r="O2830" t="str">
        <f>IF(COUNTIF(tblData[CustomerID],tblData[[#This Row],[CustomerID]])&gt;1,"Repeat","One-time")</f>
        <v>Repeat</v>
      </c>
    </row>
    <row r="2831" spans="1:15">
      <c r="A2831">
        <v>2830</v>
      </c>
      <c r="B2831" s="1">
        <v>44438</v>
      </c>
      <c r="C2831">
        <v>246</v>
      </c>
      <c r="D2831" t="s">
        <v>10852</v>
      </c>
      <c r="E2831">
        <v>3</v>
      </c>
      <c r="F2831" t="str">
        <f>INDEX(tblProduct[ProdName],MATCH(tblData[[#This Row],[ProdNumber]],tblProduct[ProdNumber],0))</f>
        <v>Understanding Artificial Intelligence</v>
      </c>
      <c r="G2831">
        <f>INDEX(tblProduct[Price],MATCH(tblData[[#This Row],[ProdNumber]],tblProduct[ProdNumber],0))</f>
        <v>19.5</v>
      </c>
      <c r="H2831">
        <f>INDEX(tblProduct[Category],MATCH(tblData[[#This Row],[ProdNumber]],tblProduct[ProdNumber],0))</f>
        <v>4</v>
      </c>
      <c r="I2831" t="str">
        <f>INDEX(tblCategory[CategoryName],MATCH(tblData[[#This Row],[CategoryID]],tblCategory[CategoryID],0))</f>
        <v>eBooks</v>
      </c>
      <c r="J2831">
        <f>tblData[[#This Row],[Quantity]]*tblData[[#This Row],[Price]]</f>
        <v>58.5</v>
      </c>
      <c r="K2831">
        <f>YEAR(tblData[[#This Row],[Date]])</f>
        <v>2021</v>
      </c>
      <c r="L2831">
        <f>MONTH(tblData[[#This Row],[Date]])</f>
        <v>8</v>
      </c>
      <c r="M2831" t="str">
        <f>CHOOSE(tblData[[#This Row],[MonthNo]],"Jan","Feb","Mar","Apr","Mei","Jun","Jul","Agu","Sep","Okt","Nov","Des")</f>
        <v>Agu</v>
      </c>
      <c r="N2831" t="str">
        <f>INDEX(tblCustomers[CustomerState],MATCH(tblData[[#This Row],[CustomerID]],tblCustomers[CustomerID],0))</f>
        <v>California</v>
      </c>
      <c r="O2831" t="str">
        <f>IF(COUNTIF(tblData[CustomerID],tblData[[#This Row],[CustomerID]])&gt;1,"Repeat","One-time")</f>
        <v>One-time</v>
      </c>
    </row>
    <row r="2832" spans="1:15">
      <c r="A2832">
        <v>2831</v>
      </c>
      <c r="B2832" s="1">
        <v>44438</v>
      </c>
      <c r="C2832">
        <v>1368</v>
      </c>
      <c r="D2832" t="s">
        <v>10832</v>
      </c>
      <c r="E2832">
        <v>2</v>
      </c>
      <c r="F2832" t="str">
        <f>INDEX(tblProduct[ProdName],MATCH(tblData[[#This Row],[ProdNumber]],tblProduct[ProdNumber],0))</f>
        <v>Cartesian Robots</v>
      </c>
      <c r="G2832">
        <f>INDEX(tblProduct[Price],MATCH(tblData[[#This Row],[ProdNumber]],tblProduct[ProdNumber],0))</f>
        <v>12.99</v>
      </c>
      <c r="H2832">
        <f>INDEX(tblProduct[Category],MATCH(tblData[[#This Row],[ProdNumber]],tblProduct[ProdNumber],0))</f>
        <v>4</v>
      </c>
      <c r="I2832" t="str">
        <f>INDEX(tblCategory[CategoryName],MATCH(tblData[[#This Row],[CategoryID]],tblCategory[CategoryID],0))</f>
        <v>eBooks</v>
      </c>
      <c r="J2832">
        <f>tblData[[#This Row],[Quantity]]*tblData[[#This Row],[Price]]</f>
        <v>25.98</v>
      </c>
      <c r="K2832">
        <f>YEAR(tblData[[#This Row],[Date]])</f>
        <v>2021</v>
      </c>
      <c r="L2832">
        <f>MONTH(tblData[[#This Row],[Date]])</f>
        <v>8</v>
      </c>
      <c r="M2832" t="str">
        <f>CHOOSE(tblData[[#This Row],[MonthNo]],"Jan","Feb","Mar","Apr","Mei","Jun","Jul","Agu","Sep","Okt","Nov","Des")</f>
        <v>Agu</v>
      </c>
      <c r="N2832" t="str">
        <f>INDEX(tblCustomers[CustomerState],MATCH(tblData[[#This Row],[CustomerID]],tblCustomers[CustomerID],0))</f>
        <v>Alabama</v>
      </c>
      <c r="O2832" t="str">
        <f>IF(COUNTIF(tblData[CustomerID],tblData[[#This Row],[CustomerID]])&gt;1,"Repeat","One-time")</f>
        <v>One-time</v>
      </c>
    </row>
    <row r="2833" spans="1:15">
      <c r="A2833">
        <v>2832</v>
      </c>
      <c r="B2833" s="1">
        <v>44439</v>
      </c>
      <c r="C2833">
        <v>1324</v>
      </c>
      <c r="D2833" t="s">
        <v>10831</v>
      </c>
      <c r="E2833">
        <v>3</v>
      </c>
      <c r="F2833" t="str">
        <f>INDEX(tblProduct[ProdName],MATCH(tblData[[#This Row],[ProdNumber]],tblProduct[ProdNumber],0))</f>
        <v>BYOR-3535</v>
      </c>
      <c r="G2833">
        <f>INDEX(tblProduct[Price],MATCH(tblData[[#This Row],[ProdNumber]],tblProduct[ProdNumber],0))</f>
        <v>225</v>
      </c>
      <c r="H2833">
        <f>INDEX(tblProduct[Category],MATCH(tblData[[#This Row],[ProdNumber]],tblProduct[ProdNumber],0))</f>
        <v>5</v>
      </c>
      <c r="I2833" t="str">
        <f>INDEX(tblCategory[CategoryName],MATCH(tblData[[#This Row],[CategoryID]],tblCategory[CategoryID],0))</f>
        <v>Robot Kits</v>
      </c>
      <c r="J2833">
        <f>tblData[[#This Row],[Quantity]]*tblData[[#This Row],[Price]]</f>
        <v>675</v>
      </c>
      <c r="K2833">
        <f>YEAR(tblData[[#This Row],[Date]])</f>
        <v>2021</v>
      </c>
      <c r="L2833">
        <f>MONTH(tblData[[#This Row],[Date]])</f>
        <v>8</v>
      </c>
      <c r="M2833" t="str">
        <f>CHOOSE(tblData[[#This Row],[MonthNo]],"Jan","Feb","Mar","Apr","Mei","Jun","Jul","Agu","Sep","Okt","Nov","Des")</f>
        <v>Agu</v>
      </c>
      <c r="N2833" t="str">
        <f>INDEX(tblCustomers[CustomerState],MATCH(tblData[[#This Row],[CustomerID]],tblCustomers[CustomerID],0))</f>
        <v>Wisconsin</v>
      </c>
      <c r="O2833" t="str">
        <f>IF(COUNTIF(tblData[CustomerID],tblData[[#This Row],[CustomerID]])&gt;1,"Repeat","One-time")</f>
        <v>Repeat</v>
      </c>
    </row>
    <row r="2834" spans="1:15">
      <c r="A2834">
        <v>2833</v>
      </c>
      <c r="B2834" s="1">
        <v>44439</v>
      </c>
      <c r="C2834">
        <v>172</v>
      </c>
      <c r="D2834" t="s">
        <v>10840</v>
      </c>
      <c r="E2834">
        <v>3</v>
      </c>
      <c r="F2834" t="str">
        <f>INDEX(tblProduct[ProdName],MATCH(tblData[[#This Row],[ProdNumber]],tblProduct[ProdNumber],0))</f>
        <v>Photograph Drones</v>
      </c>
      <c r="G2834">
        <f>INDEX(tblProduct[Price],MATCH(tblData[[#This Row],[ProdNumber]],tblProduct[ProdNumber],0))</f>
        <v>14.99</v>
      </c>
      <c r="H2834">
        <f>INDEX(tblProduct[Category],MATCH(tblData[[#This Row],[ProdNumber]],tblProduct[ProdNumber],0))</f>
        <v>4</v>
      </c>
      <c r="I2834" t="str">
        <f>INDEX(tblCategory[CategoryName],MATCH(tblData[[#This Row],[CategoryID]],tblCategory[CategoryID],0))</f>
        <v>eBooks</v>
      </c>
      <c r="J2834">
        <f>tblData[[#This Row],[Quantity]]*tblData[[#This Row],[Price]]</f>
        <v>44.97</v>
      </c>
      <c r="K2834">
        <f>YEAR(tblData[[#This Row],[Date]])</f>
        <v>2021</v>
      </c>
      <c r="L2834">
        <f>MONTH(tblData[[#This Row],[Date]])</f>
        <v>8</v>
      </c>
      <c r="M2834" t="str">
        <f>CHOOSE(tblData[[#This Row],[MonthNo]],"Jan","Feb","Mar","Apr","Mei","Jun","Jul","Agu","Sep","Okt","Nov","Des")</f>
        <v>Agu</v>
      </c>
      <c r="N2834" t="str">
        <f>INDEX(tblCustomers[CustomerState],MATCH(tblData[[#This Row],[CustomerID]],tblCustomers[CustomerID],0))</f>
        <v>District of Columbia</v>
      </c>
      <c r="O2834" t="str">
        <f>IF(COUNTIF(tblData[CustomerID],tblData[[#This Row],[CustomerID]])&gt;1,"Repeat","One-time")</f>
        <v>Repeat</v>
      </c>
    </row>
    <row r="2835" spans="1:15">
      <c r="A2835">
        <v>2834</v>
      </c>
      <c r="B2835" s="1">
        <v>44439</v>
      </c>
      <c r="C2835">
        <v>455</v>
      </c>
      <c r="D2835" t="s">
        <v>10868</v>
      </c>
      <c r="E2835">
        <v>2</v>
      </c>
      <c r="F2835" t="str">
        <f>INDEX(tblProduct[ProdName],MATCH(tblData[[#This Row],[ProdNumber]],tblProduct[ProdNumber],0))</f>
        <v>Drone Building Essentials</v>
      </c>
      <c r="G2835">
        <f>INDEX(tblProduct[Price],MATCH(tblData[[#This Row],[ProdNumber]],tblProduct[ProdNumber],0))</f>
        <v>13.99</v>
      </c>
      <c r="H2835">
        <f>INDEX(tblProduct[Category],MATCH(tblData[[#This Row],[ProdNumber]],tblProduct[ProdNumber],0))</f>
        <v>4</v>
      </c>
      <c r="I2835" t="str">
        <f>INDEX(tblCategory[CategoryName],MATCH(tblData[[#This Row],[CategoryID]],tblCategory[CategoryID],0))</f>
        <v>eBooks</v>
      </c>
      <c r="J2835">
        <f>tblData[[#This Row],[Quantity]]*tblData[[#This Row],[Price]]</f>
        <v>27.98</v>
      </c>
      <c r="K2835">
        <f>YEAR(tblData[[#This Row],[Date]])</f>
        <v>2021</v>
      </c>
      <c r="L2835">
        <f>MONTH(tblData[[#This Row],[Date]])</f>
        <v>8</v>
      </c>
      <c r="M2835" t="str">
        <f>CHOOSE(tblData[[#This Row],[MonthNo]],"Jan","Feb","Mar","Apr","Mei","Jun","Jul","Agu","Sep","Okt","Nov","Des")</f>
        <v>Agu</v>
      </c>
      <c r="N2835" t="str">
        <f>INDEX(tblCustomers[CustomerState],MATCH(tblData[[#This Row],[CustomerID]],tblCustomers[CustomerID],0))</f>
        <v>Texas</v>
      </c>
      <c r="O2835" t="str">
        <f>IF(COUNTIF(tblData[CustomerID],tblData[[#This Row],[CustomerID]])&gt;1,"Repeat","One-time")</f>
        <v>One-time</v>
      </c>
    </row>
    <row r="2836" spans="1:15">
      <c r="A2836">
        <v>2835</v>
      </c>
      <c r="B2836" s="1">
        <v>44439</v>
      </c>
      <c r="C2836">
        <v>323</v>
      </c>
      <c r="D2836" t="s">
        <v>10838</v>
      </c>
      <c r="E2836">
        <v>4</v>
      </c>
      <c r="F2836" t="str">
        <f>INDEX(tblProduct[ProdName],MATCH(tblData[[#This Row],[ProdNumber]],tblProduct[ProdNumber],0))</f>
        <v>GPS Drones</v>
      </c>
      <c r="G2836">
        <f>INDEX(tblProduct[Price],MATCH(tblData[[#This Row],[ProdNumber]],tblProduct[ProdNumber],0))</f>
        <v>19.989999999999998</v>
      </c>
      <c r="H2836">
        <f>INDEX(tblProduct[Category],MATCH(tblData[[#This Row],[ProdNumber]],tblProduct[ProdNumber],0))</f>
        <v>4</v>
      </c>
      <c r="I2836" t="str">
        <f>INDEX(tblCategory[CategoryName],MATCH(tblData[[#This Row],[CategoryID]],tblCategory[CategoryID],0))</f>
        <v>eBooks</v>
      </c>
      <c r="J2836">
        <f>tblData[[#This Row],[Quantity]]*tblData[[#This Row],[Price]]</f>
        <v>79.959999999999994</v>
      </c>
      <c r="K2836">
        <f>YEAR(tblData[[#This Row],[Date]])</f>
        <v>2021</v>
      </c>
      <c r="L2836">
        <f>MONTH(tblData[[#This Row],[Date]])</f>
        <v>8</v>
      </c>
      <c r="M2836" t="str">
        <f>CHOOSE(tblData[[#This Row],[MonthNo]],"Jan","Feb","Mar","Apr","Mei","Jun","Jul","Agu","Sep","Okt","Nov","Des")</f>
        <v>Agu</v>
      </c>
      <c r="N2836" t="str">
        <f>INDEX(tblCustomers[CustomerState],MATCH(tblData[[#This Row],[CustomerID]],tblCustomers[CustomerID],0))</f>
        <v>Texas</v>
      </c>
      <c r="O2836" t="str">
        <f>IF(COUNTIF(tblData[CustomerID],tblData[[#This Row],[CustomerID]])&gt;1,"Repeat","One-time")</f>
        <v>Repeat</v>
      </c>
    </row>
    <row r="2837" spans="1:15">
      <c r="A2837">
        <v>2836</v>
      </c>
      <c r="B2837" s="1">
        <v>44439</v>
      </c>
      <c r="C2837">
        <v>1728</v>
      </c>
      <c r="D2837" t="s">
        <v>10817</v>
      </c>
      <c r="E2837">
        <v>2</v>
      </c>
      <c r="F2837" t="str">
        <f>INDEX(tblProduct[ProdName],MATCH(tblData[[#This Row],[ProdNumber]],tblProduct[ProdNumber],0))</f>
        <v>BYOD-100</v>
      </c>
      <c r="G2837">
        <f>INDEX(tblProduct[Price],MATCH(tblData[[#This Row],[ProdNumber]],tblProduct[ProdNumber],0))</f>
        <v>54</v>
      </c>
      <c r="H2837">
        <f>INDEX(tblProduct[Category],MATCH(tblData[[#This Row],[ProdNumber]],tblProduct[ProdNumber],0))</f>
        <v>2</v>
      </c>
      <c r="I2837" t="str">
        <f>INDEX(tblCategory[CategoryName],MATCH(tblData[[#This Row],[CategoryID]],tblCategory[CategoryID],0))</f>
        <v>Drone Kits</v>
      </c>
      <c r="J2837">
        <f>tblData[[#This Row],[Quantity]]*tblData[[#This Row],[Price]]</f>
        <v>108</v>
      </c>
      <c r="K2837">
        <f>YEAR(tblData[[#This Row],[Date]])</f>
        <v>2021</v>
      </c>
      <c r="L2837">
        <f>MONTH(tblData[[#This Row],[Date]])</f>
        <v>8</v>
      </c>
      <c r="M2837" t="str">
        <f>CHOOSE(tblData[[#This Row],[MonthNo]],"Jan","Feb","Mar","Apr","Mei","Jun","Jul","Agu","Sep","Okt","Nov","Des")</f>
        <v>Agu</v>
      </c>
      <c r="N2837" t="str">
        <f>INDEX(tblCustomers[CustomerState],MATCH(tblData[[#This Row],[CustomerID]],tblCustomers[CustomerID],0))</f>
        <v>Illinois</v>
      </c>
      <c r="O2837" t="str">
        <f>IF(COUNTIF(tblData[CustomerID],tblData[[#This Row],[CustomerID]])&gt;1,"Repeat","One-time")</f>
        <v>Repeat</v>
      </c>
    </row>
    <row r="2838" spans="1:15">
      <c r="A2838">
        <v>2837</v>
      </c>
      <c r="B2838" s="1">
        <v>44439</v>
      </c>
      <c r="C2838">
        <v>1366</v>
      </c>
      <c r="D2838" t="s">
        <v>10820</v>
      </c>
      <c r="E2838">
        <v>2</v>
      </c>
      <c r="F2838" t="str">
        <f>INDEX(tblProduct[ProdName],MATCH(tblData[[#This Row],[ProdNumber]],tblProduct[ProdNumber],0))</f>
        <v>BYOR-3000</v>
      </c>
      <c r="G2838">
        <f>INDEX(tblProduct[Price],MATCH(tblData[[#This Row],[ProdNumber]],tblProduct[ProdNumber],0))</f>
        <v>214</v>
      </c>
      <c r="H2838">
        <f>INDEX(tblProduct[Category],MATCH(tblData[[#This Row],[ProdNumber]],tblProduct[ProdNumber],0))</f>
        <v>5</v>
      </c>
      <c r="I2838" t="str">
        <f>INDEX(tblCategory[CategoryName],MATCH(tblData[[#This Row],[CategoryID]],tblCategory[CategoryID],0))</f>
        <v>Robot Kits</v>
      </c>
      <c r="J2838">
        <f>tblData[[#This Row],[Quantity]]*tblData[[#This Row],[Price]]</f>
        <v>428</v>
      </c>
      <c r="K2838">
        <f>YEAR(tblData[[#This Row],[Date]])</f>
        <v>2021</v>
      </c>
      <c r="L2838">
        <f>MONTH(tblData[[#This Row],[Date]])</f>
        <v>8</v>
      </c>
      <c r="M2838" t="str">
        <f>CHOOSE(tblData[[#This Row],[MonthNo]],"Jan","Feb","Mar","Apr","Mei","Jun","Jul","Agu","Sep","Okt","Nov","Des")</f>
        <v>Agu</v>
      </c>
      <c r="N2838" t="str">
        <f>INDEX(tblCustomers[CustomerState],MATCH(tblData[[#This Row],[CustomerID]],tblCustomers[CustomerID],0))</f>
        <v>Pennsylvania</v>
      </c>
      <c r="O2838" t="str">
        <f>IF(COUNTIF(tblData[CustomerID],tblData[[#This Row],[CustomerID]])&gt;1,"Repeat","One-time")</f>
        <v>Repeat</v>
      </c>
    </row>
    <row r="2839" spans="1:15">
      <c r="A2839">
        <v>2838</v>
      </c>
      <c r="B2839" s="1">
        <v>44439</v>
      </c>
      <c r="C2839">
        <v>1270</v>
      </c>
      <c r="D2839" t="s">
        <v>10874</v>
      </c>
      <c r="E2839">
        <v>5</v>
      </c>
      <c r="F2839" t="str">
        <f>INDEX(tblProduct[ProdName],MATCH(tblData[[#This Row],[ProdNumber]],tblProduct[ProdNumber],0))</f>
        <v>Cat Robot Blueprint</v>
      </c>
      <c r="G2839">
        <f>INDEX(tblProduct[Price],MATCH(tblData[[#This Row],[ProdNumber]],tblProduct[ProdNumber],0))</f>
        <v>4.99</v>
      </c>
      <c r="H2839">
        <f>INDEX(tblProduct[Category],MATCH(tblData[[#This Row],[ProdNumber]],tblProduct[ProdNumber],0))</f>
        <v>1</v>
      </c>
      <c r="I2839" t="str">
        <f>INDEX(tblCategory[CategoryName],MATCH(tblData[[#This Row],[CategoryID]],tblCategory[CategoryID],0))</f>
        <v>Blueprints</v>
      </c>
      <c r="J2839">
        <f>tblData[[#This Row],[Quantity]]*tblData[[#This Row],[Price]]</f>
        <v>24.950000000000003</v>
      </c>
      <c r="K2839">
        <f>YEAR(tblData[[#This Row],[Date]])</f>
        <v>2021</v>
      </c>
      <c r="L2839">
        <f>MONTH(tblData[[#This Row],[Date]])</f>
        <v>8</v>
      </c>
      <c r="M2839" t="str">
        <f>CHOOSE(tblData[[#This Row],[MonthNo]],"Jan","Feb","Mar","Apr","Mei","Jun","Jul","Agu","Sep","Okt","Nov","Des")</f>
        <v>Agu</v>
      </c>
      <c r="N2839" t="str">
        <f>INDEX(tblCustomers[CustomerState],MATCH(tblData[[#This Row],[CustomerID]],tblCustomers[CustomerID],0))</f>
        <v>New York</v>
      </c>
      <c r="O2839" t="str">
        <f>IF(COUNTIF(tblData[CustomerID],tblData[[#This Row],[CustomerID]])&gt;1,"Repeat","One-time")</f>
        <v>Repeat</v>
      </c>
    </row>
    <row r="2840" spans="1:15">
      <c r="A2840">
        <v>2839</v>
      </c>
      <c r="B2840" s="1">
        <v>44439</v>
      </c>
      <c r="C2840">
        <v>429</v>
      </c>
      <c r="D2840" t="s">
        <v>10858</v>
      </c>
      <c r="E2840">
        <v>3</v>
      </c>
      <c r="F2840" t="str">
        <f>INDEX(tblProduct[ProdName],MATCH(tblData[[#This Row],[ProdNumber]],tblProduct[ProdNumber],0))</f>
        <v>Virtual Reality Basics</v>
      </c>
      <c r="G2840">
        <f>INDEX(tblProduct[Price],MATCH(tblData[[#This Row],[ProdNumber]],tblProduct[ProdNumber],0))</f>
        <v>29.99</v>
      </c>
      <c r="H2840">
        <f>INDEX(tblProduct[Category],MATCH(tblData[[#This Row],[ProdNumber]],tblProduct[ProdNumber],0))</f>
        <v>7</v>
      </c>
      <c r="I2840" t="str">
        <f>INDEX(tblCategory[CategoryName],MATCH(tblData[[#This Row],[CategoryID]],tblCategory[CategoryID],0))</f>
        <v>Training Videos</v>
      </c>
      <c r="J2840">
        <f>tblData[[#This Row],[Quantity]]*tblData[[#This Row],[Price]]</f>
        <v>89.97</v>
      </c>
      <c r="K2840">
        <f>YEAR(tblData[[#This Row],[Date]])</f>
        <v>2021</v>
      </c>
      <c r="L2840">
        <f>MONTH(tblData[[#This Row],[Date]])</f>
        <v>8</v>
      </c>
      <c r="M2840" t="str">
        <f>CHOOSE(tblData[[#This Row],[MonthNo]],"Jan","Feb","Mar","Apr","Mei","Jun","Jul","Agu","Sep","Okt","Nov","Des")</f>
        <v>Agu</v>
      </c>
      <c r="N2840" t="str">
        <f>INDEX(tblCustomers[CustomerState],MATCH(tblData[[#This Row],[CustomerID]],tblCustomers[CustomerID],0))</f>
        <v>Massachusetts</v>
      </c>
      <c r="O2840" t="str">
        <f>IF(COUNTIF(tblData[CustomerID],tblData[[#This Row],[CustomerID]])&gt;1,"Repeat","One-time")</f>
        <v>Repeat</v>
      </c>
    </row>
    <row r="2841" spans="1:15">
      <c r="A2841">
        <v>2840</v>
      </c>
      <c r="B2841" s="1">
        <v>44440</v>
      </c>
      <c r="C2841">
        <v>1819</v>
      </c>
      <c r="D2841" t="s">
        <v>10822</v>
      </c>
      <c r="E2841">
        <v>4</v>
      </c>
      <c r="F2841" t="str">
        <f>INDEX(tblProduct[ProdName],MATCH(tblData[[#This Row],[ProdNumber]],tblProduct[ProdNumber],0))</f>
        <v>MICR-23K Robot</v>
      </c>
      <c r="G2841">
        <f>INDEX(tblProduct[Price],MATCH(tblData[[#This Row],[ProdNumber]],tblProduct[ProdNumber],0))</f>
        <v>899</v>
      </c>
      <c r="H2841">
        <f>INDEX(tblProduct[Category],MATCH(tblData[[#This Row],[ProdNumber]],tblProduct[ProdNumber],0))</f>
        <v>6</v>
      </c>
      <c r="I2841" t="str">
        <f>INDEX(tblCategory[CategoryName],MATCH(tblData[[#This Row],[CategoryID]],tblCategory[CategoryID],0))</f>
        <v>Robots</v>
      </c>
      <c r="J2841">
        <f>tblData[[#This Row],[Quantity]]*tblData[[#This Row],[Price]]</f>
        <v>3596</v>
      </c>
      <c r="K2841">
        <f>YEAR(tblData[[#This Row],[Date]])</f>
        <v>2021</v>
      </c>
      <c r="L2841">
        <f>MONTH(tblData[[#This Row],[Date]])</f>
        <v>9</v>
      </c>
      <c r="M2841" t="str">
        <f>CHOOSE(tblData[[#This Row],[MonthNo]],"Jan","Feb","Mar","Apr","Mei","Jun","Jul","Agu","Sep","Okt","Nov","Des")</f>
        <v>Sep</v>
      </c>
      <c r="N2841" t="str">
        <f>INDEX(tblCustomers[CustomerState],MATCH(tblData[[#This Row],[CustomerID]],tblCustomers[CustomerID],0))</f>
        <v>Georgia</v>
      </c>
      <c r="O2841" t="str">
        <f>IF(COUNTIF(tblData[CustomerID],tblData[[#This Row],[CustomerID]])&gt;1,"Repeat","One-time")</f>
        <v>Repeat</v>
      </c>
    </row>
    <row r="2842" spans="1:15">
      <c r="A2842">
        <v>2841</v>
      </c>
      <c r="B2842" s="1">
        <v>44440</v>
      </c>
      <c r="C2842">
        <v>1489</v>
      </c>
      <c r="D2842" t="s">
        <v>10869</v>
      </c>
      <c r="E2842">
        <v>3</v>
      </c>
      <c r="F2842" t="str">
        <f>INDEX(tblProduct[ProdName],MATCH(tblData[[#This Row],[ProdNumber]],tblProduct[ProdNumber],0))</f>
        <v>Bsquare Robot Blueprint</v>
      </c>
      <c r="G2842">
        <f>INDEX(tblProduct[Price],MATCH(tblData[[#This Row],[ProdNumber]],tblProduct[ProdNumber],0))</f>
        <v>8.99</v>
      </c>
      <c r="H2842">
        <f>INDEX(tblProduct[Category],MATCH(tblData[[#This Row],[ProdNumber]],tblProduct[ProdNumber],0))</f>
        <v>1</v>
      </c>
      <c r="I2842" t="str">
        <f>INDEX(tblCategory[CategoryName],MATCH(tblData[[#This Row],[CategoryID]],tblCategory[CategoryID],0))</f>
        <v>Blueprints</v>
      </c>
      <c r="J2842">
        <f>tblData[[#This Row],[Quantity]]*tblData[[#This Row],[Price]]</f>
        <v>26.97</v>
      </c>
      <c r="K2842">
        <f>YEAR(tblData[[#This Row],[Date]])</f>
        <v>2021</v>
      </c>
      <c r="L2842">
        <f>MONTH(tblData[[#This Row],[Date]])</f>
        <v>9</v>
      </c>
      <c r="M2842" t="str">
        <f>CHOOSE(tblData[[#This Row],[MonthNo]],"Jan","Feb","Mar","Apr","Mei","Jun","Jul","Agu","Sep","Okt","Nov","Des")</f>
        <v>Sep</v>
      </c>
      <c r="N2842" t="str">
        <f>INDEX(tblCustomers[CustomerState],MATCH(tblData[[#This Row],[CustomerID]],tblCustomers[CustomerID],0))</f>
        <v>Pennsylvania</v>
      </c>
      <c r="O2842" t="str">
        <f>IF(COUNTIF(tblData[CustomerID],tblData[[#This Row],[CustomerID]])&gt;1,"Repeat","One-time")</f>
        <v>Repeat</v>
      </c>
    </row>
    <row r="2843" spans="1:15">
      <c r="A2843">
        <v>2842</v>
      </c>
      <c r="B2843" s="1">
        <v>44440</v>
      </c>
      <c r="C2843">
        <v>286</v>
      </c>
      <c r="D2843" t="s">
        <v>10819</v>
      </c>
      <c r="E2843">
        <v>4</v>
      </c>
      <c r="F2843" t="str">
        <f>INDEX(tblProduct[ProdName],MATCH(tblData[[#This Row],[ProdNumber]],tblProduct[ProdNumber],0))</f>
        <v>Ladybug Robot Blueprint</v>
      </c>
      <c r="G2843">
        <f>INDEX(tblProduct[Price],MATCH(tblData[[#This Row],[ProdNumber]],tblProduct[ProdNumber],0))</f>
        <v>12</v>
      </c>
      <c r="H2843">
        <f>INDEX(tblProduct[Category],MATCH(tblData[[#This Row],[ProdNumber]],tblProduct[ProdNumber],0))</f>
        <v>1</v>
      </c>
      <c r="I2843" t="str">
        <f>INDEX(tblCategory[CategoryName],MATCH(tblData[[#This Row],[CategoryID]],tblCategory[CategoryID],0))</f>
        <v>Blueprints</v>
      </c>
      <c r="J2843">
        <f>tblData[[#This Row],[Quantity]]*tblData[[#This Row],[Price]]</f>
        <v>48</v>
      </c>
      <c r="K2843">
        <f>YEAR(tblData[[#This Row],[Date]])</f>
        <v>2021</v>
      </c>
      <c r="L2843">
        <f>MONTH(tblData[[#This Row],[Date]])</f>
        <v>9</v>
      </c>
      <c r="M2843" t="str">
        <f>CHOOSE(tblData[[#This Row],[MonthNo]],"Jan","Feb","Mar","Apr","Mei","Jun","Jul","Agu","Sep","Okt","Nov","Des")</f>
        <v>Sep</v>
      </c>
      <c r="N2843" t="str">
        <f>INDEX(tblCustomers[CustomerState],MATCH(tblData[[#This Row],[CustomerID]],tblCustomers[CustomerID],0))</f>
        <v>New Jersey</v>
      </c>
      <c r="O2843" t="str">
        <f>IF(COUNTIF(tblData[CustomerID],tblData[[#This Row],[CustomerID]])&gt;1,"Repeat","One-time")</f>
        <v>Repeat</v>
      </c>
    </row>
    <row r="2844" spans="1:15">
      <c r="A2844">
        <v>2843</v>
      </c>
      <c r="B2844" s="1">
        <v>44440</v>
      </c>
      <c r="C2844">
        <v>570</v>
      </c>
      <c r="D2844" t="s">
        <v>10867</v>
      </c>
      <c r="E2844">
        <v>5</v>
      </c>
      <c r="F2844" t="str">
        <f>INDEX(tblProduct[ProdName],MATCH(tblData[[#This Row],[ProdNumber]],tblProduct[ProdNumber],0))</f>
        <v>Mapping with Drones</v>
      </c>
      <c r="G2844">
        <f>INDEX(tblProduct[Price],MATCH(tblData[[#This Row],[ProdNumber]],tblProduct[ProdNumber],0))</f>
        <v>49</v>
      </c>
      <c r="H2844">
        <f>INDEX(tblProduct[Category],MATCH(tblData[[#This Row],[ProdNumber]],tblProduct[ProdNumber],0))</f>
        <v>7</v>
      </c>
      <c r="I2844" t="str">
        <f>INDEX(tblCategory[CategoryName],MATCH(tblData[[#This Row],[CategoryID]],tblCategory[CategoryID],0))</f>
        <v>Training Videos</v>
      </c>
      <c r="J2844">
        <f>tblData[[#This Row],[Quantity]]*tblData[[#This Row],[Price]]</f>
        <v>245</v>
      </c>
      <c r="K2844">
        <f>YEAR(tblData[[#This Row],[Date]])</f>
        <v>2021</v>
      </c>
      <c r="L2844">
        <f>MONTH(tblData[[#This Row],[Date]])</f>
        <v>9</v>
      </c>
      <c r="M2844" t="str">
        <f>CHOOSE(tblData[[#This Row],[MonthNo]],"Jan","Feb","Mar","Apr","Mei","Jun","Jul","Agu","Sep","Okt","Nov","Des")</f>
        <v>Sep</v>
      </c>
      <c r="N2844" t="str">
        <f>INDEX(tblCustomers[CustomerState],MATCH(tblData[[#This Row],[CustomerID]],tblCustomers[CustomerID],0))</f>
        <v>California</v>
      </c>
      <c r="O2844" t="str">
        <f>IF(COUNTIF(tblData[CustomerID],tblData[[#This Row],[CustomerID]])&gt;1,"Repeat","One-time")</f>
        <v>One-time</v>
      </c>
    </row>
    <row r="2845" spans="1:15">
      <c r="A2845">
        <v>2844</v>
      </c>
      <c r="B2845" s="1">
        <v>44440</v>
      </c>
      <c r="C2845">
        <v>230</v>
      </c>
      <c r="D2845" t="s">
        <v>10847</v>
      </c>
      <c r="E2845">
        <v>2</v>
      </c>
      <c r="F2845" t="str">
        <f>INDEX(tblProduct[ProdName],MATCH(tblData[[#This Row],[ProdNumber]],tblProduct[ProdNumber],0))</f>
        <v>MICR-564K Drone</v>
      </c>
      <c r="G2845">
        <f>INDEX(tblProduct[Price],MATCH(tblData[[#This Row],[ProdNumber]],tblProduct[ProdNumber],0))</f>
        <v>499</v>
      </c>
      <c r="H2845">
        <f>INDEX(tblProduct[Category],MATCH(tblData[[#This Row],[ProdNumber]],tblProduct[ProdNumber],0))</f>
        <v>3</v>
      </c>
      <c r="I2845" t="str">
        <f>INDEX(tblCategory[CategoryName],MATCH(tblData[[#This Row],[CategoryID]],tblCategory[CategoryID],0))</f>
        <v>Drones</v>
      </c>
      <c r="J2845">
        <f>tblData[[#This Row],[Quantity]]*tblData[[#This Row],[Price]]</f>
        <v>998</v>
      </c>
      <c r="K2845">
        <f>YEAR(tblData[[#This Row],[Date]])</f>
        <v>2021</v>
      </c>
      <c r="L2845">
        <f>MONTH(tblData[[#This Row],[Date]])</f>
        <v>9</v>
      </c>
      <c r="M2845" t="str">
        <f>CHOOSE(tblData[[#This Row],[MonthNo]],"Jan","Feb","Mar","Apr","Mei","Jun","Jul","Agu","Sep","Okt","Nov","Des")</f>
        <v>Sep</v>
      </c>
      <c r="N2845" t="str">
        <f>INDEX(tblCustomers[CustomerState],MATCH(tblData[[#This Row],[CustomerID]],tblCustomers[CustomerID],0))</f>
        <v>Kentucky</v>
      </c>
      <c r="O2845" t="str">
        <f>IF(COUNTIF(tblData[CustomerID],tblData[[#This Row],[CustomerID]])&gt;1,"Repeat","One-time")</f>
        <v>Repeat</v>
      </c>
    </row>
    <row r="2846" spans="1:15">
      <c r="A2846">
        <v>2845</v>
      </c>
      <c r="B2846" s="1">
        <v>44441</v>
      </c>
      <c r="C2846">
        <v>137</v>
      </c>
      <c r="D2846" t="s">
        <v>10852</v>
      </c>
      <c r="E2846">
        <v>2</v>
      </c>
      <c r="F2846" t="str">
        <f>INDEX(tblProduct[ProdName],MATCH(tblData[[#This Row],[ProdNumber]],tblProduct[ProdNumber],0))</f>
        <v>Understanding Artificial Intelligence</v>
      </c>
      <c r="G2846">
        <f>INDEX(tblProduct[Price],MATCH(tblData[[#This Row],[ProdNumber]],tblProduct[ProdNumber],0))</f>
        <v>19.5</v>
      </c>
      <c r="H2846">
        <f>INDEX(tblProduct[Category],MATCH(tblData[[#This Row],[ProdNumber]],tblProduct[ProdNumber],0))</f>
        <v>4</v>
      </c>
      <c r="I2846" t="str">
        <f>INDEX(tblCategory[CategoryName],MATCH(tblData[[#This Row],[CategoryID]],tblCategory[CategoryID],0))</f>
        <v>eBooks</v>
      </c>
      <c r="J2846">
        <f>tblData[[#This Row],[Quantity]]*tblData[[#This Row],[Price]]</f>
        <v>39</v>
      </c>
      <c r="K2846">
        <f>YEAR(tblData[[#This Row],[Date]])</f>
        <v>2021</v>
      </c>
      <c r="L2846">
        <f>MONTH(tblData[[#This Row],[Date]])</f>
        <v>9</v>
      </c>
      <c r="M2846" t="str">
        <f>CHOOSE(tblData[[#This Row],[MonthNo]],"Jan","Feb","Mar","Apr","Mei","Jun","Jul","Agu","Sep","Okt","Nov","Des")</f>
        <v>Sep</v>
      </c>
      <c r="N2846" t="str">
        <f>INDEX(tblCustomers[CustomerState],MATCH(tblData[[#This Row],[CustomerID]],tblCustomers[CustomerID],0))</f>
        <v>Louisiana</v>
      </c>
      <c r="O2846" t="str">
        <f>IF(COUNTIF(tblData[CustomerID],tblData[[#This Row],[CustomerID]])&gt;1,"Repeat","One-time")</f>
        <v>One-time</v>
      </c>
    </row>
    <row r="2847" spans="1:15">
      <c r="A2847">
        <v>2846</v>
      </c>
      <c r="B2847" s="1">
        <v>44441</v>
      </c>
      <c r="C2847">
        <v>627</v>
      </c>
      <c r="D2847" t="s">
        <v>10873</v>
      </c>
      <c r="E2847">
        <v>3</v>
      </c>
      <c r="F2847" t="str">
        <f>INDEX(tblProduct[ProdName],MATCH(tblData[[#This Row],[ProdNumber]],tblProduct[ProdNumber],0))</f>
        <v>BYOD-300</v>
      </c>
      <c r="G2847">
        <f>INDEX(tblProduct[Price],MATCH(tblData[[#This Row],[ProdNumber]],tblProduct[ProdNumber],0))</f>
        <v>89</v>
      </c>
      <c r="H2847">
        <f>INDEX(tblProduct[Category],MATCH(tblData[[#This Row],[ProdNumber]],tblProduct[ProdNumber],0))</f>
        <v>2</v>
      </c>
      <c r="I2847" t="str">
        <f>INDEX(tblCategory[CategoryName],MATCH(tblData[[#This Row],[CategoryID]],tblCategory[CategoryID],0))</f>
        <v>Drone Kits</v>
      </c>
      <c r="J2847">
        <f>tblData[[#This Row],[Quantity]]*tblData[[#This Row],[Price]]</f>
        <v>267</v>
      </c>
      <c r="K2847">
        <f>YEAR(tblData[[#This Row],[Date]])</f>
        <v>2021</v>
      </c>
      <c r="L2847">
        <f>MONTH(tblData[[#This Row],[Date]])</f>
        <v>9</v>
      </c>
      <c r="M2847" t="str">
        <f>CHOOSE(tblData[[#This Row],[MonthNo]],"Jan","Feb","Mar","Apr","Mei","Jun","Jul","Agu","Sep","Okt","Nov","Des")</f>
        <v>Sep</v>
      </c>
      <c r="N2847" t="str">
        <f>INDEX(tblCustomers[CustomerState],MATCH(tblData[[#This Row],[CustomerID]],tblCustomers[CustomerID],0))</f>
        <v>Oklahoma</v>
      </c>
      <c r="O2847" t="str">
        <f>IF(COUNTIF(tblData[CustomerID],tblData[[#This Row],[CustomerID]])&gt;1,"Repeat","One-time")</f>
        <v>Repeat</v>
      </c>
    </row>
    <row r="2848" spans="1:15">
      <c r="A2848">
        <v>2847</v>
      </c>
      <c r="B2848" s="1">
        <v>44441</v>
      </c>
      <c r="C2848">
        <v>1534</v>
      </c>
      <c r="D2848" t="s">
        <v>10865</v>
      </c>
      <c r="E2848">
        <v>1</v>
      </c>
      <c r="F2848" t="str">
        <f>INDEX(tblProduct[ProdName],MATCH(tblData[[#This Row],[ProdNumber]],tblProduct[ProdNumber],0))</f>
        <v>Robotic Essentials</v>
      </c>
      <c r="G2848">
        <f>INDEX(tblProduct[Price],MATCH(tblData[[#This Row],[ProdNumber]],tblProduct[ProdNumber],0))</f>
        <v>34.99</v>
      </c>
      <c r="H2848">
        <f>INDEX(tblProduct[Category],MATCH(tblData[[#This Row],[ProdNumber]],tblProduct[ProdNumber],0))</f>
        <v>7</v>
      </c>
      <c r="I2848" t="str">
        <f>INDEX(tblCategory[CategoryName],MATCH(tblData[[#This Row],[CategoryID]],tblCategory[CategoryID],0))</f>
        <v>Training Videos</v>
      </c>
      <c r="J2848">
        <f>tblData[[#This Row],[Quantity]]*tblData[[#This Row],[Price]]</f>
        <v>34.99</v>
      </c>
      <c r="K2848">
        <f>YEAR(tblData[[#This Row],[Date]])</f>
        <v>2021</v>
      </c>
      <c r="L2848">
        <f>MONTH(tblData[[#This Row],[Date]])</f>
        <v>9</v>
      </c>
      <c r="M2848" t="str">
        <f>CHOOSE(tblData[[#This Row],[MonthNo]],"Jan","Feb","Mar","Apr","Mei","Jun","Jul","Agu","Sep","Okt","Nov","Des")</f>
        <v>Sep</v>
      </c>
      <c r="N2848" t="str">
        <f>INDEX(tblCustomers[CustomerState],MATCH(tblData[[#This Row],[CustomerID]],tblCustomers[CustomerID],0))</f>
        <v>Illinois</v>
      </c>
      <c r="O2848" t="str">
        <f>IF(COUNTIF(tblData[CustomerID],tblData[[#This Row],[CustomerID]])&gt;1,"Repeat","One-time")</f>
        <v>Repeat</v>
      </c>
    </row>
    <row r="2849" spans="1:15">
      <c r="A2849">
        <v>2848</v>
      </c>
      <c r="B2849" s="1">
        <v>44442</v>
      </c>
      <c r="C2849">
        <v>314</v>
      </c>
      <c r="D2849" t="s">
        <v>10873</v>
      </c>
      <c r="E2849">
        <v>3</v>
      </c>
      <c r="F2849" t="str">
        <f>INDEX(tblProduct[ProdName],MATCH(tblData[[#This Row],[ProdNumber]],tblProduct[ProdNumber],0))</f>
        <v>BYOD-300</v>
      </c>
      <c r="G2849">
        <f>INDEX(tblProduct[Price],MATCH(tblData[[#This Row],[ProdNumber]],tblProduct[ProdNumber],0))</f>
        <v>89</v>
      </c>
      <c r="H2849">
        <f>INDEX(tblProduct[Category],MATCH(tblData[[#This Row],[ProdNumber]],tblProduct[ProdNumber],0))</f>
        <v>2</v>
      </c>
      <c r="I2849" t="str">
        <f>INDEX(tblCategory[CategoryName],MATCH(tblData[[#This Row],[CategoryID]],tblCategory[CategoryID],0))</f>
        <v>Drone Kits</v>
      </c>
      <c r="J2849">
        <f>tblData[[#This Row],[Quantity]]*tblData[[#This Row],[Price]]</f>
        <v>267</v>
      </c>
      <c r="K2849">
        <f>YEAR(tblData[[#This Row],[Date]])</f>
        <v>2021</v>
      </c>
      <c r="L2849">
        <f>MONTH(tblData[[#This Row],[Date]])</f>
        <v>9</v>
      </c>
      <c r="M2849" t="str">
        <f>CHOOSE(tblData[[#This Row],[MonthNo]],"Jan","Feb","Mar","Apr","Mei","Jun","Jul","Agu","Sep","Okt","Nov","Des")</f>
        <v>Sep</v>
      </c>
      <c r="N2849" t="str">
        <f>INDEX(tblCustomers[CustomerState],MATCH(tblData[[#This Row],[CustomerID]],tblCustomers[CustomerID],0))</f>
        <v>Florida</v>
      </c>
      <c r="O2849" t="str">
        <f>IF(COUNTIF(tblData[CustomerID],tblData[[#This Row],[CustomerID]])&gt;1,"Repeat","One-time")</f>
        <v>Repeat</v>
      </c>
    </row>
    <row r="2850" spans="1:15">
      <c r="A2850">
        <v>2849</v>
      </c>
      <c r="B2850" s="1">
        <v>44442</v>
      </c>
      <c r="C2850">
        <v>700</v>
      </c>
      <c r="D2850" t="s">
        <v>10845</v>
      </c>
      <c r="E2850">
        <v>5</v>
      </c>
      <c r="F2850" t="str">
        <f>INDEX(tblProduct[ProdName],MATCH(tblData[[#This Row],[ProdNumber]],tblProduct[ProdNumber],0))</f>
        <v>Sleepy Eye Blueprint</v>
      </c>
      <c r="G2850">
        <f>INDEX(tblProduct[Price],MATCH(tblData[[#This Row],[ProdNumber]],tblProduct[ProdNumber],0))</f>
        <v>11.99</v>
      </c>
      <c r="H2850">
        <f>INDEX(tblProduct[Category],MATCH(tblData[[#This Row],[ProdNumber]],tblProduct[ProdNumber],0))</f>
        <v>1</v>
      </c>
      <c r="I2850" t="str">
        <f>INDEX(tblCategory[CategoryName],MATCH(tblData[[#This Row],[CategoryID]],tblCategory[CategoryID],0))</f>
        <v>Blueprints</v>
      </c>
      <c r="J2850">
        <f>tblData[[#This Row],[Quantity]]*tblData[[#This Row],[Price]]</f>
        <v>59.95</v>
      </c>
      <c r="K2850">
        <f>YEAR(tblData[[#This Row],[Date]])</f>
        <v>2021</v>
      </c>
      <c r="L2850">
        <f>MONTH(tblData[[#This Row],[Date]])</f>
        <v>9</v>
      </c>
      <c r="M2850" t="str">
        <f>CHOOSE(tblData[[#This Row],[MonthNo]],"Jan","Feb","Mar","Apr","Mei","Jun","Jul","Agu","Sep","Okt","Nov","Des")</f>
        <v>Sep</v>
      </c>
      <c r="N2850" t="str">
        <f>INDEX(tblCustomers[CustomerState],MATCH(tblData[[#This Row],[CustomerID]],tblCustomers[CustomerID],0))</f>
        <v>District of Columbia</v>
      </c>
      <c r="O2850" t="str">
        <f>IF(COUNTIF(tblData[CustomerID],tblData[[#This Row],[CustomerID]])&gt;1,"Repeat","One-time")</f>
        <v>Repeat</v>
      </c>
    </row>
    <row r="2851" spans="1:15">
      <c r="A2851">
        <v>2850</v>
      </c>
      <c r="B2851" s="1">
        <v>44442</v>
      </c>
      <c r="C2851">
        <v>785</v>
      </c>
      <c r="D2851" t="s">
        <v>10859</v>
      </c>
      <c r="E2851">
        <v>5</v>
      </c>
      <c r="F2851" t="str">
        <f>INDEX(tblProduct[ProdName],MATCH(tblData[[#This Row],[ProdNumber]],tblProduct[ProdNumber],0))</f>
        <v>Cloud Computing</v>
      </c>
      <c r="G2851">
        <f>INDEX(tblProduct[Price],MATCH(tblData[[#This Row],[ProdNumber]],tblProduct[ProdNumber],0))</f>
        <v>29.99</v>
      </c>
      <c r="H2851">
        <f>INDEX(tblProduct[Category],MATCH(tblData[[#This Row],[ProdNumber]],tblProduct[ProdNumber],0))</f>
        <v>7</v>
      </c>
      <c r="I2851" t="str">
        <f>INDEX(tblCategory[CategoryName],MATCH(tblData[[#This Row],[CategoryID]],tblCategory[CategoryID],0))</f>
        <v>Training Videos</v>
      </c>
      <c r="J2851">
        <f>tblData[[#This Row],[Quantity]]*tblData[[#This Row],[Price]]</f>
        <v>149.94999999999999</v>
      </c>
      <c r="K2851">
        <f>YEAR(tblData[[#This Row],[Date]])</f>
        <v>2021</v>
      </c>
      <c r="L2851">
        <f>MONTH(tblData[[#This Row],[Date]])</f>
        <v>9</v>
      </c>
      <c r="M2851" t="str">
        <f>CHOOSE(tblData[[#This Row],[MonthNo]],"Jan","Feb","Mar","Apr","Mei","Jun","Jul","Agu","Sep","Okt","Nov","Des")</f>
        <v>Sep</v>
      </c>
      <c r="N2851" t="str">
        <f>INDEX(tblCustomers[CustomerState],MATCH(tblData[[#This Row],[CustomerID]],tblCustomers[CustomerID],0))</f>
        <v>Illinois</v>
      </c>
      <c r="O2851" t="str">
        <f>IF(COUNTIF(tblData[CustomerID],tblData[[#This Row],[CustomerID]])&gt;1,"Repeat","One-time")</f>
        <v>Repeat</v>
      </c>
    </row>
    <row r="2852" spans="1:15">
      <c r="A2852">
        <v>2851</v>
      </c>
      <c r="B2852" s="1">
        <v>44442</v>
      </c>
      <c r="C2852">
        <v>140</v>
      </c>
      <c r="D2852" t="s">
        <v>10814</v>
      </c>
      <c r="E2852">
        <v>6</v>
      </c>
      <c r="F2852" t="str">
        <f>INDEX(tblProduct[ProdName],MATCH(tblData[[#This Row],[ProdNumber]],tblProduct[ProdNumber],0))</f>
        <v>BYOR-2640S</v>
      </c>
      <c r="G2852">
        <f>INDEX(tblProduct[Price],MATCH(tblData[[#This Row],[ProdNumber]],tblProduct[ProdNumber],0))</f>
        <v>189</v>
      </c>
      <c r="H2852">
        <f>INDEX(tblProduct[Category],MATCH(tblData[[#This Row],[ProdNumber]],tblProduct[ProdNumber],0))</f>
        <v>5</v>
      </c>
      <c r="I2852" t="str">
        <f>INDEX(tblCategory[CategoryName],MATCH(tblData[[#This Row],[CategoryID]],tblCategory[CategoryID],0))</f>
        <v>Robot Kits</v>
      </c>
      <c r="J2852">
        <f>tblData[[#This Row],[Quantity]]*tblData[[#This Row],[Price]]</f>
        <v>1134</v>
      </c>
      <c r="K2852">
        <f>YEAR(tblData[[#This Row],[Date]])</f>
        <v>2021</v>
      </c>
      <c r="L2852">
        <f>MONTH(tblData[[#This Row],[Date]])</f>
        <v>9</v>
      </c>
      <c r="M2852" t="str">
        <f>CHOOSE(tblData[[#This Row],[MonthNo]],"Jan","Feb","Mar","Apr","Mei","Jun","Jul","Agu","Sep","Okt","Nov","Des")</f>
        <v>Sep</v>
      </c>
      <c r="N2852" t="str">
        <f>INDEX(tblCustomers[CustomerState],MATCH(tblData[[#This Row],[CustomerID]],tblCustomers[CustomerID],0))</f>
        <v>Colorado</v>
      </c>
      <c r="O2852" t="str">
        <f>IF(COUNTIF(tblData[CustomerID],tblData[[#This Row],[CustomerID]])&gt;1,"Repeat","One-time")</f>
        <v>Repeat</v>
      </c>
    </row>
    <row r="2853" spans="1:15">
      <c r="A2853">
        <v>2852</v>
      </c>
      <c r="B2853" s="1">
        <v>44442</v>
      </c>
      <c r="C2853">
        <v>652</v>
      </c>
      <c r="D2853" t="s">
        <v>10831</v>
      </c>
      <c r="E2853">
        <v>3</v>
      </c>
      <c r="F2853" t="str">
        <f>INDEX(tblProduct[ProdName],MATCH(tblData[[#This Row],[ProdNumber]],tblProduct[ProdNumber],0))</f>
        <v>BYOR-3535</v>
      </c>
      <c r="G2853">
        <f>INDEX(tblProduct[Price],MATCH(tblData[[#This Row],[ProdNumber]],tblProduct[ProdNumber],0))</f>
        <v>225</v>
      </c>
      <c r="H2853">
        <f>INDEX(tblProduct[Category],MATCH(tblData[[#This Row],[ProdNumber]],tblProduct[ProdNumber],0))</f>
        <v>5</v>
      </c>
      <c r="I2853" t="str">
        <f>INDEX(tblCategory[CategoryName],MATCH(tblData[[#This Row],[CategoryID]],tblCategory[CategoryID],0))</f>
        <v>Robot Kits</v>
      </c>
      <c r="J2853">
        <f>tblData[[#This Row],[Quantity]]*tblData[[#This Row],[Price]]</f>
        <v>675</v>
      </c>
      <c r="K2853">
        <f>YEAR(tblData[[#This Row],[Date]])</f>
        <v>2021</v>
      </c>
      <c r="L2853">
        <f>MONTH(tblData[[#This Row],[Date]])</f>
        <v>9</v>
      </c>
      <c r="M2853" t="str">
        <f>CHOOSE(tblData[[#This Row],[MonthNo]],"Jan","Feb","Mar","Apr","Mei","Jun","Jul","Agu","Sep","Okt","Nov","Des")</f>
        <v>Sep</v>
      </c>
      <c r="N2853" t="str">
        <f>INDEX(tblCustomers[CustomerState],MATCH(tblData[[#This Row],[CustomerID]],tblCustomers[CustomerID],0))</f>
        <v>California</v>
      </c>
      <c r="O2853" t="str">
        <f>IF(COUNTIF(tblData[CustomerID],tblData[[#This Row],[CustomerID]])&gt;1,"Repeat","One-time")</f>
        <v>Repeat</v>
      </c>
    </row>
    <row r="2854" spans="1:15">
      <c r="A2854">
        <v>2853</v>
      </c>
      <c r="B2854" s="1">
        <v>44442</v>
      </c>
      <c r="C2854">
        <v>1934</v>
      </c>
      <c r="D2854" t="s">
        <v>10847</v>
      </c>
      <c r="E2854">
        <v>4</v>
      </c>
      <c r="F2854" t="str">
        <f>INDEX(tblProduct[ProdName],MATCH(tblData[[#This Row],[ProdNumber]],tblProduct[ProdNumber],0))</f>
        <v>MICR-564K Drone</v>
      </c>
      <c r="G2854">
        <f>INDEX(tblProduct[Price],MATCH(tblData[[#This Row],[ProdNumber]],tblProduct[ProdNumber],0))</f>
        <v>499</v>
      </c>
      <c r="H2854">
        <f>INDEX(tblProduct[Category],MATCH(tblData[[#This Row],[ProdNumber]],tblProduct[ProdNumber],0))</f>
        <v>3</v>
      </c>
      <c r="I2854" t="str">
        <f>INDEX(tblCategory[CategoryName],MATCH(tblData[[#This Row],[CategoryID]],tblCategory[CategoryID],0))</f>
        <v>Drones</v>
      </c>
      <c r="J2854">
        <f>tblData[[#This Row],[Quantity]]*tblData[[#This Row],[Price]]</f>
        <v>1996</v>
      </c>
      <c r="K2854">
        <f>YEAR(tblData[[#This Row],[Date]])</f>
        <v>2021</v>
      </c>
      <c r="L2854">
        <f>MONTH(tblData[[#This Row],[Date]])</f>
        <v>9</v>
      </c>
      <c r="M2854" t="str">
        <f>CHOOSE(tblData[[#This Row],[MonthNo]],"Jan","Feb","Mar","Apr","Mei","Jun","Jul","Agu","Sep","Okt","Nov","Des")</f>
        <v>Sep</v>
      </c>
      <c r="N2854" t="str">
        <f>INDEX(tblCustomers[CustomerState],MATCH(tblData[[#This Row],[CustomerID]],tblCustomers[CustomerID],0))</f>
        <v>South Dakota</v>
      </c>
      <c r="O2854" t="str">
        <f>IF(COUNTIF(tblData[CustomerID],tblData[[#This Row],[CustomerID]])&gt;1,"Repeat","One-time")</f>
        <v>Repeat</v>
      </c>
    </row>
    <row r="2855" spans="1:15">
      <c r="A2855">
        <v>2854</v>
      </c>
      <c r="B2855" s="1">
        <v>44443</v>
      </c>
      <c r="C2855">
        <v>1670</v>
      </c>
      <c r="D2855" t="s">
        <v>10867</v>
      </c>
      <c r="E2855">
        <v>5</v>
      </c>
      <c r="F2855" t="str">
        <f>INDEX(tblProduct[ProdName],MATCH(tblData[[#This Row],[ProdNumber]],tblProduct[ProdNumber],0))</f>
        <v>Mapping with Drones</v>
      </c>
      <c r="G2855">
        <f>INDEX(tblProduct[Price],MATCH(tblData[[#This Row],[ProdNumber]],tblProduct[ProdNumber],0))</f>
        <v>49</v>
      </c>
      <c r="H2855">
        <f>INDEX(tblProduct[Category],MATCH(tblData[[#This Row],[ProdNumber]],tblProduct[ProdNumber],0))</f>
        <v>7</v>
      </c>
      <c r="I2855" t="str">
        <f>INDEX(tblCategory[CategoryName],MATCH(tblData[[#This Row],[CategoryID]],tblCategory[CategoryID],0))</f>
        <v>Training Videos</v>
      </c>
      <c r="J2855">
        <f>tblData[[#This Row],[Quantity]]*tblData[[#This Row],[Price]]</f>
        <v>245</v>
      </c>
      <c r="K2855">
        <f>YEAR(tblData[[#This Row],[Date]])</f>
        <v>2021</v>
      </c>
      <c r="L2855">
        <f>MONTH(tblData[[#This Row],[Date]])</f>
        <v>9</v>
      </c>
      <c r="M2855" t="str">
        <f>CHOOSE(tblData[[#This Row],[MonthNo]],"Jan","Feb","Mar","Apr","Mei","Jun","Jul","Agu","Sep","Okt","Nov","Des")</f>
        <v>Sep</v>
      </c>
      <c r="N2855" t="str">
        <f>INDEX(tblCustomers[CustomerState],MATCH(tblData[[#This Row],[CustomerID]],tblCustomers[CustomerID],0))</f>
        <v>Florida</v>
      </c>
      <c r="O2855" t="str">
        <f>IF(COUNTIF(tblData[CustomerID],tblData[[#This Row],[CustomerID]])&gt;1,"Repeat","One-time")</f>
        <v>Repeat</v>
      </c>
    </row>
    <row r="2856" spans="1:15">
      <c r="A2856">
        <v>2855</v>
      </c>
      <c r="B2856" s="1">
        <v>44443</v>
      </c>
      <c r="C2856">
        <v>1386</v>
      </c>
      <c r="D2856" t="s">
        <v>10834</v>
      </c>
      <c r="E2856">
        <v>6</v>
      </c>
      <c r="F2856" t="str">
        <f>INDEX(tblProduct[ProdName],MATCH(tblData[[#This Row],[ProdNumber]],tblProduct[ProdNumber],0))</f>
        <v>Articulated Robots</v>
      </c>
      <c r="G2856">
        <f>INDEX(tblProduct[Price],MATCH(tblData[[#This Row],[ProdNumber]],tblProduct[ProdNumber],0))</f>
        <v>23.99</v>
      </c>
      <c r="H2856">
        <f>INDEX(tblProduct[Category],MATCH(tblData[[#This Row],[ProdNumber]],tblProduct[ProdNumber],0))</f>
        <v>4</v>
      </c>
      <c r="I2856" t="str">
        <f>INDEX(tblCategory[CategoryName],MATCH(tblData[[#This Row],[CategoryID]],tblCategory[CategoryID],0))</f>
        <v>eBooks</v>
      </c>
      <c r="J2856">
        <f>tblData[[#This Row],[Quantity]]*tblData[[#This Row],[Price]]</f>
        <v>143.94</v>
      </c>
      <c r="K2856">
        <f>YEAR(tblData[[#This Row],[Date]])</f>
        <v>2021</v>
      </c>
      <c r="L2856">
        <f>MONTH(tblData[[#This Row],[Date]])</f>
        <v>9</v>
      </c>
      <c r="M2856" t="str">
        <f>CHOOSE(tblData[[#This Row],[MonthNo]],"Jan","Feb","Mar","Apr","Mei","Jun","Jul","Agu","Sep","Okt","Nov","Des")</f>
        <v>Sep</v>
      </c>
      <c r="N2856" t="str">
        <f>INDEX(tblCustomers[CustomerState],MATCH(tblData[[#This Row],[CustomerID]],tblCustomers[CustomerID],0))</f>
        <v>California</v>
      </c>
      <c r="O2856" t="str">
        <f>IF(COUNTIF(tblData[CustomerID],tblData[[#This Row],[CustomerID]])&gt;1,"Repeat","One-time")</f>
        <v>Repeat</v>
      </c>
    </row>
    <row r="2857" spans="1:15">
      <c r="A2857">
        <v>2856</v>
      </c>
      <c r="B2857" s="1">
        <v>44443</v>
      </c>
      <c r="C2857">
        <v>1291</v>
      </c>
      <c r="D2857" t="s">
        <v>10845</v>
      </c>
      <c r="E2857">
        <v>2</v>
      </c>
      <c r="F2857" t="str">
        <f>INDEX(tblProduct[ProdName],MATCH(tblData[[#This Row],[ProdNumber]],tblProduct[ProdNumber],0))</f>
        <v>Sleepy Eye Blueprint</v>
      </c>
      <c r="G2857">
        <f>INDEX(tblProduct[Price],MATCH(tblData[[#This Row],[ProdNumber]],tblProduct[ProdNumber],0))</f>
        <v>11.99</v>
      </c>
      <c r="H2857">
        <f>INDEX(tblProduct[Category],MATCH(tblData[[#This Row],[ProdNumber]],tblProduct[ProdNumber],0))</f>
        <v>1</v>
      </c>
      <c r="I2857" t="str">
        <f>INDEX(tblCategory[CategoryName],MATCH(tblData[[#This Row],[CategoryID]],tblCategory[CategoryID],0))</f>
        <v>Blueprints</v>
      </c>
      <c r="J2857">
        <f>tblData[[#This Row],[Quantity]]*tblData[[#This Row],[Price]]</f>
        <v>23.98</v>
      </c>
      <c r="K2857">
        <f>YEAR(tblData[[#This Row],[Date]])</f>
        <v>2021</v>
      </c>
      <c r="L2857">
        <f>MONTH(tblData[[#This Row],[Date]])</f>
        <v>9</v>
      </c>
      <c r="M2857" t="str">
        <f>CHOOSE(tblData[[#This Row],[MonthNo]],"Jan","Feb","Mar","Apr","Mei","Jun","Jul","Agu","Sep","Okt","Nov","Des")</f>
        <v>Sep</v>
      </c>
      <c r="N2857" t="str">
        <f>INDEX(tblCustomers[CustomerState],MATCH(tblData[[#This Row],[CustomerID]],tblCustomers[CustomerID],0))</f>
        <v>Florida</v>
      </c>
      <c r="O2857" t="str">
        <f>IF(COUNTIF(tblData[CustomerID],tblData[[#This Row],[CustomerID]])&gt;1,"Repeat","One-time")</f>
        <v>Repeat</v>
      </c>
    </row>
    <row r="2858" spans="1:15">
      <c r="A2858">
        <v>2857</v>
      </c>
      <c r="B2858" s="1">
        <v>44443</v>
      </c>
      <c r="C2858">
        <v>1088</v>
      </c>
      <c r="D2858" t="s">
        <v>10827</v>
      </c>
      <c r="E2858">
        <v>3</v>
      </c>
      <c r="F2858" t="str">
        <f>INDEX(tblProduct[ProdName],MATCH(tblData[[#This Row],[ProdNumber]],tblProduct[ProdNumber],0))</f>
        <v>AI for Educators</v>
      </c>
      <c r="G2858">
        <f>INDEX(tblProduct[Price],MATCH(tblData[[#This Row],[ProdNumber]],tblProduct[ProdNumber],0))</f>
        <v>49.95</v>
      </c>
      <c r="H2858">
        <f>INDEX(tblProduct[Category],MATCH(tblData[[#This Row],[ProdNumber]],tblProduct[ProdNumber],0))</f>
        <v>7</v>
      </c>
      <c r="I2858" t="str">
        <f>INDEX(tblCategory[CategoryName],MATCH(tblData[[#This Row],[CategoryID]],tblCategory[CategoryID],0))</f>
        <v>Training Videos</v>
      </c>
      <c r="J2858">
        <f>tblData[[#This Row],[Quantity]]*tblData[[#This Row],[Price]]</f>
        <v>149.85000000000002</v>
      </c>
      <c r="K2858">
        <f>YEAR(tblData[[#This Row],[Date]])</f>
        <v>2021</v>
      </c>
      <c r="L2858">
        <f>MONTH(tblData[[#This Row],[Date]])</f>
        <v>9</v>
      </c>
      <c r="M2858" t="str">
        <f>CHOOSE(tblData[[#This Row],[MonthNo]],"Jan","Feb","Mar","Apr","Mei","Jun","Jul","Agu","Sep","Okt","Nov","Des")</f>
        <v>Sep</v>
      </c>
      <c r="N2858" t="str">
        <f>INDEX(tblCustomers[CustomerState],MATCH(tblData[[#This Row],[CustomerID]],tblCustomers[CustomerID],0))</f>
        <v>Kansas</v>
      </c>
      <c r="O2858" t="str">
        <f>IF(COUNTIF(tblData[CustomerID],tblData[[#This Row],[CustomerID]])&gt;1,"Repeat","One-time")</f>
        <v>Repeat</v>
      </c>
    </row>
    <row r="2859" spans="1:15">
      <c r="A2859">
        <v>2858</v>
      </c>
      <c r="B2859" s="1">
        <v>44443</v>
      </c>
      <c r="C2859">
        <v>1853</v>
      </c>
      <c r="D2859" t="s">
        <v>10841</v>
      </c>
      <c r="E2859">
        <v>2</v>
      </c>
      <c r="F2859" t="str">
        <f>INDEX(tblProduct[ProdName],MATCH(tblData[[#This Row],[ProdNumber]],tblProduct[ProdNumber],0))</f>
        <v>RQTE-554 Robot</v>
      </c>
      <c r="G2859">
        <f>INDEX(tblProduct[Price],MATCH(tblData[[#This Row],[ProdNumber]],tblProduct[ProdNumber],0))</f>
        <v>684</v>
      </c>
      <c r="H2859">
        <f>INDEX(tblProduct[Category],MATCH(tblData[[#This Row],[ProdNumber]],tblProduct[ProdNumber],0))</f>
        <v>6</v>
      </c>
      <c r="I2859" t="str">
        <f>INDEX(tblCategory[CategoryName],MATCH(tblData[[#This Row],[CategoryID]],tblCategory[CategoryID],0))</f>
        <v>Robots</v>
      </c>
      <c r="J2859">
        <f>tblData[[#This Row],[Quantity]]*tblData[[#This Row],[Price]]</f>
        <v>1368</v>
      </c>
      <c r="K2859">
        <f>YEAR(tblData[[#This Row],[Date]])</f>
        <v>2021</v>
      </c>
      <c r="L2859">
        <f>MONTH(tblData[[#This Row],[Date]])</f>
        <v>9</v>
      </c>
      <c r="M2859" t="str">
        <f>CHOOSE(tblData[[#This Row],[MonthNo]],"Jan","Feb","Mar","Apr","Mei","Jun","Jul","Agu","Sep","Okt","Nov","Des")</f>
        <v>Sep</v>
      </c>
      <c r="N2859" t="str">
        <f>INDEX(tblCustomers[CustomerState],MATCH(tblData[[#This Row],[CustomerID]],tblCustomers[CustomerID],0))</f>
        <v>New York</v>
      </c>
      <c r="O2859" t="str">
        <f>IF(COUNTIF(tblData[CustomerID],tblData[[#This Row],[CustomerID]])&gt;1,"Repeat","One-time")</f>
        <v>Repeat</v>
      </c>
    </row>
    <row r="2860" spans="1:15">
      <c r="A2860">
        <v>2859</v>
      </c>
      <c r="B2860" s="1">
        <v>44444</v>
      </c>
      <c r="C2860">
        <v>1855</v>
      </c>
      <c r="D2860" t="s">
        <v>10870</v>
      </c>
      <c r="E2860">
        <v>3</v>
      </c>
      <c r="F2860" t="str">
        <f>INDEX(tblProduct[ProdName],MATCH(tblData[[#This Row],[ProdNumber]],tblProduct[ProdNumber],0))</f>
        <v>Understanding Arduino</v>
      </c>
      <c r="G2860">
        <f>INDEX(tblProduct[Price],MATCH(tblData[[#This Row],[ProdNumber]],tblProduct[ProdNumber],0))</f>
        <v>17.5</v>
      </c>
      <c r="H2860">
        <f>INDEX(tblProduct[Category],MATCH(tblData[[#This Row],[ProdNumber]],tblProduct[ProdNumber],0))</f>
        <v>4</v>
      </c>
      <c r="I2860" t="str">
        <f>INDEX(tblCategory[CategoryName],MATCH(tblData[[#This Row],[CategoryID]],tblCategory[CategoryID],0))</f>
        <v>eBooks</v>
      </c>
      <c r="J2860">
        <f>tblData[[#This Row],[Quantity]]*tblData[[#This Row],[Price]]</f>
        <v>52.5</v>
      </c>
      <c r="K2860">
        <f>YEAR(tblData[[#This Row],[Date]])</f>
        <v>2021</v>
      </c>
      <c r="L2860">
        <f>MONTH(tblData[[#This Row],[Date]])</f>
        <v>9</v>
      </c>
      <c r="M2860" t="str">
        <f>CHOOSE(tblData[[#This Row],[MonthNo]],"Jan","Feb","Mar","Apr","Mei","Jun","Jul","Agu","Sep","Okt","Nov","Des")</f>
        <v>Sep</v>
      </c>
      <c r="N2860" t="str">
        <f>INDEX(tblCustomers[CustomerState],MATCH(tblData[[#This Row],[CustomerID]],tblCustomers[CustomerID],0))</f>
        <v>Tennessee</v>
      </c>
      <c r="O2860" t="str">
        <f>IF(COUNTIF(tblData[CustomerID],tblData[[#This Row],[CustomerID]])&gt;1,"Repeat","One-time")</f>
        <v>One-time</v>
      </c>
    </row>
    <row r="2861" spans="1:15">
      <c r="A2861">
        <v>2860</v>
      </c>
      <c r="B2861" s="1">
        <v>44444</v>
      </c>
      <c r="C2861">
        <v>649</v>
      </c>
      <c r="D2861" t="s">
        <v>10809</v>
      </c>
      <c r="E2861">
        <v>6</v>
      </c>
      <c r="F2861" t="str">
        <f>INDEX(tblProduct[ProdName],MATCH(tblData[[#This Row],[ProdNumber]],tblProduct[ProdNumber],0))</f>
        <v>RWW-75 Robot</v>
      </c>
      <c r="G2861">
        <f>INDEX(tblProduct[Price],MATCH(tblData[[#This Row],[ProdNumber]],tblProduct[ProdNumber],0))</f>
        <v>883</v>
      </c>
      <c r="H2861">
        <f>INDEX(tblProduct[Category],MATCH(tblData[[#This Row],[ProdNumber]],tblProduct[ProdNumber],0))</f>
        <v>6</v>
      </c>
      <c r="I2861" t="str">
        <f>INDEX(tblCategory[CategoryName],MATCH(tblData[[#This Row],[CategoryID]],tblCategory[CategoryID],0))</f>
        <v>Robots</v>
      </c>
      <c r="J2861">
        <f>tblData[[#This Row],[Quantity]]*tblData[[#This Row],[Price]]</f>
        <v>5298</v>
      </c>
      <c r="K2861">
        <f>YEAR(tblData[[#This Row],[Date]])</f>
        <v>2021</v>
      </c>
      <c r="L2861">
        <f>MONTH(tblData[[#This Row],[Date]])</f>
        <v>9</v>
      </c>
      <c r="M2861" t="str">
        <f>CHOOSE(tblData[[#This Row],[MonthNo]],"Jan","Feb","Mar","Apr","Mei","Jun","Jul","Agu","Sep","Okt","Nov","Des")</f>
        <v>Sep</v>
      </c>
      <c r="N2861" t="str">
        <f>INDEX(tblCustomers[CustomerState],MATCH(tblData[[#This Row],[CustomerID]],tblCustomers[CustomerID],0))</f>
        <v>California</v>
      </c>
      <c r="O2861" t="str">
        <f>IF(COUNTIF(tblData[CustomerID],tblData[[#This Row],[CustomerID]])&gt;1,"Repeat","One-time")</f>
        <v>One-time</v>
      </c>
    </row>
    <row r="2862" spans="1:15">
      <c r="A2862">
        <v>2861</v>
      </c>
      <c r="B2862" s="1">
        <v>44444</v>
      </c>
      <c r="C2862">
        <v>286</v>
      </c>
      <c r="D2862" t="s">
        <v>10826</v>
      </c>
      <c r="E2862">
        <v>5</v>
      </c>
      <c r="F2862" t="str">
        <f>INDEX(tblProduct[ProdName],MATCH(tblData[[#This Row],[ProdNumber]],tblProduct[ProdNumber],0))</f>
        <v>RTF Drones</v>
      </c>
      <c r="G2862">
        <f>INDEX(tblProduct[Price],MATCH(tblData[[#This Row],[ProdNumber]],tblProduct[ProdNumber],0))</f>
        <v>16.989999999999998</v>
      </c>
      <c r="H2862">
        <f>INDEX(tblProduct[Category],MATCH(tblData[[#This Row],[ProdNumber]],tblProduct[ProdNumber],0))</f>
        <v>4</v>
      </c>
      <c r="I2862" t="str">
        <f>INDEX(tblCategory[CategoryName],MATCH(tblData[[#This Row],[CategoryID]],tblCategory[CategoryID],0))</f>
        <v>eBooks</v>
      </c>
      <c r="J2862">
        <f>tblData[[#This Row],[Quantity]]*tblData[[#This Row],[Price]]</f>
        <v>84.949999999999989</v>
      </c>
      <c r="K2862">
        <f>YEAR(tblData[[#This Row],[Date]])</f>
        <v>2021</v>
      </c>
      <c r="L2862">
        <f>MONTH(tblData[[#This Row],[Date]])</f>
        <v>9</v>
      </c>
      <c r="M2862" t="str">
        <f>CHOOSE(tblData[[#This Row],[MonthNo]],"Jan","Feb","Mar","Apr","Mei","Jun","Jul","Agu","Sep","Okt","Nov","Des")</f>
        <v>Sep</v>
      </c>
      <c r="N2862" t="str">
        <f>INDEX(tblCustomers[CustomerState],MATCH(tblData[[#This Row],[CustomerID]],tblCustomers[CustomerID],0))</f>
        <v>New Jersey</v>
      </c>
      <c r="O2862" t="str">
        <f>IF(COUNTIF(tblData[CustomerID],tblData[[#This Row],[CustomerID]])&gt;1,"Repeat","One-time")</f>
        <v>Repeat</v>
      </c>
    </row>
    <row r="2863" spans="1:15">
      <c r="A2863">
        <v>2862</v>
      </c>
      <c r="B2863" s="1">
        <v>44444</v>
      </c>
      <c r="C2863">
        <v>1559</v>
      </c>
      <c r="D2863" t="s">
        <v>10820</v>
      </c>
      <c r="E2863">
        <v>3</v>
      </c>
      <c r="F2863" t="str">
        <f>INDEX(tblProduct[ProdName],MATCH(tblData[[#This Row],[ProdNumber]],tblProduct[ProdNumber],0))</f>
        <v>BYOR-3000</v>
      </c>
      <c r="G2863">
        <f>INDEX(tblProduct[Price],MATCH(tblData[[#This Row],[ProdNumber]],tblProduct[ProdNumber],0))</f>
        <v>214</v>
      </c>
      <c r="H2863">
        <f>INDEX(tblProduct[Category],MATCH(tblData[[#This Row],[ProdNumber]],tblProduct[ProdNumber],0))</f>
        <v>5</v>
      </c>
      <c r="I2863" t="str">
        <f>INDEX(tblCategory[CategoryName],MATCH(tblData[[#This Row],[CategoryID]],tblCategory[CategoryID],0))</f>
        <v>Robot Kits</v>
      </c>
      <c r="J2863">
        <f>tblData[[#This Row],[Quantity]]*tblData[[#This Row],[Price]]</f>
        <v>642</v>
      </c>
      <c r="K2863">
        <f>YEAR(tblData[[#This Row],[Date]])</f>
        <v>2021</v>
      </c>
      <c r="L2863">
        <f>MONTH(tblData[[#This Row],[Date]])</f>
        <v>9</v>
      </c>
      <c r="M2863" t="str">
        <f>CHOOSE(tblData[[#This Row],[MonthNo]],"Jan","Feb","Mar","Apr","Mei","Jun","Jul","Agu","Sep","Okt","Nov","Des")</f>
        <v>Sep</v>
      </c>
      <c r="N2863" t="str">
        <f>INDEX(tblCustomers[CustomerState],MATCH(tblData[[#This Row],[CustomerID]],tblCustomers[CustomerID],0))</f>
        <v>Kentucky</v>
      </c>
      <c r="O2863" t="str">
        <f>IF(COUNTIF(tblData[CustomerID],tblData[[#This Row],[CustomerID]])&gt;1,"Repeat","One-time")</f>
        <v>Repeat</v>
      </c>
    </row>
    <row r="2864" spans="1:15">
      <c r="A2864">
        <v>2863</v>
      </c>
      <c r="B2864" s="1">
        <v>44444</v>
      </c>
      <c r="C2864">
        <v>1037</v>
      </c>
      <c r="D2864" t="s">
        <v>10839</v>
      </c>
      <c r="E2864">
        <v>2</v>
      </c>
      <c r="F2864" t="str">
        <f>INDEX(tblProduct[ProdName],MATCH(tblData[[#This Row],[ProdNumber]],tblProduct[ProdNumber],0))</f>
        <v>RXW-9807 Robot</v>
      </c>
      <c r="G2864">
        <f>INDEX(tblProduct[Price],MATCH(tblData[[#This Row],[ProdNumber]],tblProduct[ProdNumber],0))</f>
        <v>599</v>
      </c>
      <c r="H2864">
        <f>INDEX(tblProduct[Category],MATCH(tblData[[#This Row],[ProdNumber]],tblProduct[ProdNumber],0))</f>
        <v>6</v>
      </c>
      <c r="I2864" t="str">
        <f>INDEX(tblCategory[CategoryName],MATCH(tblData[[#This Row],[CategoryID]],tblCategory[CategoryID],0))</f>
        <v>Robots</v>
      </c>
      <c r="J2864">
        <f>tblData[[#This Row],[Quantity]]*tblData[[#This Row],[Price]]</f>
        <v>1198</v>
      </c>
      <c r="K2864">
        <f>YEAR(tblData[[#This Row],[Date]])</f>
        <v>2021</v>
      </c>
      <c r="L2864">
        <f>MONTH(tblData[[#This Row],[Date]])</f>
        <v>9</v>
      </c>
      <c r="M2864" t="str">
        <f>CHOOSE(tblData[[#This Row],[MonthNo]],"Jan","Feb","Mar","Apr","Mei","Jun","Jul","Agu","Sep","Okt","Nov","Des")</f>
        <v>Sep</v>
      </c>
      <c r="N2864" t="str">
        <f>INDEX(tblCustomers[CustomerState],MATCH(tblData[[#This Row],[CustomerID]],tblCustomers[CustomerID],0))</f>
        <v>Ohio</v>
      </c>
      <c r="O2864" t="str">
        <f>IF(COUNTIF(tblData[CustomerID],tblData[[#This Row],[CustomerID]])&gt;1,"Repeat","One-time")</f>
        <v>Repeat</v>
      </c>
    </row>
    <row r="2865" spans="1:15">
      <c r="A2865">
        <v>2864</v>
      </c>
      <c r="B2865" s="1">
        <v>44445</v>
      </c>
      <c r="C2865">
        <v>261</v>
      </c>
      <c r="D2865" t="s">
        <v>10808</v>
      </c>
      <c r="E2865">
        <v>1</v>
      </c>
      <c r="F2865" t="str">
        <f>INDEX(tblProduct[ProdName],MATCH(tblData[[#This Row],[ProdNumber]],tblProduct[ProdNumber],0))</f>
        <v>Polar Robots</v>
      </c>
      <c r="G2865">
        <f>INDEX(tblProduct[Price],MATCH(tblData[[#This Row],[ProdNumber]],tblProduct[ProdNumber],0))</f>
        <v>23.99</v>
      </c>
      <c r="H2865">
        <f>INDEX(tblProduct[Category],MATCH(tblData[[#This Row],[ProdNumber]],tblProduct[ProdNumber],0))</f>
        <v>4</v>
      </c>
      <c r="I2865" t="str">
        <f>INDEX(tblCategory[CategoryName],MATCH(tblData[[#This Row],[CategoryID]],tblCategory[CategoryID],0))</f>
        <v>eBooks</v>
      </c>
      <c r="J2865">
        <f>tblData[[#This Row],[Quantity]]*tblData[[#This Row],[Price]]</f>
        <v>23.99</v>
      </c>
      <c r="K2865">
        <f>YEAR(tblData[[#This Row],[Date]])</f>
        <v>2021</v>
      </c>
      <c r="L2865">
        <f>MONTH(tblData[[#This Row],[Date]])</f>
        <v>9</v>
      </c>
      <c r="M2865" t="str">
        <f>CHOOSE(tblData[[#This Row],[MonthNo]],"Jan","Feb","Mar","Apr","Mei","Jun","Jul","Agu","Sep","Okt","Nov","Des")</f>
        <v>Sep</v>
      </c>
      <c r="N2865" t="str">
        <f>INDEX(tblCustomers[CustomerState],MATCH(tblData[[#This Row],[CustomerID]],tblCustomers[CustomerID],0))</f>
        <v>Florida</v>
      </c>
      <c r="O2865" t="str">
        <f>IF(COUNTIF(tblData[CustomerID],tblData[[#This Row],[CustomerID]])&gt;1,"Repeat","One-time")</f>
        <v>Repeat</v>
      </c>
    </row>
    <row r="2866" spans="1:15">
      <c r="A2866">
        <v>2865</v>
      </c>
      <c r="B2866" s="1">
        <v>44445</v>
      </c>
      <c r="C2866">
        <v>1284</v>
      </c>
      <c r="D2866" t="s">
        <v>10834</v>
      </c>
      <c r="E2866">
        <v>4</v>
      </c>
      <c r="F2866" t="str">
        <f>INDEX(tblProduct[ProdName],MATCH(tblData[[#This Row],[ProdNumber]],tblProduct[ProdNumber],0))</f>
        <v>Articulated Robots</v>
      </c>
      <c r="G2866">
        <f>INDEX(tblProduct[Price],MATCH(tblData[[#This Row],[ProdNumber]],tblProduct[ProdNumber],0))</f>
        <v>23.99</v>
      </c>
      <c r="H2866">
        <f>INDEX(tblProduct[Category],MATCH(tblData[[#This Row],[ProdNumber]],tblProduct[ProdNumber],0))</f>
        <v>4</v>
      </c>
      <c r="I2866" t="str">
        <f>INDEX(tblCategory[CategoryName],MATCH(tblData[[#This Row],[CategoryID]],tblCategory[CategoryID],0))</f>
        <v>eBooks</v>
      </c>
      <c r="J2866">
        <f>tblData[[#This Row],[Quantity]]*tblData[[#This Row],[Price]]</f>
        <v>95.96</v>
      </c>
      <c r="K2866">
        <f>YEAR(tblData[[#This Row],[Date]])</f>
        <v>2021</v>
      </c>
      <c r="L2866">
        <f>MONTH(tblData[[#This Row],[Date]])</f>
        <v>9</v>
      </c>
      <c r="M2866" t="str">
        <f>CHOOSE(tblData[[#This Row],[MonthNo]],"Jan","Feb","Mar","Apr","Mei","Jun","Jul","Agu","Sep","Okt","Nov","Des")</f>
        <v>Sep</v>
      </c>
      <c r="N2866" t="str">
        <f>INDEX(tblCustomers[CustomerState],MATCH(tblData[[#This Row],[CustomerID]],tblCustomers[CustomerID],0))</f>
        <v>District of Columbia</v>
      </c>
      <c r="O2866" t="str">
        <f>IF(COUNTIF(tblData[CustomerID],tblData[[#This Row],[CustomerID]])&gt;1,"Repeat","One-time")</f>
        <v>Repeat</v>
      </c>
    </row>
    <row r="2867" spans="1:15">
      <c r="A2867">
        <v>2866</v>
      </c>
      <c r="B2867" s="1">
        <v>44445</v>
      </c>
      <c r="C2867">
        <v>471</v>
      </c>
      <c r="D2867" t="s">
        <v>10837</v>
      </c>
      <c r="E2867">
        <v>3</v>
      </c>
      <c r="F2867" t="str">
        <f>INDEX(tblProduct[ProdName],MATCH(tblData[[#This Row],[ProdNumber]],tblProduct[ProdNumber],0))</f>
        <v>BYOR-1000</v>
      </c>
      <c r="G2867">
        <f>INDEX(tblProduct[Price],MATCH(tblData[[#This Row],[ProdNumber]],tblProduct[ProdNumber],0))</f>
        <v>189</v>
      </c>
      <c r="H2867">
        <f>INDEX(tblProduct[Category],MATCH(tblData[[#This Row],[ProdNumber]],tblProduct[ProdNumber],0))</f>
        <v>5</v>
      </c>
      <c r="I2867" t="str">
        <f>INDEX(tblCategory[CategoryName],MATCH(tblData[[#This Row],[CategoryID]],tblCategory[CategoryID],0))</f>
        <v>Robot Kits</v>
      </c>
      <c r="J2867">
        <f>tblData[[#This Row],[Quantity]]*tblData[[#This Row],[Price]]</f>
        <v>567</v>
      </c>
      <c r="K2867">
        <f>YEAR(tblData[[#This Row],[Date]])</f>
        <v>2021</v>
      </c>
      <c r="L2867">
        <f>MONTH(tblData[[#This Row],[Date]])</f>
        <v>9</v>
      </c>
      <c r="M2867" t="str">
        <f>CHOOSE(tblData[[#This Row],[MonthNo]],"Jan","Feb","Mar","Apr","Mei","Jun","Jul","Agu","Sep","Okt","Nov","Des")</f>
        <v>Sep</v>
      </c>
      <c r="N2867" t="str">
        <f>INDEX(tblCustomers[CustomerState],MATCH(tblData[[#This Row],[CustomerID]],tblCustomers[CustomerID],0))</f>
        <v>Minnesota</v>
      </c>
      <c r="O2867" t="str">
        <f>IF(COUNTIF(tblData[CustomerID],tblData[[#This Row],[CustomerID]])&gt;1,"Repeat","One-time")</f>
        <v>Repeat</v>
      </c>
    </row>
    <row r="2868" spans="1:15">
      <c r="A2868">
        <v>2867</v>
      </c>
      <c r="B2868" s="1">
        <v>44445</v>
      </c>
      <c r="C2868">
        <v>1151</v>
      </c>
      <c r="D2868" t="s">
        <v>10863</v>
      </c>
      <c r="E2868">
        <v>3</v>
      </c>
      <c r="F2868" t="str">
        <f>INDEX(tblProduct[ProdName],MATCH(tblData[[#This Row],[ProdNumber]],tblProduct[ProdNumber],0))</f>
        <v>BYOD-400</v>
      </c>
      <c r="G2868">
        <f>INDEX(tblProduct[Price],MATCH(tblData[[#This Row],[ProdNumber]],tblProduct[ProdNumber],0))</f>
        <v>119</v>
      </c>
      <c r="H2868">
        <f>INDEX(tblProduct[Category],MATCH(tblData[[#This Row],[ProdNumber]],tblProduct[ProdNumber],0))</f>
        <v>2</v>
      </c>
      <c r="I2868" t="str">
        <f>INDEX(tblCategory[CategoryName],MATCH(tblData[[#This Row],[CategoryID]],tblCategory[CategoryID],0))</f>
        <v>Drone Kits</v>
      </c>
      <c r="J2868">
        <f>tblData[[#This Row],[Quantity]]*tblData[[#This Row],[Price]]</f>
        <v>357</v>
      </c>
      <c r="K2868">
        <f>YEAR(tblData[[#This Row],[Date]])</f>
        <v>2021</v>
      </c>
      <c r="L2868">
        <f>MONTH(tblData[[#This Row],[Date]])</f>
        <v>9</v>
      </c>
      <c r="M2868" t="str">
        <f>CHOOSE(tblData[[#This Row],[MonthNo]],"Jan","Feb","Mar","Apr","Mei","Jun","Jul","Agu","Sep","Okt","Nov","Des")</f>
        <v>Sep</v>
      </c>
      <c r="N2868" t="str">
        <f>INDEX(tblCustomers[CustomerState],MATCH(tblData[[#This Row],[CustomerID]],tblCustomers[CustomerID],0))</f>
        <v>Texas</v>
      </c>
      <c r="O2868" t="str">
        <f>IF(COUNTIF(tblData[CustomerID],tblData[[#This Row],[CustomerID]])&gt;1,"Repeat","One-time")</f>
        <v>Repeat</v>
      </c>
    </row>
    <row r="2869" spans="1:15">
      <c r="A2869">
        <v>2868</v>
      </c>
      <c r="B2869" s="1">
        <v>44446</v>
      </c>
      <c r="C2869">
        <v>387</v>
      </c>
      <c r="D2869" t="s">
        <v>10874</v>
      </c>
      <c r="E2869">
        <v>4</v>
      </c>
      <c r="F2869" t="str">
        <f>INDEX(tblProduct[ProdName],MATCH(tblData[[#This Row],[ProdNumber]],tblProduct[ProdNumber],0))</f>
        <v>Cat Robot Blueprint</v>
      </c>
      <c r="G2869">
        <f>INDEX(tblProduct[Price],MATCH(tblData[[#This Row],[ProdNumber]],tblProduct[ProdNumber],0))</f>
        <v>4.99</v>
      </c>
      <c r="H2869">
        <f>INDEX(tblProduct[Category],MATCH(tblData[[#This Row],[ProdNumber]],tblProduct[ProdNumber],0))</f>
        <v>1</v>
      </c>
      <c r="I2869" t="str">
        <f>INDEX(tblCategory[CategoryName],MATCH(tblData[[#This Row],[CategoryID]],tblCategory[CategoryID],0))</f>
        <v>Blueprints</v>
      </c>
      <c r="J2869">
        <f>tblData[[#This Row],[Quantity]]*tblData[[#This Row],[Price]]</f>
        <v>19.96</v>
      </c>
      <c r="K2869">
        <f>YEAR(tblData[[#This Row],[Date]])</f>
        <v>2021</v>
      </c>
      <c r="L2869">
        <f>MONTH(tblData[[#This Row],[Date]])</f>
        <v>9</v>
      </c>
      <c r="M2869" t="str">
        <f>CHOOSE(tblData[[#This Row],[MonthNo]],"Jan","Feb","Mar","Apr","Mei","Jun","Jul","Agu","Sep","Okt","Nov","Des")</f>
        <v>Sep</v>
      </c>
      <c r="N2869" t="str">
        <f>INDEX(tblCustomers[CustomerState],MATCH(tblData[[#This Row],[CustomerID]],tblCustomers[CustomerID],0))</f>
        <v>California</v>
      </c>
      <c r="O2869" t="str">
        <f>IF(COUNTIF(tblData[CustomerID],tblData[[#This Row],[CustomerID]])&gt;1,"Repeat","One-time")</f>
        <v>Repeat</v>
      </c>
    </row>
    <row r="2870" spans="1:15">
      <c r="A2870">
        <v>2869</v>
      </c>
      <c r="B2870" s="1">
        <v>44446</v>
      </c>
      <c r="C2870">
        <v>1574</v>
      </c>
      <c r="D2870" t="s">
        <v>10840</v>
      </c>
      <c r="E2870">
        <v>5</v>
      </c>
      <c r="F2870" t="str">
        <f>INDEX(tblProduct[ProdName],MATCH(tblData[[#This Row],[ProdNumber]],tblProduct[ProdNumber],0))</f>
        <v>Photograph Drones</v>
      </c>
      <c r="G2870">
        <f>INDEX(tblProduct[Price],MATCH(tblData[[#This Row],[ProdNumber]],tblProduct[ProdNumber],0))</f>
        <v>14.99</v>
      </c>
      <c r="H2870">
        <f>INDEX(tblProduct[Category],MATCH(tblData[[#This Row],[ProdNumber]],tblProduct[ProdNumber],0))</f>
        <v>4</v>
      </c>
      <c r="I2870" t="str">
        <f>INDEX(tblCategory[CategoryName],MATCH(tblData[[#This Row],[CategoryID]],tblCategory[CategoryID],0))</f>
        <v>eBooks</v>
      </c>
      <c r="J2870">
        <f>tblData[[#This Row],[Quantity]]*tblData[[#This Row],[Price]]</f>
        <v>74.95</v>
      </c>
      <c r="K2870">
        <f>YEAR(tblData[[#This Row],[Date]])</f>
        <v>2021</v>
      </c>
      <c r="L2870">
        <f>MONTH(tblData[[#This Row],[Date]])</f>
        <v>9</v>
      </c>
      <c r="M2870" t="str">
        <f>CHOOSE(tblData[[#This Row],[MonthNo]],"Jan","Feb","Mar","Apr","Mei","Jun","Jul","Agu","Sep","Okt","Nov","Des")</f>
        <v>Sep</v>
      </c>
      <c r="N2870" t="str">
        <f>INDEX(tblCustomers[CustomerState],MATCH(tblData[[#This Row],[CustomerID]],tblCustomers[CustomerID],0))</f>
        <v>Virginia</v>
      </c>
      <c r="O2870" t="str">
        <f>IF(COUNTIF(tblData[CustomerID],tblData[[#This Row],[CustomerID]])&gt;1,"Repeat","One-time")</f>
        <v>One-time</v>
      </c>
    </row>
    <row r="2871" spans="1:15">
      <c r="A2871">
        <v>2870</v>
      </c>
      <c r="B2871" s="1">
        <v>44446</v>
      </c>
      <c r="C2871">
        <v>500</v>
      </c>
      <c r="D2871" t="s">
        <v>10862</v>
      </c>
      <c r="E2871">
        <v>2</v>
      </c>
      <c r="F2871" t="str">
        <f>INDEX(tblProduct[ProdName],MATCH(tblData[[#This Row],[ProdNumber]],tblProduct[ProdNumber],0))</f>
        <v>All Eyes Drone Blueprint</v>
      </c>
      <c r="G2871">
        <f>INDEX(tblProduct[Price],MATCH(tblData[[#This Row],[ProdNumber]],tblProduct[ProdNumber],0))</f>
        <v>9.99</v>
      </c>
      <c r="H2871">
        <f>INDEX(tblProduct[Category],MATCH(tblData[[#This Row],[ProdNumber]],tblProduct[ProdNumber],0))</f>
        <v>1</v>
      </c>
      <c r="I2871" t="str">
        <f>INDEX(tblCategory[CategoryName],MATCH(tblData[[#This Row],[CategoryID]],tblCategory[CategoryID],0))</f>
        <v>Blueprints</v>
      </c>
      <c r="J2871">
        <f>tblData[[#This Row],[Quantity]]*tblData[[#This Row],[Price]]</f>
        <v>19.98</v>
      </c>
      <c r="K2871">
        <f>YEAR(tblData[[#This Row],[Date]])</f>
        <v>2021</v>
      </c>
      <c r="L2871">
        <f>MONTH(tblData[[#This Row],[Date]])</f>
        <v>9</v>
      </c>
      <c r="M2871" t="str">
        <f>CHOOSE(tblData[[#This Row],[MonthNo]],"Jan","Feb","Mar","Apr","Mei","Jun","Jul","Agu","Sep","Okt","Nov","Des")</f>
        <v>Sep</v>
      </c>
      <c r="N2871" t="str">
        <f>INDEX(tblCustomers[CustomerState],MATCH(tblData[[#This Row],[CustomerID]],tblCustomers[CustomerID],0))</f>
        <v>Kansas</v>
      </c>
      <c r="O2871" t="str">
        <f>IF(COUNTIF(tblData[CustomerID],tblData[[#This Row],[CustomerID]])&gt;1,"Repeat","One-time")</f>
        <v>Repeat</v>
      </c>
    </row>
    <row r="2872" spans="1:15">
      <c r="A2872">
        <v>2871</v>
      </c>
      <c r="B2872" s="1">
        <v>44446</v>
      </c>
      <c r="C2872">
        <v>1404</v>
      </c>
      <c r="D2872" t="s">
        <v>10816</v>
      </c>
      <c r="E2872">
        <v>6</v>
      </c>
      <c r="F2872" t="str">
        <f>INDEX(tblProduct[ProdName],MATCH(tblData[[#This Row],[ProdNumber]],tblProduct[ProdNumber],0))</f>
        <v>DTE-QFN20 Drone</v>
      </c>
      <c r="G2872">
        <f>INDEX(tblProduct[Price],MATCH(tblData[[#This Row],[ProdNumber]],tblProduct[ProdNumber],0))</f>
        <v>250</v>
      </c>
      <c r="H2872">
        <f>INDEX(tblProduct[Category],MATCH(tblData[[#This Row],[ProdNumber]],tblProduct[ProdNumber],0))</f>
        <v>3</v>
      </c>
      <c r="I2872" t="str">
        <f>INDEX(tblCategory[CategoryName],MATCH(tblData[[#This Row],[CategoryID]],tblCategory[CategoryID],0))</f>
        <v>Drones</v>
      </c>
      <c r="J2872">
        <f>tblData[[#This Row],[Quantity]]*tblData[[#This Row],[Price]]</f>
        <v>1500</v>
      </c>
      <c r="K2872">
        <f>YEAR(tblData[[#This Row],[Date]])</f>
        <v>2021</v>
      </c>
      <c r="L2872">
        <f>MONTH(tblData[[#This Row],[Date]])</f>
        <v>9</v>
      </c>
      <c r="M2872" t="str">
        <f>CHOOSE(tblData[[#This Row],[MonthNo]],"Jan","Feb","Mar","Apr","Mei","Jun","Jul","Agu","Sep","Okt","Nov","Des")</f>
        <v>Sep</v>
      </c>
      <c r="N2872" t="str">
        <f>INDEX(tblCustomers[CustomerState],MATCH(tblData[[#This Row],[CustomerID]],tblCustomers[CustomerID],0))</f>
        <v>Ohio</v>
      </c>
      <c r="O2872" t="str">
        <f>IF(COUNTIF(tblData[CustomerID],tblData[[#This Row],[CustomerID]])&gt;1,"Repeat","One-time")</f>
        <v>Repeat</v>
      </c>
    </row>
    <row r="2873" spans="1:15">
      <c r="A2873">
        <v>2872</v>
      </c>
      <c r="B2873" s="1">
        <v>44446</v>
      </c>
      <c r="C2873">
        <v>1287</v>
      </c>
      <c r="D2873" t="s">
        <v>10828</v>
      </c>
      <c r="E2873">
        <v>6</v>
      </c>
      <c r="F2873" t="str">
        <f>INDEX(tblProduct[ProdName],MATCH(tblData[[#This Row],[ProdNumber]],tblProduct[ProdNumber],0))</f>
        <v>Helicopter Drones</v>
      </c>
      <c r="G2873">
        <f>INDEX(tblProduct[Price],MATCH(tblData[[#This Row],[ProdNumber]],tblProduct[ProdNumber],0))</f>
        <v>20.95</v>
      </c>
      <c r="H2873">
        <f>INDEX(tblProduct[Category],MATCH(tblData[[#This Row],[ProdNumber]],tblProduct[ProdNumber],0))</f>
        <v>4</v>
      </c>
      <c r="I2873" t="str">
        <f>INDEX(tblCategory[CategoryName],MATCH(tblData[[#This Row],[CategoryID]],tblCategory[CategoryID],0))</f>
        <v>eBooks</v>
      </c>
      <c r="J2873">
        <f>tblData[[#This Row],[Quantity]]*tblData[[#This Row],[Price]]</f>
        <v>125.69999999999999</v>
      </c>
      <c r="K2873">
        <f>YEAR(tblData[[#This Row],[Date]])</f>
        <v>2021</v>
      </c>
      <c r="L2873">
        <f>MONTH(tblData[[#This Row],[Date]])</f>
        <v>9</v>
      </c>
      <c r="M2873" t="str">
        <f>CHOOSE(tblData[[#This Row],[MonthNo]],"Jan","Feb","Mar","Apr","Mei","Jun","Jul","Agu","Sep","Okt","Nov","Des")</f>
        <v>Sep</v>
      </c>
      <c r="N2873" t="str">
        <f>INDEX(tblCustomers[CustomerState],MATCH(tblData[[#This Row],[CustomerID]],tblCustomers[CustomerID],0))</f>
        <v>New York</v>
      </c>
      <c r="O2873" t="str">
        <f>IF(COUNTIF(tblData[CustomerID],tblData[[#This Row],[CustomerID]])&gt;1,"Repeat","One-time")</f>
        <v>One-time</v>
      </c>
    </row>
    <row r="2874" spans="1:15">
      <c r="A2874">
        <v>2873</v>
      </c>
      <c r="B2874" s="1">
        <v>44446</v>
      </c>
      <c r="C2874">
        <v>230</v>
      </c>
      <c r="D2874" t="s">
        <v>10816</v>
      </c>
      <c r="E2874">
        <v>3</v>
      </c>
      <c r="F2874" t="str">
        <f>INDEX(tblProduct[ProdName],MATCH(tblData[[#This Row],[ProdNumber]],tblProduct[ProdNumber],0))</f>
        <v>DTE-QFN20 Drone</v>
      </c>
      <c r="G2874">
        <f>INDEX(tblProduct[Price],MATCH(tblData[[#This Row],[ProdNumber]],tblProduct[ProdNumber],0))</f>
        <v>250</v>
      </c>
      <c r="H2874">
        <f>INDEX(tblProduct[Category],MATCH(tblData[[#This Row],[ProdNumber]],tblProduct[ProdNumber],0))</f>
        <v>3</v>
      </c>
      <c r="I2874" t="str">
        <f>INDEX(tblCategory[CategoryName],MATCH(tblData[[#This Row],[CategoryID]],tblCategory[CategoryID],0))</f>
        <v>Drones</v>
      </c>
      <c r="J2874">
        <f>tblData[[#This Row],[Quantity]]*tblData[[#This Row],[Price]]</f>
        <v>750</v>
      </c>
      <c r="K2874">
        <f>YEAR(tblData[[#This Row],[Date]])</f>
        <v>2021</v>
      </c>
      <c r="L2874">
        <f>MONTH(tblData[[#This Row],[Date]])</f>
        <v>9</v>
      </c>
      <c r="M2874" t="str">
        <f>CHOOSE(tblData[[#This Row],[MonthNo]],"Jan","Feb","Mar","Apr","Mei","Jun","Jul","Agu","Sep","Okt","Nov","Des")</f>
        <v>Sep</v>
      </c>
      <c r="N2874" t="str">
        <f>INDEX(tblCustomers[CustomerState],MATCH(tblData[[#This Row],[CustomerID]],tblCustomers[CustomerID],0))</f>
        <v>Kentucky</v>
      </c>
      <c r="O2874" t="str">
        <f>IF(COUNTIF(tblData[CustomerID],tblData[[#This Row],[CustomerID]])&gt;1,"Repeat","One-time")</f>
        <v>Repeat</v>
      </c>
    </row>
    <row r="2875" spans="1:15">
      <c r="A2875">
        <v>2874</v>
      </c>
      <c r="B2875" s="1">
        <v>44447</v>
      </c>
      <c r="C2875">
        <v>2052</v>
      </c>
      <c r="D2875" t="s">
        <v>10857</v>
      </c>
      <c r="E2875">
        <v>6</v>
      </c>
      <c r="F2875" t="str">
        <f>INDEX(tblProduct[ProdName],MATCH(tblData[[#This Row],[ProdNumber]],tblProduct[ProdNumber],0))</f>
        <v>DTI-84 Drone</v>
      </c>
      <c r="G2875">
        <f>INDEX(tblProduct[Price],MATCH(tblData[[#This Row],[ProdNumber]],tblProduct[ProdNumber],0))</f>
        <v>455</v>
      </c>
      <c r="H2875">
        <f>INDEX(tblProduct[Category],MATCH(tblData[[#This Row],[ProdNumber]],tblProduct[ProdNumber],0))</f>
        <v>3</v>
      </c>
      <c r="I2875" t="str">
        <f>INDEX(tblCategory[CategoryName],MATCH(tblData[[#This Row],[CategoryID]],tblCategory[CategoryID],0))</f>
        <v>Drones</v>
      </c>
      <c r="J2875">
        <f>tblData[[#This Row],[Quantity]]*tblData[[#This Row],[Price]]</f>
        <v>2730</v>
      </c>
      <c r="K2875">
        <f>YEAR(tblData[[#This Row],[Date]])</f>
        <v>2021</v>
      </c>
      <c r="L2875">
        <f>MONTH(tblData[[#This Row],[Date]])</f>
        <v>9</v>
      </c>
      <c r="M2875" t="str">
        <f>CHOOSE(tblData[[#This Row],[MonthNo]],"Jan","Feb","Mar","Apr","Mei","Jun","Jul","Agu","Sep","Okt","Nov","Des")</f>
        <v>Sep</v>
      </c>
      <c r="N2875" t="str">
        <f>INDEX(tblCustomers[CustomerState],MATCH(tblData[[#This Row],[CustomerID]],tblCustomers[CustomerID],0))</f>
        <v>Michigan</v>
      </c>
      <c r="O2875" t="str">
        <f>IF(COUNTIF(tblData[CustomerID],tblData[[#This Row],[CustomerID]])&gt;1,"Repeat","One-time")</f>
        <v>Repeat</v>
      </c>
    </row>
    <row r="2876" spans="1:15">
      <c r="A2876">
        <v>2875</v>
      </c>
      <c r="B2876" s="1">
        <v>44447</v>
      </c>
      <c r="C2876">
        <v>14</v>
      </c>
      <c r="D2876" t="s">
        <v>10817</v>
      </c>
      <c r="E2876">
        <v>3</v>
      </c>
      <c r="F2876" t="str">
        <f>INDEX(tblProduct[ProdName],MATCH(tblData[[#This Row],[ProdNumber]],tblProduct[ProdNumber],0))</f>
        <v>BYOD-100</v>
      </c>
      <c r="G2876">
        <f>INDEX(tblProduct[Price],MATCH(tblData[[#This Row],[ProdNumber]],tblProduct[ProdNumber],0))</f>
        <v>54</v>
      </c>
      <c r="H2876">
        <f>INDEX(tblProduct[Category],MATCH(tblData[[#This Row],[ProdNumber]],tblProduct[ProdNumber],0))</f>
        <v>2</v>
      </c>
      <c r="I2876" t="str">
        <f>INDEX(tblCategory[CategoryName],MATCH(tblData[[#This Row],[CategoryID]],tblCategory[CategoryID],0))</f>
        <v>Drone Kits</v>
      </c>
      <c r="J2876">
        <f>tblData[[#This Row],[Quantity]]*tblData[[#This Row],[Price]]</f>
        <v>162</v>
      </c>
      <c r="K2876">
        <f>YEAR(tblData[[#This Row],[Date]])</f>
        <v>2021</v>
      </c>
      <c r="L2876">
        <f>MONTH(tblData[[#This Row],[Date]])</f>
        <v>9</v>
      </c>
      <c r="M2876" t="str">
        <f>CHOOSE(tblData[[#This Row],[MonthNo]],"Jan","Feb","Mar","Apr","Mei","Jun","Jul","Agu","Sep","Okt","Nov","Des")</f>
        <v>Sep</v>
      </c>
      <c r="N2876" t="str">
        <f>INDEX(tblCustomers[CustomerState],MATCH(tblData[[#This Row],[CustomerID]],tblCustomers[CustomerID],0))</f>
        <v>Florida</v>
      </c>
      <c r="O2876" t="str">
        <f>IF(COUNTIF(tblData[CustomerID],tblData[[#This Row],[CustomerID]])&gt;1,"Repeat","One-time")</f>
        <v>Repeat</v>
      </c>
    </row>
    <row r="2877" spans="1:15">
      <c r="A2877">
        <v>2876</v>
      </c>
      <c r="B2877" s="1">
        <v>44448</v>
      </c>
      <c r="C2877">
        <v>92</v>
      </c>
      <c r="D2877" t="s">
        <v>10872</v>
      </c>
      <c r="E2877">
        <v>5</v>
      </c>
      <c r="F2877" t="str">
        <f>INDEX(tblProduct[ProdName],MATCH(tblData[[#This Row],[ProdNumber]],tblProduct[ProdNumber],0))</f>
        <v>Hexacopter Drone Blueprint</v>
      </c>
      <c r="G2877">
        <f>INDEX(tblProduct[Price],MATCH(tblData[[#This Row],[ProdNumber]],tblProduct[ProdNumber],0))</f>
        <v>8.99</v>
      </c>
      <c r="H2877">
        <f>INDEX(tblProduct[Category],MATCH(tblData[[#This Row],[ProdNumber]],tblProduct[ProdNumber],0))</f>
        <v>1</v>
      </c>
      <c r="I2877" t="str">
        <f>INDEX(tblCategory[CategoryName],MATCH(tblData[[#This Row],[CategoryID]],tblCategory[CategoryID],0))</f>
        <v>Blueprints</v>
      </c>
      <c r="J2877">
        <f>tblData[[#This Row],[Quantity]]*tblData[[#This Row],[Price]]</f>
        <v>44.95</v>
      </c>
      <c r="K2877">
        <f>YEAR(tblData[[#This Row],[Date]])</f>
        <v>2021</v>
      </c>
      <c r="L2877">
        <f>MONTH(tblData[[#This Row],[Date]])</f>
        <v>9</v>
      </c>
      <c r="M2877" t="str">
        <f>CHOOSE(tblData[[#This Row],[MonthNo]],"Jan","Feb","Mar","Apr","Mei","Jun","Jul","Agu","Sep","Okt","Nov","Des")</f>
        <v>Sep</v>
      </c>
      <c r="N2877" t="str">
        <f>INDEX(tblCustomers[CustomerState],MATCH(tblData[[#This Row],[CustomerID]],tblCustomers[CustomerID],0))</f>
        <v>Michigan</v>
      </c>
      <c r="O2877" t="str">
        <f>IF(COUNTIF(tblData[CustomerID],tblData[[#This Row],[CustomerID]])&gt;1,"Repeat","One-time")</f>
        <v>Repeat</v>
      </c>
    </row>
    <row r="2878" spans="1:15">
      <c r="A2878">
        <v>2877</v>
      </c>
      <c r="B2878" s="1">
        <v>44448</v>
      </c>
      <c r="C2878">
        <v>177</v>
      </c>
      <c r="D2878" t="s">
        <v>10813</v>
      </c>
      <c r="E2878">
        <v>4</v>
      </c>
      <c r="F2878" t="str">
        <f>INDEX(tblProduct[ProdName],MATCH(tblData[[#This Row],[ProdNumber]],tblProduct[ProdNumber],0))</f>
        <v>Spherical Robots</v>
      </c>
      <c r="G2878">
        <f>INDEX(tblProduct[Price],MATCH(tblData[[#This Row],[ProdNumber]],tblProduct[ProdNumber],0))</f>
        <v>16.75</v>
      </c>
      <c r="H2878">
        <f>INDEX(tblProduct[Category],MATCH(tblData[[#This Row],[ProdNumber]],tblProduct[ProdNumber],0))</f>
        <v>4</v>
      </c>
      <c r="I2878" t="str">
        <f>INDEX(tblCategory[CategoryName],MATCH(tblData[[#This Row],[CategoryID]],tblCategory[CategoryID],0))</f>
        <v>eBooks</v>
      </c>
      <c r="J2878">
        <f>tblData[[#This Row],[Quantity]]*tblData[[#This Row],[Price]]</f>
        <v>67</v>
      </c>
      <c r="K2878">
        <f>YEAR(tblData[[#This Row],[Date]])</f>
        <v>2021</v>
      </c>
      <c r="L2878">
        <f>MONTH(tblData[[#This Row],[Date]])</f>
        <v>9</v>
      </c>
      <c r="M2878" t="str">
        <f>CHOOSE(tblData[[#This Row],[MonthNo]],"Jan","Feb","Mar","Apr","Mei","Jun","Jul","Agu","Sep","Okt","Nov","Des")</f>
        <v>Sep</v>
      </c>
      <c r="N2878" t="str">
        <f>INDEX(tblCustomers[CustomerState],MATCH(tblData[[#This Row],[CustomerID]],tblCustomers[CustomerID],0))</f>
        <v>Louisiana</v>
      </c>
      <c r="O2878" t="str">
        <f>IF(COUNTIF(tblData[CustomerID],tblData[[#This Row],[CustomerID]])&gt;1,"Repeat","One-time")</f>
        <v>One-time</v>
      </c>
    </row>
    <row r="2879" spans="1:15">
      <c r="A2879">
        <v>2878</v>
      </c>
      <c r="B2879" s="1">
        <v>44448</v>
      </c>
      <c r="C2879">
        <v>1490</v>
      </c>
      <c r="D2879" t="s">
        <v>10840</v>
      </c>
      <c r="E2879">
        <v>4</v>
      </c>
      <c r="F2879" t="str">
        <f>INDEX(tblProduct[ProdName],MATCH(tblData[[#This Row],[ProdNumber]],tblProduct[ProdNumber],0))</f>
        <v>Photograph Drones</v>
      </c>
      <c r="G2879">
        <f>INDEX(tblProduct[Price],MATCH(tblData[[#This Row],[ProdNumber]],tblProduct[ProdNumber],0))</f>
        <v>14.99</v>
      </c>
      <c r="H2879">
        <f>INDEX(tblProduct[Category],MATCH(tblData[[#This Row],[ProdNumber]],tblProduct[ProdNumber],0))</f>
        <v>4</v>
      </c>
      <c r="I2879" t="str">
        <f>INDEX(tblCategory[CategoryName],MATCH(tblData[[#This Row],[CategoryID]],tblCategory[CategoryID],0))</f>
        <v>eBooks</v>
      </c>
      <c r="J2879">
        <f>tblData[[#This Row],[Quantity]]*tblData[[#This Row],[Price]]</f>
        <v>59.96</v>
      </c>
      <c r="K2879">
        <f>YEAR(tblData[[#This Row],[Date]])</f>
        <v>2021</v>
      </c>
      <c r="L2879">
        <f>MONTH(tblData[[#This Row],[Date]])</f>
        <v>9</v>
      </c>
      <c r="M2879" t="str">
        <f>CHOOSE(tblData[[#This Row],[MonthNo]],"Jan","Feb","Mar","Apr","Mei","Jun","Jul","Agu","Sep","Okt","Nov","Des")</f>
        <v>Sep</v>
      </c>
      <c r="N2879" t="str">
        <f>INDEX(tblCustomers[CustomerState],MATCH(tblData[[#This Row],[CustomerID]],tblCustomers[CustomerID],0))</f>
        <v>Washington</v>
      </c>
      <c r="O2879" t="str">
        <f>IF(COUNTIF(tblData[CustomerID],tblData[[#This Row],[CustomerID]])&gt;1,"Repeat","One-time")</f>
        <v>Repeat</v>
      </c>
    </row>
    <row r="2880" spans="1:15">
      <c r="A2880">
        <v>2879</v>
      </c>
      <c r="B2880" s="1">
        <v>44448</v>
      </c>
      <c r="C2880">
        <v>1048</v>
      </c>
      <c r="D2880" t="s">
        <v>10854</v>
      </c>
      <c r="E2880">
        <v>6</v>
      </c>
      <c r="F2880" t="str">
        <f>INDEX(tblProduct[ProdName],MATCH(tblData[[#This Row],[ProdNumber]],tblProduct[ProdNumber],0))</f>
        <v>BYOD-400S</v>
      </c>
      <c r="G2880">
        <f>INDEX(tblProduct[Price],MATCH(tblData[[#This Row],[ProdNumber]],tblProduct[ProdNumber],0))</f>
        <v>129.94999999999999</v>
      </c>
      <c r="H2880">
        <f>INDEX(tblProduct[Category],MATCH(tblData[[#This Row],[ProdNumber]],tblProduct[ProdNumber],0))</f>
        <v>2</v>
      </c>
      <c r="I2880" t="str">
        <f>INDEX(tblCategory[CategoryName],MATCH(tblData[[#This Row],[CategoryID]],tblCategory[CategoryID],0))</f>
        <v>Drone Kits</v>
      </c>
      <c r="J2880">
        <f>tblData[[#This Row],[Quantity]]*tblData[[#This Row],[Price]]</f>
        <v>779.69999999999993</v>
      </c>
      <c r="K2880">
        <f>YEAR(tblData[[#This Row],[Date]])</f>
        <v>2021</v>
      </c>
      <c r="L2880">
        <f>MONTH(tblData[[#This Row],[Date]])</f>
        <v>9</v>
      </c>
      <c r="M2880" t="str">
        <f>CHOOSE(tblData[[#This Row],[MonthNo]],"Jan","Feb","Mar","Apr","Mei","Jun","Jul","Agu","Sep","Okt","Nov","Des")</f>
        <v>Sep</v>
      </c>
      <c r="N2880" t="str">
        <f>INDEX(tblCustomers[CustomerState],MATCH(tblData[[#This Row],[CustomerID]],tblCustomers[CustomerID],0))</f>
        <v>Pennsylvania</v>
      </c>
      <c r="O2880" t="str">
        <f>IF(COUNTIF(tblData[CustomerID],tblData[[#This Row],[CustomerID]])&gt;1,"Repeat","One-time")</f>
        <v>One-time</v>
      </c>
    </row>
    <row r="2881" spans="1:15">
      <c r="A2881">
        <v>2880</v>
      </c>
      <c r="B2881" s="1">
        <v>44448</v>
      </c>
      <c r="C2881">
        <v>224</v>
      </c>
      <c r="D2881" t="s">
        <v>10844</v>
      </c>
      <c r="E2881">
        <v>4</v>
      </c>
      <c r="F2881" t="str">
        <f>INDEX(tblProduct[ProdName],MATCH(tblData[[#This Row],[ProdNumber]],tblProduct[ProdNumber],0))</f>
        <v>Industrial 3D Printing</v>
      </c>
      <c r="G2881">
        <f>INDEX(tblProduct[Price],MATCH(tblData[[#This Row],[ProdNumber]],tblProduct[ProdNumber],0))</f>
        <v>49</v>
      </c>
      <c r="H2881">
        <f>INDEX(tblProduct[Category],MATCH(tblData[[#This Row],[ProdNumber]],tblProduct[ProdNumber],0))</f>
        <v>7</v>
      </c>
      <c r="I2881" t="str">
        <f>INDEX(tblCategory[CategoryName],MATCH(tblData[[#This Row],[CategoryID]],tblCategory[CategoryID],0))</f>
        <v>Training Videos</v>
      </c>
      <c r="J2881">
        <f>tblData[[#This Row],[Quantity]]*tblData[[#This Row],[Price]]</f>
        <v>196</v>
      </c>
      <c r="K2881">
        <f>YEAR(tblData[[#This Row],[Date]])</f>
        <v>2021</v>
      </c>
      <c r="L2881">
        <f>MONTH(tblData[[#This Row],[Date]])</f>
        <v>9</v>
      </c>
      <c r="M2881" t="str">
        <f>CHOOSE(tblData[[#This Row],[MonthNo]],"Jan","Feb","Mar","Apr","Mei","Jun","Jul","Agu","Sep","Okt","Nov","Des")</f>
        <v>Sep</v>
      </c>
      <c r="N2881" t="str">
        <f>INDEX(tblCustomers[CustomerState],MATCH(tblData[[#This Row],[CustomerID]],tblCustomers[CustomerID],0))</f>
        <v>Ohio</v>
      </c>
      <c r="O2881" t="str">
        <f>IF(COUNTIF(tblData[CustomerID],tblData[[#This Row],[CustomerID]])&gt;1,"Repeat","One-time")</f>
        <v>Repeat</v>
      </c>
    </row>
    <row r="2882" spans="1:15">
      <c r="A2882">
        <v>2881</v>
      </c>
      <c r="B2882" s="1">
        <v>44449</v>
      </c>
      <c r="C2882">
        <v>1815</v>
      </c>
      <c r="D2882" t="s">
        <v>10811</v>
      </c>
      <c r="E2882">
        <v>5</v>
      </c>
      <c r="F2882" t="str">
        <f>INDEX(tblProduct[ProdName],MATCH(tblData[[#This Row],[ProdNumber]],tblProduct[ProdNumber],0))</f>
        <v>BYOD-220</v>
      </c>
      <c r="G2882">
        <f>INDEX(tblProduct[Price],MATCH(tblData[[#This Row],[ProdNumber]],tblProduct[ProdNumber],0))</f>
        <v>69</v>
      </c>
      <c r="H2882">
        <f>INDEX(tblProduct[Category],MATCH(tblData[[#This Row],[ProdNumber]],tblProduct[ProdNumber],0))</f>
        <v>2</v>
      </c>
      <c r="I2882" t="str">
        <f>INDEX(tblCategory[CategoryName],MATCH(tblData[[#This Row],[CategoryID]],tblCategory[CategoryID],0))</f>
        <v>Drone Kits</v>
      </c>
      <c r="J2882">
        <f>tblData[[#This Row],[Quantity]]*tblData[[#This Row],[Price]]</f>
        <v>345</v>
      </c>
      <c r="K2882">
        <f>YEAR(tblData[[#This Row],[Date]])</f>
        <v>2021</v>
      </c>
      <c r="L2882">
        <f>MONTH(tblData[[#This Row],[Date]])</f>
        <v>9</v>
      </c>
      <c r="M2882" t="str">
        <f>CHOOSE(tblData[[#This Row],[MonthNo]],"Jan","Feb","Mar","Apr","Mei","Jun","Jul","Agu","Sep","Okt","Nov","Des")</f>
        <v>Sep</v>
      </c>
      <c r="N2882" t="str">
        <f>INDEX(tblCustomers[CustomerState],MATCH(tblData[[#This Row],[CustomerID]],tblCustomers[CustomerID],0))</f>
        <v>Kansas</v>
      </c>
      <c r="O2882" t="str">
        <f>IF(COUNTIF(tblData[CustomerID],tblData[[#This Row],[CustomerID]])&gt;1,"Repeat","One-time")</f>
        <v>Repeat</v>
      </c>
    </row>
    <row r="2883" spans="1:15">
      <c r="A2883">
        <v>2882</v>
      </c>
      <c r="B2883" s="1">
        <v>44449</v>
      </c>
      <c r="C2883">
        <v>751</v>
      </c>
      <c r="D2883" t="s">
        <v>10840</v>
      </c>
      <c r="E2883">
        <v>1</v>
      </c>
      <c r="F2883" t="str">
        <f>INDEX(tblProduct[ProdName],MATCH(tblData[[#This Row],[ProdNumber]],tblProduct[ProdNumber],0))</f>
        <v>Photograph Drones</v>
      </c>
      <c r="G2883">
        <f>INDEX(tblProduct[Price],MATCH(tblData[[#This Row],[ProdNumber]],tblProduct[ProdNumber],0))</f>
        <v>14.99</v>
      </c>
      <c r="H2883">
        <f>INDEX(tblProduct[Category],MATCH(tblData[[#This Row],[ProdNumber]],tblProduct[ProdNumber],0))</f>
        <v>4</v>
      </c>
      <c r="I2883" t="str">
        <f>INDEX(tblCategory[CategoryName],MATCH(tblData[[#This Row],[CategoryID]],tblCategory[CategoryID],0))</f>
        <v>eBooks</v>
      </c>
      <c r="J2883">
        <f>tblData[[#This Row],[Quantity]]*tblData[[#This Row],[Price]]</f>
        <v>14.99</v>
      </c>
      <c r="K2883">
        <f>YEAR(tblData[[#This Row],[Date]])</f>
        <v>2021</v>
      </c>
      <c r="L2883">
        <f>MONTH(tblData[[#This Row],[Date]])</f>
        <v>9</v>
      </c>
      <c r="M2883" t="str">
        <f>CHOOSE(tblData[[#This Row],[MonthNo]],"Jan","Feb","Mar","Apr","Mei","Jun","Jul","Agu","Sep","Okt","Nov","Des")</f>
        <v>Sep</v>
      </c>
      <c r="N2883" t="str">
        <f>INDEX(tblCustomers[CustomerState],MATCH(tblData[[#This Row],[CustomerID]],tblCustomers[CustomerID],0))</f>
        <v>Pennsylvania</v>
      </c>
      <c r="O2883" t="str">
        <f>IF(COUNTIF(tblData[CustomerID],tblData[[#This Row],[CustomerID]])&gt;1,"Repeat","One-time")</f>
        <v>One-time</v>
      </c>
    </row>
    <row r="2884" spans="1:15">
      <c r="A2884">
        <v>2883</v>
      </c>
      <c r="B2884" s="1">
        <v>44449</v>
      </c>
      <c r="C2884">
        <v>718</v>
      </c>
      <c r="D2884" t="s">
        <v>10831</v>
      </c>
      <c r="E2884">
        <v>5</v>
      </c>
      <c r="F2884" t="str">
        <f>INDEX(tblProduct[ProdName],MATCH(tblData[[#This Row],[ProdNumber]],tblProduct[ProdNumber],0))</f>
        <v>BYOR-3535</v>
      </c>
      <c r="G2884">
        <f>INDEX(tblProduct[Price],MATCH(tblData[[#This Row],[ProdNumber]],tblProduct[ProdNumber],0))</f>
        <v>225</v>
      </c>
      <c r="H2884">
        <f>INDEX(tblProduct[Category],MATCH(tblData[[#This Row],[ProdNumber]],tblProduct[ProdNumber],0))</f>
        <v>5</v>
      </c>
      <c r="I2884" t="str">
        <f>INDEX(tblCategory[CategoryName],MATCH(tblData[[#This Row],[CategoryID]],tblCategory[CategoryID],0))</f>
        <v>Robot Kits</v>
      </c>
      <c r="J2884">
        <f>tblData[[#This Row],[Quantity]]*tblData[[#This Row],[Price]]</f>
        <v>1125</v>
      </c>
      <c r="K2884">
        <f>YEAR(tblData[[#This Row],[Date]])</f>
        <v>2021</v>
      </c>
      <c r="L2884">
        <f>MONTH(tblData[[#This Row],[Date]])</f>
        <v>9</v>
      </c>
      <c r="M2884" t="str">
        <f>CHOOSE(tblData[[#This Row],[MonthNo]],"Jan","Feb","Mar","Apr","Mei","Jun","Jul","Agu","Sep","Okt","Nov","Des")</f>
        <v>Sep</v>
      </c>
      <c r="N2884" t="str">
        <f>INDEX(tblCustomers[CustomerState],MATCH(tblData[[#This Row],[CustomerID]],tblCustomers[CustomerID],0))</f>
        <v>Virginia</v>
      </c>
      <c r="O2884" t="str">
        <f>IF(COUNTIF(tblData[CustomerID],tblData[[#This Row],[CustomerID]])&gt;1,"Repeat","One-time")</f>
        <v>One-time</v>
      </c>
    </row>
    <row r="2885" spans="1:15">
      <c r="A2885">
        <v>2884</v>
      </c>
      <c r="B2885" s="1">
        <v>44449</v>
      </c>
      <c r="C2885">
        <v>205</v>
      </c>
      <c r="D2885" t="s">
        <v>10849</v>
      </c>
      <c r="E2885">
        <v>3</v>
      </c>
      <c r="F2885" t="str">
        <f>INDEX(tblProduct[ProdName],MATCH(tblData[[#This Row],[ProdNumber]],tblProduct[ProdNumber],0))</f>
        <v>BYOD-200</v>
      </c>
      <c r="G2885">
        <f>INDEX(tblProduct[Price],MATCH(tblData[[#This Row],[ProdNumber]],tblProduct[ProdNumber],0))</f>
        <v>58.95</v>
      </c>
      <c r="H2885">
        <f>INDEX(tblProduct[Category],MATCH(tblData[[#This Row],[ProdNumber]],tblProduct[ProdNumber],0))</f>
        <v>2</v>
      </c>
      <c r="I2885" t="str">
        <f>INDEX(tblCategory[CategoryName],MATCH(tblData[[#This Row],[CategoryID]],tblCategory[CategoryID],0))</f>
        <v>Drone Kits</v>
      </c>
      <c r="J2885">
        <f>tblData[[#This Row],[Quantity]]*tblData[[#This Row],[Price]]</f>
        <v>176.85000000000002</v>
      </c>
      <c r="K2885">
        <f>YEAR(tblData[[#This Row],[Date]])</f>
        <v>2021</v>
      </c>
      <c r="L2885">
        <f>MONTH(tblData[[#This Row],[Date]])</f>
        <v>9</v>
      </c>
      <c r="M2885" t="str">
        <f>CHOOSE(tblData[[#This Row],[MonthNo]],"Jan","Feb","Mar","Apr","Mei","Jun","Jul","Agu","Sep","Okt","Nov","Des")</f>
        <v>Sep</v>
      </c>
      <c r="N2885" t="str">
        <f>INDEX(tblCustomers[CustomerState],MATCH(tblData[[#This Row],[CustomerID]],tblCustomers[CustomerID],0))</f>
        <v>Texas</v>
      </c>
      <c r="O2885" t="str">
        <f>IF(COUNTIF(tblData[CustomerID],tblData[[#This Row],[CustomerID]])&gt;1,"Repeat","One-time")</f>
        <v>Repeat</v>
      </c>
    </row>
    <row r="2886" spans="1:15">
      <c r="A2886">
        <v>2885</v>
      </c>
      <c r="B2886" s="1">
        <v>44450</v>
      </c>
      <c r="C2886">
        <v>24</v>
      </c>
      <c r="D2886" t="s">
        <v>10843</v>
      </c>
      <c r="E2886">
        <v>3</v>
      </c>
      <c r="F2886" t="str">
        <f>INDEX(tblProduct[ProdName],MATCH(tblData[[#This Row],[ProdNumber]],tblProduct[ProdNumber],0))</f>
        <v>BYOD-500</v>
      </c>
      <c r="G2886">
        <f>INDEX(tblProduct[Price],MATCH(tblData[[#This Row],[ProdNumber]],tblProduct[ProdNumber],0))</f>
        <v>167</v>
      </c>
      <c r="H2886">
        <f>INDEX(tblProduct[Category],MATCH(tblData[[#This Row],[ProdNumber]],tblProduct[ProdNumber],0))</f>
        <v>2</v>
      </c>
      <c r="I2886" t="str">
        <f>INDEX(tblCategory[CategoryName],MATCH(tblData[[#This Row],[CategoryID]],tblCategory[CategoryID],0))</f>
        <v>Drone Kits</v>
      </c>
      <c r="J2886">
        <f>tblData[[#This Row],[Quantity]]*tblData[[#This Row],[Price]]</f>
        <v>501</v>
      </c>
      <c r="K2886">
        <f>YEAR(tblData[[#This Row],[Date]])</f>
        <v>2021</v>
      </c>
      <c r="L2886">
        <f>MONTH(tblData[[#This Row],[Date]])</f>
        <v>9</v>
      </c>
      <c r="M2886" t="str">
        <f>CHOOSE(tblData[[#This Row],[MonthNo]],"Jan","Feb","Mar","Apr","Mei","Jun","Jul","Agu","Sep","Okt","Nov","Des")</f>
        <v>Sep</v>
      </c>
      <c r="N2886" t="str">
        <f>INDEX(tblCustomers[CustomerState],MATCH(tblData[[#This Row],[CustomerID]],tblCustomers[CustomerID],0))</f>
        <v>Nevada</v>
      </c>
      <c r="O2886" t="str">
        <f>IF(COUNTIF(tblData[CustomerID],tblData[[#This Row],[CustomerID]])&gt;1,"Repeat","One-time")</f>
        <v>Repeat</v>
      </c>
    </row>
    <row r="2887" spans="1:15">
      <c r="A2887">
        <v>2886</v>
      </c>
      <c r="B2887" s="1">
        <v>44450</v>
      </c>
      <c r="C2887">
        <v>2000</v>
      </c>
      <c r="D2887" t="s">
        <v>10824</v>
      </c>
      <c r="E2887">
        <v>3</v>
      </c>
      <c r="F2887" t="str">
        <f>INDEX(tblProduct[ProdName],MATCH(tblData[[#This Row],[ProdNumber]],tblProduct[ProdNumber],0))</f>
        <v>BYOD-550</v>
      </c>
      <c r="G2887">
        <f>INDEX(tblProduct[Price],MATCH(tblData[[#This Row],[ProdNumber]],tblProduct[ProdNumber],0))</f>
        <v>179</v>
      </c>
      <c r="H2887">
        <f>INDEX(tblProduct[Category],MATCH(tblData[[#This Row],[ProdNumber]],tblProduct[ProdNumber],0))</f>
        <v>2</v>
      </c>
      <c r="I2887" t="str">
        <f>INDEX(tblCategory[CategoryName],MATCH(tblData[[#This Row],[CategoryID]],tblCategory[CategoryID],0))</f>
        <v>Drone Kits</v>
      </c>
      <c r="J2887">
        <f>tblData[[#This Row],[Quantity]]*tblData[[#This Row],[Price]]</f>
        <v>537</v>
      </c>
      <c r="K2887">
        <f>YEAR(tblData[[#This Row],[Date]])</f>
        <v>2021</v>
      </c>
      <c r="L2887">
        <f>MONTH(tblData[[#This Row],[Date]])</f>
        <v>9</v>
      </c>
      <c r="M2887" t="str">
        <f>CHOOSE(tblData[[#This Row],[MonthNo]],"Jan","Feb","Mar","Apr","Mei","Jun","Jul","Agu","Sep","Okt","Nov","Des")</f>
        <v>Sep</v>
      </c>
      <c r="N2887" t="str">
        <f>INDEX(tblCustomers[CustomerState],MATCH(tblData[[#This Row],[CustomerID]],tblCustomers[CustomerID],0))</f>
        <v>Minnesota</v>
      </c>
      <c r="O2887" t="str">
        <f>IF(COUNTIF(tblData[CustomerID],tblData[[#This Row],[CustomerID]])&gt;1,"Repeat","One-time")</f>
        <v>Repeat</v>
      </c>
    </row>
    <row r="2888" spans="1:15">
      <c r="A2888">
        <v>2887</v>
      </c>
      <c r="B2888" s="1">
        <v>44450</v>
      </c>
      <c r="C2888">
        <v>349</v>
      </c>
      <c r="D2888" t="s">
        <v>10811</v>
      </c>
      <c r="E2888">
        <v>4</v>
      </c>
      <c r="F2888" t="str">
        <f>INDEX(tblProduct[ProdName],MATCH(tblData[[#This Row],[ProdNumber]],tblProduct[ProdNumber],0))</f>
        <v>BYOD-220</v>
      </c>
      <c r="G2888">
        <f>INDEX(tblProduct[Price],MATCH(tblData[[#This Row],[ProdNumber]],tblProduct[ProdNumber],0))</f>
        <v>69</v>
      </c>
      <c r="H2888">
        <f>INDEX(tblProduct[Category],MATCH(tblData[[#This Row],[ProdNumber]],tblProduct[ProdNumber],0))</f>
        <v>2</v>
      </c>
      <c r="I2888" t="str">
        <f>INDEX(tblCategory[CategoryName],MATCH(tblData[[#This Row],[CategoryID]],tblCategory[CategoryID],0))</f>
        <v>Drone Kits</v>
      </c>
      <c r="J2888">
        <f>tblData[[#This Row],[Quantity]]*tblData[[#This Row],[Price]]</f>
        <v>276</v>
      </c>
      <c r="K2888">
        <f>YEAR(tblData[[#This Row],[Date]])</f>
        <v>2021</v>
      </c>
      <c r="L2888">
        <f>MONTH(tblData[[#This Row],[Date]])</f>
        <v>9</v>
      </c>
      <c r="M2888" t="str">
        <f>CHOOSE(tblData[[#This Row],[MonthNo]],"Jan","Feb","Mar","Apr","Mei","Jun","Jul","Agu","Sep","Okt","Nov","Des")</f>
        <v>Sep</v>
      </c>
      <c r="N2888" t="str">
        <f>INDEX(tblCustomers[CustomerState],MATCH(tblData[[#This Row],[CustomerID]],tblCustomers[CustomerID],0))</f>
        <v>New York</v>
      </c>
      <c r="O2888" t="str">
        <f>IF(COUNTIF(tblData[CustomerID],tblData[[#This Row],[CustomerID]])&gt;1,"Repeat","One-time")</f>
        <v>Repeat</v>
      </c>
    </row>
    <row r="2889" spans="1:15">
      <c r="A2889">
        <v>2888</v>
      </c>
      <c r="B2889" s="1">
        <v>44451</v>
      </c>
      <c r="C2889">
        <v>1187</v>
      </c>
      <c r="D2889" t="s">
        <v>10809</v>
      </c>
      <c r="E2889">
        <v>4</v>
      </c>
      <c r="F2889" t="str">
        <f>INDEX(tblProduct[ProdName],MATCH(tblData[[#This Row],[ProdNumber]],tblProduct[ProdNumber],0))</f>
        <v>RWW-75 Robot</v>
      </c>
      <c r="G2889">
        <f>INDEX(tblProduct[Price],MATCH(tblData[[#This Row],[ProdNumber]],tblProduct[ProdNumber],0))</f>
        <v>883</v>
      </c>
      <c r="H2889">
        <f>INDEX(tblProduct[Category],MATCH(tblData[[#This Row],[ProdNumber]],tblProduct[ProdNumber],0))</f>
        <v>6</v>
      </c>
      <c r="I2889" t="str">
        <f>INDEX(tblCategory[CategoryName],MATCH(tblData[[#This Row],[CategoryID]],tblCategory[CategoryID],0))</f>
        <v>Robots</v>
      </c>
      <c r="J2889">
        <f>tblData[[#This Row],[Quantity]]*tblData[[#This Row],[Price]]</f>
        <v>3532</v>
      </c>
      <c r="K2889">
        <f>YEAR(tblData[[#This Row],[Date]])</f>
        <v>2021</v>
      </c>
      <c r="L2889">
        <f>MONTH(tblData[[#This Row],[Date]])</f>
        <v>9</v>
      </c>
      <c r="M2889" t="str">
        <f>CHOOSE(tblData[[#This Row],[MonthNo]],"Jan","Feb","Mar","Apr","Mei","Jun","Jul","Agu","Sep","Okt","Nov","Des")</f>
        <v>Sep</v>
      </c>
      <c r="N2889" t="str">
        <f>INDEX(tblCustomers[CustomerState],MATCH(tblData[[#This Row],[CustomerID]],tblCustomers[CustomerID],0))</f>
        <v>California</v>
      </c>
      <c r="O2889" t="str">
        <f>IF(COUNTIF(tblData[CustomerID],tblData[[#This Row],[CustomerID]])&gt;1,"Repeat","One-time")</f>
        <v>Repeat</v>
      </c>
    </row>
    <row r="2890" spans="1:15">
      <c r="A2890">
        <v>2889</v>
      </c>
      <c r="B2890" s="1">
        <v>44451</v>
      </c>
      <c r="C2890">
        <v>1282</v>
      </c>
      <c r="D2890" t="s">
        <v>10812</v>
      </c>
      <c r="E2890">
        <v>4</v>
      </c>
      <c r="F2890" t="str">
        <f>INDEX(tblProduct[ProdName],MATCH(tblData[[#This Row],[ProdNumber]],tblProduct[ProdNumber],0))</f>
        <v>SCARA Robots</v>
      </c>
      <c r="G2890">
        <f>INDEX(tblProduct[Price],MATCH(tblData[[#This Row],[ProdNumber]],tblProduct[ProdNumber],0))</f>
        <v>19.5</v>
      </c>
      <c r="H2890">
        <f>INDEX(tblProduct[Category],MATCH(tblData[[#This Row],[ProdNumber]],tblProduct[ProdNumber],0))</f>
        <v>4</v>
      </c>
      <c r="I2890" t="str">
        <f>INDEX(tblCategory[CategoryName],MATCH(tblData[[#This Row],[CategoryID]],tblCategory[CategoryID],0))</f>
        <v>eBooks</v>
      </c>
      <c r="J2890">
        <f>tblData[[#This Row],[Quantity]]*tblData[[#This Row],[Price]]</f>
        <v>78</v>
      </c>
      <c r="K2890">
        <f>YEAR(tblData[[#This Row],[Date]])</f>
        <v>2021</v>
      </c>
      <c r="L2890">
        <f>MONTH(tblData[[#This Row],[Date]])</f>
        <v>9</v>
      </c>
      <c r="M2890" t="str">
        <f>CHOOSE(tblData[[#This Row],[MonthNo]],"Jan","Feb","Mar","Apr","Mei","Jun","Jul","Agu","Sep","Okt","Nov","Des")</f>
        <v>Sep</v>
      </c>
      <c r="N2890" t="str">
        <f>INDEX(tblCustomers[CustomerState],MATCH(tblData[[#This Row],[CustomerID]],tblCustomers[CustomerID],0))</f>
        <v>Texas</v>
      </c>
      <c r="O2890" t="str">
        <f>IF(COUNTIF(tblData[CustomerID],tblData[[#This Row],[CustomerID]])&gt;1,"Repeat","One-time")</f>
        <v>One-time</v>
      </c>
    </row>
    <row r="2891" spans="1:15">
      <c r="A2891">
        <v>2890</v>
      </c>
      <c r="B2891" s="1">
        <v>44451</v>
      </c>
      <c r="C2891">
        <v>1630</v>
      </c>
      <c r="D2891" t="s">
        <v>10826</v>
      </c>
      <c r="E2891">
        <v>3</v>
      </c>
      <c r="F2891" t="str">
        <f>INDEX(tblProduct[ProdName],MATCH(tblData[[#This Row],[ProdNumber]],tblProduct[ProdNumber],0))</f>
        <v>RTF Drones</v>
      </c>
      <c r="G2891">
        <f>INDEX(tblProduct[Price],MATCH(tblData[[#This Row],[ProdNumber]],tblProduct[ProdNumber],0))</f>
        <v>16.989999999999998</v>
      </c>
      <c r="H2891">
        <f>INDEX(tblProduct[Category],MATCH(tblData[[#This Row],[ProdNumber]],tblProduct[ProdNumber],0))</f>
        <v>4</v>
      </c>
      <c r="I2891" t="str">
        <f>INDEX(tblCategory[CategoryName],MATCH(tblData[[#This Row],[CategoryID]],tblCategory[CategoryID],0))</f>
        <v>eBooks</v>
      </c>
      <c r="J2891">
        <f>tblData[[#This Row],[Quantity]]*tblData[[#This Row],[Price]]</f>
        <v>50.97</v>
      </c>
      <c r="K2891">
        <f>YEAR(tblData[[#This Row],[Date]])</f>
        <v>2021</v>
      </c>
      <c r="L2891">
        <f>MONTH(tblData[[#This Row],[Date]])</f>
        <v>9</v>
      </c>
      <c r="M2891" t="str">
        <f>CHOOSE(tblData[[#This Row],[MonthNo]],"Jan","Feb","Mar","Apr","Mei","Jun","Jul","Agu","Sep","Okt","Nov","Des")</f>
        <v>Sep</v>
      </c>
      <c r="N2891" t="str">
        <f>INDEX(tblCustomers[CustomerState],MATCH(tblData[[#This Row],[CustomerID]],tblCustomers[CustomerID],0))</f>
        <v>Texas</v>
      </c>
      <c r="O2891" t="str">
        <f>IF(COUNTIF(tblData[CustomerID],tblData[[#This Row],[CustomerID]])&gt;1,"Repeat","One-time")</f>
        <v>Repeat</v>
      </c>
    </row>
    <row r="2892" spans="1:15">
      <c r="A2892">
        <v>2891</v>
      </c>
      <c r="B2892" s="1">
        <v>44452</v>
      </c>
      <c r="C2892">
        <v>1648</v>
      </c>
      <c r="D2892" t="s">
        <v>10834</v>
      </c>
      <c r="E2892">
        <v>5</v>
      </c>
      <c r="F2892" t="str">
        <f>INDEX(tblProduct[ProdName],MATCH(tblData[[#This Row],[ProdNumber]],tblProduct[ProdNumber],0))</f>
        <v>Articulated Robots</v>
      </c>
      <c r="G2892">
        <f>INDEX(tblProduct[Price],MATCH(tblData[[#This Row],[ProdNumber]],tblProduct[ProdNumber],0))</f>
        <v>23.99</v>
      </c>
      <c r="H2892">
        <f>INDEX(tblProduct[Category],MATCH(tblData[[#This Row],[ProdNumber]],tblProduct[ProdNumber],0))</f>
        <v>4</v>
      </c>
      <c r="I2892" t="str">
        <f>INDEX(tblCategory[CategoryName],MATCH(tblData[[#This Row],[CategoryID]],tblCategory[CategoryID],0))</f>
        <v>eBooks</v>
      </c>
      <c r="J2892">
        <f>tblData[[#This Row],[Quantity]]*tblData[[#This Row],[Price]]</f>
        <v>119.94999999999999</v>
      </c>
      <c r="K2892">
        <f>YEAR(tblData[[#This Row],[Date]])</f>
        <v>2021</v>
      </c>
      <c r="L2892">
        <f>MONTH(tblData[[#This Row],[Date]])</f>
        <v>9</v>
      </c>
      <c r="M2892" t="str">
        <f>CHOOSE(tblData[[#This Row],[MonthNo]],"Jan","Feb","Mar","Apr","Mei","Jun","Jul","Agu","Sep","Okt","Nov","Des")</f>
        <v>Sep</v>
      </c>
      <c r="N2892" t="str">
        <f>INDEX(tblCustomers[CustomerState],MATCH(tblData[[#This Row],[CustomerID]],tblCustomers[CustomerID],0))</f>
        <v>South Carolina</v>
      </c>
      <c r="O2892" t="str">
        <f>IF(COUNTIF(tblData[CustomerID],tblData[[#This Row],[CustomerID]])&gt;1,"Repeat","One-time")</f>
        <v>Repeat</v>
      </c>
    </row>
    <row r="2893" spans="1:15">
      <c r="A2893">
        <v>2892</v>
      </c>
      <c r="B2893" s="1">
        <v>44453</v>
      </c>
      <c r="C2893">
        <v>1656</v>
      </c>
      <c r="D2893" t="s">
        <v>10841</v>
      </c>
      <c r="E2893">
        <v>2</v>
      </c>
      <c r="F2893" t="str">
        <f>INDEX(tblProduct[ProdName],MATCH(tblData[[#This Row],[ProdNumber]],tblProduct[ProdNumber],0))</f>
        <v>RQTE-554 Robot</v>
      </c>
      <c r="G2893">
        <f>INDEX(tblProduct[Price],MATCH(tblData[[#This Row],[ProdNumber]],tblProduct[ProdNumber],0))</f>
        <v>684</v>
      </c>
      <c r="H2893">
        <f>INDEX(tblProduct[Category],MATCH(tblData[[#This Row],[ProdNumber]],tblProduct[ProdNumber],0))</f>
        <v>6</v>
      </c>
      <c r="I2893" t="str">
        <f>INDEX(tblCategory[CategoryName],MATCH(tblData[[#This Row],[CategoryID]],tblCategory[CategoryID],0))</f>
        <v>Robots</v>
      </c>
      <c r="J2893">
        <f>tblData[[#This Row],[Quantity]]*tblData[[#This Row],[Price]]</f>
        <v>1368</v>
      </c>
      <c r="K2893">
        <f>YEAR(tblData[[#This Row],[Date]])</f>
        <v>2021</v>
      </c>
      <c r="L2893">
        <f>MONTH(tblData[[#This Row],[Date]])</f>
        <v>9</v>
      </c>
      <c r="M2893" t="str">
        <f>CHOOSE(tblData[[#This Row],[MonthNo]],"Jan","Feb","Mar","Apr","Mei","Jun","Jul","Agu","Sep","Okt","Nov","Des")</f>
        <v>Sep</v>
      </c>
      <c r="N2893" t="str">
        <f>INDEX(tblCustomers[CustomerState],MATCH(tblData[[#This Row],[CustomerID]],tblCustomers[CustomerID],0))</f>
        <v>Texas</v>
      </c>
      <c r="O2893" t="str">
        <f>IF(COUNTIF(tblData[CustomerID],tblData[[#This Row],[CustomerID]])&gt;1,"Repeat","One-time")</f>
        <v>Repeat</v>
      </c>
    </row>
    <row r="2894" spans="1:15">
      <c r="A2894">
        <v>2893</v>
      </c>
      <c r="B2894" s="1">
        <v>44453</v>
      </c>
      <c r="C2894">
        <v>976</v>
      </c>
      <c r="D2894" t="s">
        <v>10839</v>
      </c>
      <c r="E2894">
        <v>5</v>
      </c>
      <c r="F2894" t="str">
        <f>INDEX(tblProduct[ProdName],MATCH(tblData[[#This Row],[ProdNumber]],tblProduct[ProdNumber],0))</f>
        <v>RXW-9807 Robot</v>
      </c>
      <c r="G2894">
        <f>INDEX(tblProduct[Price],MATCH(tblData[[#This Row],[ProdNumber]],tblProduct[ProdNumber],0))</f>
        <v>599</v>
      </c>
      <c r="H2894">
        <f>INDEX(tblProduct[Category],MATCH(tblData[[#This Row],[ProdNumber]],tblProduct[ProdNumber],0))</f>
        <v>6</v>
      </c>
      <c r="I2894" t="str">
        <f>INDEX(tblCategory[CategoryName],MATCH(tblData[[#This Row],[CategoryID]],tblCategory[CategoryID],0))</f>
        <v>Robots</v>
      </c>
      <c r="J2894">
        <f>tblData[[#This Row],[Quantity]]*tblData[[#This Row],[Price]]</f>
        <v>2995</v>
      </c>
      <c r="K2894">
        <f>YEAR(tblData[[#This Row],[Date]])</f>
        <v>2021</v>
      </c>
      <c r="L2894">
        <f>MONTH(tblData[[#This Row],[Date]])</f>
        <v>9</v>
      </c>
      <c r="M2894" t="str">
        <f>CHOOSE(tblData[[#This Row],[MonthNo]],"Jan","Feb","Mar","Apr","Mei","Jun","Jul","Agu","Sep","Okt","Nov","Des")</f>
        <v>Sep</v>
      </c>
      <c r="N2894" t="str">
        <f>INDEX(tblCustomers[CustomerState],MATCH(tblData[[#This Row],[CustomerID]],tblCustomers[CustomerID],0))</f>
        <v>Michigan</v>
      </c>
      <c r="O2894" t="str">
        <f>IF(COUNTIF(tblData[CustomerID],tblData[[#This Row],[CustomerID]])&gt;1,"Repeat","One-time")</f>
        <v>Repeat</v>
      </c>
    </row>
    <row r="2895" spans="1:15">
      <c r="A2895">
        <v>2894</v>
      </c>
      <c r="B2895" s="1">
        <v>44453</v>
      </c>
      <c r="C2895">
        <v>792</v>
      </c>
      <c r="D2895" t="s">
        <v>10811</v>
      </c>
      <c r="E2895">
        <v>1</v>
      </c>
      <c r="F2895" t="str">
        <f>INDEX(tblProduct[ProdName],MATCH(tblData[[#This Row],[ProdNumber]],tblProduct[ProdNumber],0))</f>
        <v>BYOD-220</v>
      </c>
      <c r="G2895">
        <f>INDEX(tblProduct[Price],MATCH(tblData[[#This Row],[ProdNumber]],tblProduct[ProdNumber],0))</f>
        <v>69</v>
      </c>
      <c r="H2895">
        <f>INDEX(tblProduct[Category],MATCH(tblData[[#This Row],[ProdNumber]],tblProduct[ProdNumber],0))</f>
        <v>2</v>
      </c>
      <c r="I2895" t="str">
        <f>INDEX(tblCategory[CategoryName],MATCH(tblData[[#This Row],[CategoryID]],tblCategory[CategoryID],0))</f>
        <v>Drone Kits</v>
      </c>
      <c r="J2895">
        <f>tblData[[#This Row],[Quantity]]*tblData[[#This Row],[Price]]</f>
        <v>69</v>
      </c>
      <c r="K2895">
        <f>YEAR(tblData[[#This Row],[Date]])</f>
        <v>2021</v>
      </c>
      <c r="L2895">
        <f>MONTH(tblData[[#This Row],[Date]])</f>
        <v>9</v>
      </c>
      <c r="M2895" t="str">
        <f>CHOOSE(tblData[[#This Row],[MonthNo]],"Jan","Feb","Mar","Apr","Mei","Jun","Jul","Agu","Sep","Okt","Nov","Des")</f>
        <v>Sep</v>
      </c>
      <c r="N2895" t="str">
        <f>INDEX(tblCustomers[CustomerState],MATCH(tblData[[#This Row],[CustomerID]],tblCustomers[CustomerID],0))</f>
        <v>Mississippi</v>
      </c>
      <c r="O2895" t="str">
        <f>IF(COUNTIF(tblData[CustomerID],tblData[[#This Row],[CustomerID]])&gt;1,"Repeat","One-time")</f>
        <v>Repeat</v>
      </c>
    </row>
    <row r="2896" spans="1:15">
      <c r="A2896">
        <v>2895</v>
      </c>
      <c r="B2896" s="1">
        <v>44453</v>
      </c>
      <c r="C2896">
        <v>862</v>
      </c>
      <c r="D2896" t="s">
        <v>10847</v>
      </c>
      <c r="E2896">
        <v>3</v>
      </c>
      <c r="F2896" t="str">
        <f>INDEX(tblProduct[ProdName],MATCH(tblData[[#This Row],[ProdNumber]],tblProduct[ProdNumber],0))</f>
        <v>MICR-564K Drone</v>
      </c>
      <c r="G2896">
        <f>INDEX(tblProduct[Price],MATCH(tblData[[#This Row],[ProdNumber]],tblProduct[ProdNumber],0))</f>
        <v>499</v>
      </c>
      <c r="H2896">
        <f>INDEX(tblProduct[Category],MATCH(tblData[[#This Row],[ProdNumber]],tblProduct[ProdNumber],0))</f>
        <v>3</v>
      </c>
      <c r="I2896" t="str">
        <f>INDEX(tblCategory[CategoryName],MATCH(tblData[[#This Row],[CategoryID]],tblCategory[CategoryID],0))</f>
        <v>Drones</v>
      </c>
      <c r="J2896">
        <f>tblData[[#This Row],[Quantity]]*tblData[[#This Row],[Price]]</f>
        <v>1497</v>
      </c>
      <c r="K2896">
        <f>YEAR(tblData[[#This Row],[Date]])</f>
        <v>2021</v>
      </c>
      <c r="L2896">
        <f>MONTH(tblData[[#This Row],[Date]])</f>
        <v>9</v>
      </c>
      <c r="M2896" t="str">
        <f>CHOOSE(tblData[[#This Row],[MonthNo]],"Jan","Feb","Mar","Apr","Mei","Jun","Jul","Agu","Sep","Okt","Nov","Des")</f>
        <v>Sep</v>
      </c>
      <c r="N2896" t="str">
        <f>INDEX(tblCustomers[CustomerState],MATCH(tblData[[#This Row],[CustomerID]],tblCustomers[CustomerID],0))</f>
        <v>North Carolina</v>
      </c>
      <c r="O2896" t="str">
        <f>IF(COUNTIF(tblData[CustomerID],tblData[[#This Row],[CustomerID]])&gt;1,"Repeat","One-time")</f>
        <v>Repeat</v>
      </c>
    </row>
    <row r="2897" spans="1:15">
      <c r="A2897">
        <v>2896</v>
      </c>
      <c r="B2897" s="1">
        <v>44454</v>
      </c>
      <c r="C2897">
        <v>1880</v>
      </c>
      <c r="D2897" t="s">
        <v>10820</v>
      </c>
      <c r="E2897">
        <v>3</v>
      </c>
      <c r="F2897" t="str">
        <f>INDEX(tblProduct[ProdName],MATCH(tblData[[#This Row],[ProdNumber]],tblProduct[ProdNumber],0))</f>
        <v>BYOR-3000</v>
      </c>
      <c r="G2897">
        <f>INDEX(tblProduct[Price],MATCH(tblData[[#This Row],[ProdNumber]],tblProduct[ProdNumber],0))</f>
        <v>214</v>
      </c>
      <c r="H2897">
        <f>INDEX(tblProduct[Category],MATCH(tblData[[#This Row],[ProdNumber]],tblProduct[ProdNumber],0))</f>
        <v>5</v>
      </c>
      <c r="I2897" t="str">
        <f>INDEX(tblCategory[CategoryName],MATCH(tblData[[#This Row],[CategoryID]],tblCategory[CategoryID],0))</f>
        <v>Robot Kits</v>
      </c>
      <c r="J2897">
        <f>tblData[[#This Row],[Quantity]]*tblData[[#This Row],[Price]]</f>
        <v>642</v>
      </c>
      <c r="K2897">
        <f>YEAR(tblData[[#This Row],[Date]])</f>
        <v>2021</v>
      </c>
      <c r="L2897">
        <f>MONTH(tblData[[#This Row],[Date]])</f>
        <v>9</v>
      </c>
      <c r="M2897" t="str">
        <f>CHOOSE(tblData[[#This Row],[MonthNo]],"Jan","Feb","Mar","Apr","Mei","Jun","Jul","Agu","Sep","Okt","Nov","Des")</f>
        <v>Sep</v>
      </c>
      <c r="N2897" t="str">
        <f>INDEX(tblCustomers[CustomerState],MATCH(tblData[[#This Row],[CustomerID]],tblCustomers[CustomerID],0))</f>
        <v>New York</v>
      </c>
      <c r="O2897" t="str">
        <f>IF(COUNTIF(tblData[CustomerID],tblData[[#This Row],[CustomerID]])&gt;1,"Repeat","One-time")</f>
        <v>Repeat</v>
      </c>
    </row>
    <row r="2898" spans="1:15">
      <c r="A2898">
        <v>2897</v>
      </c>
      <c r="B2898" s="1">
        <v>44455</v>
      </c>
      <c r="C2898">
        <v>1441</v>
      </c>
      <c r="D2898" t="s">
        <v>10822</v>
      </c>
      <c r="E2898">
        <v>3</v>
      </c>
      <c r="F2898" t="str">
        <f>INDEX(tblProduct[ProdName],MATCH(tblData[[#This Row],[ProdNumber]],tblProduct[ProdNumber],0))</f>
        <v>MICR-23K Robot</v>
      </c>
      <c r="G2898">
        <f>INDEX(tblProduct[Price],MATCH(tblData[[#This Row],[ProdNumber]],tblProduct[ProdNumber],0))</f>
        <v>899</v>
      </c>
      <c r="H2898">
        <f>INDEX(tblProduct[Category],MATCH(tblData[[#This Row],[ProdNumber]],tblProduct[ProdNumber],0))</f>
        <v>6</v>
      </c>
      <c r="I2898" t="str">
        <f>INDEX(tblCategory[CategoryName],MATCH(tblData[[#This Row],[CategoryID]],tblCategory[CategoryID],0))</f>
        <v>Robots</v>
      </c>
      <c r="J2898">
        <f>tblData[[#This Row],[Quantity]]*tblData[[#This Row],[Price]]</f>
        <v>2697</v>
      </c>
      <c r="K2898">
        <f>YEAR(tblData[[#This Row],[Date]])</f>
        <v>2021</v>
      </c>
      <c r="L2898">
        <f>MONTH(tblData[[#This Row],[Date]])</f>
        <v>9</v>
      </c>
      <c r="M2898" t="str">
        <f>CHOOSE(tblData[[#This Row],[MonthNo]],"Jan","Feb","Mar","Apr","Mei","Jun","Jul","Agu","Sep","Okt","Nov","Des")</f>
        <v>Sep</v>
      </c>
      <c r="N2898" t="str">
        <f>INDEX(tblCustomers[CustomerState],MATCH(tblData[[#This Row],[CustomerID]],tblCustomers[CustomerID],0))</f>
        <v>Nevada</v>
      </c>
      <c r="O2898" t="str">
        <f>IF(COUNTIF(tblData[CustomerID],tblData[[#This Row],[CustomerID]])&gt;1,"Repeat","One-time")</f>
        <v>Repeat</v>
      </c>
    </row>
    <row r="2899" spans="1:15">
      <c r="A2899">
        <v>2898</v>
      </c>
      <c r="B2899" s="1">
        <v>44455</v>
      </c>
      <c r="C2899">
        <v>1227</v>
      </c>
      <c r="D2899" t="s">
        <v>10852</v>
      </c>
      <c r="E2899">
        <v>2</v>
      </c>
      <c r="F2899" t="str">
        <f>INDEX(tblProduct[ProdName],MATCH(tblData[[#This Row],[ProdNumber]],tblProduct[ProdNumber],0))</f>
        <v>Understanding Artificial Intelligence</v>
      </c>
      <c r="G2899">
        <f>INDEX(tblProduct[Price],MATCH(tblData[[#This Row],[ProdNumber]],tblProduct[ProdNumber],0))</f>
        <v>19.5</v>
      </c>
      <c r="H2899">
        <f>INDEX(tblProduct[Category],MATCH(tblData[[#This Row],[ProdNumber]],tblProduct[ProdNumber],0))</f>
        <v>4</v>
      </c>
      <c r="I2899" t="str">
        <f>INDEX(tblCategory[CategoryName],MATCH(tblData[[#This Row],[CategoryID]],tblCategory[CategoryID],0))</f>
        <v>eBooks</v>
      </c>
      <c r="J2899">
        <f>tblData[[#This Row],[Quantity]]*tblData[[#This Row],[Price]]</f>
        <v>39</v>
      </c>
      <c r="K2899">
        <f>YEAR(tblData[[#This Row],[Date]])</f>
        <v>2021</v>
      </c>
      <c r="L2899">
        <f>MONTH(tblData[[#This Row],[Date]])</f>
        <v>9</v>
      </c>
      <c r="M2899" t="str">
        <f>CHOOSE(tblData[[#This Row],[MonthNo]],"Jan","Feb","Mar","Apr","Mei","Jun","Jul","Agu","Sep","Okt","Nov","Des")</f>
        <v>Sep</v>
      </c>
      <c r="N2899" t="str">
        <f>INDEX(tblCustomers[CustomerState],MATCH(tblData[[#This Row],[CustomerID]],tblCustomers[CustomerID],0))</f>
        <v>Wisconsin</v>
      </c>
      <c r="O2899" t="str">
        <f>IF(COUNTIF(tblData[CustomerID],tblData[[#This Row],[CustomerID]])&gt;1,"Repeat","One-time")</f>
        <v>Repeat</v>
      </c>
    </row>
    <row r="2900" spans="1:15">
      <c r="A2900">
        <v>2899</v>
      </c>
      <c r="B2900" s="1">
        <v>44455</v>
      </c>
      <c r="C2900">
        <v>2091</v>
      </c>
      <c r="D2900" t="s">
        <v>10820</v>
      </c>
      <c r="E2900">
        <v>5</v>
      </c>
      <c r="F2900" t="str">
        <f>INDEX(tblProduct[ProdName],MATCH(tblData[[#This Row],[ProdNumber]],tblProduct[ProdNumber],0))</f>
        <v>BYOR-3000</v>
      </c>
      <c r="G2900">
        <f>INDEX(tblProduct[Price],MATCH(tblData[[#This Row],[ProdNumber]],tblProduct[ProdNumber],0))</f>
        <v>214</v>
      </c>
      <c r="H2900">
        <f>INDEX(tblProduct[Category],MATCH(tblData[[#This Row],[ProdNumber]],tblProduct[ProdNumber],0))</f>
        <v>5</v>
      </c>
      <c r="I2900" t="str">
        <f>INDEX(tblCategory[CategoryName],MATCH(tblData[[#This Row],[CategoryID]],tblCategory[CategoryID],0))</f>
        <v>Robot Kits</v>
      </c>
      <c r="J2900">
        <f>tblData[[#This Row],[Quantity]]*tblData[[#This Row],[Price]]</f>
        <v>1070</v>
      </c>
      <c r="K2900">
        <f>YEAR(tblData[[#This Row],[Date]])</f>
        <v>2021</v>
      </c>
      <c r="L2900">
        <f>MONTH(tblData[[#This Row],[Date]])</f>
        <v>9</v>
      </c>
      <c r="M2900" t="str">
        <f>CHOOSE(tblData[[#This Row],[MonthNo]],"Jan","Feb","Mar","Apr","Mei","Jun","Jul","Agu","Sep","Okt","Nov","Des")</f>
        <v>Sep</v>
      </c>
      <c r="N2900" t="str">
        <f>INDEX(tblCustomers[CustomerState],MATCH(tblData[[#This Row],[CustomerID]],tblCustomers[CustomerID],0))</f>
        <v>Kentucky</v>
      </c>
      <c r="O2900" t="str">
        <f>IF(COUNTIF(tblData[CustomerID],tblData[[#This Row],[CustomerID]])&gt;1,"Repeat","One-time")</f>
        <v>One-time</v>
      </c>
    </row>
    <row r="2901" spans="1:15">
      <c r="A2901">
        <v>2900</v>
      </c>
      <c r="B2901" s="1">
        <v>44455</v>
      </c>
      <c r="C2901">
        <v>1406</v>
      </c>
      <c r="D2901" t="s">
        <v>10856</v>
      </c>
      <c r="E2901">
        <v>6</v>
      </c>
      <c r="F2901" t="str">
        <f>INDEX(tblProduct[ProdName],MATCH(tblData[[#This Row],[ProdNumber]],tblProduct[ProdNumber],0))</f>
        <v>RLK-9920 Robot</v>
      </c>
      <c r="G2901">
        <f>INDEX(tblProduct[Price],MATCH(tblData[[#This Row],[ProdNumber]],tblProduct[ProdNumber],0))</f>
        <v>699</v>
      </c>
      <c r="H2901">
        <f>INDEX(tblProduct[Category],MATCH(tblData[[#This Row],[ProdNumber]],tblProduct[ProdNumber],0))</f>
        <v>6</v>
      </c>
      <c r="I2901" t="str">
        <f>INDEX(tblCategory[CategoryName],MATCH(tblData[[#This Row],[CategoryID]],tblCategory[CategoryID],0))</f>
        <v>Robots</v>
      </c>
      <c r="J2901">
        <f>tblData[[#This Row],[Quantity]]*tblData[[#This Row],[Price]]</f>
        <v>4194</v>
      </c>
      <c r="K2901">
        <f>YEAR(tblData[[#This Row],[Date]])</f>
        <v>2021</v>
      </c>
      <c r="L2901">
        <f>MONTH(tblData[[#This Row],[Date]])</f>
        <v>9</v>
      </c>
      <c r="M2901" t="str">
        <f>CHOOSE(tblData[[#This Row],[MonthNo]],"Jan","Feb","Mar","Apr","Mei","Jun","Jul","Agu","Sep","Okt","Nov","Des")</f>
        <v>Sep</v>
      </c>
      <c r="N2901" t="str">
        <f>INDEX(tblCustomers[CustomerState],MATCH(tblData[[#This Row],[CustomerID]],tblCustomers[CustomerID],0))</f>
        <v>North Carolina</v>
      </c>
      <c r="O2901" t="str">
        <f>IF(COUNTIF(tblData[CustomerID],tblData[[#This Row],[CustomerID]])&gt;1,"Repeat","One-time")</f>
        <v>Repeat</v>
      </c>
    </row>
    <row r="2902" spans="1:15">
      <c r="A2902">
        <v>2901</v>
      </c>
      <c r="B2902" s="1">
        <v>44455</v>
      </c>
      <c r="C2902">
        <v>2032</v>
      </c>
      <c r="D2902" t="s">
        <v>10818</v>
      </c>
      <c r="E2902">
        <v>2</v>
      </c>
      <c r="F2902" t="str">
        <f>INDEX(tblProduct[ProdName],MATCH(tblData[[#This Row],[ProdNumber]],tblProduct[ProdNumber],0))</f>
        <v>Fixed Wing Drones</v>
      </c>
      <c r="G2902">
        <f>INDEX(tblProduct[Price],MATCH(tblData[[#This Row],[ProdNumber]],tblProduct[ProdNumber],0))</f>
        <v>15.5</v>
      </c>
      <c r="H2902">
        <f>INDEX(tblProduct[Category],MATCH(tblData[[#This Row],[ProdNumber]],tblProduct[ProdNumber],0))</f>
        <v>4</v>
      </c>
      <c r="I2902" t="str">
        <f>INDEX(tblCategory[CategoryName],MATCH(tblData[[#This Row],[CategoryID]],tblCategory[CategoryID],0))</f>
        <v>eBooks</v>
      </c>
      <c r="J2902">
        <f>tblData[[#This Row],[Quantity]]*tblData[[#This Row],[Price]]</f>
        <v>31</v>
      </c>
      <c r="K2902">
        <f>YEAR(tblData[[#This Row],[Date]])</f>
        <v>2021</v>
      </c>
      <c r="L2902">
        <f>MONTH(tblData[[#This Row],[Date]])</f>
        <v>9</v>
      </c>
      <c r="M2902" t="str">
        <f>CHOOSE(tblData[[#This Row],[MonthNo]],"Jan","Feb","Mar","Apr","Mei","Jun","Jul","Agu","Sep","Okt","Nov","Des")</f>
        <v>Sep</v>
      </c>
      <c r="N2902" t="str">
        <f>INDEX(tblCustomers[CustomerState],MATCH(tblData[[#This Row],[CustomerID]],tblCustomers[CustomerID],0))</f>
        <v>Texas</v>
      </c>
      <c r="O2902" t="str">
        <f>IF(COUNTIF(tblData[CustomerID],tblData[[#This Row],[CustomerID]])&gt;1,"Repeat","One-time")</f>
        <v>One-time</v>
      </c>
    </row>
    <row r="2903" spans="1:15">
      <c r="A2903">
        <v>2902</v>
      </c>
      <c r="B2903" s="1">
        <v>44456</v>
      </c>
      <c r="C2903">
        <v>1441</v>
      </c>
      <c r="D2903" t="s">
        <v>10866</v>
      </c>
      <c r="E2903">
        <v>2</v>
      </c>
      <c r="F2903" t="str">
        <f>INDEX(tblProduct[ProdName],MATCH(tblData[[#This Row],[ProdNumber]],tblProduct[ProdNumber],0))</f>
        <v>BYOR-4005</v>
      </c>
      <c r="G2903">
        <f>INDEX(tblProduct[Price],MATCH(tblData[[#This Row],[ProdNumber]],tblProduct[ProdNumber],0))</f>
        <v>245</v>
      </c>
      <c r="H2903">
        <f>INDEX(tblProduct[Category],MATCH(tblData[[#This Row],[ProdNumber]],tblProduct[ProdNumber],0))</f>
        <v>5</v>
      </c>
      <c r="I2903" t="str">
        <f>INDEX(tblCategory[CategoryName],MATCH(tblData[[#This Row],[CategoryID]],tblCategory[CategoryID],0))</f>
        <v>Robot Kits</v>
      </c>
      <c r="J2903">
        <f>tblData[[#This Row],[Quantity]]*tblData[[#This Row],[Price]]</f>
        <v>490</v>
      </c>
      <c r="K2903">
        <f>YEAR(tblData[[#This Row],[Date]])</f>
        <v>2021</v>
      </c>
      <c r="L2903">
        <f>MONTH(tblData[[#This Row],[Date]])</f>
        <v>9</v>
      </c>
      <c r="M2903" t="str">
        <f>CHOOSE(tblData[[#This Row],[MonthNo]],"Jan","Feb","Mar","Apr","Mei","Jun","Jul","Agu","Sep","Okt","Nov","Des")</f>
        <v>Sep</v>
      </c>
      <c r="N2903" t="str">
        <f>INDEX(tblCustomers[CustomerState],MATCH(tblData[[#This Row],[CustomerID]],tblCustomers[CustomerID],0))</f>
        <v>Nevada</v>
      </c>
      <c r="O2903" t="str">
        <f>IF(COUNTIF(tblData[CustomerID],tblData[[#This Row],[CustomerID]])&gt;1,"Repeat","One-time")</f>
        <v>Repeat</v>
      </c>
    </row>
    <row r="2904" spans="1:15">
      <c r="A2904">
        <v>2903</v>
      </c>
      <c r="B2904" s="1">
        <v>44456</v>
      </c>
      <c r="C2904">
        <v>856</v>
      </c>
      <c r="D2904" t="s">
        <v>10860</v>
      </c>
      <c r="E2904">
        <v>2</v>
      </c>
      <c r="F2904" t="str">
        <f>INDEX(tblProduct[ProdName],MATCH(tblData[[#This Row],[ProdNumber]],tblProduct[ProdNumber],0))</f>
        <v>Multi Rotor Drones</v>
      </c>
      <c r="G2904">
        <f>INDEX(tblProduct[Price],MATCH(tblData[[#This Row],[ProdNumber]],tblProduct[ProdNumber],0))</f>
        <v>24.95</v>
      </c>
      <c r="H2904">
        <f>INDEX(tblProduct[Category],MATCH(tblData[[#This Row],[ProdNumber]],tblProduct[ProdNumber],0))</f>
        <v>4</v>
      </c>
      <c r="I2904" t="str">
        <f>INDEX(tblCategory[CategoryName],MATCH(tblData[[#This Row],[CategoryID]],tblCategory[CategoryID],0))</f>
        <v>eBooks</v>
      </c>
      <c r="J2904">
        <f>tblData[[#This Row],[Quantity]]*tblData[[#This Row],[Price]]</f>
        <v>49.9</v>
      </c>
      <c r="K2904">
        <f>YEAR(tblData[[#This Row],[Date]])</f>
        <v>2021</v>
      </c>
      <c r="L2904">
        <f>MONTH(tblData[[#This Row],[Date]])</f>
        <v>9</v>
      </c>
      <c r="M2904" t="str">
        <f>CHOOSE(tblData[[#This Row],[MonthNo]],"Jan","Feb","Mar","Apr","Mei","Jun","Jul","Agu","Sep","Okt","Nov","Des")</f>
        <v>Sep</v>
      </c>
      <c r="N2904" t="str">
        <f>INDEX(tblCustomers[CustomerState],MATCH(tblData[[#This Row],[CustomerID]],tblCustomers[CustomerID],0))</f>
        <v>Florida</v>
      </c>
      <c r="O2904" t="str">
        <f>IF(COUNTIF(tblData[CustomerID],tblData[[#This Row],[CustomerID]])&gt;1,"Repeat","One-time")</f>
        <v>Repeat</v>
      </c>
    </row>
    <row r="2905" spans="1:15">
      <c r="A2905">
        <v>2904</v>
      </c>
      <c r="B2905" s="1">
        <v>44456</v>
      </c>
      <c r="C2905">
        <v>853</v>
      </c>
      <c r="D2905" t="s">
        <v>10811</v>
      </c>
      <c r="E2905">
        <v>5</v>
      </c>
      <c r="F2905" t="str">
        <f>INDEX(tblProduct[ProdName],MATCH(tblData[[#This Row],[ProdNumber]],tblProduct[ProdNumber],0))</f>
        <v>BYOD-220</v>
      </c>
      <c r="G2905">
        <f>INDEX(tblProduct[Price],MATCH(tblData[[#This Row],[ProdNumber]],tblProduct[ProdNumber],0))</f>
        <v>69</v>
      </c>
      <c r="H2905">
        <f>INDEX(tblProduct[Category],MATCH(tblData[[#This Row],[ProdNumber]],tblProduct[ProdNumber],0))</f>
        <v>2</v>
      </c>
      <c r="I2905" t="str">
        <f>INDEX(tblCategory[CategoryName],MATCH(tblData[[#This Row],[CategoryID]],tblCategory[CategoryID],0))</f>
        <v>Drone Kits</v>
      </c>
      <c r="J2905">
        <f>tblData[[#This Row],[Quantity]]*tblData[[#This Row],[Price]]</f>
        <v>345</v>
      </c>
      <c r="K2905">
        <f>YEAR(tblData[[#This Row],[Date]])</f>
        <v>2021</v>
      </c>
      <c r="L2905">
        <f>MONTH(tblData[[#This Row],[Date]])</f>
        <v>9</v>
      </c>
      <c r="M2905" t="str">
        <f>CHOOSE(tblData[[#This Row],[MonthNo]],"Jan","Feb","Mar","Apr","Mei","Jun","Jul","Agu","Sep","Okt","Nov","Des")</f>
        <v>Sep</v>
      </c>
      <c r="N2905" t="str">
        <f>INDEX(tblCustomers[CustomerState],MATCH(tblData[[#This Row],[CustomerID]],tblCustomers[CustomerID],0))</f>
        <v>Arizona</v>
      </c>
      <c r="O2905" t="str">
        <f>IF(COUNTIF(tblData[CustomerID],tblData[[#This Row],[CustomerID]])&gt;1,"Repeat","One-time")</f>
        <v>Repeat</v>
      </c>
    </row>
    <row r="2906" spans="1:15">
      <c r="A2906">
        <v>2905</v>
      </c>
      <c r="B2906" s="1">
        <v>44456</v>
      </c>
      <c r="C2906">
        <v>248</v>
      </c>
      <c r="D2906" t="s">
        <v>10875</v>
      </c>
      <c r="E2906">
        <v>3</v>
      </c>
      <c r="F2906" t="str">
        <f>INDEX(tblProduct[ProdName],MATCH(tblData[[#This Row],[ProdNumber]],tblProduct[ProdNumber],0))</f>
        <v>Open Source Code</v>
      </c>
      <c r="G2906">
        <f>INDEX(tblProduct[Price],MATCH(tblData[[#This Row],[ProdNumber]],tblProduct[ProdNumber],0))</f>
        <v>32.950000000000003</v>
      </c>
      <c r="H2906">
        <f>INDEX(tblProduct[Category],MATCH(tblData[[#This Row],[ProdNumber]],tblProduct[ProdNumber],0))</f>
        <v>7</v>
      </c>
      <c r="I2906" t="str">
        <f>INDEX(tblCategory[CategoryName],MATCH(tblData[[#This Row],[CategoryID]],tblCategory[CategoryID],0))</f>
        <v>Training Videos</v>
      </c>
      <c r="J2906">
        <f>tblData[[#This Row],[Quantity]]*tblData[[#This Row],[Price]]</f>
        <v>98.850000000000009</v>
      </c>
      <c r="K2906">
        <f>YEAR(tblData[[#This Row],[Date]])</f>
        <v>2021</v>
      </c>
      <c r="L2906">
        <f>MONTH(tblData[[#This Row],[Date]])</f>
        <v>9</v>
      </c>
      <c r="M2906" t="str">
        <f>CHOOSE(tblData[[#This Row],[MonthNo]],"Jan","Feb","Mar","Apr","Mei","Jun","Jul","Agu","Sep","Okt","Nov","Des")</f>
        <v>Sep</v>
      </c>
      <c r="N2906" t="str">
        <f>INDEX(tblCustomers[CustomerState],MATCH(tblData[[#This Row],[CustomerID]],tblCustomers[CustomerID],0))</f>
        <v>Connecticut</v>
      </c>
      <c r="O2906" t="str">
        <f>IF(COUNTIF(tblData[CustomerID],tblData[[#This Row],[CustomerID]])&gt;1,"Repeat","One-time")</f>
        <v>One-time</v>
      </c>
    </row>
    <row r="2907" spans="1:15">
      <c r="A2907">
        <v>2906</v>
      </c>
      <c r="B2907" s="1">
        <v>44456</v>
      </c>
      <c r="C2907">
        <v>358</v>
      </c>
      <c r="D2907" t="s">
        <v>10822</v>
      </c>
      <c r="E2907">
        <v>3</v>
      </c>
      <c r="F2907" t="str">
        <f>INDEX(tblProduct[ProdName],MATCH(tblData[[#This Row],[ProdNumber]],tblProduct[ProdNumber],0))</f>
        <v>MICR-23K Robot</v>
      </c>
      <c r="G2907">
        <f>INDEX(tblProduct[Price],MATCH(tblData[[#This Row],[ProdNumber]],tblProduct[ProdNumber],0))</f>
        <v>899</v>
      </c>
      <c r="H2907">
        <f>INDEX(tblProduct[Category],MATCH(tblData[[#This Row],[ProdNumber]],tblProduct[ProdNumber],0))</f>
        <v>6</v>
      </c>
      <c r="I2907" t="str">
        <f>INDEX(tblCategory[CategoryName],MATCH(tblData[[#This Row],[CategoryID]],tblCategory[CategoryID],0))</f>
        <v>Robots</v>
      </c>
      <c r="J2907">
        <f>tblData[[#This Row],[Quantity]]*tblData[[#This Row],[Price]]</f>
        <v>2697</v>
      </c>
      <c r="K2907">
        <f>YEAR(tblData[[#This Row],[Date]])</f>
        <v>2021</v>
      </c>
      <c r="L2907">
        <f>MONTH(tblData[[#This Row],[Date]])</f>
        <v>9</v>
      </c>
      <c r="M2907" t="str">
        <f>CHOOSE(tblData[[#This Row],[MonthNo]],"Jan","Feb","Mar","Apr","Mei","Jun","Jul","Agu","Sep","Okt","Nov","Des")</f>
        <v>Sep</v>
      </c>
      <c r="N2907" t="str">
        <f>INDEX(tblCustomers[CustomerState],MATCH(tblData[[#This Row],[CustomerID]],tblCustomers[CustomerID],0))</f>
        <v>Ohio</v>
      </c>
      <c r="O2907" t="str">
        <f>IF(COUNTIF(tblData[CustomerID],tblData[[#This Row],[CustomerID]])&gt;1,"Repeat","One-time")</f>
        <v>Repeat</v>
      </c>
    </row>
    <row r="2908" spans="1:15">
      <c r="A2908">
        <v>2907</v>
      </c>
      <c r="B2908" s="1">
        <v>44456</v>
      </c>
      <c r="C2908">
        <v>967</v>
      </c>
      <c r="D2908" t="s">
        <v>10876</v>
      </c>
      <c r="E2908">
        <v>2</v>
      </c>
      <c r="F2908" t="str">
        <f>INDEX(tblProduct[ProdName],MATCH(tblData[[#This Row],[ProdNumber]],tblProduct[ProdNumber],0))</f>
        <v>Delta Robots</v>
      </c>
      <c r="G2908">
        <f>INDEX(tblProduct[Price],MATCH(tblData[[#This Row],[ProdNumber]],tblProduct[ProdNumber],0))</f>
        <v>16.989999999999998</v>
      </c>
      <c r="H2908">
        <f>INDEX(tblProduct[Category],MATCH(tblData[[#This Row],[ProdNumber]],tblProduct[ProdNumber],0))</f>
        <v>4</v>
      </c>
      <c r="I2908" t="str">
        <f>INDEX(tblCategory[CategoryName],MATCH(tblData[[#This Row],[CategoryID]],tblCategory[CategoryID],0))</f>
        <v>eBooks</v>
      </c>
      <c r="J2908">
        <f>tblData[[#This Row],[Quantity]]*tblData[[#This Row],[Price]]</f>
        <v>33.979999999999997</v>
      </c>
      <c r="K2908">
        <f>YEAR(tblData[[#This Row],[Date]])</f>
        <v>2021</v>
      </c>
      <c r="L2908">
        <f>MONTH(tblData[[#This Row],[Date]])</f>
        <v>9</v>
      </c>
      <c r="M2908" t="str">
        <f>CHOOSE(tblData[[#This Row],[MonthNo]],"Jan","Feb","Mar","Apr","Mei","Jun","Jul","Agu","Sep","Okt","Nov","Des")</f>
        <v>Sep</v>
      </c>
      <c r="N2908" t="str">
        <f>INDEX(tblCustomers[CustomerState],MATCH(tblData[[#This Row],[CustomerID]],tblCustomers[CustomerID],0))</f>
        <v>Indiana</v>
      </c>
      <c r="O2908" t="str">
        <f>IF(COUNTIF(tblData[CustomerID],tblData[[#This Row],[CustomerID]])&gt;1,"Repeat","One-time")</f>
        <v>Repeat</v>
      </c>
    </row>
    <row r="2909" spans="1:15">
      <c r="A2909">
        <v>2908</v>
      </c>
      <c r="B2909" s="1">
        <v>44456</v>
      </c>
      <c r="C2909">
        <v>504</v>
      </c>
      <c r="D2909" t="s">
        <v>10824</v>
      </c>
      <c r="E2909">
        <v>3</v>
      </c>
      <c r="F2909" t="str">
        <f>INDEX(tblProduct[ProdName],MATCH(tblData[[#This Row],[ProdNumber]],tblProduct[ProdNumber],0))</f>
        <v>BYOD-550</v>
      </c>
      <c r="G2909">
        <f>INDEX(tblProduct[Price],MATCH(tblData[[#This Row],[ProdNumber]],tblProduct[ProdNumber],0))</f>
        <v>179</v>
      </c>
      <c r="H2909">
        <f>INDEX(tblProduct[Category],MATCH(tblData[[#This Row],[ProdNumber]],tblProduct[ProdNumber],0))</f>
        <v>2</v>
      </c>
      <c r="I2909" t="str">
        <f>INDEX(tblCategory[CategoryName],MATCH(tblData[[#This Row],[CategoryID]],tblCategory[CategoryID],0))</f>
        <v>Drone Kits</v>
      </c>
      <c r="J2909">
        <f>tblData[[#This Row],[Quantity]]*tblData[[#This Row],[Price]]</f>
        <v>537</v>
      </c>
      <c r="K2909">
        <f>YEAR(tblData[[#This Row],[Date]])</f>
        <v>2021</v>
      </c>
      <c r="L2909">
        <f>MONTH(tblData[[#This Row],[Date]])</f>
        <v>9</v>
      </c>
      <c r="M2909" t="str">
        <f>CHOOSE(tblData[[#This Row],[MonthNo]],"Jan","Feb","Mar","Apr","Mei","Jun","Jul","Agu","Sep","Okt","Nov","Des")</f>
        <v>Sep</v>
      </c>
      <c r="N2909" t="str">
        <f>INDEX(tblCustomers[CustomerState],MATCH(tblData[[#This Row],[CustomerID]],tblCustomers[CustomerID],0))</f>
        <v>Washington</v>
      </c>
      <c r="O2909" t="str">
        <f>IF(COUNTIF(tblData[CustomerID],tblData[[#This Row],[CustomerID]])&gt;1,"Repeat","One-time")</f>
        <v>Repeat</v>
      </c>
    </row>
    <row r="2910" spans="1:15">
      <c r="A2910">
        <v>2909</v>
      </c>
      <c r="B2910" s="1">
        <v>44457</v>
      </c>
      <c r="C2910">
        <v>1792</v>
      </c>
      <c r="D2910" t="s">
        <v>10821</v>
      </c>
      <c r="E2910">
        <v>3</v>
      </c>
      <c r="F2910" t="str">
        <f>INDEX(tblProduct[ProdName],MATCH(tblData[[#This Row],[ProdNumber]],tblProduct[ProdNumber],0))</f>
        <v>BYOD-350</v>
      </c>
      <c r="G2910">
        <f>INDEX(tblProduct[Price],MATCH(tblData[[#This Row],[ProdNumber]],tblProduct[ProdNumber],0))</f>
        <v>89.95</v>
      </c>
      <c r="H2910">
        <f>INDEX(tblProduct[Category],MATCH(tblData[[#This Row],[ProdNumber]],tblProduct[ProdNumber],0))</f>
        <v>2</v>
      </c>
      <c r="I2910" t="str">
        <f>INDEX(tblCategory[CategoryName],MATCH(tblData[[#This Row],[CategoryID]],tblCategory[CategoryID],0))</f>
        <v>Drone Kits</v>
      </c>
      <c r="J2910">
        <f>tblData[[#This Row],[Quantity]]*tblData[[#This Row],[Price]]</f>
        <v>269.85000000000002</v>
      </c>
      <c r="K2910">
        <f>YEAR(tblData[[#This Row],[Date]])</f>
        <v>2021</v>
      </c>
      <c r="L2910">
        <f>MONTH(tblData[[#This Row],[Date]])</f>
        <v>9</v>
      </c>
      <c r="M2910" t="str">
        <f>CHOOSE(tblData[[#This Row],[MonthNo]],"Jan","Feb","Mar","Apr","Mei","Jun","Jul","Agu","Sep","Okt","Nov","Des")</f>
        <v>Sep</v>
      </c>
      <c r="N2910" t="str">
        <f>INDEX(tblCustomers[CustomerState],MATCH(tblData[[#This Row],[CustomerID]],tblCustomers[CustomerID],0))</f>
        <v>Indiana</v>
      </c>
      <c r="O2910" t="str">
        <f>IF(COUNTIF(tblData[CustomerID],tblData[[#This Row],[CustomerID]])&gt;1,"Repeat","One-time")</f>
        <v>Repeat</v>
      </c>
    </row>
    <row r="2911" spans="1:15">
      <c r="A2911">
        <v>2910</v>
      </c>
      <c r="B2911" s="1">
        <v>44457</v>
      </c>
      <c r="C2911">
        <v>1478</v>
      </c>
      <c r="D2911" t="s">
        <v>10817</v>
      </c>
      <c r="E2911">
        <v>3</v>
      </c>
      <c r="F2911" t="str">
        <f>INDEX(tblProduct[ProdName],MATCH(tblData[[#This Row],[ProdNumber]],tblProduct[ProdNumber],0))</f>
        <v>BYOD-100</v>
      </c>
      <c r="G2911">
        <f>INDEX(tblProduct[Price],MATCH(tblData[[#This Row],[ProdNumber]],tblProduct[ProdNumber],0))</f>
        <v>54</v>
      </c>
      <c r="H2911">
        <f>INDEX(tblProduct[Category],MATCH(tblData[[#This Row],[ProdNumber]],tblProduct[ProdNumber],0))</f>
        <v>2</v>
      </c>
      <c r="I2911" t="str">
        <f>INDEX(tblCategory[CategoryName],MATCH(tblData[[#This Row],[CategoryID]],tblCategory[CategoryID],0))</f>
        <v>Drone Kits</v>
      </c>
      <c r="J2911">
        <f>tblData[[#This Row],[Quantity]]*tblData[[#This Row],[Price]]</f>
        <v>162</v>
      </c>
      <c r="K2911">
        <f>YEAR(tblData[[#This Row],[Date]])</f>
        <v>2021</v>
      </c>
      <c r="L2911">
        <f>MONTH(tblData[[#This Row],[Date]])</f>
        <v>9</v>
      </c>
      <c r="M2911" t="str">
        <f>CHOOSE(tblData[[#This Row],[MonthNo]],"Jan","Feb","Mar","Apr","Mei","Jun","Jul","Agu","Sep","Okt","Nov","Des")</f>
        <v>Sep</v>
      </c>
      <c r="N2911" t="str">
        <f>INDEX(tblCustomers[CustomerState],MATCH(tblData[[#This Row],[CustomerID]],tblCustomers[CustomerID],0))</f>
        <v>California</v>
      </c>
      <c r="O2911" t="str">
        <f>IF(COUNTIF(tblData[CustomerID],tblData[[#This Row],[CustomerID]])&gt;1,"Repeat","One-time")</f>
        <v>Repeat</v>
      </c>
    </row>
    <row r="2912" spans="1:15">
      <c r="A2912">
        <v>2911</v>
      </c>
      <c r="B2912" s="1">
        <v>44457</v>
      </c>
      <c r="C2912">
        <v>1562</v>
      </c>
      <c r="D2912" t="s">
        <v>10856</v>
      </c>
      <c r="E2912">
        <v>2</v>
      </c>
      <c r="F2912" t="str">
        <f>INDEX(tblProduct[ProdName],MATCH(tblData[[#This Row],[ProdNumber]],tblProduct[ProdNumber],0))</f>
        <v>RLK-9920 Robot</v>
      </c>
      <c r="G2912">
        <f>INDEX(tblProduct[Price],MATCH(tblData[[#This Row],[ProdNumber]],tblProduct[ProdNumber],0))</f>
        <v>699</v>
      </c>
      <c r="H2912">
        <f>INDEX(tblProduct[Category],MATCH(tblData[[#This Row],[ProdNumber]],tblProduct[ProdNumber],0))</f>
        <v>6</v>
      </c>
      <c r="I2912" t="str">
        <f>INDEX(tblCategory[CategoryName],MATCH(tblData[[#This Row],[CategoryID]],tblCategory[CategoryID],0))</f>
        <v>Robots</v>
      </c>
      <c r="J2912">
        <f>tblData[[#This Row],[Quantity]]*tblData[[#This Row],[Price]]</f>
        <v>1398</v>
      </c>
      <c r="K2912">
        <f>YEAR(tblData[[#This Row],[Date]])</f>
        <v>2021</v>
      </c>
      <c r="L2912">
        <f>MONTH(tblData[[#This Row],[Date]])</f>
        <v>9</v>
      </c>
      <c r="M2912" t="str">
        <f>CHOOSE(tblData[[#This Row],[MonthNo]],"Jan","Feb","Mar","Apr","Mei","Jun","Jul","Agu","Sep","Okt","Nov","Des")</f>
        <v>Sep</v>
      </c>
      <c r="N2912" t="str">
        <f>INDEX(tblCustomers[CustomerState],MATCH(tblData[[#This Row],[CustomerID]],tblCustomers[CustomerID],0))</f>
        <v>Georgia</v>
      </c>
      <c r="O2912" t="str">
        <f>IF(COUNTIF(tblData[CustomerID],tblData[[#This Row],[CustomerID]])&gt;1,"Repeat","One-time")</f>
        <v>One-time</v>
      </c>
    </row>
    <row r="2913" spans="1:15">
      <c r="A2913">
        <v>2912</v>
      </c>
      <c r="B2913" s="1">
        <v>44458</v>
      </c>
      <c r="C2913">
        <v>636</v>
      </c>
      <c r="D2913" t="s">
        <v>10868</v>
      </c>
      <c r="E2913">
        <v>5</v>
      </c>
      <c r="F2913" t="str">
        <f>INDEX(tblProduct[ProdName],MATCH(tblData[[#This Row],[ProdNumber]],tblProduct[ProdNumber],0))</f>
        <v>Drone Building Essentials</v>
      </c>
      <c r="G2913">
        <f>INDEX(tblProduct[Price],MATCH(tblData[[#This Row],[ProdNumber]],tblProduct[ProdNumber],0))</f>
        <v>13.99</v>
      </c>
      <c r="H2913">
        <f>INDEX(tblProduct[Category],MATCH(tblData[[#This Row],[ProdNumber]],tblProduct[ProdNumber],0))</f>
        <v>4</v>
      </c>
      <c r="I2913" t="str">
        <f>INDEX(tblCategory[CategoryName],MATCH(tblData[[#This Row],[CategoryID]],tblCategory[CategoryID],0))</f>
        <v>eBooks</v>
      </c>
      <c r="J2913">
        <f>tblData[[#This Row],[Quantity]]*tblData[[#This Row],[Price]]</f>
        <v>69.95</v>
      </c>
      <c r="K2913">
        <f>YEAR(tblData[[#This Row],[Date]])</f>
        <v>2021</v>
      </c>
      <c r="L2913">
        <f>MONTH(tblData[[#This Row],[Date]])</f>
        <v>9</v>
      </c>
      <c r="M2913" t="str">
        <f>CHOOSE(tblData[[#This Row],[MonthNo]],"Jan","Feb","Mar","Apr","Mei","Jun","Jul","Agu","Sep","Okt","Nov","Des")</f>
        <v>Sep</v>
      </c>
      <c r="N2913" t="str">
        <f>INDEX(tblCustomers[CustomerState],MATCH(tblData[[#This Row],[CustomerID]],tblCustomers[CustomerID],0))</f>
        <v>New York</v>
      </c>
      <c r="O2913" t="str">
        <f>IF(COUNTIF(tblData[CustomerID],tblData[[#This Row],[CustomerID]])&gt;1,"Repeat","One-time")</f>
        <v>Repeat</v>
      </c>
    </row>
    <row r="2914" spans="1:15">
      <c r="A2914">
        <v>2913</v>
      </c>
      <c r="B2914" s="1">
        <v>44458</v>
      </c>
      <c r="C2914">
        <v>1931</v>
      </c>
      <c r="D2914" t="s">
        <v>10840</v>
      </c>
      <c r="E2914">
        <v>1</v>
      </c>
      <c r="F2914" t="str">
        <f>INDEX(tblProduct[ProdName],MATCH(tblData[[#This Row],[ProdNumber]],tblProduct[ProdNumber],0))</f>
        <v>Photograph Drones</v>
      </c>
      <c r="G2914">
        <f>INDEX(tblProduct[Price],MATCH(tblData[[#This Row],[ProdNumber]],tblProduct[ProdNumber],0))</f>
        <v>14.99</v>
      </c>
      <c r="H2914">
        <f>INDEX(tblProduct[Category],MATCH(tblData[[#This Row],[ProdNumber]],tblProduct[ProdNumber],0))</f>
        <v>4</v>
      </c>
      <c r="I2914" t="str">
        <f>INDEX(tblCategory[CategoryName],MATCH(tblData[[#This Row],[CategoryID]],tblCategory[CategoryID],0))</f>
        <v>eBooks</v>
      </c>
      <c r="J2914">
        <f>tblData[[#This Row],[Quantity]]*tblData[[#This Row],[Price]]</f>
        <v>14.99</v>
      </c>
      <c r="K2914">
        <f>YEAR(tblData[[#This Row],[Date]])</f>
        <v>2021</v>
      </c>
      <c r="L2914">
        <f>MONTH(tblData[[#This Row],[Date]])</f>
        <v>9</v>
      </c>
      <c r="M2914" t="str">
        <f>CHOOSE(tblData[[#This Row],[MonthNo]],"Jan","Feb","Mar","Apr","Mei","Jun","Jul","Agu","Sep","Okt","Nov","Des")</f>
        <v>Sep</v>
      </c>
      <c r="N2914" t="str">
        <f>INDEX(tblCustomers[CustomerState],MATCH(tblData[[#This Row],[CustomerID]],tblCustomers[CustomerID],0))</f>
        <v>District of Columbia</v>
      </c>
      <c r="O2914" t="str">
        <f>IF(COUNTIF(tblData[CustomerID],tblData[[#This Row],[CustomerID]])&gt;1,"Repeat","One-time")</f>
        <v>Repeat</v>
      </c>
    </row>
    <row r="2915" spans="1:15">
      <c r="A2915">
        <v>2914</v>
      </c>
      <c r="B2915" s="1">
        <v>44459</v>
      </c>
      <c r="C2915">
        <v>1179</v>
      </c>
      <c r="D2915" t="s">
        <v>10815</v>
      </c>
      <c r="E2915">
        <v>4</v>
      </c>
      <c r="F2915" t="str">
        <f>INDEX(tblProduct[ProdName],MATCH(tblData[[#This Row],[ProdNumber]],tblProduct[ProdNumber],0))</f>
        <v>Understanding Automation</v>
      </c>
      <c r="G2915">
        <f>INDEX(tblProduct[Price],MATCH(tblData[[#This Row],[ProdNumber]],tblProduct[ProdNumber],0))</f>
        <v>44.95</v>
      </c>
      <c r="H2915">
        <f>INDEX(tblProduct[Category],MATCH(tblData[[#This Row],[ProdNumber]],tblProduct[ProdNumber],0))</f>
        <v>7</v>
      </c>
      <c r="I2915" t="str">
        <f>INDEX(tblCategory[CategoryName],MATCH(tblData[[#This Row],[CategoryID]],tblCategory[CategoryID],0))</f>
        <v>Training Videos</v>
      </c>
      <c r="J2915">
        <f>tblData[[#This Row],[Quantity]]*tblData[[#This Row],[Price]]</f>
        <v>179.8</v>
      </c>
      <c r="K2915">
        <f>YEAR(tblData[[#This Row],[Date]])</f>
        <v>2021</v>
      </c>
      <c r="L2915">
        <f>MONTH(tblData[[#This Row],[Date]])</f>
        <v>9</v>
      </c>
      <c r="M2915" t="str">
        <f>CHOOSE(tblData[[#This Row],[MonthNo]],"Jan","Feb","Mar","Apr","Mei","Jun","Jul","Agu","Sep","Okt","Nov","Des")</f>
        <v>Sep</v>
      </c>
      <c r="N2915" t="str">
        <f>INDEX(tblCustomers[CustomerState],MATCH(tblData[[#This Row],[CustomerID]],tblCustomers[CustomerID],0))</f>
        <v>Arizona</v>
      </c>
      <c r="O2915" t="str">
        <f>IF(COUNTIF(tblData[CustomerID],tblData[[#This Row],[CustomerID]])&gt;1,"Repeat","One-time")</f>
        <v>Repeat</v>
      </c>
    </row>
    <row r="2916" spans="1:15">
      <c r="A2916">
        <v>2915</v>
      </c>
      <c r="B2916" s="1">
        <v>44459</v>
      </c>
      <c r="C2916">
        <v>1832</v>
      </c>
      <c r="D2916" t="s">
        <v>10826</v>
      </c>
      <c r="E2916">
        <v>4</v>
      </c>
      <c r="F2916" t="str">
        <f>INDEX(tblProduct[ProdName],MATCH(tblData[[#This Row],[ProdNumber]],tblProduct[ProdNumber],0))</f>
        <v>RTF Drones</v>
      </c>
      <c r="G2916">
        <f>INDEX(tblProduct[Price],MATCH(tblData[[#This Row],[ProdNumber]],tblProduct[ProdNumber],0))</f>
        <v>16.989999999999998</v>
      </c>
      <c r="H2916">
        <f>INDEX(tblProduct[Category],MATCH(tblData[[#This Row],[ProdNumber]],tblProduct[ProdNumber],0))</f>
        <v>4</v>
      </c>
      <c r="I2916" t="str">
        <f>INDEX(tblCategory[CategoryName],MATCH(tblData[[#This Row],[CategoryID]],tblCategory[CategoryID],0))</f>
        <v>eBooks</v>
      </c>
      <c r="J2916">
        <f>tblData[[#This Row],[Quantity]]*tblData[[#This Row],[Price]]</f>
        <v>67.959999999999994</v>
      </c>
      <c r="K2916">
        <f>YEAR(tblData[[#This Row],[Date]])</f>
        <v>2021</v>
      </c>
      <c r="L2916">
        <f>MONTH(tblData[[#This Row],[Date]])</f>
        <v>9</v>
      </c>
      <c r="M2916" t="str">
        <f>CHOOSE(tblData[[#This Row],[MonthNo]],"Jan","Feb","Mar","Apr","Mei","Jun","Jul","Agu","Sep","Okt","Nov","Des")</f>
        <v>Sep</v>
      </c>
      <c r="N2916" t="str">
        <f>INDEX(tblCustomers[CustomerState],MATCH(tblData[[#This Row],[CustomerID]],tblCustomers[CustomerID],0))</f>
        <v>Texas</v>
      </c>
      <c r="O2916" t="str">
        <f>IF(COUNTIF(tblData[CustomerID],tblData[[#This Row],[CustomerID]])&gt;1,"Repeat","One-time")</f>
        <v>Repeat</v>
      </c>
    </row>
    <row r="2917" spans="1:15">
      <c r="A2917">
        <v>2916</v>
      </c>
      <c r="B2917" s="1">
        <v>44459</v>
      </c>
      <c r="C2917">
        <v>104</v>
      </c>
      <c r="D2917" t="s">
        <v>10844</v>
      </c>
      <c r="E2917">
        <v>4</v>
      </c>
      <c r="F2917" t="str">
        <f>INDEX(tblProduct[ProdName],MATCH(tblData[[#This Row],[ProdNumber]],tblProduct[ProdNumber],0))</f>
        <v>Industrial 3D Printing</v>
      </c>
      <c r="G2917">
        <f>INDEX(tblProduct[Price],MATCH(tblData[[#This Row],[ProdNumber]],tblProduct[ProdNumber],0))</f>
        <v>49</v>
      </c>
      <c r="H2917">
        <f>INDEX(tblProduct[Category],MATCH(tblData[[#This Row],[ProdNumber]],tblProduct[ProdNumber],0))</f>
        <v>7</v>
      </c>
      <c r="I2917" t="str">
        <f>INDEX(tblCategory[CategoryName],MATCH(tblData[[#This Row],[CategoryID]],tblCategory[CategoryID],0))</f>
        <v>Training Videos</v>
      </c>
      <c r="J2917">
        <f>tblData[[#This Row],[Quantity]]*tblData[[#This Row],[Price]]</f>
        <v>196</v>
      </c>
      <c r="K2917">
        <f>YEAR(tblData[[#This Row],[Date]])</f>
        <v>2021</v>
      </c>
      <c r="L2917">
        <f>MONTH(tblData[[#This Row],[Date]])</f>
        <v>9</v>
      </c>
      <c r="M2917" t="str">
        <f>CHOOSE(tblData[[#This Row],[MonthNo]],"Jan","Feb","Mar","Apr","Mei","Jun","Jul","Agu","Sep","Okt","Nov","Des")</f>
        <v>Sep</v>
      </c>
      <c r="N2917" t="str">
        <f>INDEX(tblCustomers[CustomerState],MATCH(tblData[[#This Row],[CustomerID]],tblCustomers[CustomerID],0))</f>
        <v>California</v>
      </c>
      <c r="O2917" t="str">
        <f>IF(COUNTIF(tblData[CustomerID],tblData[[#This Row],[CustomerID]])&gt;1,"Repeat","One-time")</f>
        <v>Repeat</v>
      </c>
    </row>
    <row r="2918" spans="1:15">
      <c r="A2918">
        <v>2917</v>
      </c>
      <c r="B2918" s="1">
        <v>44460</v>
      </c>
      <c r="C2918">
        <v>1406</v>
      </c>
      <c r="D2918" t="s">
        <v>10817</v>
      </c>
      <c r="E2918">
        <v>5</v>
      </c>
      <c r="F2918" t="str">
        <f>INDEX(tblProduct[ProdName],MATCH(tblData[[#This Row],[ProdNumber]],tblProduct[ProdNumber],0))</f>
        <v>BYOD-100</v>
      </c>
      <c r="G2918">
        <f>INDEX(tblProduct[Price],MATCH(tblData[[#This Row],[ProdNumber]],tblProduct[ProdNumber],0))</f>
        <v>54</v>
      </c>
      <c r="H2918">
        <f>INDEX(tblProduct[Category],MATCH(tblData[[#This Row],[ProdNumber]],tblProduct[ProdNumber],0))</f>
        <v>2</v>
      </c>
      <c r="I2918" t="str">
        <f>INDEX(tblCategory[CategoryName],MATCH(tblData[[#This Row],[CategoryID]],tblCategory[CategoryID],0))</f>
        <v>Drone Kits</v>
      </c>
      <c r="J2918">
        <f>tblData[[#This Row],[Quantity]]*tblData[[#This Row],[Price]]</f>
        <v>270</v>
      </c>
      <c r="K2918">
        <f>YEAR(tblData[[#This Row],[Date]])</f>
        <v>2021</v>
      </c>
      <c r="L2918">
        <f>MONTH(tblData[[#This Row],[Date]])</f>
        <v>9</v>
      </c>
      <c r="M2918" t="str">
        <f>CHOOSE(tblData[[#This Row],[MonthNo]],"Jan","Feb","Mar","Apr","Mei","Jun","Jul","Agu","Sep","Okt","Nov","Des")</f>
        <v>Sep</v>
      </c>
      <c r="N2918" t="str">
        <f>INDEX(tblCustomers[CustomerState],MATCH(tblData[[#This Row],[CustomerID]],tblCustomers[CustomerID],0))</f>
        <v>North Carolina</v>
      </c>
      <c r="O2918" t="str">
        <f>IF(COUNTIF(tblData[CustomerID],tblData[[#This Row],[CustomerID]])&gt;1,"Repeat","One-time")</f>
        <v>Repeat</v>
      </c>
    </row>
    <row r="2919" spans="1:15">
      <c r="A2919">
        <v>2918</v>
      </c>
      <c r="B2919" s="1">
        <v>44460</v>
      </c>
      <c r="C2919">
        <v>2079</v>
      </c>
      <c r="D2919" t="s">
        <v>10869</v>
      </c>
      <c r="E2919">
        <v>1</v>
      </c>
      <c r="F2919" t="str">
        <f>INDEX(tblProduct[ProdName],MATCH(tblData[[#This Row],[ProdNumber]],tblProduct[ProdNumber],0))</f>
        <v>Bsquare Robot Blueprint</v>
      </c>
      <c r="G2919">
        <f>INDEX(tblProduct[Price],MATCH(tblData[[#This Row],[ProdNumber]],tblProduct[ProdNumber],0))</f>
        <v>8.99</v>
      </c>
      <c r="H2919">
        <f>INDEX(tblProduct[Category],MATCH(tblData[[#This Row],[ProdNumber]],tblProduct[ProdNumber],0))</f>
        <v>1</v>
      </c>
      <c r="I2919" t="str">
        <f>INDEX(tblCategory[CategoryName],MATCH(tblData[[#This Row],[CategoryID]],tblCategory[CategoryID],0))</f>
        <v>Blueprints</v>
      </c>
      <c r="J2919">
        <f>tblData[[#This Row],[Quantity]]*tblData[[#This Row],[Price]]</f>
        <v>8.99</v>
      </c>
      <c r="K2919">
        <f>YEAR(tblData[[#This Row],[Date]])</f>
        <v>2021</v>
      </c>
      <c r="L2919">
        <f>MONTH(tblData[[#This Row],[Date]])</f>
        <v>9</v>
      </c>
      <c r="M2919" t="str">
        <f>CHOOSE(tblData[[#This Row],[MonthNo]],"Jan","Feb","Mar","Apr","Mei","Jun","Jul","Agu","Sep","Okt","Nov","Des")</f>
        <v>Sep</v>
      </c>
      <c r="N2919" t="str">
        <f>INDEX(tblCustomers[CustomerState],MATCH(tblData[[#This Row],[CustomerID]],tblCustomers[CustomerID],0))</f>
        <v>Tennessee</v>
      </c>
      <c r="O2919" t="str">
        <f>IF(COUNTIF(tblData[CustomerID],tblData[[#This Row],[CustomerID]])&gt;1,"Repeat","One-time")</f>
        <v>Repeat</v>
      </c>
    </row>
    <row r="2920" spans="1:15">
      <c r="A2920">
        <v>2919</v>
      </c>
      <c r="B2920" s="1">
        <v>44460</v>
      </c>
      <c r="C2920">
        <v>1008</v>
      </c>
      <c r="D2920" t="s">
        <v>10862</v>
      </c>
      <c r="E2920">
        <v>3</v>
      </c>
      <c r="F2920" t="str">
        <f>INDEX(tblProduct[ProdName],MATCH(tblData[[#This Row],[ProdNumber]],tblProduct[ProdNumber],0))</f>
        <v>All Eyes Drone Blueprint</v>
      </c>
      <c r="G2920">
        <f>INDEX(tblProduct[Price],MATCH(tblData[[#This Row],[ProdNumber]],tblProduct[ProdNumber],0))</f>
        <v>9.99</v>
      </c>
      <c r="H2920">
        <f>INDEX(tblProduct[Category],MATCH(tblData[[#This Row],[ProdNumber]],tblProduct[ProdNumber],0))</f>
        <v>1</v>
      </c>
      <c r="I2920" t="str">
        <f>INDEX(tblCategory[CategoryName],MATCH(tblData[[#This Row],[CategoryID]],tblCategory[CategoryID],0))</f>
        <v>Blueprints</v>
      </c>
      <c r="J2920">
        <f>tblData[[#This Row],[Quantity]]*tblData[[#This Row],[Price]]</f>
        <v>29.97</v>
      </c>
      <c r="K2920">
        <f>YEAR(tblData[[#This Row],[Date]])</f>
        <v>2021</v>
      </c>
      <c r="L2920">
        <f>MONTH(tblData[[#This Row],[Date]])</f>
        <v>9</v>
      </c>
      <c r="M2920" t="str">
        <f>CHOOSE(tblData[[#This Row],[MonthNo]],"Jan","Feb","Mar","Apr","Mei","Jun","Jul","Agu","Sep","Okt","Nov","Des")</f>
        <v>Sep</v>
      </c>
      <c r="N2920" t="str">
        <f>INDEX(tblCustomers[CustomerState],MATCH(tblData[[#This Row],[CustomerID]],tblCustomers[CustomerID],0))</f>
        <v>Ohio</v>
      </c>
      <c r="O2920" t="str">
        <f>IF(COUNTIF(tblData[CustomerID],tblData[[#This Row],[CustomerID]])&gt;1,"Repeat","One-time")</f>
        <v>One-time</v>
      </c>
    </row>
    <row r="2921" spans="1:15">
      <c r="A2921">
        <v>2920</v>
      </c>
      <c r="B2921" s="1">
        <v>44460</v>
      </c>
      <c r="C2921">
        <v>539</v>
      </c>
      <c r="D2921" t="s">
        <v>10815</v>
      </c>
      <c r="E2921">
        <v>5</v>
      </c>
      <c r="F2921" t="str">
        <f>INDEX(tblProduct[ProdName],MATCH(tblData[[#This Row],[ProdNumber]],tblProduct[ProdNumber],0))</f>
        <v>Understanding Automation</v>
      </c>
      <c r="G2921">
        <f>INDEX(tblProduct[Price],MATCH(tblData[[#This Row],[ProdNumber]],tblProduct[ProdNumber],0))</f>
        <v>44.95</v>
      </c>
      <c r="H2921">
        <f>INDEX(tblProduct[Category],MATCH(tblData[[#This Row],[ProdNumber]],tblProduct[ProdNumber],0))</f>
        <v>7</v>
      </c>
      <c r="I2921" t="str">
        <f>INDEX(tblCategory[CategoryName],MATCH(tblData[[#This Row],[CategoryID]],tblCategory[CategoryID],0))</f>
        <v>Training Videos</v>
      </c>
      <c r="J2921">
        <f>tblData[[#This Row],[Quantity]]*tblData[[#This Row],[Price]]</f>
        <v>224.75</v>
      </c>
      <c r="K2921">
        <f>YEAR(tblData[[#This Row],[Date]])</f>
        <v>2021</v>
      </c>
      <c r="L2921">
        <f>MONTH(tblData[[#This Row],[Date]])</f>
        <v>9</v>
      </c>
      <c r="M2921" t="str">
        <f>CHOOSE(tblData[[#This Row],[MonthNo]],"Jan","Feb","Mar","Apr","Mei","Jun","Jul","Agu","Sep","Okt","Nov","Des")</f>
        <v>Sep</v>
      </c>
      <c r="N2921" t="str">
        <f>INDEX(tblCustomers[CustomerState],MATCH(tblData[[#This Row],[CustomerID]],tblCustomers[CustomerID],0))</f>
        <v>Florida</v>
      </c>
      <c r="O2921" t="str">
        <f>IF(COUNTIF(tblData[CustomerID],tblData[[#This Row],[CustomerID]])&gt;1,"Repeat","One-time")</f>
        <v>One-time</v>
      </c>
    </row>
    <row r="2922" spans="1:15">
      <c r="A2922">
        <v>2921</v>
      </c>
      <c r="B2922" s="1">
        <v>44460</v>
      </c>
      <c r="C2922">
        <v>372</v>
      </c>
      <c r="D2922" t="s">
        <v>10839</v>
      </c>
      <c r="E2922">
        <v>6</v>
      </c>
      <c r="F2922" t="str">
        <f>INDEX(tblProduct[ProdName],MATCH(tblData[[#This Row],[ProdNumber]],tblProduct[ProdNumber],0))</f>
        <v>RXW-9807 Robot</v>
      </c>
      <c r="G2922">
        <f>INDEX(tblProduct[Price],MATCH(tblData[[#This Row],[ProdNumber]],tblProduct[ProdNumber],0))</f>
        <v>599</v>
      </c>
      <c r="H2922">
        <f>INDEX(tblProduct[Category],MATCH(tblData[[#This Row],[ProdNumber]],tblProduct[ProdNumber],0))</f>
        <v>6</v>
      </c>
      <c r="I2922" t="str">
        <f>INDEX(tblCategory[CategoryName],MATCH(tblData[[#This Row],[CategoryID]],tblCategory[CategoryID],0))</f>
        <v>Robots</v>
      </c>
      <c r="J2922">
        <f>tblData[[#This Row],[Quantity]]*tblData[[#This Row],[Price]]</f>
        <v>3594</v>
      </c>
      <c r="K2922">
        <f>YEAR(tblData[[#This Row],[Date]])</f>
        <v>2021</v>
      </c>
      <c r="L2922">
        <f>MONTH(tblData[[#This Row],[Date]])</f>
        <v>9</v>
      </c>
      <c r="M2922" t="str">
        <f>CHOOSE(tblData[[#This Row],[MonthNo]],"Jan","Feb","Mar","Apr","Mei","Jun","Jul","Agu","Sep","Okt","Nov","Des")</f>
        <v>Sep</v>
      </c>
      <c r="N2922" t="str">
        <f>INDEX(tblCustomers[CustomerState],MATCH(tblData[[#This Row],[CustomerID]],tblCustomers[CustomerID],0))</f>
        <v>California</v>
      </c>
      <c r="O2922" t="str">
        <f>IF(COUNTIF(tblData[CustomerID],tblData[[#This Row],[CustomerID]])&gt;1,"Repeat","One-time")</f>
        <v>Repeat</v>
      </c>
    </row>
    <row r="2923" spans="1:15">
      <c r="A2923">
        <v>2922</v>
      </c>
      <c r="B2923" s="1">
        <v>44461</v>
      </c>
      <c r="C2923">
        <v>616</v>
      </c>
      <c r="D2923" t="s">
        <v>10846</v>
      </c>
      <c r="E2923">
        <v>6</v>
      </c>
      <c r="F2923" t="str">
        <f>INDEX(tblProduct[ProdName],MATCH(tblData[[#This Row],[ProdNumber]],tblProduct[ProdNumber],0))</f>
        <v>Delivery Drones</v>
      </c>
      <c r="G2923">
        <f>INDEX(tblProduct[Price],MATCH(tblData[[#This Row],[ProdNumber]],tblProduct[ProdNumber],0))</f>
        <v>14.99</v>
      </c>
      <c r="H2923">
        <f>INDEX(tblProduct[Category],MATCH(tblData[[#This Row],[ProdNumber]],tblProduct[ProdNumber],0))</f>
        <v>4</v>
      </c>
      <c r="I2923" t="str">
        <f>INDEX(tblCategory[CategoryName],MATCH(tblData[[#This Row],[CategoryID]],tblCategory[CategoryID],0))</f>
        <v>eBooks</v>
      </c>
      <c r="J2923">
        <f>tblData[[#This Row],[Quantity]]*tblData[[#This Row],[Price]]</f>
        <v>89.94</v>
      </c>
      <c r="K2923">
        <f>YEAR(tblData[[#This Row],[Date]])</f>
        <v>2021</v>
      </c>
      <c r="L2923">
        <f>MONTH(tblData[[#This Row],[Date]])</f>
        <v>9</v>
      </c>
      <c r="M2923" t="str">
        <f>CHOOSE(tblData[[#This Row],[MonthNo]],"Jan","Feb","Mar","Apr","Mei","Jun","Jul","Agu","Sep","Okt","Nov","Des")</f>
        <v>Sep</v>
      </c>
      <c r="N2923" t="str">
        <f>INDEX(tblCustomers[CustomerState],MATCH(tblData[[#This Row],[CustomerID]],tblCustomers[CustomerID],0))</f>
        <v>Michigan</v>
      </c>
      <c r="O2923" t="str">
        <f>IF(COUNTIF(tblData[CustomerID],tblData[[#This Row],[CustomerID]])&gt;1,"Repeat","One-time")</f>
        <v>Repeat</v>
      </c>
    </row>
    <row r="2924" spans="1:15">
      <c r="A2924">
        <v>2923</v>
      </c>
      <c r="B2924" s="1">
        <v>44462</v>
      </c>
      <c r="C2924">
        <v>308</v>
      </c>
      <c r="D2924" t="s">
        <v>10857</v>
      </c>
      <c r="E2924">
        <v>2</v>
      </c>
      <c r="F2924" t="str">
        <f>INDEX(tblProduct[ProdName],MATCH(tblData[[#This Row],[ProdNumber]],tblProduct[ProdNumber],0))</f>
        <v>DTI-84 Drone</v>
      </c>
      <c r="G2924">
        <f>INDEX(tblProduct[Price],MATCH(tblData[[#This Row],[ProdNumber]],tblProduct[ProdNumber],0))</f>
        <v>455</v>
      </c>
      <c r="H2924">
        <f>INDEX(tblProduct[Category],MATCH(tblData[[#This Row],[ProdNumber]],tblProduct[ProdNumber],0))</f>
        <v>3</v>
      </c>
      <c r="I2924" t="str">
        <f>INDEX(tblCategory[CategoryName],MATCH(tblData[[#This Row],[CategoryID]],tblCategory[CategoryID],0))</f>
        <v>Drones</v>
      </c>
      <c r="J2924">
        <f>tblData[[#This Row],[Quantity]]*tblData[[#This Row],[Price]]</f>
        <v>910</v>
      </c>
      <c r="K2924">
        <f>YEAR(tblData[[#This Row],[Date]])</f>
        <v>2021</v>
      </c>
      <c r="L2924">
        <f>MONTH(tblData[[#This Row],[Date]])</f>
        <v>9</v>
      </c>
      <c r="M2924" t="str">
        <f>CHOOSE(tblData[[#This Row],[MonthNo]],"Jan","Feb","Mar","Apr","Mei","Jun","Jul","Agu","Sep","Okt","Nov","Des")</f>
        <v>Sep</v>
      </c>
      <c r="N2924" t="str">
        <f>INDEX(tblCustomers[CustomerState],MATCH(tblData[[#This Row],[CustomerID]],tblCustomers[CustomerID],0))</f>
        <v>Pennsylvania</v>
      </c>
      <c r="O2924" t="str">
        <f>IF(COUNTIF(tblData[CustomerID],tblData[[#This Row],[CustomerID]])&gt;1,"Repeat","One-time")</f>
        <v>Repeat</v>
      </c>
    </row>
    <row r="2925" spans="1:15">
      <c r="A2925">
        <v>2924</v>
      </c>
      <c r="B2925" s="1">
        <v>44463</v>
      </c>
      <c r="C2925">
        <v>868</v>
      </c>
      <c r="D2925" t="s">
        <v>10815</v>
      </c>
      <c r="E2925">
        <v>6</v>
      </c>
      <c r="F2925" t="str">
        <f>INDEX(tblProduct[ProdName],MATCH(tblData[[#This Row],[ProdNumber]],tblProduct[ProdNumber],0))</f>
        <v>Understanding Automation</v>
      </c>
      <c r="G2925">
        <f>INDEX(tblProduct[Price],MATCH(tblData[[#This Row],[ProdNumber]],tblProduct[ProdNumber],0))</f>
        <v>44.95</v>
      </c>
      <c r="H2925">
        <f>INDEX(tblProduct[Category],MATCH(tblData[[#This Row],[ProdNumber]],tblProduct[ProdNumber],0))</f>
        <v>7</v>
      </c>
      <c r="I2925" t="str">
        <f>INDEX(tblCategory[CategoryName],MATCH(tblData[[#This Row],[CategoryID]],tblCategory[CategoryID],0))</f>
        <v>Training Videos</v>
      </c>
      <c r="J2925">
        <f>tblData[[#This Row],[Quantity]]*tblData[[#This Row],[Price]]</f>
        <v>269.70000000000005</v>
      </c>
      <c r="K2925">
        <f>YEAR(tblData[[#This Row],[Date]])</f>
        <v>2021</v>
      </c>
      <c r="L2925">
        <f>MONTH(tblData[[#This Row],[Date]])</f>
        <v>9</v>
      </c>
      <c r="M2925" t="str">
        <f>CHOOSE(tblData[[#This Row],[MonthNo]],"Jan","Feb","Mar","Apr","Mei","Jun","Jul","Agu","Sep","Okt","Nov","Des")</f>
        <v>Sep</v>
      </c>
      <c r="N2925" t="str">
        <f>INDEX(tblCustomers[CustomerState],MATCH(tblData[[#This Row],[CustomerID]],tblCustomers[CustomerID],0))</f>
        <v>Utah</v>
      </c>
      <c r="O2925" t="str">
        <f>IF(COUNTIF(tblData[CustomerID],tblData[[#This Row],[CustomerID]])&gt;1,"Repeat","One-time")</f>
        <v>Repeat</v>
      </c>
    </row>
    <row r="2926" spans="1:15">
      <c r="A2926">
        <v>2925</v>
      </c>
      <c r="B2926" s="1">
        <v>44463</v>
      </c>
      <c r="C2926">
        <v>758</v>
      </c>
      <c r="D2926" t="s">
        <v>10856</v>
      </c>
      <c r="E2926">
        <v>5</v>
      </c>
      <c r="F2926" t="str">
        <f>INDEX(tblProduct[ProdName],MATCH(tblData[[#This Row],[ProdNumber]],tblProduct[ProdNumber],0))</f>
        <v>RLK-9920 Robot</v>
      </c>
      <c r="G2926">
        <f>INDEX(tblProduct[Price],MATCH(tblData[[#This Row],[ProdNumber]],tblProduct[ProdNumber],0))</f>
        <v>699</v>
      </c>
      <c r="H2926">
        <f>INDEX(tblProduct[Category],MATCH(tblData[[#This Row],[ProdNumber]],tblProduct[ProdNumber],0))</f>
        <v>6</v>
      </c>
      <c r="I2926" t="str">
        <f>INDEX(tblCategory[CategoryName],MATCH(tblData[[#This Row],[CategoryID]],tblCategory[CategoryID],0))</f>
        <v>Robots</v>
      </c>
      <c r="J2926">
        <f>tblData[[#This Row],[Quantity]]*tblData[[#This Row],[Price]]</f>
        <v>3495</v>
      </c>
      <c r="K2926">
        <f>YEAR(tblData[[#This Row],[Date]])</f>
        <v>2021</v>
      </c>
      <c r="L2926">
        <f>MONTH(tblData[[#This Row],[Date]])</f>
        <v>9</v>
      </c>
      <c r="M2926" t="str">
        <f>CHOOSE(tblData[[#This Row],[MonthNo]],"Jan","Feb","Mar","Apr","Mei","Jun","Jul","Agu","Sep","Okt","Nov","Des")</f>
        <v>Sep</v>
      </c>
      <c r="N2926" t="str">
        <f>INDEX(tblCustomers[CustomerState],MATCH(tblData[[#This Row],[CustomerID]],tblCustomers[CustomerID],0))</f>
        <v>California</v>
      </c>
      <c r="O2926" t="str">
        <f>IF(COUNTIF(tblData[CustomerID],tblData[[#This Row],[CustomerID]])&gt;1,"Repeat","One-time")</f>
        <v>Repeat</v>
      </c>
    </row>
    <row r="2927" spans="1:15">
      <c r="A2927">
        <v>2926</v>
      </c>
      <c r="B2927" s="1">
        <v>44463</v>
      </c>
      <c r="C2927">
        <v>1125</v>
      </c>
      <c r="D2927" t="s">
        <v>10848</v>
      </c>
      <c r="E2927">
        <v>2</v>
      </c>
      <c r="F2927" t="str">
        <f>INDEX(tblProduct[ProdName],MATCH(tblData[[#This Row],[ProdNumber]],tblProduct[ProdNumber],0))</f>
        <v>Panda Robot Blueprint</v>
      </c>
      <c r="G2927">
        <f>INDEX(tblProduct[Price],MATCH(tblData[[#This Row],[ProdNumber]],tblProduct[ProdNumber],0))</f>
        <v>7.99</v>
      </c>
      <c r="H2927">
        <f>INDEX(tblProduct[Category],MATCH(tblData[[#This Row],[ProdNumber]],tblProduct[ProdNumber],0))</f>
        <v>1</v>
      </c>
      <c r="I2927" t="str">
        <f>INDEX(tblCategory[CategoryName],MATCH(tblData[[#This Row],[CategoryID]],tblCategory[CategoryID],0))</f>
        <v>Blueprints</v>
      </c>
      <c r="J2927">
        <f>tblData[[#This Row],[Quantity]]*tblData[[#This Row],[Price]]</f>
        <v>15.98</v>
      </c>
      <c r="K2927">
        <f>YEAR(tblData[[#This Row],[Date]])</f>
        <v>2021</v>
      </c>
      <c r="L2927">
        <f>MONTH(tblData[[#This Row],[Date]])</f>
        <v>9</v>
      </c>
      <c r="M2927" t="str">
        <f>CHOOSE(tblData[[#This Row],[MonthNo]],"Jan","Feb","Mar","Apr","Mei","Jun","Jul","Agu","Sep","Okt","Nov","Des")</f>
        <v>Sep</v>
      </c>
      <c r="N2927" t="str">
        <f>INDEX(tblCustomers[CustomerState],MATCH(tblData[[#This Row],[CustomerID]],tblCustomers[CustomerID],0))</f>
        <v>Florida</v>
      </c>
      <c r="O2927" t="str">
        <f>IF(COUNTIF(tblData[CustomerID],tblData[[#This Row],[CustomerID]])&gt;1,"Repeat","One-time")</f>
        <v>Repeat</v>
      </c>
    </row>
    <row r="2928" spans="1:15">
      <c r="A2928">
        <v>2927</v>
      </c>
      <c r="B2928" s="1">
        <v>44463</v>
      </c>
      <c r="C2928">
        <v>1880</v>
      </c>
      <c r="D2928" t="s">
        <v>10832</v>
      </c>
      <c r="E2928">
        <v>3</v>
      </c>
      <c r="F2928" t="str">
        <f>INDEX(tblProduct[ProdName],MATCH(tblData[[#This Row],[ProdNumber]],tblProduct[ProdNumber],0))</f>
        <v>Cartesian Robots</v>
      </c>
      <c r="G2928">
        <f>INDEX(tblProduct[Price],MATCH(tblData[[#This Row],[ProdNumber]],tblProduct[ProdNumber],0))</f>
        <v>12.99</v>
      </c>
      <c r="H2928">
        <f>INDEX(tblProduct[Category],MATCH(tblData[[#This Row],[ProdNumber]],tblProduct[ProdNumber],0))</f>
        <v>4</v>
      </c>
      <c r="I2928" t="str">
        <f>INDEX(tblCategory[CategoryName],MATCH(tblData[[#This Row],[CategoryID]],tblCategory[CategoryID],0))</f>
        <v>eBooks</v>
      </c>
      <c r="J2928">
        <f>tblData[[#This Row],[Quantity]]*tblData[[#This Row],[Price]]</f>
        <v>38.97</v>
      </c>
      <c r="K2928">
        <f>YEAR(tblData[[#This Row],[Date]])</f>
        <v>2021</v>
      </c>
      <c r="L2928">
        <f>MONTH(tblData[[#This Row],[Date]])</f>
        <v>9</v>
      </c>
      <c r="M2928" t="str">
        <f>CHOOSE(tblData[[#This Row],[MonthNo]],"Jan","Feb","Mar","Apr","Mei","Jun","Jul","Agu","Sep","Okt","Nov","Des")</f>
        <v>Sep</v>
      </c>
      <c r="N2928" t="str">
        <f>INDEX(tblCustomers[CustomerState],MATCH(tblData[[#This Row],[CustomerID]],tblCustomers[CustomerID],0))</f>
        <v>New York</v>
      </c>
      <c r="O2928" t="str">
        <f>IF(COUNTIF(tblData[CustomerID],tblData[[#This Row],[CustomerID]])&gt;1,"Repeat","One-time")</f>
        <v>Repeat</v>
      </c>
    </row>
    <row r="2929" spans="1:15">
      <c r="A2929">
        <v>2928</v>
      </c>
      <c r="B2929" s="1">
        <v>44463</v>
      </c>
      <c r="C2929">
        <v>1579</v>
      </c>
      <c r="D2929" t="s">
        <v>10853</v>
      </c>
      <c r="E2929">
        <v>2</v>
      </c>
      <c r="F2929" t="str">
        <f>INDEX(tblProduct[ProdName],MATCH(tblData[[#This Row],[ProdNumber]],tblProduct[ProdNumber],0))</f>
        <v>BYOR-1500</v>
      </c>
      <c r="G2929">
        <f>INDEX(tblProduct[Price],MATCH(tblData[[#This Row],[ProdNumber]],tblProduct[ProdNumber],0))</f>
        <v>189</v>
      </c>
      <c r="H2929">
        <f>INDEX(tblProduct[Category],MATCH(tblData[[#This Row],[ProdNumber]],tblProduct[ProdNumber],0))</f>
        <v>5</v>
      </c>
      <c r="I2929" t="str">
        <f>INDEX(tblCategory[CategoryName],MATCH(tblData[[#This Row],[CategoryID]],tblCategory[CategoryID],0))</f>
        <v>Robot Kits</v>
      </c>
      <c r="J2929">
        <f>tblData[[#This Row],[Quantity]]*tblData[[#This Row],[Price]]</f>
        <v>378</v>
      </c>
      <c r="K2929">
        <f>YEAR(tblData[[#This Row],[Date]])</f>
        <v>2021</v>
      </c>
      <c r="L2929">
        <f>MONTH(tblData[[#This Row],[Date]])</f>
        <v>9</v>
      </c>
      <c r="M2929" t="str">
        <f>CHOOSE(tblData[[#This Row],[MonthNo]],"Jan","Feb","Mar","Apr","Mei","Jun","Jul","Agu","Sep","Okt","Nov","Des")</f>
        <v>Sep</v>
      </c>
      <c r="N2929" t="str">
        <f>INDEX(tblCustomers[CustomerState],MATCH(tblData[[#This Row],[CustomerID]],tblCustomers[CustomerID],0))</f>
        <v>Massachusetts</v>
      </c>
      <c r="O2929" t="str">
        <f>IF(COUNTIF(tblData[CustomerID],tblData[[#This Row],[CustomerID]])&gt;1,"Repeat","One-time")</f>
        <v>One-time</v>
      </c>
    </row>
    <row r="2930" spans="1:15">
      <c r="A2930">
        <v>2929</v>
      </c>
      <c r="B2930" s="1">
        <v>44463</v>
      </c>
      <c r="C2930">
        <v>1549</v>
      </c>
      <c r="D2930" t="s">
        <v>10837</v>
      </c>
      <c r="E2930">
        <v>4</v>
      </c>
      <c r="F2930" t="str">
        <f>INDEX(tblProduct[ProdName],MATCH(tblData[[#This Row],[ProdNumber]],tblProduct[ProdNumber],0))</f>
        <v>BYOR-1000</v>
      </c>
      <c r="G2930">
        <f>INDEX(tblProduct[Price],MATCH(tblData[[#This Row],[ProdNumber]],tblProduct[ProdNumber],0))</f>
        <v>189</v>
      </c>
      <c r="H2930">
        <f>INDEX(tblProduct[Category],MATCH(tblData[[#This Row],[ProdNumber]],tblProduct[ProdNumber],0))</f>
        <v>5</v>
      </c>
      <c r="I2930" t="str">
        <f>INDEX(tblCategory[CategoryName],MATCH(tblData[[#This Row],[CategoryID]],tblCategory[CategoryID],0))</f>
        <v>Robot Kits</v>
      </c>
      <c r="J2930">
        <f>tblData[[#This Row],[Quantity]]*tblData[[#This Row],[Price]]</f>
        <v>756</v>
      </c>
      <c r="K2930">
        <f>YEAR(tblData[[#This Row],[Date]])</f>
        <v>2021</v>
      </c>
      <c r="L2930">
        <f>MONTH(tblData[[#This Row],[Date]])</f>
        <v>9</v>
      </c>
      <c r="M2930" t="str">
        <f>CHOOSE(tblData[[#This Row],[MonthNo]],"Jan","Feb","Mar","Apr","Mei","Jun","Jul","Agu","Sep","Okt","Nov","Des")</f>
        <v>Sep</v>
      </c>
      <c r="N2930" t="str">
        <f>INDEX(tblCustomers[CustomerState],MATCH(tblData[[#This Row],[CustomerID]],tblCustomers[CustomerID],0))</f>
        <v>Texas</v>
      </c>
      <c r="O2930" t="str">
        <f>IF(COUNTIF(tblData[CustomerID],tblData[[#This Row],[CustomerID]])&gt;1,"Repeat","One-time")</f>
        <v>Repeat</v>
      </c>
    </row>
    <row r="2931" spans="1:15">
      <c r="A2931">
        <v>2930</v>
      </c>
      <c r="B2931" s="1">
        <v>44464</v>
      </c>
      <c r="C2931">
        <v>460</v>
      </c>
      <c r="D2931" t="s">
        <v>10829</v>
      </c>
      <c r="E2931">
        <v>1</v>
      </c>
      <c r="F2931" t="str">
        <f>INDEX(tblProduct[ProdName],MATCH(tblData[[#This Row],[ProdNumber]],tblProduct[ProdNumber],0))</f>
        <v>Single Rotor Drones</v>
      </c>
      <c r="G2931">
        <f>INDEX(tblProduct[Price],MATCH(tblData[[#This Row],[ProdNumber]],tblProduct[ProdNumber],0))</f>
        <v>14.99</v>
      </c>
      <c r="H2931">
        <f>INDEX(tblProduct[Category],MATCH(tblData[[#This Row],[ProdNumber]],tblProduct[ProdNumber],0))</f>
        <v>4</v>
      </c>
      <c r="I2931" t="str">
        <f>INDEX(tblCategory[CategoryName],MATCH(tblData[[#This Row],[CategoryID]],tblCategory[CategoryID],0))</f>
        <v>eBooks</v>
      </c>
      <c r="J2931">
        <f>tblData[[#This Row],[Quantity]]*tblData[[#This Row],[Price]]</f>
        <v>14.99</v>
      </c>
      <c r="K2931">
        <f>YEAR(tblData[[#This Row],[Date]])</f>
        <v>2021</v>
      </c>
      <c r="L2931">
        <f>MONTH(tblData[[#This Row],[Date]])</f>
        <v>9</v>
      </c>
      <c r="M2931" t="str">
        <f>CHOOSE(tblData[[#This Row],[MonthNo]],"Jan","Feb","Mar","Apr","Mei","Jun","Jul","Agu","Sep","Okt","Nov","Des")</f>
        <v>Sep</v>
      </c>
      <c r="N2931" t="str">
        <f>INDEX(tblCustomers[CustomerState],MATCH(tblData[[#This Row],[CustomerID]],tblCustomers[CustomerID],0))</f>
        <v>Texas</v>
      </c>
      <c r="O2931" t="str">
        <f>IF(COUNTIF(tblData[CustomerID],tblData[[#This Row],[CustomerID]])&gt;1,"Repeat","One-time")</f>
        <v>Repeat</v>
      </c>
    </row>
    <row r="2932" spans="1:15">
      <c r="A2932">
        <v>2931</v>
      </c>
      <c r="B2932" s="1">
        <v>44464</v>
      </c>
      <c r="C2932">
        <v>186</v>
      </c>
      <c r="D2932" t="s">
        <v>10824</v>
      </c>
      <c r="E2932">
        <v>5</v>
      </c>
      <c r="F2932" t="str">
        <f>INDEX(tblProduct[ProdName],MATCH(tblData[[#This Row],[ProdNumber]],tblProduct[ProdNumber],0))</f>
        <v>BYOD-550</v>
      </c>
      <c r="G2932">
        <f>INDEX(tblProduct[Price],MATCH(tblData[[#This Row],[ProdNumber]],tblProduct[ProdNumber],0))</f>
        <v>179</v>
      </c>
      <c r="H2932">
        <f>INDEX(tblProduct[Category],MATCH(tblData[[#This Row],[ProdNumber]],tblProduct[ProdNumber],0))</f>
        <v>2</v>
      </c>
      <c r="I2932" t="str">
        <f>INDEX(tblCategory[CategoryName],MATCH(tblData[[#This Row],[CategoryID]],tblCategory[CategoryID],0))</f>
        <v>Drone Kits</v>
      </c>
      <c r="J2932">
        <f>tblData[[#This Row],[Quantity]]*tblData[[#This Row],[Price]]</f>
        <v>895</v>
      </c>
      <c r="K2932">
        <f>YEAR(tblData[[#This Row],[Date]])</f>
        <v>2021</v>
      </c>
      <c r="L2932">
        <f>MONTH(tblData[[#This Row],[Date]])</f>
        <v>9</v>
      </c>
      <c r="M2932" t="str">
        <f>CHOOSE(tblData[[#This Row],[MonthNo]],"Jan","Feb","Mar","Apr","Mei","Jun","Jul","Agu","Sep","Okt","Nov","Des")</f>
        <v>Sep</v>
      </c>
      <c r="N2932" t="str">
        <f>INDEX(tblCustomers[CustomerState],MATCH(tblData[[#This Row],[CustomerID]],tblCustomers[CustomerID],0))</f>
        <v>Arizona</v>
      </c>
      <c r="O2932" t="str">
        <f>IF(COUNTIF(tblData[CustomerID],tblData[[#This Row],[CustomerID]])&gt;1,"Repeat","One-time")</f>
        <v>One-time</v>
      </c>
    </row>
    <row r="2933" spans="1:15">
      <c r="A2933">
        <v>2932</v>
      </c>
      <c r="B2933" s="1">
        <v>44464</v>
      </c>
      <c r="C2933">
        <v>860</v>
      </c>
      <c r="D2933" t="s">
        <v>10859</v>
      </c>
      <c r="E2933">
        <v>3</v>
      </c>
      <c r="F2933" t="str">
        <f>INDEX(tblProduct[ProdName],MATCH(tblData[[#This Row],[ProdNumber]],tblProduct[ProdNumber],0))</f>
        <v>Cloud Computing</v>
      </c>
      <c r="G2933">
        <f>INDEX(tblProduct[Price],MATCH(tblData[[#This Row],[ProdNumber]],tblProduct[ProdNumber],0))</f>
        <v>29.99</v>
      </c>
      <c r="H2933">
        <f>INDEX(tblProduct[Category],MATCH(tblData[[#This Row],[ProdNumber]],tblProduct[ProdNumber],0))</f>
        <v>7</v>
      </c>
      <c r="I2933" t="str">
        <f>INDEX(tblCategory[CategoryName],MATCH(tblData[[#This Row],[CategoryID]],tblCategory[CategoryID],0))</f>
        <v>Training Videos</v>
      </c>
      <c r="J2933">
        <f>tblData[[#This Row],[Quantity]]*tblData[[#This Row],[Price]]</f>
        <v>89.97</v>
      </c>
      <c r="K2933">
        <f>YEAR(tblData[[#This Row],[Date]])</f>
        <v>2021</v>
      </c>
      <c r="L2933">
        <f>MONTH(tblData[[#This Row],[Date]])</f>
        <v>9</v>
      </c>
      <c r="M2933" t="str">
        <f>CHOOSE(tblData[[#This Row],[MonthNo]],"Jan","Feb","Mar","Apr","Mei","Jun","Jul","Agu","Sep","Okt","Nov","Des")</f>
        <v>Sep</v>
      </c>
      <c r="N2933" t="str">
        <f>INDEX(tblCustomers[CustomerState],MATCH(tblData[[#This Row],[CustomerID]],tblCustomers[CustomerID],0))</f>
        <v>Michigan</v>
      </c>
      <c r="O2933" t="str">
        <f>IF(COUNTIF(tblData[CustomerID],tblData[[#This Row],[CustomerID]])&gt;1,"Repeat","One-time")</f>
        <v>One-time</v>
      </c>
    </row>
    <row r="2934" spans="1:15">
      <c r="A2934">
        <v>2933</v>
      </c>
      <c r="B2934" s="1">
        <v>44464</v>
      </c>
      <c r="C2934">
        <v>505</v>
      </c>
      <c r="D2934" t="s">
        <v>10827</v>
      </c>
      <c r="E2934">
        <v>3</v>
      </c>
      <c r="F2934" t="str">
        <f>INDEX(tblProduct[ProdName],MATCH(tblData[[#This Row],[ProdNumber]],tblProduct[ProdNumber],0))</f>
        <v>AI for Educators</v>
      </c>
      <c r="G2934">
        <f>INDEX(tblProduct[Price],MATCH(tblData[[#This Row],[ProdNumber]],tblProduct[ProdNumber],0))</f>
        <v>49.95</v>
      </c>
      <c r="H2934">
        <f>INDEX(tblProduct[Category],MATCH(tblData[[#This Row],[ProdNumber]],tblProduct[ProdNumber],0))</f>
        <v>7</v>
      </c>
      <c r="I2934" t="str">
        <f>INDEX(tblCategory[CategoryName],MATCH(tblData[[#This Row],[CategoryID]],tblCategory[CategoryID],0))</f>
        <v>Training Videos</v>
      </c>
      <c r="J2934">
        <f>tblData[[#This Row],[Quantity]]*tblData[[#This Row],[Price]]</f>
        <v>149.85000000000002</v>
      </c>
      <c r="K2934">
        <f>YEAR(tblData[[#This Row],[Date]])</f>
        <v>2021</v>
      </c>
      <c r="L2934">
        <f>MONTH(tblData[[#This Row],[Date]])</f>
        <v>9</v>
      </c>
      <c r="M2934" t="str">
        <f>CHOOSE(tblData[[#This Row],[MonthNo]],"Jan","Feb","Mar","Apr","Mei","Jun","Jul","Agu","Sep","Okt","Nov","Des")</f>
        <v>Sep</v>
      </c>
      <c r="N2934" t="str">
        <f>INDEX(tblCustomers[CustomerState],MATCH(tblData[[#This Row],[CustomerID]],tblCustomers[CustomerID],0))</f>
        <v>Tennessee</v>
      </c>
      <c r="O2934" t="str">
        <f>IF(COUNTIF(tblData[CustomerID],tblData[[#This Row],[CustomerID]])&gt;1,"Repeat","One-time")</f>
        <v>Repeat</v>
      </c>
    </row>
    <row r="2935" spans="1:15">
      <c r="A2935">
        <v>2934</v>
      </c>
      <c r="B2935" s="1">
        <v>44464</v>
      </c>
      <c r="C2935">
        <v>843</v>
      </c>
      <c r="D2935" t="s">
        <v>10854</v>
      </c>
      <c r="E2935">
        <v>2</v>
      </c>
      <c r="F2935" t="str">
        <f>INDEX(tblProduct[ProdName],MATCH(tblData[[#This Row],[ProdNumber]],tblProduct[ProdNumber],0))</f>
        <v>BYOD-400S</v>
      </c>
      <c r="G2935">
        <f>INDEX(tblProduct[Price],MATCH(tblData[[#This Row],[ProdNumber]],tblProduct[ProdNumber],0))</f>
        <v>129.94999999999999</v>
      </c>
      <c r="H2935">
        <f>INDEX(tblProduct[Category],MATCH(tblData[[#This Row],[ProdNumber]],tblProduct[ProdNumber],0))</f>
        <v>2</v>
      </c>
      <c r="I2935" t="str">
        <f>INDEX(tblCategory[CategoryName],MATCH(tblData[[#This Row],[CategoryID]],tblCategory[CategoryID],0))</f>
        <v>Drone Kits</v>
      </c>
      <c r="J2935">
        <f>tblData[[#This Row],[Quantity]]*tblData[[#This Row],[Price]]</f>
        <v>259.89999999999998</v>
      </c>
      <c r="K2935">
        <f>YEAR(tblData[[#This Row],[Date]])</f>
        <v>2021</v>
      </c>
      <c r="L2935">
        <f>MONTH(tblData[[#This Row],[Date]])</f>
        <v>9</v>
      </c>
      <c r="M2935" t="str">
        <f>CHOOSE(tblData[[#This Row],[MonthNo]],"Jan","Feb","Mar","Apr","Mei","Jun","Jul","Agu","Sep","Okt","Nov","Des")</f>
        <v>Sep</v>
      </c>
      <c r="N2935" t="str">
        <f>INDEX(tblCustomers[CustomerState],MATCH(tblData[[#This Row],[CustomerID]],tblCustomers[CustomerID],0))</f>
        <v>Texas</v>
      </c>
      <c r="O2935" t="str">
        <f>IF(COUNTIF(tblData[CustomerID],tblData[[#This Row],[CustomerID]])&gt;1,"Repeat","One-time")</f>
        <v>Repeat</v>
      </c>
    </row>
    <row r="2936" spans="1:15">
      <c r="A2936">
        <v>2935</v>
      </c>
      <c r="B2936" s="1">
        <v>44464</v>
      </c>
      <c r="C2936">
        <v>1872</v>
      </c>
      <c r="D2936" t="s">
        <v>10838</v>
      </c>
      <c r="E2936">
        <v>2</v>
      </c>
      <c r="F2936" t="str">
        <f>INDEX(tblProduct[ProdName],MATCH(tblData[[#This Row],[ProdNumber]],tblProduct[ProdNumber],0))</f>
        <v>GPS Drones</v>
      </c>
      <c r="G2936">
        <f>INDEX(tblProduct[Price],MATCH(tblData[[#This Row],[ProdNumber]],tblProduct[ProdNumber],0))</f>
        <v>19.989999999999998</v>
      </c>
      <c r="H2936">
        <f>INDEX(tblProduct[Category],MATCH(tblData[[#This Row],[ProdNumber]],tblProduct[ProdNumber],0))</f>
        <v>4</v>
      </c>
      <c r="I2936" t="str">
        <f>INDEX(tblCategory[CategoryName],MATCH(tblData[[#This Row],[CategoryID]],tblCategory[CategoryID],0))</f>
        <v>eBooks</v>
      </c>
      <c r="J2936">
        <f>tblData[[#This Row],[Quantity]]*tblData[[#This Row],[Price]]</f>
        <v>39.979999999999997</v>
      </c>
      <c r="K2936">
        <f>YEAR(tblData[[#This Row],[Date]])</f>
        <v>2021</v>
      </c>
      <c r="L2936">
        <f>MONTH(tblData[[#This Row],[Date]])</f>
        <v>9</v>
      </c>
      <c r="M2936" t="str">
        <f>CHOOSE(tblData[[#This Row],[MonthNo]],"Jan","Feb","Mar","Apr","Mei","Jun","Jul","Agu","Sep","Okt","Nov","Des")</f>
        <v>Sep</v>
      </c>
      <c r="N2936" t="str">
        <f>INDEX(tblCustomers[CustomerState],MATCH(tblData[[#This Row],[CustomerID]],tblCustomers[CustomerID],0))</f>
        <v>Washington</v>
      </c>
      <c r="O2936" t="str">
        <f>IF(COUNTIF(tblData[CustomerID],tblData[[#This Row],[CustomerID]])&gt;1,"Repeat","One-time")</f>
        <v>Repeat</v>
      </c>
    </row>
    <row r="2937" spans="1:15">
      <c r="A2937">
        <v>2936</v>
      </c>
      <c r="B2937" s="1">
        <v>44465</v>
      </c>
      <c r="C2937">
        <v>435</v>
      </c>
      <c r="D2937" t="s">
        <v>10857</v>
      </c>
      <c r="E2937">
        <v>5</v>
      </c>
      <c r="F2937" t="str">
        <f>INDEX(tblProduct[ProdName],MATCH(tblData[[#This Row],[ProdNumber]],tblProduct[ProdNumber],0))</f>
        <v>DTI-84 Drone</v>
      </c>
      <c r="G2937">
        <f>INDEX(tblProduct[Price],MATCH(tblData[[#This Row],[ProdNumber]],tblProduct[ProdNumber],0))</f>
        <v>455</v>
      </c>
      <c r="H2937">
        <f>INDEX(tblProduct[Category],MATCH(tblData[[#This Row],[ProdNumber]],tblProduct[ProdNumber],0))</f>
        <v>3</v>
      </c>
      <c r="I2937" t="str">
        <f>INDEX(tblCategory[CategoryName],MATCH(tblData[[#This Row],[CategoryID]],tblCategory[CategoryID],0))</f>
        <v>Drones</v>
      </c>
      <c r="J2937">
        <f>tblData[[#This Row],[Quantity]]*tblData[[#This Row],[Price]]</f>
        <v>2275</v>
      </c>
      <c r="K2937">
        <f>YEAR(tblData[[#This Row],[Date]])</f>
        <v>2021</v>
      </c>
      <c r="L2937">
        <f>MONTH(tblData[[#This Row],[Date]])</f>
        <v>9</v>
      </c>
      <c r="M2937" t="str">
        <f>CHOOSE(tblData[[#This Row],[MonthNo]],"Jan","Feb","Mar","Apr","Mei","Jun","Jul","Agu","Sep","Okt","Nov","Des")</f>
        <v>Sep</v>
      </c>
      <c r="N2937" t="str">
        <f>INDEX(tblCustomers[CustomerState],MATCH(tblData[[#This Row],[CustomerID]],tblCustomers[CustomerID],0))</f>
        <v>New York</v>
      </c>
      <c r="O2937" t="str">
        <f>IF(COUNTIF(tblData[CustomerID],tblData[[#This Row],[CustomerID]])&gt;1,"Repeat","One-time")</f>
        <v>Repeat</v>
      </c>
    </row>
    <row r="2938" spans="1:15">
      <c r="A2938">
        <v>2937</v>
      </c>
      <c r="B2938" s="1">
        <v>44465</v>
      </c>
      <c r="C2938">
        <v>995</v>
      </c>
      <c r="D2938" t="s">
        <v>10870</v>
      </c>
      <c r="E2938">
        <v>2</v>
      </c>
      <c r="F2938" t="str">
        <f>INDEX(tblProduct[ProdName],MATCH(tblData[[#This Row],[ProdNumber]],tblProduct[ProdNumber],0))</f>
        <v>Understanding Arduino</v>
      </c>
      <c r="G2938">
        <f>INDEX(tblProduct[Price],MATCH(tblData[[#This Row],[ProdNumber]],tblProduct[ProdNumber],0))</f>
        <v>17.5</v>
      </c>
      <c r="H2938">
        <f>INDEX(tblProduct[Category],MATCH(tblData[[#This Row],[ProdNumber]],tblProduct[ProdNumber],0))</f>
        <v>4</v>
      </c>
      <c r="I2938" t="str">
        <f>INDEX(tblCategory[CategoryName],MATCH(tblData[[#This Row],[CategoryID]],tblCategory[CategoryID],0))</f>
        <v>eBooks</v>
      </c>
      <c r="J2938">
        <f>tblData[[#This Row],[Quantity]]*tblData[[#This Row],[Price]]</f>
        <v>35</v>
      </c>
      <c r="K2938">
        <f>YEAR(tblData[[#This Row],[Date]])</f>
        <v>2021</v>
      </c>
      <c r="L2938">
        <f>MONTH(tblData[[#This Row],[Date]])</f>
        <v>9</v>
      </c>
      <c r="M2938" t="str">
        <f>CHOOSE(tblData[[#This Row],[MonthNo]],"Jan","Feb","Mar","Apr","Mei","Jun","Jul","Agu","Sep","Okt","Nov","Des")</f>
        <v>Sep</v>
      </c>
      <c r="N2938" t="str">
        <f>INDEX(tblCustomers[CustomerState],MATCH(tblData[[#This Row],[CustomerID]],tblCustomers[CustomerID],0))</f>
        <v>California</v>
      </c>
      <c r="O2938" t="str">
        <f>IF(COUNTIF(tblData[CustomerID],tblData[[#This Row],[CustomerID]])&gt;1,"Repeat","One-time")</f>
        <v>Repeat</v>
      </c>
    </row>
    <row r="2939" spans="1:15">
      <c r="A2939">
        <v>2938</v>
      </c>
      <c r="B2939" s="1">
        <v>44466</v>
      </c>
      <c r="C2939">
        <v>311</v>
      </c>
      <c r="D2939" t="s">
        <v>10869</v>
      </c>
      <c r="E2939">
        <v>2</v>
      </c>
      <c r="F2939" t="str">
        <f>INDEX(tblProduct[ProdName],MATCH(tblData[[#This Row],[ProdNumber]],tblProduct[ProdNumber],0))</f>
        <v>Bsquare Robot Blueprint</v>
      </c>
      <c r="G2939">
        <f>INDEX(tblProduct[Price],MATCH(tblData[[#This Row],[ProdNumber]],tblProduct[ProdNumber],0))</f>
        <v>8.99</v>
      </c>
      <c r="H2939">
        <f>INDEX(tblProduct[Category],MATCH(tblData[[#This Row],[ProdNumber]],tblProduct[ProdNumber],0))</f>
        <v>1</v>
      </c>
      <c r="I2939" t="str">
        <f>INDEX(tblCategory[CategoryName],MATCH(tblData[[#This Row],[CategoryID]],tblCategory[CategoryID],0))</f>
        <v>Blueprints</v>
      </c>
      <c r="J2939">
        <f>tblData[[#This Row],[Quantity]]*tblData[[#This Row],[Price]]</f>
        <v>17.98</v>
      </c>
      <c r="K2939">
        <f>YEAR(tblData[[#This Row],[Date]])</f>
        <v>2021</v>
      </c>
      <c r="L2939">
        <f>MONTH(tblData[[#This Row],[Date]])</f>
        <v>9</v>
      </c>
      <c r="M2939" t="str">
        <f>CHOOSE(tblData[[#This Row],[MonthNo]],"Jan","Feb","Mar","Apr","Mei","Jun","Jul","Agu","Sep","Okt","Nov","Des")</f>
        <v>Sep</v>
      </c>
      <c r="N2939" t="str">
        <f>INDEX(tblCustomers[CustomerState],MATCH(tblData[[#This Row],[CustomerID]],tblCustomers[CustomerID],0))</f>
        <v>Louisiana</v>
      </c>
      <c r="O2939" t="str">
        <f>IF(COUNTIF(tblData[CustomerID],tblData[[#This Row],[CustomerID]])&gt;1,"Repeat","One-time")</f>
        <v>One-time</v>
      </c>
    </row>
    <row r="2940" spans="1:15">
      <c r="A2940">
        <v>2939</v>
      </c>
      <c r="B2940" s="1">
        <v>44466</v>
      </c>
      <c r="C2940">
        <v>725</v>
      </c>
      <c r="D2940" t="s">
        <v>10845</v>
      </c>
      <c r="E2940">
        <v>2</v>
      </c>
      <c r="F2940" t="str">
        <f>INDEX(tblProduct[ProdName],MATCH(tblData[[#This Row],[ProdNumber]],tblProduct[ProdNumber],0))</f>
        <v>Sleepy Eye Blueprint</v>
      </c>
      <c r="G2940">
        <f>INDEX(tblProduct[Price],MATCH(tblData[[#This Row],[ProdNumber]],tblProduct[ProdNumber],0))</f>
        <v>11.99</v>
      </c>
      <c r="H2940">
        <f>INDEX(tblProduct[Category],MATCH(tblData[[#This Row],[ProdNumber]],tblProduct[ProdNumber],0))</f>
        <v>1</v>
      </c>
      <c r="I2940" t="str">
        <f>INDEX(tblCategory[CategoryName],MATCH(tblData[[#This Row],[CategoryID]],tblCategory[CategoryID],0))</f>
        <v>Blueprints</v>
      </c>
      <c r="J2940">
        <f>tblData[[#This Row],[Quantity]]*tblData[[#This Row],[Price]]</f>
        <v>23.98</v>
      </c>
      <c r="K2940">
        <f>YEAR(tblData[[#This Row],[Date]])</f>
        <v>2021</v>
      </c>
      <c r="L2940">
        <f>MONTH(tblData[[#This Row],[Date]])</f>
        <v>9</v>
      </c>
      <c r="M2940" t="str">
        <f>CHOOSE(tblData[[#This Row],[MonthNo]],"Jan","Feb","Mar","Apr","Mei","Jun","Jul","Agu","Sep","Okt","Nov","Des")</f>
        <v>Sep</v>
      </c>
      <c r="N2940" t="str">
        <f>INDEX(tblCustomers[CustomerState],MATCH(tblData[[#This Row],[CustomerID]],tblCustomers[CustomerID],0))</f>
        <v>Tennessee</v>
      </c>
      <c r="O2940" t="str">
        <f>IF(COUNTIF(tblData[CustomerID],tblData[[#This Row],[CustomerID]])&gt;1,"Repeat","One-time")</f>
        <v>Repeat</v>
      </c>
    </row>
    <row r="2941" spans="1:15">
      <c r="A2941">
        <v>2940</v>
      </c>
      <c r="B2941" s="1">
        <v>44466</v>
      </c>
      <c r="C2941">
        <v>1292</v>
      </c>
      <c r="D2941" t="s">
        <v>10839</v>
      </c>
      <c r="E2941">
        <v>4</v>
      </c>
      <c r="F2941" t="str">
        <f>INDEX(tblProduct[ProdName],MATCH(tblData[[#This Row],[ProdNumber]],tblProduct[ProdNumber],0))</f>
        <v>RXW-9807 Robot</v>
      </c>
      <c r="G2941">
        <f>INDEX(tblProduct[Price],MATCH(tblData[[#This Row],[ProdNumber]],tblProduct[ProdNumber],0))</f>
        <v>599</v>
      </c>
      <c r="H2941">
        <f>INDEX(tblProduct[Category],MATCH(tblData[[#This Row],[ProdNumber]],tblProduct[ProdNumber],0))</f>
        <v>6</v>
      </c>
      <c r="I2941" t="str">
        <f>INDEX(tblCategory[CategoryName],MATCH(tblData[[#This Row],[CategoryID]],tblCategory[CategoryID],0))</f>
        <v>Robots</v>
      </c>
      <c r="J2941">
        <f>tblData[[#This Row],[Quantity]]*tblData[[#This Row],[Price]]</f>
        <v>2396</v>
      </c>
      <c r="K2941">
        <f>YEAR(tblData[[#This Row],[Date]])</f>
        <v>2021</v>
      </c>
      <c r="L2941">
        <f>MONTH(tblData[[#This Row],[Date]])</f>
        <v>9</v>
      </c>
      <c r="M2941" t="str">
        <f>CHOOSE(tblData[[#This Row],[MonthNo]],"Jan","Feb","Mar","Apr","Mei","Jun","Jul","Agu","Sep","Okt","Nov","Des")</f>
        <v>Sep</v>
      </c>
      <c r="N2941" t="str">
        <f>INDEX(tblCustomers[CustomerState],MATCH(tblData[[#This Row],[CustomerID]],tblCustomers[CustomerID],0))</f>
        <v>Pennsylvania</v>
      </c>
      <c r="O2941" t="str">
        <f>IF(COUNTIF(tblData[CustomerID],tblData[[#This Row],[CustomerID]])&gt;1,"Repeat","One-time")</f>
        <v>Repeat</v>
      </c>
    </row>
    <row r="2942" spans="1:15">
      <c r="A2942">
        <v>2941</v>
      </c>
      <c r="B2942" s="1">
        <v>44466</v>
      </c>
      <c r="C2942">
        <v>795</v>
      </c>
      <c r="D2942" t="s">
        <v>10869</v>
      </c>
      <c r="E2942">
        <v>6</v>
      </c>
      <c r="F2942" t="str">
        <f>INDEX(tblProduct[ProdName],MATCH(tblData[[#This Row],[ProdNumber]],tblProduct[ProdNumber],0))</f>
        <v>Bsquare Robot Blueprint</v>
      </c>
      <c r="G2942">
        <f>INDEX(tblProduct[Price],MATCH(tblData[[#This Row],[ProdNumber]],tblProduct[ProdNumber],0))</f>
        <v>8.99</v>
      </c>
      <c r="H2942">
        <f>INDEX(tblProduct[Category],MATCH(tblData[[#This Row],[ProdNumber]],tblProduct[ProdNumber],0))</f>
        <v>1</v>
      </c>
      <c r="I2942" t="str">
        <f>INDEX(tblCategory[CategoryName],MATCH(tblData[[#This Row],[CategoryID]],tblCategory[CategoryID],0))</f>
        <v>Blueprints</v>
      </c>
      <c r="J2942">
        <f>tblData[[#This Row],[Quantity]]*tblData[[#This Row],[Price]]</f>
        <v>53.94</v>
      </c>
      <c r="K2942">
        <f>YEAR(tblData[[#This Row],[Date]])</f>
        <v>2021</v>
      </c>
      <c r="L2942">
        <f>MONTH(tblData[[#This Row],[Date]])</f>
        <v>9</v>
      </c>
      <c r="M2942" t="str">
        <f>CHOOSE(tblData[[#This Row],[MonthNo]],"Jan","Feb","Mar","Apr","Mei","Jun","Jul","Agu","Sep","Okt","Nov","Des")</f>
        <v>Sep</v>
      </c>
      <c r="N2942" t="str">
        <f>INDEX(tblCustomers[CustomerState],MATCH(tblData[[#This Row],[CustomerID]],tblCustomers[CustomerID],0))</f>
        <v>California</v>
      </c>
      <c r="O2942" t="str">
        <f>IF(COUNTIF(tblData[CustomerID],tblData[[#This Row],[CustomerID]])&gt;1,"Repeat","One-time")</f>
        <v>Repeat</v>
      </c>
    </row>
    <row r="2943" spans="1:15">
      <c r="A2943">
        <v>2942</v>
      </c>
      <c r="B2943" s="1">
        <v>44467</v>
      </c>
      <c r="C2943">
        <v>576</v>
      </c>
      <c r="D2943" t="s">
        <v>10847</v>
      </c>
      <c r="E2943">
        <v>2</v>
      </c>
      <c r="F2943" t="str">
        <f>INDEX(tblProduct[ProdName],MATCH(tblData[[#This Row],[ProdNumber]],tblProduct[ProdNumber],0))</f>
        <v>MICR-564K Drone</v>
      </c>
      <c r="G2943">
        <f>INDEX(tblProduct[Price],MATCH(tblData[[#This Row],[ProdNumber]],tblProduct[ProdNumber],0))</f>
        <v>499</v>
      </c>
      <c r="H2943">
        <f>INDEX(tblProduct[Category],MATCH(tblData[[#This Row],[ProdNumber]],tblProduct[ProdNumber],0))</f>
        <v>3</v>
      </c>
      <c r="I2943" t="str">
        <f>INDEX(tblCategory[CategoryName],MATCH(tblData[[#This Row],[CategoryID]],tblCategory[CategoryID],0))</f>
        <v>Drones</v>
      </c>
      <c r="J2943">
        <f>tblData[[#This Row],[Quantity]]*tblData[[#This Row],[Price]]</f>
        <v>998</v>
      </c>
      <c r="K2943">
        <f>YEAR(tblData[[#This Row],[Date]])</f>
        <v>2021</v>
      </c>
      <c r="L2943">
        <f>MONTH(tblData[[#This Row],[Date]])</f>
        <v>9</v>
      </c>
      <c r="M2943" t="str">
        <f>CHOOSE(tblData[[#This Row],[MonthNo]],"Jan","Feb","Mar","Apr","Mei","Jun","Jul","Agu","Sep","Okt","Nov","Des")</f>
        <v>Sep</v>
      </c>
      <c r="N2943" t="str">
        <f>INDEX(tblCustomers[CustomerState],MATCH(tblData[[#This Row],[CustomerID]],tblCustomers[CustomerID],0))</f>
        <v>Florida</v>
      </c>
      <c r="O2943" t="str">
        <f>IF(COUNTIF(tblData[CustomerID],tblData[[#This Row],[CustomerID]])&gt;1,"Repeat","One-time")</f>
        <v>Repeat</v>
      </c>
    </row>
    <row r="2944" spans="1:15">
      <c r="A2944">
        <v>2943</v>
      </c>
      <c r="B2944" s="1">
        <v>44467</v>
      </c>
      <c r="C2944">
        <v>815</v>
      </c>
      <c r="D2944" t="s">
        <v>10845</v>
      </c>
      <c r="E2944">
        <v>3</v>
      </c>
      <c r="F2944" t="str">
        <f>INDEX(tblProduct[ProdName],MATCH(tblData[[#This Row],[ProdNumber]],tblProduct[ProdNumber],0))</f>
        <v>Sleepy Eye Blueprint</v>
      </c>
      <c r="G2944">
        <f>INDEX(tblProduct[Price],MATCH(tblData[[#This Row],[ProdNumber]],tblProduct[ProdNumber],0))</f>
        <v>11.99</v>
      </c>
      <c r="H2944">
        <f>INDEX(tblProduct[Category],MATCH(tblData[[#This Row],[ProdNumber]],tblProduct[ProdNumber],0))</f>
        <v>1</v>
      </c>
      <c r="I2944" t="str">
        <f>INDEX(tblCategory[CategoryName],MATCH(tblData[[#This Row],[CategoryID]],tblCategory[CategoryID],0))</f>
        <v>Blueprints</v>
      </c>
      <c r="J2944">
        <f>tblData[[#This Row],[Quantity]]*tblData[[#This Row],[Price]]</f>
        <v>35.97</v>
      </c>
      <c r="K2944">
        <f>YEAR(tblData[[#This Row],[Date]])</f>
        <v>2021</v>
      </c>
      <c r="L2944">
        <f>MONTH(tblData[[#This Row],[Date]])</f>
        <v>9</v>
      </c>
      <c r="M2944" t="str">
        <f>CHOOSE(tblData[[#This Row],[MonthNo]],"Jan","Feb","Mar","Apr","Mei","Jun","Jul","Agu","Sep","Okt","Nov","Des")</f>
        <v>Sep</v>
      </c>
      <c r="N2944" t="str">
        <f>INDEX(tblCustomers[CustomerState],MATCH(tblData[[#This Row],[CustomerID]],tblCustomers[CustomerID],0))</f>
        <v>District of Columbia</v>
      </c>
      <c r="O2944" t="str">
        <f>IF(COUNTIF(tblData[CustomerID],tblData[[#This Row],[CustomerID]])&gt;1,"Repeat","One-time")</f>
        <v>Repeat</v>
      </c>
    </row>
    <row r="2945" spans="1:15">
      <c r="A2945">
        <v>2944</v>
      </c>
      <c r="B2945" s="1">
        <v>44467</v>
      </c>
      <c r="C2945">
        <v>907</v>
      </c>
      <c r="D2945" t="s">
        <v>10822</v>
      </c>
      <c r="E2945">
        <v>4</v>
      </c>
      <c r="F2945" t="str">
        <f>INDEX(tblProduct[ProdName],MATCH(tblData[[#This Row],[ProdNumber]],tblProduct[ProdNumber],0))</f>
        <v>MICR-23K Robot</v>
      </c>
      <c r="G2945">
        <f>INDEX(tblProduct[Price],MATCH(tblData[[#This Row],[ProdNumber]],tblProduct[ProdNumber],0))</f>
        <v>899</v>
      </c>
      <c r="H2945">
        <f>INDEX(tblProduct[Category],MATCH(tblData[[#This Row],[ProdNumber]],tblProduct[ProdNumber],0))</f>
        <v>6</v>
      </c>
      <c r="I2945" t="str">
        <f>INDEX(tblCategory[CategoryName],MATCH(tblData[[#This Row],[CategoryID]],tblCategory[CategoryID],0))</f>
        <v>Robots</v>
      </c>
      <c r="J2945">
        <f>tblData[[#This Row],[Quantity]]*tblData[[#This Row],[Price]]</f>
        <v>3596</v>
      </c>
      <c r="K2945">
        <f>YEAR(tblData[[#This Row],[Date]])</f>
        <v>2021</v>
      </c>
      <c r="L2945">
        <f>MONTH(tblData[[#This Row],[Date]])</f>
        <v>9</v>
      </c>
      <c r="M2945" t="str">
        <f>CHOOSE(tblData[[#This Row],[MonthNo]],"Jan","Feb","Mar","Apr","Mei","Jun","Jul","Agu","Sep","Okt","Nov","Des")</f>
        <v>Sep</v>
      </c>
      <c r="N2945" t="str">
        <f>INDEX(tblCustomers[CustomerState],MATCH(tblData[[#This Row],[CustomerID]],tblCustomers[CustomerID],0))</f>
        <v>Texas</v>
      </c>
      <c r="O2945" t="str">
        <f>IF(COUNTIF(tblData[CustomerID],tblData[[#This Row],[CustomerID]])&gt;1,"Repeat","One-time")</f>
        <v>Repeat</v>
      </c>
    </row>
    <row r="2946" spans="1:15">
      <c r="A2946">
        <v>2945</v>
      </c>
      <c r="B2946" s="1">
        <v>44468</v>
      </c>
      <c r="C2946">
        <v>423</v>
      </c>
      <c r="D2946" t="s">
        <v>10813</v>
      </c>
      <c r="E2946">
        <v>2</v>
      </c>
      <c r="F2946" t="str">
        <f>INDEX(tblProduct[ProdName],MATCH(tblData[[#This Row],[ProdNumber]],tblProduct[ProdNumber],0))</f>
        <v>Spherical Robots</v>
      </c>
      <c r="G2946">
        <f>INDEX(tblProduct[Price],MATCH(tblData[[#This Row],[ProdNumber]],tblProduct[ProdNumber],0))</f>
        <v>16.75</v>
      </c>
      <c r="H2946">
        <f>INDEX(tblProduct[Category],MATCH(tblData[[#This Row],[ProdNumber]],tblProduct[ProdNumber],0))</f>
        <v>4</v>
      </c>
      <c r="I2946" t="str">
        <f>INDEX(tblCategory[CategoryName],MATCH(tblData[[#This Row],[CategoryID]],tblCategory[CategoryID],0))</f>
        <v>eBooks</v>
      </c>
      <c r="J2946">
        <f>tblData[[#This Row],[Quantity]]*tblData[[#This Row],[Price]]</f>
        <v>33.5</v>
      </c>
      <c r="K2946">
        <f>YEAR(tblData[[#This Row],[Date]])</f>
        <v>2021</v>
      </c>
      <c r="L2946">
        <f>MONTH(tblData[[#This Row],[Date]])</f>
        <v>9</v>
      </c>
      <c r="M2946" t="str">
        <f>CHOOSE(tblData[[#This Row],[MonthNo]],"Jan","Feb","Mar","Apr","Mei","Jun","Jul","Agu","Sep","Okt","Nov","Des")</f>
        <v>Sep</v>
      </c>
      <c r="N2946" t="str">
        <f>INDEX(tblCustomers[CustomerState],MATCH(tblData[[#This Row],[CustomerID]],tblCustomers[CustomerID],0))</f>
        <v>California</v>
      </c>
      <c r="O2946" t="str">
        <f>IF(COUNTIF(tblData[CustomerID],tblData[[#This Row],[CustomerID]])&gt;1,"Repeat","One-time")</f>
        <v>Repeat</v>
      </c>
    </row>
    <row r="2947" spans="1:15">
      <c r="A2947">
        <v>2946</v>
      </c>
      <c r="B2947" s="1">
        <v>44468</v>
      </c>
      <c r="C2947">
        <v>1346</v>
      </c>
      <c r="D2947" t="s">
        <v>10826</v>
      </c>
      <c r="E2947">
        <v>3</v>
      </c>
      <c r="F2947" t="str">
        <f>INDEX(tblProduct[ProdName],MATCH(tblData[[#This Row],[ProdNumber]],tblProduct[ProdNumber],0))</f>
        <v>RTF Drones</v>
      </c>
      <c r="G2947">
        <f>INDEX(tblProduct[Price],MATCH(tblData[[#This Row],[ProdNumber]],tblProduct[ProdNumber],0))</f>
        <v>16.989999999999998</v>
      </c>
      <c r="H2947">
        <f>INDEX(tblProduct[Category],MATCH(tblData[[#This Row],[ProdNumber]],tblProduct[ProdNumber],0))</f>
        <v>4</v>
      </c>
      <c r="I2947" t="str">
        <f>INDEX(tblCategory[CategoryName],MATCH(tblData[[#This Row],[CategoryID]],tblCategory[CategoryID],0))</f>
        <v>eBooks</v>
      </c>
      <c r="J2947">
        <f>tblData[[#This Row],[Quantity]]*tblData[[#This Row],[Price]]</f>
        <v>50.97</v>
      </c>
      <c r="K2947">
        <f>YEAR(tblData[[#This Row],[Date]])</f>
        <v>2021</v>
      </c>
      <c r="L2947">
        <f>MONTH(tblData[[#This Row],[Date]])</f>
        <v>9</v>
      </c>
      <c r="M2947" t="str">
        <f>CHOOSE(tblData[[#This Row],[MonthNo]],"Jan","Feb","Mar","Apr","Mei","Jun","Jul","Agu","Sep","Okt","Nov","Des")</f>
        <v>Sep</v>
      </c>
      <c r="N2947" t="str">
        <f>INDEX(tblCustomers[CustomerState],MATCH(tblData[[#This Row],[CustomerID]],tblCustomers[CustomerID],0))</f>
        <v>Florida</v>
      </c>
      <c r="O2947" t="str">
        <f>IF(COUNTIF(tblData[CustomerID],tblData[[#This Row],[CustomerID]])&gt;1,"Repeat","One-time")</f>
        <v>One-time</v>
      </c>
    </row>
    <row r="2948" spans="1:15">
      <c r="A2948">
        <v>2947</v>
      </c>
      <c r="B2948" s="1">
        <v>44468</v>
      </c>
      <c r="C2948">
        <v>726</v>
      </c>
      <c r="D2948" t="s">
        <v>10859</v>
      </c>
      <c r="E2948">
        <v>4</v>
      </c>
      <c r="F2948" t="str">
        <f>INDEX(tblProduct[ProdName],MATCH(tblData[[#This Row],[ProdNumber]],tblProduct[ProdNumber],0))</f>
        <v>Cloud Computing</v>
      </c>
      <c r="G2948">
        <f>INDEX(tblProduct[Price],MATCH(tblData[[#This Row],[ProdNumber]],tblProduct[ProdNumber],0))</f>
        <v>29.99</v>
      </c>
      <c r="H2948">
        <f>INDEX(tblProduct[Category],MATCH(tblData[[#This Row],[ProdNumber]],tblProduct[ProdNumber],0))</f>
        <v>7</v>
      </c>
      <c r="I2948" t="str">
        <f>INDEX(tblCategory[CategoryName],MATCH(tblData[[#This Row],[CategoryID]],tblCategory[CategoryID],0))</f>
        <v>Training Videos</v>
      </c>
      <c r="J2948">
        <f>tblData[[#This Row],[Quantity]]*tblData[[#This Row],[Price]]</f>
        <v>119.96</v>
      </c>
      <c r="K2948">
        <f>YEAR(tblData[[#This Row],[Date]])</f>
        <v>2021</v>
      </c>
      <c r="L2948">
        <f>MONTH(tblData[[#This Row],[Date]])</f>
        <v>9</v>
      </c>
      <c r="M2948" t="str">
        <f>CHOOSE(tblData[[#This Row],[MonthNo]],"Jan","Feb","Mar","Apr","Mei","Jun","Jul","Agu","Sep","Okt","Nov","Des")</f>
        <v>Sep</v>
      </c>
      <c r="N2948" t="str">
        <f>INDEX(tblCustomers[CustomerState],MATCH(tblData[[#This Row],[CustomerID]],tblCustomers[CustomerID],0))</f>
        <v>Texas</v>
      </c>
      <c r="O2948" t="str">
        <f>IF(COUNTIF(tblData[CustomerID],tblData[[#This Row],[CustomerID]])&gt;1,"Repeat","One-time")</f>
        <v>Repeat</v>
      </c>
    </row>
    <row r="2949" spans="1:15">
      <c r="A2949">
        <v>2948</v>
      </c>
      <c r="B2949" s="1">
        <v>44468</v>
      </c>
      <c r="C2949">
        <v>817</v>
      </c>
      <c r="D2949" t="s">
        <v>10840</v>
      </c>
      <c r="E2949">
        <v>5</v>
      </c>
      <c r="F2949" t="str">
        <f>INDEX(tblProduct[ProdName],MATCH(tblData[[#This Row],[ProdNumber]],tblProduct[ProdNumber],0))</f>
        <v>Photograph Drones</v>
      </c>
      <c r="G2949">
        <f>INDEX(tblProduct[Price],MATCH(tblData[[#This Row],[ProdNumber]],tblProduct[ProdNumber],0))</f>
        <v>14.99</v>
      </c>
      <c r="H2949">
        <f>INDEX(tblProduct[Category],MATCH(tblData[[#This Row],[ProdNumber]],tblProduct[ProdNumber],0))</f>
        <v>4</v>
      </c>
      <c r="I2949" t="str">
        <f>INDEX(tblCategory[CategoryName],MATCH(tblData[[#This Row],[CategoryID]],tblCategory[CategoryID],0))</f>
        <v>eBooks</v>
      </c>
      <c r="J2949">
        <f>tblData[[#This Row],[Quantity]]*tblData[[#This Row],[Price]]</f>
        <v>74.95</v>
      </c>
      <c r="K2949">
        <f>YEAR(tblData[[#This Row],[Date]])</f>
        <v>2021</v>
      </c>
      <c r="L2949">
        <f>MONTH(tblData[[#This Row],[Date]])</f>
        <v>9</v>
      </c>
      <c r="M2949" t="str">
        <f>CHOOSE(tblData[[#This Row],[MonthNo]],"Jan","Feb","Mar","Apr","Mei","Jun","Jul","Agu","Sep","Okt","Nov","Des")</f>
        <v>Sep</v>
      </c>
      <c r="N2949" t="str">
        <f>INDEX(tblCustomers[CustomerState],MATCH(tblData[[#This Row],[CustomerID]],tblCustomers[CustomerID],0))</f>
        <v>California</v>
      </c>
      <c r="O2949" t="str">
        <f>IF(COUNTIF(tblData[CustomerID],tblData[[#This Row],[CustomerID]])&gt;1,"Repeat","One-time")</f>
        <v>One-time</v>
      </c>
    </row>
    <row r="2950" spans="1:15">
      <c r="A2950">
        <v>2949</v>
      </c>
      <c r="B2950" s="1">
        <v>44469</v>
      </c>
      <c r="C2950">
        <v>1385</v>
      </c>
      <c r="D2950" t="s">
        <v>10848</v>
      </c>
      <c r="E2950">
        <v>1</v>
      </c>
      <c r="F2950" t="str">
        <f>INDEX(tblProduct[ProdName],MATCH(tblData[[#This Row],[ProdNumber]],tblProduct[ProdNumber],0))</f>
        <v>Panda Robot Blueprint</v>
      </c>
      <c r="G2950">
        <f>INDEX(tblProduct[Price],MATCH(tblData[[#This Row],[ProdNumber]],tblProduct[ProdNumber],0))</f>
        <v>7.99</v>
      </c>
      <c r="H2950">
        <f>INDEX(tblProduct[Category],MATCH(tblData[[#This Row],[ProdNumber]],tblProduct[ProdNumber],0))</f>
        <v>1</v>
      </c>
      <c r="I2950" t="str">
        <f>INDEX(tblCategory[CategoryName],MATCH(tblData[[#This Row],[CategoryID]],tblCategory[CategoryID],0))</f>
        <v>Blueprints</v>
      </c>
      <c r="J2950">
        <f>tblData[[#This Row],[Quantity]]*tblData[[#This Row],[Price]]</f>
        <v>7.99</v>
      </c>
      <c r="K2950">
        <f>YEAR(tblData[[#This Row],[Date]])</f>
        <v>2021</v>
      </c>
      <c r="L2950">
        <f>MONTH(tblData[[#This Row],[Date]])</f>
        <v>9</v>
      </c>
      <c r="M2950" t="str">
        <f>CHOOSE(tblData[[#This Row],[MonthNo]],"Jan","Feb","Mar","Apr","Mei","Jun","Jul","Agu","Sep","Okt","Nov","Des")</f>
        <v>Sep</v>
      </c>
      <c r="N2950" t="str">
        <f>INDEX(tblCustomers[CustomerState],MATCH(tblData[[#This Row],[CustomerID]],tblCustomers[CustomerID],0))</f>
        <v>Michigan</v>
      </c>
      <c r="O2950" t="str">
        <f>IF(COUNTIF(tblData[CustomerID],tblData[[#This Row],[CustomerID]])&gt;1,"Repeat","One-time")</f>
        <v>One-time</v>
      </c>
    </row>
    <row r="2951" spans="1:15">
      <c r="A2951">
        <v>2950</v>
      </c>
      <c r="B2951" s="1">
        <v>44469</v>
      </c>
      <c r="C2951">
        <v>1795</v>
      </c>
      <c r="D2951" t="s">
        <v>10857</v>
      </c>
      <c r="E2951">
        <v>3</v>
      </c>
      <c r="F2951" t="str">
        <f>INDEX(tblProduct[ProdName],MATCH(tblData[[#This Row],[ProdNumber]],tblProduct[ProdNumber],0))</f>
        <v>DTI-84 Drone</v>
      </c>
      <c r="G2951">
        <f>INDEX(tblProduct[Price],MATCH(tblData[[#This Row],[ProdNumber]],tblProduct[ProdNumber],0))</f>
        <v>455</v>
      </c>
      <c r="H2951">
        <f>INDEX(tblProduct[Category],MATCH(tblData[[#This Row],[ProdNumber]],tblProduct[ProdNumber],0))</f>
        <v>3</v>
      </c>
      <c r="I2951" t="str">
        <f>INDEX(tblCategory[CategoryName],MATCH(tblData[[#This Row],[CategoryID]],tblCategory[CategoryID],0))</f>
        <v>Drones</v>
      </c>
      <c r="J2951">
        <f>tblData[[#This Row],[Quantity]]*tblData[[#This Row],[Price]]</f>
        <v>1365</v>
      </c>
      <c r="K2951">
        <f>YEAR(tblData[[#This Row],[Date]])</f>
        <v>2021</v>
      </c>
      <c r="L2951">
        <f>MONTH(tblData[[#This Row],[Date]])</f>
        <v>9</v>
      </c>
      <c r="M2951" t="str">
        <f>CHOOSE(tblData[[#This Row],[MonthNo]],"Jan","Feb","Mar","Apr","Mei","Jun","Jul","Agu","Sep","Okt","Nov","Des")</f>
        <v>Sep</v>
      </c>
      <c r="N2951" t="str">
        <f>INDEX(tblCustomers[CustomerState],MATCH(tblData[[#This Row],[CustomerID]],tblCustomers[CustomerID],0))</f>
        <v>New Jersey</v>
      </c>
      <c r="O2951" t="str">
        <f>IF(COUNTIF(tblData[CustomerID],tblData[[#This Row],[CustomerID]])&gt;1,"Repeat","One-time")</f>
        <v>One-time</v>
      </c>
    </row>
    <row r="2952" spans="1:15">
      <c r="A2952">
        <v>2951</v>
      </c>
      <c r="B2952" s="1">
        <v>44469</v>
      </c>
      <c r="C2952">
        <v>529</v>
      </c>
      <c r="D2952" t="s">
        <v>10850</v>
      </c>
      <c r="E2952">
        <v>6</v>
      </c>
      <c r="F2952" t="str">
        <f>INDEX(tblProduct[ProdName],MATCH(tblData[[#This Row],[ProdNumber]],tblProduct[ProdNumber],0))</f>
        <v>Building Your Own Drone</v>
      </c>
      <c r="G2952">
        <f>INDEX(tblProduct[Price],MATCH(tblData[[#This Row],[ProdNumber]],tblProduct[ProdNumber],0))</f>
        <v>24.99</v>
      </c>
      <c r="H2952">
        <f>INDEX(tblProduct[Category],MATCH(tblData[[#This Row],[ProdNumber]],tblProduct[ProdNumber],0))</f>
        <v>4</v>
      </c>
      <c r="I2952" t="str">
        <f>INDEX(tblCategory[CategoryName],MATCH(tblData[[#This Row],[CategoryID]],tblCategory[CategoryID],0))</f>
        <v>eBooks</v>
      </c>
      <c r="J2952">
        <f>tblData[[#This Row],[Quantity]]*tblData[[#This Row],[Price]]</f>
        <v>149.94</v>
      </c>
      <c r="K2952">
        <f>YEAR(tblData[[#This Row],[Date]])</f>
        <v>2021</v>
      </c>
      <c r="L2952">
        <f>MONTH(tblData[[#This Row],[Date]])</f>
        <v>9</v>
      </c>
      <c r="M2952" t="str">
        <f>CHOOSE(tblData[[#This Row],[MonthNo]],"Jan","Feb","Mar","Apr","Mei","Jun","Jul","Agu","Sep","Okt","Nov","Des")</f>
        <v>Sep</v>
      </c>
      <c r="N2952" t="str">
        <f>INDEX(tblCustomers[CustomerState],MATCH(tblData[[#This Row],[CustomerID]],tblCustomers[CustomerID],0))</f>
        <v>Illinois</v>
      </c>
      <c r="O2952" t="str">
        <f>IF(COUNTIF(tblData[CustomerID],tblData[[#This Row],[CustomerID]])&gt;1,"Repeat","One-time")</f>
        <v>One-time</v>
      </c>
    </row>
    <row r="2953" spans="1:15">
      <c r="A2953">
        <v>2952</v>
      </c>
      <c r="B2953" s="1">
        <v>44469</v>
      </c>
      <c r="C2953">
        <v>1854</v>
      </c>
      <c r="D2953" t="s">
        <v>10855</v>
      </c>
      <c r="E2953">
        <v>4</v>
      </c>
      <c r="F2953" t="str">
        <f>INDEX(tblProduct[ProdName],MATCH(tblData[[#This Row],[ProdNumber]],tblProduct[ProdNumber],0))</f>
        <v>DTD-7000 Drone</v>
      </c>
      <c r="G2953">
        <f>INDEX(tblProduct[Price],MATCH(tblData[[#This Row],[ProdNumber]],tblProduct[ProdNumber],0))</f>
        <v>450</v>
      </c>
      <c r="H2953">
        <f>INDEX(tblProduct[Category],MATCH(tblData[[#This Row],[ProdNumber]],tblProduct[ProdNumber],0))</f>
        <v>3</v>
      </c>
      <c r="I2953" t="str">
        <f>INDEX(tblCategory[CategoryName],MATCH(tblData[[#This Row],[CategoryID]],tblCategory[CategoryID],0))</f>
        <v>Drones</v>
      </c>
      <c r="J2953">
        <f>tblData[[#This Row],[Quantity]]*tblData[[#This Row],[Price]]</f>
        <v>1800</v>
      </c>
      <c r="K2953">
        <f>YEAR(tblData[[#This Row],[Date]])</f>
        <v>2021</v>
      </c>
      <c r="L2953">
        <f>MONTH(tblData[[#This Row],[Date]])</f>
        <v>9</v>
      </c>
      <c r="M2953" t="str">
        <f>CHOOSE(tblData[[#This Row],[MonthNo]],"Jan","Feb","Mar","Apr","Mei","Jun","Jul","Agu","Sep","Okt","Nov","Des")</f>
        <v>Sep</v>
      </c>
      <c r="N2953" t="str">
        <f>INDEX(tblCustomers[CustomerState],MATCH(tblData[[#This Row],[CustomerID]],tblCustomers[CustomerID],0))</f>
        <v>Virginia</v>
      </c>
      <c r="O2953" t="str">
        <f>IF(COUNTIF(tblData[CustomerID],tblData[[#This Row],[CustomerID]])&gt;1,"Repeat","One-time")</f>
        <v>Repeat</v>
      </c>
    </row>
    <row r="2954" spans="1:15">
      <c r="A2954">
        <v>2953</v>
      </c>
      <c r="B2954" s="1">
        <v>44470</v>
      </c>
      <c r="C2954">
        <v>1180</v>
      </c>
      <c r="D2954" t="s">
        <v>10852</v>
      </c>
      <c r="E2954">
        <v>2</v>
      </c>
      <c r="F2954" t="str">
        <f>INDEX(tblProduct[ProdName],MATCH(tblData[[#This Row],[ProdNumber]],tblProduct[ProdNumber],0))</f>
        <v>Understanding Artificial Intelligence</v>
      </c>
      <c r="G2954">
        <f>INDEX(tblProduct[Price],MATCH(tblData[[#This Row],[ProdNumber]],tblProduct[ProdNumber],0))</f>
        <v>19.5</v>
      </c>
      <c r="H2954">
        <f>INDEX(tblProduct[Category],MATCH(tblData[[#This Row],[ProdNumber]],tblProduct[ProdNumber],0))</f>
        <v>4</v>
      </c>
      <c r="I2954" t="str">
        <f>INDEX(tblCategory[CategoryName],MATCH(tblData[[#This Row],[CategoryID]],tblCategory[CategoryID],0))</f>
        <v>eBooks</v>
      </c>
      <c r="J2954">
        <f>tblData[[#This Row],[Quantity]]*tblData[[#This Row],[Price]]</f>
        <v>39</v>
      </c>
      <c r="K2954">
        <f>YEAR(tblData[[#This Row],[Date]])</f>
        <v>2021</v>
      </c>
      <c r="L2954">
        <f>MONTH(tblData[[#This Row],[Date]])</f>
        <v>10</v>
      </c>
      <c r="M2954" t="str">
        <f>CHOOSE(tblData[[#This Row],[MonthNo]],"Jan","Feb","Mar","Apr","Mei","Jun","Jul","Agu","Sep","Okt","Nov","Des")</f>
        <v>Okt</v>
      </c>
      <c r="N2954" t="str">
        <f>INDEX(tblCustomers[CustomerState],MATCH(tblData[[#This Row],[CustomerID]],tblCustomers[CustomerID],0))</f>
        <v>Texas</v>
      </c>
      <c r="O2954" t="str">
        <f>IF(COUNTIF(tblData[CustomerID],tblData[[#This Row],[CustomerID]])&gt;1,"Repeat","One-time")</f>
        <v>Repeat</v>
      </c>
    </row>
    <row r="2955" spans="1:15">
      <c r="A2955">
        <v>2954</v>
      </c>
      <c r="B2955" s="1">
        <v>44470</v>
      </c>
      <c r="C2955">
        <v>206</v>
      </c>
      <c r="D2955" t="s">
        <v>10821</v>
      </c>
      <c r="E2955">
        <v>3</v>
      </c>
      <c r="F2955" t="str">
        <f>INDEX(tblProduct[ProdName],MATCH(tblData[[#This Row],[ProdNumber]],tblProduct[ProdNumber],0))</f>
        <v>BYOD-350</v>
      </c>
      <c r="G2955">
        <f>INDEX(tblProduct[Price],MATCH(tblData[[#This Row],[ProdNumber]],tblProduct[ProdNumber],0))</f>
        <v>89.95</v>
      </c>
      <c r="H2955">
        <f>INDEX(tblProduct[Category],MATCH(tblData[[#This Row],[ProdNumber]],tblProduct[ProdNumber],0))</f>
        <v>2</v>
      </c>
      <c r="I2955" t="str">
        <f>INDEX(tblCategory[CategoryName],MATCH(tblData[[#This Row],[CategoryID]],tblCategory[CategoryID],0))</f>
        <v>Drone Kits</v>
      </c>
      <c r="J2955">
        <f>tblData[[#This Row],[Quantity]]*tblData[[#This Row],[Price]]</f>
        <v>269.85000000000002</v>
      </c>
      <c r="K2955">
        <f>YEAR(tblData[[#This Row],[Date]])</f>
        <v>2021</v>
      </c>
      <c r="L2955">
        <f>MONTH(tblData[[#This Row],[Date]])</f>
        <v>10</v>
      </c>
      <c r="M2955" t="str">
        <f>CHOOSE(tblData[[#This Row],[MonthNo]],"Jan","Feb","Mar","Apr","Mei","Jun","Jul","Agu","Sep","Okt","Nov","Des")</f>
        <v>Okt</v>
      </c>
      <c r="N2955" t="str">
        <f>INDEX(tblCustomers[CustomerState],MATCH(tblData[[#This Row],[CustomerID]],tblCustomers[CustomerID],0))</f>
        <v>South Dakota</v>
      </c>
      <c r="O2955" t="str">
        <f>IF(COUNTIF(tblData[CustomerID],tblData[[#This Row],[CustomerID]])&gt;1,"Repeat","One-time")</f>
        <v>Repeat</v>
      </c>
    </row>
    <row r="2956" spans="1:15">
      <c r="A2956">
        <v>2955</v>
      </c>
      <c r="B2956" s="1">
        <v>44471</v>
      </c>
      <c r="C2956">
        <v>481</v>
      </c>
      <c r="D2956" t="s">
        <v>10871</v>
      </c>
      <c r="E2956">
        <v>4</v>
      </c>
      <c r="F2956" t="str">
        <f>INDEX(tblProduct[ProdName],MATCH(tblData[[#This Row],[ProdNumber]],tblProduct[ProdNumber],0))</f>
        <v>Aerial Security</v>
      </c>
      <c r="G2956">
        <f>INDEX(tblProduct[Price],MATCH(tblData[[#This Row],[ProdNumber]],tblProduct[ProdNumber],0))</f>
        <v>36.99</v>
      </c>
      <c r="H2956">
        <f>INDEX(tblProduct[Category],MATCH(tblData[[#This Row],[ProdNumber]],tblProduct[ProdNumber],0))</f>
        <v>7</v>
      </c>
      <c r="I2956" t="str">
        <f>INDEX(tblCategory[CategoryName],MATCH(tblData[[#This Row],[CategoryID]],tblCategory[CategoryID],0))</f>
        <v>Training Videos</v>
      </c>
      <c r="J2956">
        <f>tblData[[#This Row],[Quantity]]*tblData[[#This Row],[Price]]</f>
        <v>147.96</v>
      </c>
      <c r="K2956">
        <f>YEAR(tblData[[#This Row],[Date]])</f>
        <v>2021</v>
      </c>
      <c r="L2956">
        <f>MONTH(tblData[[#This Row],[Date]])</f>
        <v>10</v>
      </c>
      <c r="M2956" t="str">
        <f>CHOOSE(tblData[[#This Row],[MonthNo]],"Jan","Feb","Mar","Apr","Mei","Jun","Jul","Agu","Sep","Okt","Nov","Des")</f>
        <v>Okt</v>
      </c>
      <c r="N2956" t="str">
        <f>INDEX(tblCustomers[CustomerState],MATCH(tblData[[#This Row],[CustomerID]],tblCustomers[CustomerID],0))</f>
        <v>Minnesota</v>
      </c>
      <c r="O2956" t="str">
        <f>IF(COUNTIF(tblData[CustomerID],tblData[[#This Row],[CustomerID]])&gt;1,"Repeat","One-time")</f>
        <v>Repeat</v>
      </c>
    </row>
    <row r="2957" spans="1:15">
      <c r="A2957">
        <v>2956</v>
      </c>
      <c r="B2957" s="1">
        <v>44471</v>
      </c>
      <c r="C2957">
        <v>112</v>
      </c>
      <c r="D2957" t="s">
        <v>10847</v>
      </c>
      <c r="E2957">
        <v>4</v>
      </c>
      <c r="F2957" t="str">
        <f>INDEX(tblProduct[ProdName],MATCH(tblData[[#This Row],[ProdNumber]],tblProduct[ProdNumber],0))</f>
        <v>MICR-564K Drone</v>
      </c>
      <c r="G2957">
        <f>INDEX(tblProduct[Price],MATCH(tblData[[#This Row],[ProdNumber]],tblProduct[ProdNumber],0))</f>
        <v>499</v>
      </c>
      <c r="H2957">
        <f>INDEX(tblProduct[Category],MATCH(tblData[[#This Row],[ProdNumber]],tblProduct[ProdNumber],0))</f>
        <v>3</v>
      </c>
      <c r="I2957" t="str">
        <f>INDEX(tblCategory[CategoryName],MATCH(tblData[[#This Row],[CategoryID]],tblCategory[CategoryID],0))</f>
        <v>Drones</v>
      </c>
      <c r="J2957">
        <f>tblData[[#This Row],[Quantity]]*tblData[[#This Row],[Price]]</f>
        <v>1996</v>
      </c>
      <c r="K2957">
        <f>YEAR(tblData[[#This Row],[Date]])</f>
        <v>2021</v>
      </c>
      <c r="L2957">
        <f>MONTH(tblData[[#This Row],[Date]])</f>
        <v>10</v>
      </c>
      <c r="M2957" t="str">
        <f>CHOOSE(tblData[[#This Row],[MonthNo]],"Jan","Feb","Mar","Apr","Mei","Jun","Jul","Agu","Sep","Okt","Nov","Des")</f>
        <v>Okt</v>
      </c>
      <c r="N2957" t="str">
        <f>INDEX(tblCustomers[CustomerState],MATCH(tblData[[#This Row],[CustomerID]],tblCustomers[CustomerID],0))</f>
        <v>Nebraska</v>
      </c>
      <c r="O2957" t="str">
        <f>IF(COUNTIF(tblData[CustomerID],tblData[[#This Row],[CustomerID]])&gt;1,"Repeat","One-time")</f>
        <v>Repeat</v>
      </c>
    </row>
    <row r="2958" spans="1:15">
      <c r="A2958">
        <v>2957</v>
      </c>
      <c r="B2958" s="1">
        <v>44472</v>
      </c>
      <c r="C2958">
        <v>224</v>
      </c>
      <c r="D2958" t="s">
        <v>10843</v>
      </c>
      <c r="E2958">
        <v>4</v>
      </c>
      <c r="F2958" t="str">
        <f>INDEX(tblProduct[ProdName],MATCH(tblData[[#This Row],[ProdNumber]],tblProduct[ProdNumber],0))</f>
        <v>BYOD-500</v>
      </c>
      <c r="G2958">
        <f>INDEX(tblProduct[Price],MATCH(tblData[[#This Row],[ProdNumber]],tblProduct[ProdNumber],0))</f>
        <v>167</v>
      </c>
      <c r="H2958">
        <f>INDEX(tblProduct[Category],MATCH(tblData[[#This Row],[ProdNumber]],tblProduct[ProdNumber],0))</f>
        <v>2</v>
      </c>
      <c r="I2958" t="str">
        <f>INDEX(tblCategory[CategoryName],MATCH(tblData[[#This Row],[CategoryID]],tblCategory[CategoryID],0))</f>
        <v>Drone Kits</v>
      </c>
      <c r="J2958">
        <f>tblData[[#This Row],[Quantity]]*tblData[[#This Row],[Price]]</f>
        <v>668</v>
      </c>
      <c r="K2958">
        <f>YEAR(tblData[[#This Row],[Date]])</f>
        <v>2021</v>
      </c>
      <c r="L2958">
        <f>MONTH(tblData[[#This Row],[Date]])</f>
        <v>10</v>
      </c>
      <c r="M2958" t="str">
        <f>CHOOSE(tblData[[#This Row],[MonthNo]],"Jan","Feb","Mar","Apr","Mei","Jun","Jul","Agu","Sep","Okt","Nov","Des")</f>
        <v>Okt</v>
      </c>
      <c r="N2958" t="str">
        <f>INDEX(tblCustomers[CustomerState],MATCH(tblData[[#This Row],[CustomerID]],tblCustomers[CustomerID],0))</f>
        <v>Ohio</v>
      </c>
      <c r="O2958" t="str">
        <f>IF(COUNTIF(tblData[CustomerID],tblData[[#This Row],[CustomerID]])&gt;1,"Repeat","One-time")</f>
        <v>Repeat</v>
      </c>
    </row>
    <row r="2959" spans="1:15">
      <c r="A2959">
        <v>2958</v>
      </c>
      <c r="B2959" s="1">
        <v>44472</v>
      </c>
      <c r="C2959">
        <v>1354</v>
      </c>
      <c r="D2959" t="s">
        <v>10817</v>
      </c>
      <c r="E2959">
        <v>4</v>
      </c>
      <c r="F2959" t="str">
        <f>INDEX(tblProduct[ProdName],MATCH(tblData[[#This Row],[ProdNumber]],tblProduct[ProdNumber],0))</f>
        <v>BYOD-100</v>
      </c>
      <c r="G2959">
        <f>INDEX(tblProduct[Price],MATCH(tblData[[#This Row],[ProdNumber]],tblProduct[ProdNumber],0))</f>
        <v>54</v>
      </c>
      <c r="H2959">
        <f>INDEX(tblProduct[Category],MATCH(tblData[[#This Row],[ProdNumber]],tblProduct[ProdNumber],0))</f>
        <v>2</v>
      </c>
      <c r="I2959" t="str">
        <f>INDEX(tblCategory[CategoryName],MATCH(tblData[[#This Row],[CategoryID]],tblCategory[CategoryID],0))</f>
        <v>Drone Kits</v>
      </c>
      <c r="J2959">
        <f>tblData[[#This Row],[Quantity]]*tblData[[#This Row],[Price]]</f>
        <v>216</v>
      </c>
      <c r="K2959">
        <f>YEAR(tblData[[#This Row],[Date]])</f>
        <v>2021</v>
      </c>
      <c r="L2959">
        <f>MONTH(tblData[[#This Row],[Date]])</f>
        <v>10</v>
      </c>
      <c r="M2959" t="str">
        <f>CHOOSE(tblData[[#This Row],[MonthNo]],"Jan","Feb","Mar","Apr","Mei","Jun","Jul","Agu","Sep","Okt","Nov","Des")</f>
        <v>Okt</v>
      </c>
      <c r="N2959" t="str">
        <f>INDEX(tblCustomers[CustomerState],MATCH(tblData[[#This Row],[CustomerID]],tblCustomers[CustomerID],0))</f>
        <v>New York</v>
      </c>
      <c r="O2959" t="str">
        <f>IF(COUNTIF(tblData[CustomerID],tblData[[#This Row],[CustomerID]])&gt;1,"Repeat","One-time")</f>
        <v>Repeat</v>
      </c>
    </row>
    <row r="2960" spans="1:15">
      <c r="A2960">
        <v>2959</v>
      </c>
      <c r="B2960" s="1">
        <v>44472</v>
      </c>
      <c r="C2960">
        <v>911</v>
      </c>
      <c r="D2960" t="s">
        <v>10852</v>
      </c>
      <c r="E2960">
        <v>4</v>
      </c>
      <c r="F2960" t="str">
        <f>INDEX(tblProduct[ProdName],MATCH(tblData[[#This Row],[ProdNumber]],tblProduct[ProdNumber],0))</f>
        <v>Understanding Artificial Intelligence</v>
      </c>
      <c r="G2960">
        <f>INDEX(tblProduct[Price],MATCH(tblData[[#This Row],[ProdNumber]],tblProduct[ProdNumber],0))</f>
        <v>19.5</v>
      </c>
      <c r="H2960">
        <f>INDEX(tblProduct[Category],MATCH(tblData[[#This Row],[ProdNumber]],tblProduct[ProdNumber],0))</f>
        <v>4</v>
      </c>
      <c r="I2960" t="str">
        <f>INDEX(tblCategory[CategoryName],MATCH(tblData[[#This Row],[CategoryID]],tblCategory[CategoryID],0))</f>
        <v>eBooks</v>
      </c>
      <c r="J2960">
        <f>tblData[[#This Row],[Quantity]]*tblData[[#This Row],[Price]]</f>
        <v>78</v>
      </c>
      <c r="K2960">
        <f>YEAR(tblData[[#This Row],[Date]])</f>
        <v>2021</v>
      </c>
      <c r="L2960">
        <f>MONTH(tblData[[#This Row],[Date]])</f>
        <v>10</v>
      </c>
      <c r="M2960" t="str">
        <f>CHOOSE(tblData[[#This Row],[MonthNo]],"Jan","Feb","Mar","Apr","Mei","Jun","Jul","Agu","Sep","Okt","Nov","Des")</f>
        <v>Okt</v>
      </c>
      <c r="N2960" t="str">
        <f>INDEX(tblCustomers[CustomerState],MATCH(tblData[[#This Row],[CustomerID]],tblCustomers[CustomerID],0))</f>
        <v>Texas</v>
      </c>
      <c r="O2960" t="str">
        <f>IF(COUNTIF(tblData[CustomerID],tblData[[#This Row],[CustomerID]])&gt;1,"Repeat","One-time")</f>
        <v>One-time</v>
      </c>
    </row>
    <row r="2961" spans="1:15">
      <c r="A2961">
        <v>2960</v>
      </c>
      <c r="B2961" s="1">
        <v>44472</v>
      </c>
      <c r="C2961">
        <v>1446</v>
      </c>
      <c r="D2961" t="s">
        <v>10853</v>
      </c>
      <c r="E2961">
        <v>2</v>
      </c>
      <c r="F2961" t="str">
        <f>INDEX(tblProduct[ProdName],MATCH(tblData[[#This Row],[ProdNumber]],tblProduct[ProdNumber],0))</f>
        <v>BYOR-1500</v>
      </c>
      <c r="G2961">
        <f>INDEX(tblProduct[Price],MATCH(tblData[[#This Row],[ProdNumber]],tblProduct[ProdNumber],0))</f>
        <v>189</v>
      </c>
      <c r="H2961">
        <f>INDEX(tblProduct[Category],MATCH(tblData[[#This Row],[ProdNumber]],tblProduct[ProdNumber],0))</f>
        <v>5</v>
      </c>
      <c r="I2961" t="str">
        <f>INDEX(tblCategory[CategoryName],MATCH(tblData[[#This Row],[CategoryID]],tblCategory[CategoryID],0))</f>
        <v>Robot Kits</v>
      </c>
      <c r="J2961">
        <f>tblData[[#This Row],[Quantity]]*tblData[[#This Row],[Price]]</f>
        <v>378</v>
      </c>
      <c r="K2961">
        <f>YEAR(tblData[[#This Row],[Date]])</f>
        <v>2021</v>
      </c>
      <c r="L2961">
        <f>MONTH(tblData[[#This Row],[Date]])</f>
        <v>10</v>
      </c>
      <c r="M2961" t="str">
        <f>CHOOSE(tblData[[#This Row],[MonthNo]],"Jan","Feb","Mar","Apr","Mei","Jun","Jul","Agu","Sep","Okt","Nov","Des")</f>
        <v>Okt</v>
      </c>
      <c r="N2961" t="str">
        <f>INDEX(tblCustomers[CustomerState],MATCH(tblData[[#This Row],[CustomerID]],tblCustomers[CustomerID],0))</f>
        <v>Ohio</v>
      </c>
      <c r="O2961" t="str">
        <f>IF(COUNTIF(tblData[CustomerID],tblData[[#This Row],[CustomerID]])&gt;1,"Repeat","One-time")</f>
        <v>Repeat</v>
      </c>
    </row>
    <row r="2962" spans="1:15">
      <c r="A2962">
        <v>2961</v>
      </c>
      <c r="B2962" s="1">
        <v>44472</v>
      </c>
      <c r="C2962">
        <v>585</v>
      </c>
      <c r="D2962" t="s">
        <v>10833</v>
      </c>
      <c r="E2962">
        <v>3</v>
      </c>
      <c r="F2962" t="str">
        <f>INDEX(tblProduct[ProdName],MATCH(tblData[[#This Row],[ProdNumber]],tblProduct[ProdNumber],0))</f>
        <v>DX-145 Drone</v>
      </c>
      <c r="G2962">
        <f>INDEX(tblProduct[Price],MATCH(tblData[[#This Row],[ProdNumber]],tblProduct[ProdNumber],0))</f>
        <v>250</v>
      </c>
      <c r="H2962">
        <f>INDEX(tblProduct[Category],MATCH(tblData[[#This Row],[ProdNumber]],tblProduct[ProdNumber],0))</f>
        <v>3</v>
      </c>
      <c r="I2962" t="str">
        <f>INDEX(tblCategory[CategoryName],MATCH(tblData[[#This Row],[CategoryID]],tblCategory[CategoryID],0))</f>
        <v>Drones</v>
      </c>
      <c r="J2962">
        <f>tblData[[#This Row],[Quantity]]*tblData[[#This Row],[Price]]</f>
        <v>750</v>
      </c>
      <c r="K2962">
        <f>YEAR(tblData[[#This Row],[Date]])</f>
        <v>2021</v>
      </c>
      <c r="L2962">
        <f>MONTH(tblData[[#This Row],[Date]])</f>
        <v>10</v>
      </c>
      <c r="M2962" t="str">
        <f>CHOOSE(tblData[[#This Row],[MonthNo]],"Jan","Feb","Mar","Apr","Mei","Jun","Jul","Agu","Sep","Okt","Nov","Des")</f>
        <v>Okt</v>
      </c>
      <c r="N2962" t="str">
        <f>INDEX(tblCustomers[CustomerState],MATCH(tblData[[#This Row],[CustomerID]],tblCustomers[CustomerID],0))</f>
        <v>California</v>
      </c>
      <c r="O2962" t="str">
        <f>IF(COUNTIF(tblData[CustomerID],tblData[[#This Row],[CustomerID]])&gt;1,"Repeat","One-time")</f>
        <v>Repeat</v>
      </c>
    </row>
    <row r="2963" spans="1:15">
      <c r="A2963">
        <v>2962</v>
      </c>
      <c r="B2963" s="1">
        <v>44472</v>
      </c>
      <c r="C2963">
        <v>944</v>
      </c>
      <c r="D2963" t="s">
        <v>10869</v>
      </c>
      <c r="E2963">
        <v>3</v>
      </c>
      <c r="F2963" t="str">
        <f>INDEX(tblProduct[ProdName],MATCH(tblData[[#This Row],[ProdNumber]],tblProduct[ProdNumber],0))</f>
        <v>Bsquare Robot Blueprint</v>
      </c>
      <c r="G2963">
        <f>INDEX(tblProduct[Price],MATCH(tblData[[#This Row],[ProdNumber]],tblProduct[ProdNumber],0))</f>
        <v>8.99</v>
      </c>
      <c r="H2963">
        <f>INDEX(tblProduct[Category],MATCH(tblData[[#This Row],[ProdNumber]],tblProduct[ProdNumber],0))</f>
        <v>1</v>
      </c>
      <c r="I2963" t="str">
        <f>INDEX(tblCategory[CategoryName],MATCH(tblData[[#This Row],[CategoryID]],tblCategory[CategoryID],0))</f>
        <v>Blueprints</v>
      </c>
      <c r="J2963">
        <f>tblData[[#This Row],[Quantity]]*tblData[[#This Row],[Price]]</f>
        <v>26.97</v>
      </c>
      <c r="K2963">
        <f>YEAR(tblData[[#This Row],[Date]])</f>
        <v>2021</v>
      </c>
      <c r="L2963">
        <f>MONTH(tblData[[#This Row],[Date]])</f>
        <v>10</v>
      </c>
      <c r="M2963" t="str">
        <f>CHOOSE(tblData[[#This Row],[MonthNo]],"Jan","Feb","Mar","Apr","Mei","Jun","Jul","Agu","Sep","Okt","Nov","Des")</f>
        <v>Okt</v>
      </c>
      <c r="N2963" t="str">
        <f>INDEX(tblCustomers[CustomerState],MATCH(tblData[[#This Row],[CustomerID]],tblCustomers[CustomerID],0))</f>
        <v>Ohio</v>
      </c>
      <c r="O2963" t="str">
        <f>IF(COUNTIF(tblData[CustomerID],tblData[[#This Row],[CustomerID]])&gt;1,"Repeat","One-time")</f>
        <v>One-time</v>
      </c>
    </row>
    <row r="2964" spans="1:15">
      <c r="A2964">
        <v>2963</v>
      </c>
      <c r="B2964" s="1">
        <v>44472</v>
      </c>
      <c r="C2964">
        <v>2077</v>
      </c>
      <c r="D2964" t="s">
        <v>10860</v>
      </c>
      <c r="E2964">
        <v>4</v>
      </c>
      <c r="F2964" t="str">
        <f>INDEX(tblProduct[ProdName],MATCH(tblData[[#This Row],[ProdNumber]],tblProduct[ProdNumber],0))</f>
        <v>Multi Rotor Drones</v>
      </c>
      <c r="G2964">
        <f>INDEX(tblProduct[Price],MATCH(tblData[[#This Row],[ProdNumber]],tblProduct[ProdNumber],0))</f>
        <v>24.95</v>
      </c>
      <c r="H2964">
        <f>INDEX(tblProduct[Category],MATCH(tblData[[#This Row],[ProdNumber]],tblProduct[ProdNumber],0))</f>
        <v>4</v>
      </c>
      <c r="I2964" t="str">
        <f>INDEX(tblCategory[CategoryName],MATCH(tblData[[#This Row],[CategoryID]],tblCategory[CategoryID],0))</f>
        <v>eBooks</v>
      </c>
      <c r="J2964">
        <f>tblData[[#This Row],[Quantity]]*tblData[[#This Row],[Price]]</f>
        <v>99.8</v>
      </c>
      <c r="K2964">
        <f>YEAR(tblData[[#This Row],[Date]])</f>
        <v>2021</v>
      </c>
      <c r="L2964">
        <f>MONTH(tblData[[#This Row],[Date]])</f>
        <v>10</v>
      </c>
      <c r="M2964" t="str">
        <f>CHOOSE(tblData[[#This Row],[MonthNo]],"Jan","Feb","Mar","Apr","Mei","Jun","Jul","Agu","Sep","Okt","Nov","Des")</f>
        <v>Okt</v>
      </c>
      <c r="N2964" t="str">
        <f>INDEX(tblCustomers[CustomerState],MATCH(tblData[[#This Row],[CustomerID]],tblCustomers[CustomerID],0))</f>
        <v>Texas</v>
      </c>
      <c r="O2964" t="str">
        <f>IF(COUNTIF(tblData[CustomerID],tblData[[#This Row],[CustomerID]])&gt;1,"Repeat","One-time")</f>
        <v>Repeat</v>
      </c>
    </row>
    <row r="2965" spans="1:15">
      <c r="A2965">
        <v>2964</v>
      </c>
      <c r="B2965" s="1">
        <v>44473</v>
      </c>
      <c r="C2965">
        <v>301</v>
      </c>
      <c r="D2965" t="s">
        <v>10816</v>
      </c>
      <c r="E2965">
        <v>3</v>
      </c>
      <c r="F2965" t="str">
        <f>INDEX(tblProduct[ProdName],MATCH(tblData[[#This Row],[ProdNumber]],tblProduct[ProdNumber],0))</f>
        <v>DTE-QFN20 Drone</v>
      </c>
      <c r="G2965">
        <f>INDEX(tblProduct[Price],MATCH(tblData[[#This Row],[ProdNumber]],tblProduct[ProdNumber],0))</f>
        <v>250</v>
      </c>
      <c r="H2965">
        <f>INDEX(tblProduct[Category],MATCH(tblData[[#This Row],[ProdNumber]],tblProduct[ProdNumber],0))</f>
        <v>3</v>
      </c>
      <c r="I2965" t="str">
        <f>INDEX(tblCategory[CategoryName],MATCH(tblData[[#This Row],[CategoryID]],tblCategory[CategoryID],0))</f>
        <v>Drones</v>
      </c>
      <c r="J2965">
        <f>tblData[[#This Row],[Quantity]]*tblData[[#This Row],[Price]]</f>
        <v>750</v>
      </c>
      <c r="K2965">
        <f>YEAR(tblData[[#This Row],[Date]])</f>
        <v>2021</v>
      </c>
      <c r="L2965">
        <f>MONTH(tblData[[#This Row],[Date]])</f>
        <v>10</v>
      </c>
      <c r="M2965" t="str">
        <f>CHOOSE(tblData[[#This Row],[MonthNo]],"Jan","Feb","Mar","Apr","Mei","Jun","Jul","Agu","Sep","Okt","Nov","Des")</f>
        <v>Okt</v>
      </c>
      <c r="N2965" t="str">
        <f>INDEX(tblCustomers[CustomerState],MATCH(tblData[[#This Row],[CustomerID]],tblCustomers[CustomerID],0))</f>
        <v>Texas</v>
      </c>
      <c r="O2965" t="str">
        <f>IF(COUNTIF(tblData[CustomerID],tblData[[#This Row],[CustomerID]])&gt;1,"Repeat","One-time")</f>
        <v>Repeat</v>
      </c>
    </row>
    <row r="2966" spans="1:15">
      <c r="A2966">
        <v>2965</v>
      </c>
      <c r="B2966" s="1">
        <v>44473</v>
      </c>
      <c r="C2966">
        <v>1523</v>
      </c>
      <c r="D2966" t="s">
        <v>10829</v>
      </c>
      <c r="E2966">
        <v>4</v>
      </c>
      <c r="F2966" t="str">
        <f>INDEX(tblProduct[ProdName],MATCH(tblData[[#This Row],[ProdNumber]],tblProduct[ProdNumber],0))</f>
        <v>Single Rotor Drones</v>
      </c>
      <c r="G2966">
        <f>INDEX(tblProduct[Price],MATCH(tblData[[#This Row],[ProdNumber]],tblProduct[ProdNumber],0))</f>
        <v>14.99</v>
      </c>
      <c r="H2966">
        <f>INDEX(tblProduct[Category],MATCH(tblData[[#This Row],[ProdNumber]],tblProduct[ProdNumber],0))</f>
        <v>4</v>
      </c>
      <c r="I2966" t="str">
        <f>INDEX(tblCategory[CategoryName],MATCH(tblData[[#This Row],[CategoryID]],tblCategory[CategoryID],0))</f>
        <v>eBooks</v>
      </c>
      <c r="J2966">
        <f>tblData[[#This Row],[Quantity]]*tblData[[#This Row],[Price]]</f>
        <v>59.96</v>
      </c>
      <c r="K2966">
        <f>YEAR(tblData[[#This Row],[Date]])</f>
        <v>2021</v>
      </c>
      <c r="L2966">
        <f>MONTH(tblData[[#This Row],[Date]])</f>
        <v>10</v>
      </c>
      <c r="M2966" t="str">
        <f>CHOOSE(tblData[[#This Row],[MonthNo]],"Jan","Feb","Mar","Apr","Mei","Jun","Jul","Agu","Sep","Okt","Nov","Des")</f>
        <v>Okt</v>
      </c>
      <c r="N2966" t="str">
        <f>INDEX(tblCustomers[CustomerState],MATCH(tblData[[#This Row],[CustomerID]],tblCustomers[CustomerID],0))</f>
        <v>Kansas</v>
      </c>
      <c r="O2966" t="str">
        <f>IF(COUNTIF(tblData[CustomerID],tblData[[#This Row],[CustomerID]])&gt;1,"Repeat","One-time")</f>
        <v>Repeat</v>
      </c>
    </row>
    <row r="2967" spans="1:15">
      <c r="A2967">
        <v>2966</v>
      </c>
      <c r="B2967" s="1">
        <v>44473</v>
      </c>
      <c r="C2967">
        <v>1623</v>
      </c>
      <c r="D2967" t="s">
        <v>10813</v>
      </c>
      <c r="E2967">
        <v>3</v>
      </c>
      <c r="F2967" t="str">
        <f>INDEX(tblProduct[ProdName],MATCH(tblData[[#This Row],[ProdNumber]],tblProduct[ProdNumber],0))</f>
        <v>Spherical Robots</v>
      </c>
      <c r="G2967">
        <f>INDEX(tblProduct[Price],MATCH(tblData[[#This Row],[ProdNumber]],tblProduct[ProdNumber],0))</f>
        <v>16.75</v>
      </c>
      <c r="H2967">
        <f>INDEX(tblProduct[Category],MATCH(tblData[[#This Row],[ProdNumber]],tblProduct[ProdNumber],0))</f>
        <v>4</v>
      </c>
      <c r="I2967" t="str">
        <f>INDEX(tblCategory[CategoryName],MATCH(tblData[[#This Row],[CategoryID]],tblCategory[CategoryID],0))</f>
        <v>eBooks</v>
      </c>
      <c r="J2967">
        <f>tblData[[#This Row],[Quantity]]*tblData[[#This Row],[Price]]</f>
        <v>50.25</v>
      </c>
      <c r="K2967">
        <f>YEAR(tblData[[#This Row],[Date]])</f>
        <v>2021</v>
      </c>
      <c r="L2967">
        <f>MONTH(tblData[[#This Row],[Date]])</f>
        <v>10</v>
      </c>
      <c r="M2967" t="str">
        <f>CHOOSE(tblData[[#This Row],[MonthNo]],"Jan","Feb","Mar","Apr","Mei","Jun","Jul","Agu","Sep","Okt","Nov","Des")</f>
        <v>Okt</v>
      </c>
      <c r="N2967" t="str">
        <f>INDEX(tblCustomers[CustomerState],MATCH(tblData[[#This Row],[CustomerID]],tblCustomers[CustomerID],0))</f>
        <v>Michigan</v>
      </c>
      <c r="O2967" t="str">
        <f>IF(COUNTIF(tblData[CustomerID],tblData[[#This Row],[CustomerID]])&gt;1,"Repeat","One-time")</f>
        <v>Repeat</v>
      </c>
    </row>
    <row r="2968" spans="1:15">
      <c r="A2968">
        <v>2967</v>
      </c>
      <c r="B2968" s="1">
        <v>44473</v>
      </c>
      <c r="C2968">
        <v>2070</v>
      </c>
      <c r="D2968" t="s">
        <v>10828</v>
      </c>
      <c r="E2968">
        <v>2</v>
      </c>
      <c r="F2968" t="str">
        <f>INDEX(tblProduct[ProdName],MATCH(tblData[[#This Row],[ProdNumber]],tblProduct[ProdNumber],0))</f>
        <v>Helicopter Drones</v>
      </c>
      <c r="G2968">
        <f>INDEX(tblProduct[Price],MATCH(tblData[[#This Row],[ProdNumber]],tblProduct[ProdNumber],0))</f>
        <v>20.95</v>
      </c>
      <c r="H2968">
        <f>INDEX(tblProduct[Category],MATCH(tblData[[#This Row],[ProdNumber]],tblProduct[ProdNumber],0))</f>
        <v>4</v>
      </c>
      <c r="I2968" t="str">
        <f>INDEX(tblCategory[CategoryName],MATCH(tblData[[#This Row],[CategoryID]],tblCategory[CategoryID],0))</f>
        <v>eBooks</v>
      </c>
      <c r="J2968">
        <f>tblData[[#This Row],[Quantity]]*tblData[[#This Row],[Price]]</f>
        <v>41.9</v>
      </c>
      <c r="K2968">
        <f>YEAR(tblData[[#This Row],[Date]])</f>
        <v>2021</v>
      </c>
      <c r="L2968">
        <f>MONTH(tblData[[#This Row],[Date]])</f>
        <v>10</v>
      </c>
      <c r="M2968" t="str">
        <f>CHOOSE(tblData[[#This Row],[MonthNo]],"Jan","Feb","Mar","Apr","Mei","Jun","Jul","Agu","Sep","Okt","Nov","Des")</f>
        <v>Okt</v>
      </c>
      <c r="N2968" t="str">
        <f>INDEX(tblCustomers[CustomerState],MATCH(tblData[[#This Row],[CustomerID]],tblCustomers[CustomerID],0))</f>
        <v>District of Columbia</v>
      </c>
      <c r="O2968" t="str">
        <f>IF(COUNTIF(tblData[CustomerID],tblData[[#This Row],[CustomerID]])&gt;1,"Repeat","One-time")</f>
        <v>One-time</v>
      </c>
    </row>
    <row r="2969" spans="1:15">
      <c r="A2969">
        <v>2968</v>
      </c>
      <c r="B2969" s="1">
        <v>44473</v>
      </c>
      <c r="C2969">
        <v>1098</v>
      </c>
      <c r="D2969" t="s">
        <v>10829</v>
      </c>
      <c r="E2969">
        <v>4</v>
      </c>
      <c r="F2969" t="str">
        <f>INDEX(tblProduct[ProdName],MATCH(tblData[[#This Row],[ProdNumber]],tblProduct[ProdNumber],0))</f>
        <v>Single Rotor Drones</v>
      </c>
      <c r="G2969">
        <f>INDEX(tblProduct[Price],MATCH(tblData[[#This Row],[ProdNumber]],tblProduct[ProdNumber],0))</f>
        <v>14.99</v>
      </c>
      <c r="H2969">
        <f>INDEX(tblProduct[Category],MATCH(tblData[[#This Row],[ProdNumber]],tblProduct[ProdNumber],0))</f>
        <v>4</v>
      </c>
      <c r="I2969" t="str">
        <f>INDEX(tblCategory[CategoryName],MATCH(tblData[[#This Row],[CategoryID]],tblCategory[CategoryID],0))</f>
        <v>eBooks</v>
      </c>
      <c r="J2969">
        <f>tblData[[#This Row],[Quantity]]*tblData[[#This Row],[Price]]</f>
        <v>59.96</v>
      </c>
      <c r="K2969">
        <f>YEAR(tblData[[#This Row],[Date]])</f>
        <v>2021</v>
      </c>
      <c r="L2969">
        <f>MONTH(tblData[[#This Row],[Date]])</f>
        <v>10</v>
      </c>
      <c r="M2969" t="str">
        <f>CHOOSE(tblData[[#This Row],[MonthNo]],"Jan","Feb","Mar","Apr","Mei","Jun","Jul","Agu","Sep","Okt","Nov","Des")</f>
        <v>Okt</v>
      </c>
      <c r="N2969" t="str">
        <f>INDEX(tblCustomers[CustomerState],MATCH(tblData[[#This Row],[CustomerID]],tblCustomers[CustomerID],0))</f>
        <v>Wisconsin</v>
      </c>
      <c r="O2969" t="str">
        <f>IF(COUNTIF(tblData[CustomerID],tblData[[#This Row],[CustomerID]])&gt;1,"Repeat","One-time")</f>
        <v>Repeat</v>
      </c>
    </row>
    <row r="2970" spans="1:15">
      <c r="A2970">
        <v>2969</v>
      </c>
      <c r="B2970" s="1">
        <v>44474</v>
      </c>
      <c r="C2970">
        <v>254</v>
      </c>
      <c r="D2970" t="s">
        <v>10870</v>
      </c>
      <c r="E2970">
        <v>4</v>
      </c>
      <c r="F2970" t="str">
        <f>INDEX(tblProduct[ProdName],MATCH(tblData[[#This Row],[ProdNumber]],tblProduct[ProdNumber],0))</f>
        <v>Understanding Arduino</v>
      </c>
      <c r="G2970">
        <f>INDEX(tblProduct[Price],MATCH(tblData[[#This Row],[ProdNumber]],tblProduct[ProdNumber],0))</f>
        <v>17.5</v>
      </c>
      <c r="H2970">
        <f>INDEX(tblProduct[Category],MATCH(tblData[[#This Row],[ProdNumber]],tblProduct[ProdNumber],0))</f>
        <v>4</v>
      </c>
      <c r="I2970" t="str">
        <f>INDEX(tblCategory[CategoryName],MATCH(tblData[[#This Row],[CategoryID]],tblCategory[CategoryID],0))</f>
        <v>eBooks</v>
      </c>
      <c r="J2970">
        <f>tblData[[#This Row],[Quantity]]*tblData[[#This Row],[Price]]</f>
        <v>70</v>
      </c>
      <c r="K2970">
        <f>YEAR(tblData[[#This Row],[Date]])</f>
        <v>2021</v>
      </c>
      <c r="L2970">
        <f>MONTH(tblData[[#This Row],[Date]])</f>
        <v>10</v>
      </c>
      <c r="M2970" t="str">
        <f>CHOOSE(tblData[[#This Row],[MonthNo]],"Jan","Feb","Mar","Apr","Mei","Jun","Jul","Agu","Sep","Okt","Nov","Des")</f>
        <v>Okt</v>
      </c>
      <c r="N2970" t="str">
        <f>INDEX(tblCustomers[CustomerState],MATCH(tblData[[#This Row],[CustomerID]],tblCustomers[CustomerID],0))</f>
        <v>Ohio</v>
      </c>
      <c r="O2970" t="str">
        <f>IF(COUNTIF(tblData[CustomerID],tblData[[#This Row],[CustomerID]])&gt;1,"Repeat","One-time")</f>
        <v>Repeat</v>
      </c>
    </row>
    <row r="2971" spans="1:15">
      <c r="A2971">
        <v>2970</v>
      </c>
      <c r="B2971" s="1">
        <v>44474</v>
      </c>
      <c r="C2971">
        <v>254</v>
      </c>
      <c r="D2971" t="s">
        <v>10870</v>
      </c>
      <c r="E2971">
        <v>2</v>
      </c>
      <c r="F2971" t="str">
        <f>INDEX(tblProduct[ProdName],MATCH(tblData[[#This Row],[ProdNumber]],tblProduct[ProdNumber],0))</f>
        <v>Understanding Arduino</v>
      </c>
      <c r="G2971">
        <f>INDEX(tblProduct[Price],MATCH(tblData[[#This Row],[ProdNumber]],tblProduct[ProdNumber],0))</f>
        <v>17.5</v>
      </c>
      <c r="H2971">
        <f>INDEX(tblProduct[Category],MATCH(tblData[[#This Row],[ProdNumber]],tblProduct[ProdNumber],0))</f>
        <v>4</v>
      </c>
      <c r="I2971" t="str">
        <f>INDEX(tblCategory[CategoryName],MATCH(tblData[[#This Row],[CategoryID]],tblCategory[CategoryID],0))</f>
        <v>eBooks</v>
      </c>
      <c r="J2971">
        <f>tblData[[#This Row],[Quantity]]*tblData[[#This Row],[Price]]</f>
        <v>35</v>
      </c>
      <c r="K2971">
        <f>YEAR(tblData[[#This Row],[Date]])</f>
        <v>2021</v>
      </c>
      <c r="L2971">
        <f>MONTH(tblData[[#This Row],[Date]])</f>
        <v>10</v>
      </c>
      <c r="M2971" t="str">
        <f>CHOOSE(tblData[[#This Row],[MonthNo]],"Jan","Feb","Mar","Apr","Mei","Jun","Jul","Agu","Sep","Okt","Nov","Des")</f>
        <v>Okt</v>
      </c>
      <c r="N2971" t="str">
        <f>INDEX(tblCustomers[CustomerState],MATCH(tblData[[#This Row],[CustomerID]],tblCustomers[CustomerID],0))</f>
        <v>Ohio</v>
      </c>
      <c r="O2971" t="str">
        <f>IF(COUNTIF(tblData[CustomerID],tblData[[#This Row],[CustomerID]])&gt;1,"Repeat","One-time")</f>
        <v>Repeat</v>
      </c>
    </row>
    <row r="2972" spans="1:15">
      <c r="A2972">
        <v>2971</v>
      </c>
      <c r="B2972" s="1">
        <v>44474</v>
      </c>
      <c r="C2972">
        <v>1239</v>
      </c>
      <c r="D2972" t="s">
        <v>10847</v>
      </c>
      <c r="E2972">
        <v>4</v>
      </c>
      <c r="F2972" t="str">
        <f>INDEX(tblProduct[ProdName],MATCH(tblData[[#This Row],[ProdNumber]],tblProduct[ProdNumber],0))</f>
        <v>MICR-564K Drone</v>
      </c>
      <c r="G2972">
        <f>INDEX(tblProduct[Price],MATCH(tblData[[#This Row],[ProdNumber]],tblProduct[ProdNumber],0))</f>
        <v>499</v>
      </c>
      <c r="H2972">
        <f>INDEX(tblProduct[Category],MATCH(tblData[[#This Row],[ProdNumber]],tblProduct[ProdNumber],0))</f>
        <v>3</v>
      </c>
      <c r="I2972" t="str">
        <f>INDEX(tblCategory[CategoryName],MATCH(tblData[[#This Row],[CategoryID]],tblCategory[CategoryID],0))</f>
        <v>Drones</v>
      </c>
      <c r="J2972">
        <f>tblData[[#This Row],[Quantity]]*tblData[[#This Row],[Price]]</f>
        <v>1996</v>
      </c>
      <c r="K2972">
        <f>YEAR(tblData[[#This Row],[Date]])</f>
        <v>2021</v>
      </c>
      <c r="L2972">
        <f>MONTH(tblData[[#This Row],[Date]])</f>
        <v>10</v>
      </c>
      <c r="M2972" t="str">
        <f>CHOOSE(tblData[[#This Row],[MonthNo]],"Jan","Feb","Mar","Apr","Mei","Jun","Jul","Agu","Sep","Okt","Nov","Des")</f>
        <v>Okt</v>
      </c>
      <c r="N2972" t="str">
        <f>INDEX(tblCustomers[CustomerState],MATCH(tblData[[#This Row],[CustomerID]],tblCustomers[CustomerID],0))</f>
        <v>Texas</v>
      </c>
      <c r="O2972" t="str">
        <f>IF(COUNTIF(tblData[CustomerID],tblData[[#This Row],[CustomerID]])&gt;1,"Repeat","One-time")</f>
        <v>Repeat</v>
      </c>
    </row>
    <row r="2973" spans="1:15">
      <c r="A2973">
        <v>2972</v>
      </c>
      <c r="B2973" s="1">
        <v>44474</v>
      </c>
      <c r="C2973">
        <v>1330</v>
      </c>
      <c r="D2973" t="s">
        <v>10808</v>
      </c>
      <c r="E2973">
        <v>2</v>
      </c>
      <c r="F2973" t="str">
        <f>INDEX(tblProduct[ProdName],MATCH(tblData[[#This Row],[ProdNumber]],tblProduct[ProdNumber],0))</f>
        <v>Polar Robots</v>
      </c>
      <c r="G2973">
        <f>INDEX(tblProduct[Price],MATCH(tblData[[#This Row],[ProdNumber]],tblProduct[ProdNumber],0))</f>
        <v>23.99</v>
      </c>
      <c r="H2973">
        <f>INDEX(tblProduct[Category],MATCH(tblData[[#This Row],[ProdNumber]],tblProduct[ProdNumber],0))</f>
        <v>4</v>
      </c>
      <c r="I2973" t="str">
        <f>INDEX(tblCategory[CategoryName],MATCH(tblData[[#This Row],[CategoryID]],tblCategory[CategoryID],0))</f>
        <v>eBooks</v>
      </c>
      <c r="J2973">
        <f>tblData[[#This Row],[Quantity]]*tblData[[#This Row],[Price]]</f>
        <v>47.98</v>
      </c>
      <c r="K2973">
        <f>YEAR(tblData[[#This Row],[Date]])</f>
        <v>2021</v>
      </c>
      <c r="L2973">
        <f>MONTH(tblData[[#This Row],[Date]])</f>
        <v>10</v>
      </c>
      <c r="M2973" t="str">
        <f>CHOOSE(tblData[[#This Row],[MonthNo]],"Jan","Feb","Mar","Apr","Mei","Jun","Jul","Agu","Sep","Okt","Nov","Des")</f>
        <v>Okt</v>
      </c>
      <c r="N2973" t="str">
        <f>INDEX(tblCustomers[CustomerState],MATCH(tblData[[#This Row],[CustomerID]],tblCustomers[CustomerID],0))</f>
        <v>Texas</v>
      </c>
      <c r="O2973" t="str">
        <f>IF(COUNTIF(tblData[CustomerID],tblData[[#This Row],[CustomerID]])&gt;1,"Repeat","One-time")</f>
        <v>Repeat</v>
      </c>
    </row>
    <row r="2974" spans="1:15">
      <c r="A2974">
        <v>2973</v>
      </c>
      <c r="B2974" s="1">
        <v>44474</v>
      </c>
      <c r="C2974">
        <v>1997</v>
      </c>
      <c r="D2974" t="s">
        <v>10876</v>
      </c>
      <c r="E2974">
        <v>3</v>
      </c>
      <c r="F2974" t="str">
        <f>INDEX(tblProduct[ProdName],MATCH(tblData[[#This Row],[ProdNumber]],tblProduct[ProdNumber],0))</f>
        <v>Delta Robots</v>
      </c>
      <c r="G2974">
        <f>INDEX(tblProduct[Price],MATCH(tblData[[#This Row],[ProdNumber]],tblProduct[ProdNumber],0))</f>
        <v>16.989999999999998</v>
      </c>
      <c r="H2974">
        <f>INDEX(tblProduct[Category],MATCH(tblData[[#This Row],[ProdNumber]],tblProduct[ProdNumber],0))</f>
        <v>4</v>
      </c>
      <c r="I2974" t="str">
        <f>INDEX(tblCategory[CategoryName],MATCH(tblData[[#This Row],[CategoryID]],tblCategory[CategoryID],0))</f>
        <v>eBooks</v>
      </c>
      <c r="J2974">
        <f>tblData[[#This Row],[Quantity]]*tblData[[#This Row],[Price]]</f>
        <v>50.97</v>
      </c>
      <c r="K2974">
        <f>YEAR(tblData[[#This Row],[Date]])</f>
        <v>2021</v>
      </c>
      <c r="L2974">
        <f>MONTH(tblData[[#This Row],[Date]])</f>
        <v>10</v>
      </c>
      <c r="M2974" t="str">
        <f>CHOOSE(tblData[[#This Row],[MonthNo]],"Jan","Feb","Mar","Apr","Mei","Jun","Jul","Agu","Sep","Okt","Nov","Des")</f>
        <v>Okt</v>
      </c>
      <c r="N2974" t="str">
        <f>INDEX(tblCustomers[CustomerState],MATCH(tblData[[#This Row],[CustomerID]],tblCustomers[CustomerID],0))</f>
        <v>Arizona</v>
      </c>
      <c r="O2974" t="str">
        <f>IF(COUNTIF(tblData[CustomerID],tblData[[#This Row],[CustomerID]])&gt;1,"Repeat","One-time")</f>
        <v>Repeat</v>
      </c>
    </row>
    <row r="2975" spans="1:15">
      <c r="A2975">
        <v>2974</v>
      </c>
      <c r="B2975" s="1">
        <v>44475</v>
      </c>
      <c r="C2975">
        <v>1266</v>
      </c>
      <c r="D2975" t="s">
        <v>10837</v>
      </c>
      <c r="E2975">
        <v>4</v>
      </c>
      <c r="F2975" t="str">
        <f>INDEX(tblProduct[ProdName],MATCH(tblData[[#This Row],[ProdNumber]],tblProduct[ProdNumber],0))</f>
        <v>BYOR-1000</v>
      </c>
      <c r="G2975">
        <f>INDEX(tblProduct[Price],MATCH(tblData[[#This Row],[ProdNumber]],tblProduct[ProdNumber],0))</f>
        <v>189</v>
      </c>
      <c r="H2975">
        <f>INDEX(tblProduct[Category],MATCH(tblData[[#This Row],[ProdNumber]],tblProduct[ProdNumber],0))</f>
        <v>5</v>
      </c>
      <c r="I2975" t="str">
        <f>INDEX(tblCategory[CategoryName],MATCH(tblData[[#This Row],[CategoryID]],tblCategory[CategoryID],0))</f>
        <v>Robot Kits</v>
      </c>
      <c r="J2975">
        <f>tblData[[#This Row],[Quantity]]*tblData[[#This Row],[Price]]</f>
        <v>756</v>
      </c>
      <c r="K2975">
        <f>YEAR(tblData[[#This Row],[Date]])</f>
        <v>2021</v>
      </c>
      <c r="L2975">
        <f>MONTH(tblData[[#This Row],[Date]])</f>
        <v>10</v>
      </c>
      <c r="M2975" t="str">
        <f>CHOOSE(tblData[[#This Row],[MonthNo]],"Jan","Feb","Mar","Apr","Mei","Jun","Jul","Agu","Sep","Okt","Nov","Des")</f>
        <v>Okt</v>
      </c>
      <c r="N2975" t="str">
        <f>INDEX(tblCustomers[CustomerState],MATCH(tblData[[#This Row],[CustomerID]],tblCustomers[CustomerID],0))</f>
        <v>New York</v>
      </c>
      <c r="O2975" t="str">
        <f>IF(COUNTIF(tblData[CustomerID],tblData[[#This Row],[CustomerID]])&gt;1,"Repeat","One-time")</f>
        <v>One-time</v>
      </c>
    </row>
    <row r="2976" spans="1:15">
      <c r="A2976">
        <v>2975</v>
      </c>
      <c r="B2976" s="1">
        <v>44475</v>
      </c>
      <c r="C2976">
        <v>543</v>
      </c>
      <c r="D2976" t="s">
        <v>10845</v>
      </c>
      <c r="E2976">
        <v>4</v>
      </c>
      <c r="F2976" t="str">
        <f>INDEX(tblProduct[ProdName],MATCH(tblData[[#This Row],[ProdNumber]],tblProduct[ProdNumber],0))</f>
        <v>Sleepy Eye Blueprint</v>
      </c>
      <c r="G2976">
        <f>INDEX(tblProduct[Price],MATCH(tblData[[#This Row],[ProdNumber]],tblProduct[ProdNumber],0))</f>
        <v>11.99</v>
      </c>
      <c r="H2976">
        <f>INDEX(tblProduct[Category],MATCH(tblData[[#This Row],[ProdNumber]],tblProduct[ProdNumber],0))</f>
        <v>1</v>
      </c>
      <c r="I2976" t="str">
        <f>INDEX(tblCategory[CategoryName],MATCH(tblData[[#This Row],[CategoryID]],tblCategory[CategoryID],0))</f>
        <v>Blueprints</v>
      </c>
      <c r="J2976">
        <f>tblData[[#This Row],[Quantity]]*tblData[[#This Row],[Price]]</f>
        <v>47.96</v>
      </c>
      <c r="K2976">
        <f>YEAR(tblData[[#This Row],[Date]])</f>
        <v>2021</v>
      </c>
      <c r="L2976">
        <f>MONTH(tblData[[#This Row],[Date]])</f>
        <v>10</v>
      </c>
      <c r="M2976" t="str">
        <f>CHOOSE(tblData[[#This Row],[MonthNo]],"Jan","Feb","Mar","Apr","Mei","Jun","Jul","Agu","Sep","Okt","Nov","Des")</f>
        <v>Okt</v>
      </c>
      <c r="N2976" t="str">
        <f>INDEX(tblCustomers[CustomerState],MATCH(tblData[[#This Row],[CustomerID]],tblCustomers[CustomerID],0))</f>
        <v>Pennsylvania</v>
      </c>
      <c r="O2976" t="str">
        <f>IF(COUNTIF(tblData[CustomerID],tblData[[#This Row],[CustomerID]])&gt;1,"Repeat","One-time")</f>
        <v>Repeat</v>
      </c>
    </row>
    <row r="2977" spans="1:15">
      <c r="A2977">
        <v>2976</v>
      </c>
      <c r="B2977" s="1">
        <v>44475</v>
      </c>
      <c r="C2977">
        <v>176</v>
      </c>
      <c r="D2977" t="s">
        <v>10842</v>
      </c>
      <c r="E2977">
        <v>1</v>
      </c>
      <c r="F2977" t="str">
        <f>INDEX(tblProduct[ProdName],MATCH(tblData[[#This Row],[ProdNumber]],tblProduct[ProdNumber],0))</f>
        <v>Understanding Raspberry PI</v>
      </c>
      <c r="G2977">
        <f>INDEX(tblProduct[Price],MATCH(tblData[[#This Row],[ProdNumber]],tblProduct[ProdNumber],0))</f>
        <v>28.99</v>
      </c>
      <c r="H2977">
        <f>INDEX(tblProduct[Category],MATCH(tblData[[#This Row],[ProdNumber]],tblProduct[ProdNumber],0))</f>
        <v>7</v>
      </c>
      <c r="I2977" t="str">
        <f>INDEX(tblCategory[CategoryName],MATCH(tblData[[#This Row],[CategoryID]],tblCategory[CategoryID],0))</f>
        <v>Training Videos</v>
      </c>
      <c r="J2977">
        <f>tblData[[#This Row],[Quantity]]*tblData[[#This Row],[Price]]</f>
        <v>28.99</v>
      </c>
      <c r="K2977">
        <f>YEAR(tblData[[#This Row],[Date]])</f>
        <v>2021</v>
      </c>
      <c r="L2977">
        <f>MONTH(tblData[[#This Row],[Date]])</f>
        <v>10</v>
      </c>
      <c r="M2977" t="str">
        <f>CHOOSE(tblData[[#This Row],[MonthNo]],"Jan","Feb","Mar","Apr","Mei","Jun","Jul","Agu","Sep","Okt","Nov","Des")</f>
        <v>Okt</v>
      </c>
      <c r="N2977" t="str">
        <f>INDEX(tblCustomers[CustomerState],MATCH(tblData[[#This Row],[CustomerID]],tblCustomers[CustomerID],0))</f>
        <v>Alabama</v>
      </c>
      <c r="O2977" t="str">
        <f>IF(COUNTIF(tblData[CustomerID],tblData[[#This Row],[CustomerID]])&gt;1,"Repeat","One-time")</f>
        <v>One-time</v>
      </c>
    </row>
    <row r="2978" spans="1:15">
      <c r="A2978">
        <v>2977</v>
      </c>
      <c r="B2978" s="1">
        <v>44476</v>
      </c>
      <c r="C2978">
        <v>668</v>
      </c>
      <c r="D2978" t="s">
        <v>10838</v>
      </c>
      <c r="E2978">
        <v>6</v>
      </c>
      <c r="F2978" t="str">
        <f>INDEX(tblProduct[ProdName],MATCH(tblData[[#This Row],[ProdNumber]],tblProduct[ProdNumber],0))</f>
        <v>GPS Drones</v>
      </c>
      <c r="G2978">
        <f>INDEX(tblProduct[Price],MATCH(tblData[[#This Row],[ProdNumber]],tblProduct[ProdNumber],0))</f>
        <v>19.989999999999998</v>
      </c>
      <c r="H2978">
        <f>INDEX(tblProduct[Category],MATCH(tblData[[#This Row],[ProdNumber]],tblProduct[ProdNumber],0))</f>
        <v>4</v>
      </c>
      <c r="I2978" t="str">
        <f>INDEX(tblCategory[CategoryName],MATCH(tblData[[#This Row],[CategoryID]],tblCategory[CategoryID],0))</f>
        <v>eBooks</v>
      </c>
      <c r="J2978">
        <f>tblData[[#This Row],[Quantity]]*tblData[[#This Row],[Price]]</f>
        <v>119.94</v>
      </c>
      <c r="K2978">
        <f>YEAR(tblData[[#This Row],[Date]])</f>
        <v>2021</v>
      </c>
      <c r="L2978">
        <f>MONTH(tblData[[#This Row],[Date]])</f>
        <v>10</v>
      </c>
      <c r="M2978" t="str">
        <f>CHOOSE(tblData[[#This Row],[MonthNo]],"Jan","Feb","Mar","Apr","Mei","Jun","Jul","Agu","Sep","Okt","Nov","Des")</f>
        <v>Okt</v>
      </c>
      <c r="N2978" t="str">
        <f>INDEX(tblCustomers[CustomerState],MATCH(tblData[[#This Row],[CustomerID]],tblCustomers[CustomerID],0))</f>
        <v>Texas</v>
      </c>
      <c r="O2978" t="str">
        <f>IF(COUNTIF(tblData[CustomerID],tblData[[#This Row],[CustomerID]])&gt;1,"Repeat","One-time")</f>
        <v>Repeat</v>
      </c>
    </row>
    <row r="2979" spans="1:15">
      <c r="A2979">
        <v>2978</v>
      </c>
      <c r="B2979" s="1">
        <v>44476</v>
      </c>
      <c r="C2979">
        <v>2062</v>
      </c>
      <c r="D2979" t="s">
        <v>10815</v>
      </c>
      <c r="E2979">
        <v>1</v>
      </c>
      <c r="F2979" t="str">
        <f>INDEX(tblProduct[ProdName],MATCH(tblData[[#This Row],[ProdNumber]],tblProduct[ProdNumber],0))</f>
        <v>Understanding Automation</v>
      </c>
      <c r="G2979">
        <f>INDEX(tblProduct[Price],MATCH(tblData[[#This Row],[ProdNumber]],tblProduct[ProdNumber],0))</f>
        <v>44.95</v>
      </c>
      <c r="H2979">
        <f>INDEX(tblProduct[Category],MATCH(tblData[[#This Row],[ProdNumber]],tblProduct[ProdNumber],0))</f>
        <v>7</v>
      </c>
      <c r="I2979" t="str">
        <f>INDEX(tblCategory[CategoryName],MATCH(tblData[[#This Row],[CategoryID]],tblCategory[CategoryID],0))</f>
        <v>Training Videos</v>
      </c>
      <c r="J2979">
        <f>tblData[[#This Row],[Quantity]]*tblData[[#This Row],[Price]]</f>
        <v>44.95</v>
      </c>
      <c r="K2979">
        <f>YEAR(tblData[[#This Row],[Date]])</f>
        <v>2021</v>
      </c>
      <c r="L2979">
        <f>MONTH(tblData[[#This Row],[Date]])</f>
        <v>10</v>
      </c>
      <c r="M2979" t="str">
        <f>CHOOSE(tblData[[#This Row],[MonthNo]],"Jan","Feb","Mar","Apr","Mei","Jun","Jul","Agu","Sep","Okt","Nov","Des")</f>
        <v>Okt</v>
      </c>
      <c r="N2979" t="str">
        <f>INDEX(tblCustomers[CustomerState],MATCH(tblData[[#This Row],[CustomerID]],tblCustomers[CustomerID],0))</f>
        <v>Pennsylvania</v>
      </c>
      <c r="O2979" t="str">
        <f>IF(COUNTIF(tblData[CustomerID],tblData[[#This Row],[CustomerID]])&gt;1,"Repeat","One-time")</f>
        <v>Repeat</v>
      </c>
    </row>
    <row r="2980" spans="1:15">
      <c r="A2980">
        <v>2979</v>
      </c>
      <c r="B2980" s="1">
        <v>44476</v>
      </c>
      <c r="C2980">
        <v>1022</v>
      </c>
      <c r="D2980" t="s">
        <v>10831</v>
      </c>
      <c r="E2980">
        <v>4</v>
      </c>
      <c r="F2980" t="str">
        <f>INDEX(tblProduct[ProdName],MATCH(tblData[[#This Row],[ProdNumber]],tblProduct[ProdNumber],0))</f>
        <v>BYOR-3535</v>
      </c>
      <c r="G2980">
        <f>INDEX(tblProduct[Price],MATCH(tblData[[#This Row],[ProdNumber]],tblProduct[ProdNumber],0))</f>
        <v>225</v>
      </c>
      <c r="H2980">
        <f>INDEX(tblProduct[Category],MATCH(tblData[[#This Row],[ProdNumber]],tblProduct[ProdNumber],0))</f>
        <v>5</v>
      </c>
      <c r="I2980" t="str">
        <f>INDEX(tblCategory[CategoryName],MATCH(tblData[[#This Row],[CategoryID]],tblCategory[CategoryID],0))</f>
        <v>Robot Kits</v>
      </c>
      <c r="J2980">
        <f>tblData[[#This Row],[Quantity]]*tblData[[#This Row],[Price]]</f>
        <v>900</v>
      </c>
      <c r="K2980">
        <f>YEAR(tblData[[#This Row],[Date]])</f>
        <v>2021</v>
      </c>
      <c r="L2980">
        <f>MONTH(tblData[[#This Row],[Date]])</f>
        <v>10</v>
      </c>
      <c r="M2980" t="str">
        <f>CHOOSE(tblData[[#This Row],[MonthNo]],"Jan","Feb","Mar","Apr","Mei","Jun","Jul","Agu","Sep","Okt","Nov","Des")</f>
        <v>Okt</v>
      </c>
      <c r="N2980" t="str">
        <f>INDEX(tblCustomers[CustomerState],MATCH(tblData[[#This Row],[CustomerID]],tblCustomers[CustomerID],0))</f>
        <v>Arkansas</v>
      </c>
      <c r="O2980" t="str">
        <f>IF(COUNTIF(tblData[CustomerID],tblData[[#This Row],[CustomerID]])&gt;1,"Repeat","One-time")</f>
        <v>Repeat</v>
      </c>
    </row>
    <row r="2981" spans="1:15">
      <c r="A2981">
        <v>2980</v>
      </c>
      <c r="B2981" s="1">
        <v>44477</v>
      </c>
      <c r="C2981">
        <v>2038</v>
      </c>
      <c r="D2981" t="s">
        <v>10826</v>
      </c>
      <c r="E2981">
        <v>4</v>
      </c>
      <c r="F2981" t="str">
        <f>INDEX(tblProduct[ProdName],MATCH(tblData[[#This Row],[ProdNumber]],tblProduct[ProdNumber],0))</f>
        <v>RTF Drones</v>
      </c>
      <c r="G2981">
        <f>INDEX(tblProduct[Price],MATCH(tblData[[#This Row],[ProdNumber]],tblProduct[ProdNumber],0))</f>
        <v>16.989999999999998</v>
      </c>
      <c r="H2981">
        <f>INDEX(tblProduct[Category],MATCH(tblData[[#This Row],[ProdNumber]],tblProduct[ProdNumber],0))</f>
        <v>4</v>
      </c>
      <c r="I2981" t="str">
        <f>INDEX(tblCategory[CategoryName],MATCH(tblData[[#This Row],[CategoryID]],tblCategory[CategoryID],0))</f>
        <v>eBooks</v>
      </c>
      <c r="J2981">
        <f>tblData[[#This Row],[Quantity]]*tblData[[#This Row],[Price]]</f>
        <v>67.959999999999994</v>
      </c>
      <c r="K2981">
        <f>YEAR(tblData[[#This Row],[Date]])</f>
        <v>2021</v>
      </c>
      <c r="L2981">
        <f>MONTH(tblData[[#This Row],[Date]])</f>
        <v>10</v>
      </c>
      <c r="M2981" t="str">
        <f>CHOOSE(tblData[[#This Row],[MonthNo]],"Jan","Feb","Mar","Apr","Mei","Jun","Jul","Agu","Sep","Okt","Nov","Des")</f>
        <v>Okt</v>
      </c>
      <c r="N2981" t="str">
        <f>INDEX(tblCustomers[CustomerState],MATCH(tblData[[#This Row],[CustomerID]],tblCustomers[CustomerID],0))</f>
        <v>Arizona</v>
      </c>
      <c r="O2981" t="str">
        <f>IF(COUNTIF(tblData[CustomerID],tblData[[#This Row],[CustomerID]])&gt;1,"Repeat","One-time")</f>
        <v>Repeat</v>
      </c>
    </row>
    <row r="2982" spans="1:15">
      <c r="A2982">
        <v>2981</v>
      </c>
      <c r="B2982" s="1">
        <v>44477</v>
      </c>
      <c r="C2982">
        <v>2026</v>
      </c>
      <c r="D2982" t="s">
        <v>10825</v>
      </c>
      <c r="E2982">
        <v>4</v>
      </c>
      <c r="F2982" t="str">
        <f>INDEX(tblProduct[ProdName],MATCH(tblData[[#This Row],[ProdNumber]],tblProduct[ProdNumber],0))</f>
        <v>DC-304 Drone</v>
      </c>
      <c r="G2982">
        <f>INDEX(tblProduct[Price],MATCH(tblData[[#This Row],[ProdNumber]],tblProduct[ProdNumber],0))</f>
        <v>395</v>
      </c>
      <c r="H2982">
        <f>INDEX(tblProduct[Category],MATCH(tblData[[#This Row],[ProdNumber]],tblProduct[ProdNumber],0))</f>
        <v>3</v>
      </c>
      <c r="I2982" t="str">
        <f>INDEX(tblCategory[CategoryName],MATCH(tblData[[#This Row],[CategoryID]],tblCategory[CategoryID],0))</f>
        <v>Drones</v>
      </c>
      <c r="J2982">
        <f>tblData[[#This Row],[Quantity]]*tblData[[#This Row],[Price]]</f>
        <v>1580</v>
      </c>
      <c r="K2982">
        <f>YEAR(tblData[[#This Row],[Date]])</f>
        <v>2021</v>
      </c>
      <c r="L2982">
        <f>MONTH(tblData[[#This Row],[Date]])</f>
        <v>10</v>
      </c>
      <c r="M2982" t="str">
        <f>CHOOSE(tblData[[#This Row],[MonthNo]],"Jan","Feb","Mar","Apr","Mei","Jun","Jul","Agu","Sep","Okt","Nov","Des")</f>
        <v>Okt</v>
      </c>
      <c r="N2982" t="str">
        <f>INDEX(tblCustomers[CustomerState],MATCH(tblData[[#This Row],[CustomerID]],tblCustomers[CustomerID],0))</f>
        <v>Minnesota</v>
      </c>
      <c r="O2982" t="str">
        <f>IF(COUNTIF(tblData[CustomerID],tblData[[#This Row],[CustomerID]])&gt;1,"Repeat","One-time")</f>
        <v>Repeat</v>
      </c>
    </row>
    <row r="2983" spans="1:15">
      <c r="A2983">
        <v>2982</v>
      </c>
      <c r="B2983" s="1">
        <v>44477</v>
      </c>
      <c r="C2983">
        <v>81</v>
      </c>
      <c r="D2983" t="s">
        <v>10820</v>
      </c>
      <c r="E2983">
        <v>5</v>
      </c>
      <c r="F2983" t="str">
        <f>INDEX(tblProduct[ProdName],MATCH(tblData[[#This Row],[ProdNumber]],tblProduct[ProdNumber],0))</f>
        <v>BYOR-3000</v>
      </c>
      <c r="G2983">
        <f>INDEX(tblProduct[Price],MATCH(tblData[[#This Row],[ProdNumber]],tblProduct[ProdNumber],0))</f>
        <v>214</v>
      </c>
      <c r="H2983">
        <f>INDEX(tblProduct[Category],MATCH(tblData[[#This Row],[ProdNumber]],tblProduct[ProdNumber],0))</f>
        <v>5</v>
      </c>
      <c r="I2983" t="str">
        <f>INDEX(tblCategory[CategoryName],MATCH(tblData[[#This Row],[CategoryID]],tblCategory[CategoryID],0))</f>
        <v>Robot Kits</v>
      </c>
      <c r="J2983">
        <f>tblData[[#This Row],[Quantity]]*tblData[[#This Row],[Price]]</f>
        <v>1070</v>
      </c>
      <c r="K2983">
        <f>YEAR(tblData[[#This Row],[Date]])</f>
        <v>2021</v>
      </c>
      <c r="L2983">
        <f>MONTH(tblData[[#This Row],[Date]])</f>
        <v>10</v>
      </c>
      <c r="M2983" t="str">
        <f>CHOOSE(tblData[[#This Row],[MonthNo]],"Jan","Feb","Mar","Apr","Mei","Jun","Jul","Agu","Sep","Okt","Nov","Des")</f>
        <v>Okt</v>
      </c>
      <c r="N2983" t="str">
        <f>INDEX(tblCustomers[CustomerState],MATCH(tblData[[#This Row],[CustomerID]],tblCustomers[CustomerID],0))</f>
        <v>Florida</v>
      </c>
      <c r="O2983" t="str">
        <f>IF(COUNTIF(tblData[CustomerID],tblData[[#This Row],[CustomerID]])&gt;1,"Repeat","One-time")</f>
        <v>Repeat</v>
      </c>
    </row>
    <row r="2984" spans="1:15">
      <c r="A2984">
        <v>2983</v>
      </c>
      <c r="B2984" s="1">
        <v>44478</v>
      </c>
      <c r="C2984">
        <v>165</v>
      </c>
      <c r="D2984" t="s">
        <v>10872</v>
      </c>
      <c r="E2984">
        <v>3</v>
      </c>
      <c r="F2984" t="str">
        <f>INDEX(tblProduct[ProdName],MATCH(tblData[[#This Row],[ProdNumber]],tblProduct[ProdNumber],0))</f>
        <v>Hexacopter Drone Blueprint</v>
      </c>
      <c r="G2984">
        <f>INDEX(tblProduct[Price],MATCH(tblData[[#This Row],[ProdNumber]],tblProduct[ProdNumber],0))</f>
        <v>8.99</v>
      </c>
      <c r="H2984">
        <f>INDEX(tblProduct[Category],MATCH(tblData[[#This Row],[ProdNumber]],tblProduct[ProdNumber],0))</f>
        <v>1</v>
      </c>
      <c r="I2984" t="str">
        <f>INDEX(tblCategory[CategoryName],MATCH(tblData[[#This Row],[CategoryID]],tblCategory[CategoryID],0))</f>
        <v>Blueprints</v>
      </c>
      <c r="J2984">
        <f>tblData[[#This Row],[Quantity]]*tblData[[#This Row],[Price]]</f>
        <v>26.97</v>
      </c>
      <c r="K2984">
        <f>YEAR(tblData[[#This Row],[Date]])</f>
        <v>2021</v>
      </c>
      <c r="L2984">
        <f>MONTH(tblData[[#This Row],[Date]])</f>
        <v>10</v>
      </c>
      <c r="M2984" t="str">
        <f>CHOOSE(tblData[[#This Row],[MonthNo]],"Jan","Feb","Mar","Apr","Mei","Jun","Jul","Agu","Sep","Okt","Nov","Des")</f>
        <v>Okt</v>
      </c>
      <c r="N2984" t="str">
        <f>INDEX(tblCustomers[CustomerState],MATCH(tblData[[#This Row],[CustomerID]],tblCustomers[CustomerID],0))</f>
        <v>California</v>
      </c>
      <c r="O2984" t="str">
        <f>IF(COUNTIF(tblData[CustomerID],tblData[[#This Row],[CustomerID]])&gt;1,"Repeat","One-time")</f>
        <v>Repeat</v>
      </c>
    </row>
    <row r="2985" spans="1:15">
      <c r="A2985">
        <v>2984</v>
      </c>
      <c r="B2985" s="1">
        <v>44478</v>
      </c>
      <c r="C2985">
        <v>1005</v>
      </c>
      <c r="D2985" t="s">
        <v>10846</v>
      </c>
      <c r="E2985">
        <v>1</v>
      </c>
      <c r="F2985" t="str">
        <f>INDEX(tblProduct[ProdName],MATCH(tblData[[#This Row],[ProdNumber]],tblProduct[ProdNumber],0))</f>
        <v>Delivery Drones</v>
      </c>
      <c r="G2985">
        <f>INDEX(tblProduct[Price],MATCH(tblData[[#This Row],[ProdNumber]],tblProduct[ProdNumber],0))</f>
        <v>14.99</v>
      </c>
      <c r="H2985">
        <f>INDEX(tblProduct[Category],MATCH(tblData[[#This Row],[ProdNumber]],tblProduct[ProdNumber],0))</f>
        <v>4</v>
      </c>
      <c r="I2985" t="str">
        <f>INDEX(tblCategory[CategoryName],MATCH(tblData[[#This Row],[CategoryID]],tblCategory[CategoryID],0))</f>
        <v>eBooks</v>
      </c>
      <c r="J2985">
        <f>tblData[[#This Row],[Quantity]]*tblData[[#This Row],[Price]]</f>
        <v>14.99</v>
      </c>
      <c r="K2985">
        <f>YEAR(tblData[[#This Row],[Date]])</f>
        <v>2021</v>
      </c>
      <c r="L2985">
        <f>MONTH(tblData[[#This Row],[Date]])</f>
        <v>10</v>
      </c>
      <c r="M2985" t="str">
        <f>CHOOSE(tblData[[#This Row],[MonthNo]],"Jan","Feb","Mar","Apr","Mei","Jun","Jul","Agu","Sep","Okt","Nov","Des")</f>
        <v>Okt</v>
      </c>
      <c r="N2985" t="str">
        <f>INDEX(tblCustomers[CustomerState],MATCH(tblData[[#This Row],[CustomerID]],tblCustomers[CustomerID],0))</f>
        <v>California</v>
      </c>
      <c r="O2985" t="str">
        <f>IF(COUNTIF(tblData[CustomerID],tblData[[#This Row],[CustomerID]])&gt;1,"Repeat","One-time")</f>
        <v>Repeat</v>
      </c>
    </row>
    <row r="2986" spans="1:15">
      <c r="A2986">
        <v>2985</v>
      </c>
      <c r="B2986" s="1">
        <v>44478</v>
      </c>
      <c r="C2986">
        <v>1565</v>
      </c>
      <c r="D2986" t="s">
        <v>10866</v>
      </c>
      <c r="E2986">
        <v>4</v>
      </c>
      <c r="F2986" t="str">
        <f>INDEX(tblProduct[ProdName],MATCH(tblData[[#This Row],[ProdNumber]],tblProduct[ProdNumber],0))</f>
        <v>BYOR-4005</v>
      </c>
      <c r="G2986">
        <f>INDEX(tblProduct[Price],MATCH(tblData[[#This Row],[ProdNumber]],tblProduct[ProdNumber],0))</f>
        <v>245</v>
      </c>
      <c r="H2986">
        <f>INDEX(tblProduct[Category],MATCH(tblData[[#This Row],[ProdNumber]],tblProduct[ProdNumber],0))</f>
        <v>5</v>
      </c>
      <c r="I2986" t="str">
        <f>INDEX(tblCategory[CategoryName],MATCH(tblData[[#This Row],[CategoryID]],tblCategory[CategoryID],0))</f>
        <v>Robot Kits</v>
      </c>
      <c r="J2986">
        <f>tblData[[#This Row],[Quantity]]*tblData[[#This Row],[Price]]</f>
        <v>980</v>
      </c>
      <c r="K2986">
        <f>YEAR(tblData[[#This Row],[Date]])</f>
        <v>2021</v>
      </c>
      <c r="L2986">
        <f>MONTH(tblData[[#This Row],[Date]])</f>
        <v>10</v>
      </c>
      <c r="M2986" t="str">
        <f>CHOOSE(tblData[[#This Row],[MonthNo]],"Jan","Feb","Mar","Apr","Mei","Jun","Jul","Agu","Sep","Okt","Nov","Des")</f>
        <v>Okt</v>
      </c>
      <c r="N2986" t="str">
        <f>INDEX(tblCustomers[CustomerState],MATCH(tblData[[#This Row],[CustomerID]],tblCustomers[CustomerID],0))</f>
        <v>Pennsylvania</v>
      </c>
      <c r="O2986" t="str">
        <f>IF(COUNTIF(tblData[CustomerID],tblData[[#This Row],[CustomerID]])&gt;1,"Repeat","One-time")</f>
        <v>Repeat</v>
      </c>
    </row>
    <row r="2987" spans="1:15">
      <c r="A2987">
        <v>2986</v>
      </c>
      <c r="B2987" s="1">
        <v>44478</v>
      </c>
      <c r="C2987">
        <v>1061</v>
      </c>
      <c r="D2987" t="s">
        <v>10867</v>
      </c>
      <c r="E2987">
        <v>4</v>
      </c>
      <c r="F2987" t="str">
        <f>INDEX(tblProduct[ProdName],MATCH(tblData[[#This Row],[ProdNumber]],tblProduct[ProdNumber],0))</f>
        <v>Mapping with Drones</v>
      </c>
      <c r="G2987">
        <f>INDEX(tblProduct[Price],MATCH(tblData[[#This Row],[ProdNumber]],tblProduct[ProdNumber],0))</f>
        <v>49</v>
      </c>
      <c r="H2987">
        <f>INDEX(tblProduct[Category],MATCH(tblData[[#This Row],[ProdNumber]],tblProduct[ProdNumber],0))</f>
        <v>7</v>
      </c>
      <c r="I2987" t="str">
        <f>INDEX(tblCategory[CategoryName],MATCH(tblData[[#This Row],[CategoryID]],tblCategory[CategoryID],0))</f>
        <v>Training Videos</v>
      </c>
      <c r="J2987">
        <f>tblData[[#This Row],[Quantity]]*tblData[[#This Row],[Price]]</f>
        <v>196</v>
      </c>
      <c r="K2987">
        <f>YEAR(tblData[[#This Row],[Date]])</f>
        <v>2021</v>
      </c>
      <c r="L2987">
        <f>MONTH(tblData[[#This Row],[Date]])</f>
        <v>10</v>
      </c>
      <c r="M2987" t="str">
        <f>CHOOSE(tblData[[#This Row],[MonthNo]],"Jan","Feb","Mar","Apr","Mei","Jun","Jul","Agu","Sep","Okt","Nov","Des")</f>
        <v>Okt</v>
      </c>
      <c r="N2987" t="str">
        <f>INDEX(tblCustomers[CustomerState],MATCH(tblData[[#This Row],[CustomerID]],tblCustomers[CustomerID],0))</f>
        <v>Iowa</v>
      </c>
      <c r="O2987" t="str">
        <f>IF(COUNTIF(tblData[CustomerID],tblData[[#This Row],[CustomerID]])&gt;1,"Repeat","One-time")</f>
        <v>Repeat</v>
      </c>
    </row>
    <row r="2988" spans="1:15">
      <c r="A2988">
        <v>2987</v>
      </c>
      <c r="B2988" s="1">
        <v>44478</v>
      </c>
      <c r="C2988">
        <v>1030</v>
      </c>
      <c r="D2988" t="s">
        <v>10859</v>
      </c>
      <c r="E2988">
        <v>5</v>
      </c>
      <c r="F2988" t="str">
        <f>INDEX(tblProduct[ProdName],MATCH(tblData[[#This Row],[ProdNumber]],tblProduct[ProdNumber],0))</f>
        <v>Cloud Computing</v>
      </c>
      <c r="G2988">
        <f>INDEX(tblProduct[Price],MATCH(tblData[[#This Row],[ProdNumber]],tblProduct[ProdNumber],0))</f>
        <v>29.99</v>
      </c>
      <c r="H2988">
        <f>INDEX(tblProduct[Category],MATCH(tblData[[#This Row],[ProdNumber]],tblProduct[ProdNumber],0))</f>
        <v>7</v>
      </c>
      <c r="I2988" t="str">
        <f>INDEX(tblCategory[CategoryName],MATCH(tblData[[#This Row],[CategoryID]],tblCategory[CategoryID],0))</f>
        <v>Training Videos</v>
      </c>
      <c r="J2988">
        <f>tblData[[#This Row],[Quantity]]*tblData[[#This Row],[Price]]</f>
        <v>149.94999999999999</v>
      </c>
      <c r="K2988">
        <f>YEAR(tblData[[#This Row],[Date]])</f>
        <v>2021</v>
      </c>
      <c r="L2988">
        <f>MONTH(tblData[[#This Row],[Date]])</f>
        <v>10</v>
      </c>
      <c r="M2988" t="str">
        <f>CHOOSE(tblData[[#This Row],[MonthNo]],"Jan","Feb","Mar","Apr","Mei","Jun","Jul","Agu","Sep","Okt","Nov","Des")</f>
        <v>Okt</v>
      </c>
      <c r="N2988" t="str">
        <f>INDEX(tblCustomers[CustomerState],MATCH(tblData[[#This Row],[CustomerID]],tblCustomers[CustomerID],0))</f>
        <v>Tennessee</v>
      </c>
      <c r="O2988" t="str">
        <f>IF(COUNTIF(tblData[CustomerID],tblData[[#This Row],[CustomerID]])&gt;1,"Repeat","One-time")</f>
        <v>Repeat</v>
      </c>
    </row>
    <row r="2989" spans="1:15">
      <c r="A2989">
        <v>2988</v>
      </c>
      <c r="B2989" s="1">
        <v>44479</v>
      </c>
      <c r="C2989">
        <v>1132</v>
      </c>
      <c r="D2989" t="s">
        <v>10858</v>
      </c>
      <c r="E2989">
        <v>2</v>
      </c>
      <c r="F2989" t="str">
        <f>INDEX(tblProduct[ProdName],MATCH(tblData[[#This Row],[ProdNumber]],tblProduct[ProdNumber],0))</f>
        <v>Virtual Reality Basics</v>
      </c>
      <c r="G2989">
        <f>INDEX(tblProduct[Price],MATCH(tblData[[#This Row],[ProdNumber]],tblProduct[ProdNumber],0))</f>
        <v>29.99</v>
      </c>
      <c r="H2989">
        <f>INDEX(tblProduct[Category],MATCH(tblData[[#This Row],[ProdNumber]],tblProduct[ProdNumber],0))</f>
        <v>7</v>
      </c>
      <c r="I2989" t="str">
        <f>INDEX(tblCategory[CategoryName],MATCH(tblData[[#This Row],[CategoryID]],tblCategory[CategoryID],0))</f>
        <v>Training Videos</v>
      </c>
      <c r="J2989">
        <f>tblData[[#This Row],[Quantity]]*tblData[[#This Row],[Price]]</f>
        <v>59.98</v>
      </c>
      <c r="K2989">
        <f>YEAR(tblData[[#This Row],[Date]])</f>
        <v>2021</v>
      </c>
      <c r="L2989">
        <f>MONTH(tblData[[#This Row],[Date]])</f>
        <v>10</v>
      </c>
      <c r="M2989" t="str">
        <f>CHOOSE(tblData[[#This Row],[MonthNo]],"Jan","Feb","Mar","Apr","Mei","Jun","Jul","Agu","Sep","Okt","Nov","Des")</f>
        <v>Okt</v>
      </c>
      <c r="N2989" t="str">
        <f>INDEX(tblCustomers[CustomerState],MATCH(tblData[[#This Row],[CustomerID]],tblCustomers[CustomerID],0))</f>
        <v>Virginia</v>
      </c>
      <c r="O2989" t="str">
        <f>IF(COUNTIF(tblData[CustomerID],tblData[[#This Row],[CustomerID]])&gt;1,"Repeat","One-time")</f>
        <v>Repeat</v>
      </c>
    </row>
    <row r="2990" spans="1:15">
      <c r="A2990">
        <v>2989</v>
      </c>
      <c r="B2990" s="1">
        <v>44479</v>
      </c>
      <c r="C2990">
        <v>255</v>
      </c>
      <c r="D2990" t="s">
        <v>10831</v>
      </c>
      <c r="E2990">
        <v>5</v>
      </c>
      <c r="F2990" t="str">
        <f>INDEX(tblProduct[ProdName],MATCH(tblData[[#This Row],[ProdNumber]],tblProduct[ProdNumber],0))</f>
        <v>BYOR-3535</v>
      </c>
      <c r="G2990">
        <f>INDEX(tblProduct[Price],MATCH(tblData[[#This Row],[ProdNumber]],tblProduct[ProdNumber],0))</f>
        <v>225</v>
      </c>
      <c r="H2990">
        <f>INDEX(tblProduct[Category],MATCH(tblData[[#This Row],[ProdNumber]],tblProduct[ProdNumber],0))</f>
        <v>5</v>
      </c>
      <c r="I2990" t="str">
        <f>INDEX(tblCategory[CategoryName],MATCH(tblData[[#This Row],[CategoryID]],tblCategory[CategoryID],0))</f>
        <v>Robot Kits</v>
      </c>
      <c r="J2990">
        <f>tblData[[#This Row],[Quantity]]*tblData[[#This Row],[Price]]</f>
        <v>1125</v>
      </c>
      <c r="K2990">
        <f>YEAR(tblData[[#This Row],[Date]])</f>
        <v>2021</v>
      </c>
      <c r="L2990">
        <f>MONTH(tblData[[#This Row],[Date]])</f>
        <v>10</v>
      </c>
      <c r="M2990" t="str">
        <f>CHOOSE(tblData[[#This Row],[MonthNo]],"Jan","Feb","Mar","Apr","Mei","Jun","Jul","Agu","Sep","Okt","Nov","Des")</f>
        <v>Okt</v>
      </c>
      <c r="N2990" t="str">
        <f>INDEX(tblCustomers[CustomerState],MATCH(tblData[[#This Row],[CustomerID]],tblCustomers[CustomerID],0))</f>
        <v>Minnesota</v>
      </c>
      <c r="O2990" t="str">
        <f>IF(COUNTIF(tblData[CustomerID],tblData[[#This Row],[CustomerID]])&gt;1,"Repeat","One-time")</f>
        <v>One-time</v>
      </c>
    </row>
    <row r="2991" spans="1:15">
      <c r="A2991">
        <v>2990</v>
      </c>
      <c r="B2991" s="1">
        <v>44479</v>
      </c>
      <c r="C2991">
        <v>1557</v>
      </c>
      <c r="D2991" t="s">
        <v>10852</v>
      </c>
      <c r="E2991">
        <v>3</v>
      </c>
      <c r="F2991" t="str">
        <f>INDEX(tblProduct[ProdName],MATCH(tblData[[#This Row],[ProdNumber]],tblProduct[ProdNumber],0))</f>
        <v>Understanding Artificial Intelligence</v>
      </c>
      <c r="G2991">
        <f>INDEX(tblProduct[Price],MATCH(tblData[[#This Row],[ProdNumber]],tblProduct[ProdNumber],0))</f>
        <v>19.5</v>
      </c>
      <c r="H2991">
        <f>INDEX(tblProduct[Category],MATCH(tblData[[#This Row],[ProdNumber]],tblProduct[ProdNumber],0))</f>
        <v>4</v>
      </c>
      <c r="I2991" t="str">
        <f>INDEX(tblCategory[CategoryName],MATCH(tblData[[#This Row],[CategoryID]],tblCategory[CategoryID],0))</f>
        <v>eBooks</v>
      </c>
      <c r="J2991">
        <f>tblData[[#This Row],[Quantity]]*tblData[[#This Row],[Price]]</f>
        <v>58.5</v>
      </c>
      <c r="K2991">
        <f>YEAR(tblData[[#This Row],[Date]])</f>
        <v>2021</v>
      </c>
      <c r="L2991">
        <f>MONTH(tblData[[#This Row],[Date]])</f>
        <v>10</v>
      </c>
      <c r="M2991" t="str">
        <f>CHOOSE(tblData[[#This Row],[MonthNo]],"Jan","Feb","Mar","Apr","Mei","Jun","Jul","Agu","Sep","Okt","Nov","Des")</f>
        <v>Okt</v>
      </c>
      <c r="N2991" t="str">
        <f>INDEX(tblCustomers[CustomerState],MATCH(tblData[[#This Row],[CustomerID]],tblCustomers[CustomerID],0))</f>
        <v>Oklahoma</v>
      </c>
      <c r="O2991" t="str">
        <f>IF(COUNTIF(tblData[CustomerID],tblData[[#This Row],[CustomerID]])&gt;1,"Repeat","One-time")</f>
        <v>One-time</v>
      </c>
    </row>
    <row r="2992" spans="1:15">
      <c r="A2992">
        <v>2991</v>
      </c>
      <c r="B2992" s="1">
        <v>44479</v>
      </c>
      <c r="C2992">
        <v>1582</v>
      </c>
      <c r="D2992" t="s">
        <v>10851</v>
      </c>
      <c r="E2992">
        <v>4</v>
      </c>
      <c r="F2992" t="str">
        <f>INDEX(tblProduct[ProdName],MATCH(tblData[[#This Row],[ProdNumber]],tblProduct[ProdNumber],0))</f>
        <v>QuadroCopter Blueprint</v>
      </c>
      <c r="G2992">
        <f>INDEX(tblProduct[Price],MATCH(tblData[[#This Row],[ProdNumber]],tblProduct[ProdNumber],0))</f>
        <v>10.99</v>
      </c>
      <c r="H2992">
        <f>INDEX(tblProduct[Category],MATCH(tblData[[#This Row],[ProdNumber]],tblProduct[ProdNumber],0))</f>
        <v>1</v>
      </c>
      <c r="I2992" t="str">
        <f>INDEX(tblCategory[CategoryName],MATCH(tblData[[#This Row],[CategoryID]],tblCategory[CategoryID],0))</f>
        <v>Blueprints</v>
      </c>
      <c r="J2992">
        <f>tblData[[#This Row],[Quantity]]*tblData[[#This Row],[Price]]</f>
        <v>43.96</v>
      </c>
      <c r="K2992">
        <f>YEAR(tblData[[#This Row],[Date]])</f>
        <v>2021</v>
      </c>
      <c r="L2992">
        <f>MONTH(tblData[[#This Row],[Date]])</f>
        <v>10</v>
      </c>
      <c r="M2992" t="str">
        <f>CHOOSE(tblData[[#This Row],[MonthNo]],"Jan","Feb","Mar","Apr","Mei","Jun","Jul","Agu","Sep","Okt","Nov","Des")</f>
        <v>Okt</v>
      </c>
      <c r="N2992" t="str">
        <f>INDEX(tblCustomers[CustomerState],MATCH(tblData[[#This Row],[CustomerID]],tblCustomers[CustomerID],0))</f>
        <v>New York</v>
      </c>
      <c r="O2992" t="str">
        <f>IF(COUNTIF(tblData[CustomerID],tblData[[#This Row],[CustomerID]])&gt;1,"Repeat","One-time")</f>
        <v>Repeat</v>
      </c>
    </row>
    <row r="2993" spans="1:15">
      <c r="A2993">
        <v>2992</v>
      </c>
      <c r="B2993" s="1">
        <v>44479</v>
      </c>
      <c r="C2993">
        <v>1582</v>
      </c>
      <c r="D2993" t="s">
        <v>10851</v>
      </c>
      <c r="E2993">
        <v>2</v>
      </c>
      <c r="F2993" t="str">
        <f>INDEX(tblProduct[ProdName],MATCH(tblData[[#This Row],[ProdNumber]],tblProduct[ProdNumber],0))</f>
        <v>QuadroCopter Blueprint</v>
      </c>
      <c r="G2993">
        <f>INDEX(tblProduct[Price],MATCH(tblData[[#This Row],[ProdNumber]],tblProduct[ProdNumber],0))</f>
        <v>10.99</v>
      </c>
      <c r="H2993">
        <f>INDEX(tblProduct[Category],MATCH(tblData[[#This Row],[ProdNumber]],tblProduct[ProdNumber],0))</f>
        <v>1</v>
      </c>
      <c r="I2993" t="str">
        <f>INDEX(tblCategory[CategoryName],MATCH(tblData[[#This Row],[CategoryID]],tblCategory[CategoryID],0))</f>
        <v>Blueprints</v>
      </c>
      <c r="J2993">
        <f>tblData[[#This Row],[Quantity]]*tblData[[#This Row],[Price]]</f>
        <v>21.98</v>
      </c>
      <c r="K2993">
        <f>YEAR(tblData[[#This Row],[Date]])</f>
        <v>2021</v>
      </c>
      <c r="L2993">
        <f>MONTH(tblData[[#This Row],[Date]])</f>
        <v>10</v>
      </c>
      <c r="M2993" t="str">
        <f>CHOOSE(tblData[[#This Row],[MonthNo]],"Jan","Feb","Mar","Apr","Mei","Jun","Jul","Agu","Sep","Okt","Nov","Des")</f>
        <v>Okt</v>
      </c>
      <c r="N2993" t="str">
        <f>INDEX(tblCustomers[CustomerState],MATCH(tblData[[#This Row],[CustomerID]],tblCustomers[CustomerID],0))</f>
        <v>New York</v>
      </c>
      <c r="O2993" t="str">
        <f>IF(COUNTIF(tblData[CustomerID],tblData[[#This Row],[CustomerID]])&gt;1,"Repeat","One-time")</f>
        <v>Repeat</v>
      </c>
    </row>
    <row r="2994" spans="1:15">
      <c r="A2994">
        <v>2993</v>
      </c>
      <c r="B2994" s="1">
        <v>44480</v>
      </c>
      <c r="C2994">
        <v>239</v>
      </c>
      <c r="D2994" t="s">
        <v>10815</v>
      </c>
      <c r="E2994">
        <v>2</v>
      </c>
      <c r="F2994" t="str">
        <f>INDEX(tblProduct[ProdName],MATCH(tblData[[#This Row],[ProdNumber]],tblProduct[ProdNumber],0))</f>
        <v>Understanding Automation</v>
      </c>
      <c r="G2994">
        <f>INDEX(tblProduct[Price],MATCH(tblData[[#This Row],[ProdNumber]],tblProduct[ProdNumber],0))</f>
        <v>44.95</v>
      </c>
      <c r="H2994">
        <f>INDEX(tblProduct[Category],MATCH(tblData[[#This Row],[ProdNumber]],tblProduct[ProdNumber],0))</f>
        <v>7</v>
      </c>
      <c r="I2994" t="str">
        <f>INDEX(tblCategory[CategoryName],MATCH(tblData[[#This Row],[CategoryID]],tblCategory[CategoryID],0))</f>
        <v>Training Videos</v>
      </c>
      <c r="J2994">
        <f>tblData[[#This Row],[Quantity]]*tblData[[#This Row],[Price]]</f>
        <v>89.9</v>
      </c>
      <c r="K2994">
        <f>YEAR(tblData[[#This Row],[Date]])</f>
        <v>2021</v>
      </c>
      <c r="L2994">
        <f>MONTH(tblData[[#This Row],[Date]])</f>
        <v>10</v>
      </c>
      <c r="M2994" t="str">
        <f>CHOOSE(tblData[[#This Row],[MonthNo]],"Jan","Feb","Mar","Apr","Mei","Jun","Jul","Agu","Sep","Okt","Nov","Des")</f>
        <v>Okt</v>
      </c>
      <c r="N2994" t="str">
        <f>INDEX(tblCustomers[CustomerState],MATCH(tblData[[#This Row],[CustomerID]],tblCustomers[CustomerID],0))</f>
        <v>Georgia</v>
      </c>
      <c r="O2994" t="str">
        <f>IF(COUNTIF(tblData[CustomerID],tblData[[#This Row],[CustomerID]])&gt;1,"Repeat","One-time")</f>
        <v>Repeat</v>
      </c>
    </row>
    <row r="2995" spans="1:15">
      <c r="A2995">
        <v>2994</v>
      </c>
      <c r="B2995" s="1">
        <v>44480</v>
      </c>
      <c r="C2995">
        <v>1585</v>
      </c>
      <c r="D2995" t="s">
        <v>10845</v>
      </c>
      <c r="E2995">
        <v>3</v>
      </c>
      <c r="F2995" t="str">
        <f>INDEX(tblProduct[ProdName],MATCH(tblData[[#This Row],[ProdNumber]],tblProduct[ProdNumber],0))</f>
        <v>Sleepy Eye Blueprint</v>
      </c>
      <c r="G2995">
        <f>INDEX(tblProduct[Price],MATCH(tblData[[#This Row],[ProdNumber]],tblProduct[ProdNumber],0))</f>
        <v>11.99</v>
      </c>
      <c r="H2995">
        <f>INDEX(tblProduct[Category],MATCH(tblData[[#This Row],[ProdNumber]],tblProduct[ProdNumber],0))</f>
        <v>1</v>
      </c>
      <c r="I2995" t="str">
        <f>INDEX(tblCategory[CategoryName],MATCH(tblData[[#This Row],[CategoryID]],tblCategory[CategoryID],0))</f>
        <v>Blueprints</v>
      </c>
      <c r="J2995">
        <f>tblData[[#This Row],[Quantity]]*tblData[[#This Row],[Price]]</f>
        <v>35.97</v>
      </c>
      <c r="K2995">
        <f>YEAR(tblData[[#This Row],[Date]])</f>
        <v>2021</v>
      </c>
      <c r="L2995">
        <f>MONTH(tblData[[#This Row],[Date]])</f>
        <v>10</v>
      </c>
      <c r="M2995" t="str">
        <f>CHOOSE(tblData[[#This Row],[MonthNo]],"Jan","Feb","Mar","Apr","Mei","Jun","Jul","Agu","Sep","Okt","Nov","Des")</f>
        <v>Okt</v>
      </c>
      <c r="N2995" t="str">
        <f>INDEX(tblCustomers[CustomerState],MATCH(tblData[[#This Row],[CustomerID]],tblCustomers[CustomerID],0))</f>
        <v>Texas</v>
      </c>
      <c r="O2995" t="str">
        <f>IF(COUNTIF(tblData[CustomerID],tblData[[#This Row],[CustomerID]])&gt;1,"Repeat","One-time")</f>
        <v>Repeat</v>
      </c>
    </row>
    <row r="2996" spans="1:15">
      <c r="A2996">
        <v>2995</v>
      </c>
      <c r="B2996" s="1">
        <v>44481</v>
      </c>
      <c r="C2996">
        <v>1699</v>
      </c>
      <c r="D2996" t="s">
        <v>10860</v>
      </c>
      <c r="E2996">
        <v>5</v>
      </c>
      <c r="F2996" t="str">
        <f>INDEX(tblProduct[ProdName],MATCH(tblData[[#This Row],[ProdNumber]],tblProduct[ProdNumber],0))</f>
        <v>Multi Rotor Drones</v>
      </c>
      <c r="G2996">
        <f>INDEX(tblProduct[Price],MATCH(tblData[[#This Row],[ProdNumber]],tblProduct[ProdNumber],0))</f>
        <v>24.95</v>
      </c>
      <c r="H2996">
        <f>INDEX(tblProduct[Category],MATCH(tblData[[#This Row],[ProdNumber]],tblProduct[ProdNumber],0))</f>
        <v>4</v>
      </c>
      <c r="I2996" t="str">
        <f>INDEX(tblCategory[CategoryName],MATCH(tblData[[#This Row],[CategoryID]],tblCategory[CategoryID],0))</f>
        <v>eBooks</v>
      </c>
      <c r="J2996">
        <f>tblData[[#This Row],[Quantity]]*tblData[[#This Row],[Price]]</f>
        <v>124.75</v>
      </c>
      <c r="K2996">
        <f>YEAR(tblData[[#This Row],[Date]])</f>
        <v>2021</v>
      </c>
      <c r="L2996">
        <f>MONTH(tblData[[#This Row],[Date]])</f>
        <v>10</v>
      </c>
      <c r="M2996" t="str">
        <f>CHOOSE(tblData[[#This Row],[MonthNo]],"Jan","Feb","Mar","Apr","Mei","Jun","Jul","Agu","Sep","Okt","Nov","Des")</f>
        <v>Okt</v>
      </c>
      <c r="N2996" t="str">
        <f>INDEX(tblCustomers[CustomerState],MATCH(tblData[[#This Row],[CustomerID]],tblCustomers[CustomerID],0))</f>
        <v>Ohio</v>
      </c>
      <c r="O2996" t="str">
        <f>IF(COUNTIF(tblData[CustomerID],tblData[[#This Row],[CustomerID]])&gt;1,"Repeat","One-time")</f>
        <v>Repeat</v>
      </c>
    </row>
    <row r="2997" spans="1:15">
      <c r="A2997">
        <v>2996</v>
      </c>
      <c r="B2997" s="1">
        <v>44481</v>
      </c>
      <c r="C2997">
        <v>804</v>
      </c>
      <c r="D2997" t="s">
        <v>10845</v>
      </c>
      <c r="E2997">
        <v>2</v>
      </c>
      <c r="F2997" t="str">
        <f>INDEX(tblProduct[ProdName],MATCH(tblData[[#This Row],[ProdNumber]],tblProduct[ProdNumber],0))</f>
        <v>Sleepy Eye Blueprint</v>
      </c>
      <c r="G2997">
        <f>INDEX(tblProduct[Price],MATCH(tblData[[#This Row],[ProdNumber]],tblProduct[ProdNumber],0))</f>
        <v>11.99</v>
      </c>
      <c r="H2997">
        <f>INDEX(tblProduct[Category],MATCH(tblData[[#This Row],[ProdNumber]],tblProduct[ProdNumber],0))</f>
        <v>1</v>
      </c>
      <c r="I2997" t="str">
        <f>INDEX(tblCategory[CategoryName],MATCH(tblData[[#This Row],[CategoryID]],tblCategory[CategoryID],0))</f>
        <v>Blueprints</v>
      </c>
      <c r="J2997">
        <f>tblData[[#This Row],[Quantity]]*tblData[[#This Row],[Price]]</f>
        <v>23.98</v>
      </c>
      <c r="K2997">
        <f>YEAR(tblData[[#This Row],[Date]])</f>
        <v>2021</v>
      </c>
      <c r="L2997">
        <f>MONTH(tblData[[#This Row],[Date]])</f>
        <v>10</v>
      </c>
      <c r="M2997" t="str">
        <f>CHOOSE(tblData[[#This Row],[MonthNo]],"Jan","Feb","Mar","Apr","Mei","Jun","Jul","Agu","Sep","Okt","Nov","Des")</f>
        <v>Okt</v>
      </c>
      <c r="N2997" t="str">
        <f>INDEX(tblCustomers[CustomerState],MATCH(tblData[[#This Row],[CustomerID]],tblCustomers[CustomerID],0))</f>
        <v>Georgia</v>
      </c>
      <c r="O2997" t="str">
        <f>IF(COUNTIF(tblData[CustomerID],tblData[[#This Row],[CustomerID]])&gt;1,"Repeat","One-time")</f>
        <v>One-time</v>
      </c>
    </row>
    <row r="2998" spans="1:15">
      <c r="A2998">
        <v>2997</v>
      </c>
      <c r="B2998" s="1">
        <v>44482</v>
      </c>
      <c r="C2998">
        <v>936</v>
      </c>
      <c r="D2998" t="s">
        <v>10871</v>
      </c>
      <c r="E2998">
        <v>1</v>
      </c>
      <c r="F2998" t="str">
        <f>INDEX(tblProduct[ProdName],MATCH(tblData[[#This Row],[ProdNumber]],tblProduct[ProdNumber],0))</f>
        <v>Aerial Security</v>
      </c>
      <c r="G2998">
        <f>INDEX(tblProduct[Price],MATCH(tblData[[#This Row],[ProdNumber]],tblProduct[ProdNumber],0))</f>
        <v>36.99</v>
      </c>
      <c r="H2998">
        <f>INDEX(tblProduct[Category],MATCH(tblData[[#This Row],[ProdNumber]],tblProduct[ProdNumber],0))</f>
        <v>7</v>
      </c>
      <c r="I2998" t="str">
        <f>INDEX(tblCategory[CategoryName],MATCH(tblData[[#This Row],[CategoryID]],tblCategory[CategoryID],0))</f>
        <v>Training Videos</v>
      </c>
      <c r="J2998">
        <f>tblData[[#This Row],[Quantity]]*tblData[[#This Row],[Price]]</f>
        <v>36.99</v>
      </c>
      <c r="K2998">
        <f>YEAR(tblData[[#This Row],[Date]])</f>
        <v>2021</v>
      </c>
      <c r="L2998">
        <f>MONTH(tblData[[#This Row],[Date]])</f>
        <v>10</v>
      </c>
      <c r="M2998" t="str">
        <f>CHOOSE(tblData[[#This Row],[MonthNo]],"Jan","Feb","Mar","Apr","Mei","Jun","Jul","Agu","Sep","Okt","Nov","Des")</f>
        <v>Okt</v>
      </c>
      <c r="N2998" t="str">
        <f>INDEX(tblCustomers[CustomerState],MATCH(tblData[[#This Row],[CustomerID]],tblCustomers[CustomerID],0))</f>
        <v>Texas</v>
      </c>
      <c r="O2998" t="str">
        <f>IF(COUNTIF(tblData[CustomerID],tblData[[#This Row],[CustomerID]])&gt;1,"Repeat","One-time")</f>
        <v>Repeat</v>
      </c>
    </row>
    <row r="2999" spans="1:15">
      <c r="A2999">
        <v>2998</v>
      </c>
      <c r="B2999" s="1">
        <v>44482</v>
      </c>
      <c r="C2999">
        <v>1011</v>
      </c>
      <c r="D2999" t="s">
        <v>10810</v>
      </c>
      <c r="E2999">
        <v>2</v>
      </c>
      <c r="F2999" t="str">
        <f>INDEX(tblProduct[ProdName],MATCH(tblData[[#This Row],[ProdNumber]],tblProduct[ProdNumber],0))</f>
        <v>Drone Video Techniques</v>
      </c>
      <c r="G2999">
        <f>INDEX(tblProduct[Price],MATCH(tblData[[#This Row],[ProdNumber]],tblProduct[ProdNumber],0))</f>
        <v>37.99</v>
      </c>
      <c r="H2999">
        <f>INDEX(tblProduct[Category],MATCH(tblData[[#This Row],[ProdNumber]],tblProduct[ProdNumber],0))</f>
        <v>7</v>
      </c>
      <c r="I2999" t="str">
        <f>INDEX(tblCategory[CategoryName],MATCH(tblData[[#This Row],[CategoryID]],tblCategory[CategoryID],0))</f>
        <v>Training Videos</v>
      </c>
      <c r="J2999">
        <f>tblData[[#This Row],[Quantity]]*tblData[[#This Row],[Price]]</f>
        <v>75.98</v>
      </c>
      <c r="K2999">
        <f>YEAR(tblData[[#This Row],[Date]])</f>
        <v>2021</v>
      </c>
      <c r="L2999">
        <f>MONTH(tblData[[#This Row],[Date]])</f>
        <v>10</v>
      </c>
      <c r="M2999" t="str">
        <f>CHOOSE(tblData[[#This Row],[MonthNo]],"Jan","Feb","Mar","Apr","Mei","Jun","Jul","Agu","Sep","Okt","Nov","Des")</f>
        <v>Okt</v>
      </c>
      <c r="N2999" t="str">
        <f>INDEX(tblCustomers[CustomerState],MATCH(tblData[[#This Row],[CustomerID]],tblCustomers[CustomerID],0))</f>
        <v>Pennsylvania</v>
      </c>
      <c r="O2999" t="str">
        <f>IF(COUNTIF(tblData[CustomerID],tblData[[#This Row],[CustomerID]])&gt;1,"Repeat","One-time")</f>
        <v>Repeat</v>
      </c>
    </row>
    <row r="3000" spans="1:15">
      <c r="A3000">
        <v>2999</v>
      </c>
      <c r="B3000" s="1">
        <v>44482</v>
      </c>
      <c r="C3000">
        <v>950</v>
      </c>
      <c r="D3000" t="s">
        <v>10867</v>
      </c>
      <c r="E3000">
        <v>3</v>
      </c>
      <c r="F3000" t="str">
        <f>INDEX(tblProduct[ProdName],MATCH(tblData[[#This Row],[ProdNumber]],tblProduct[ProdNumber],0))</f>
        <v>Mapping with Drones</v>
      </c>
      <c r="G3000">
        <f>INDEX(tblProduct[Price],MATCH(tblData[[#This Row],[ProdNumber]],tblProduct[ProdNumber],0))</f>
        <v>49</v>
      </c>
      <c r="H3000">
        <f>INDEX(tblProduct[Category],MATCH(tblData[[#This Row],[ProdNumber]],tblProduct[ProdNumber],0))</f>
        <v>7</v>
      </c>
      <c r="I3000" t="str">
        <f>INDEX(tblCategory[CategoryName],MATCH(tblData[[#This Row],[CategoryID]],tblCategory[CategoryID],0))</f>
        <v>Training Videos</v>
      </c>
      <c r="J3000">
        <f>tblData[[#This Row],[Quantity]]*tblData[[#This Row],[Price]]</f>
        <v>147</v>
      </c>
      <c r="K3000">
        <f>YEAR(tblData[[#This Row],[Date]])</f>
        <v>2021</v>
      </c>
      <c r="L3000">
        <f>MONTH(tblData[[#This Row],[Date]])</f>
        <v>10</v>
      </c>
      <c r="M3000" t="str">
        <f>CHOOSE(tblData[[#This Row],[MonthNo]],"Jan","Feb","Mar","Apr","Mei","Jun","Jul","Agu","Sep","Okt","Nov","Des")</f>
        <v>Okt</v>
      </c>
      <c r="N3000" t="str">
        <f>INDEX(tblCustomers[CustomerState],MATCH(tblData[[#This Row],[CustomerID]],tblCustomers[CustomerID],0))</f>
        <v>Ohio</v>
      </c>
      <c r="O3000" t="str">
        <f>IF(COUNTIF(tblData[CustomerID],tblData[[#This Row],[CustomerID]])&gt;1,"Repeat","One-time")</f>
        <v>Repeat</v>
      </c>
    </row>
    <row r="3001" spans="1:15">
      <c r="A3001">
        <v>3000</v>
      </c>
      <c r="B3001" s="1">
        <v>44482</v>
      </c>
      <c r="C3001">
        <v>573</v>
      </c>
      <c r="D3001" t="s">
        <v>10844</v>
      </c>
      <c r="E3001">
        <v>4</v>
      </c>
      <c r="F3001" t="str">
        <f>INDEX(tblProduct[ProdName],MATCH(tblData[[#This Row],[ProdNumber]],tblProduct[ProdNumber],0))</f>
        <v>Industrial 3D Printing</v>
      </c>
      <c r="G3001">
        <f>INDEX(tblProduct[Price],MATCH(tblData[[#This Row],[ProdNumber]],tblProduct[ProdNumber],0))</f>
        <v>49</v>
      </c>
      <c r="H3001">
        <f>INDEX(tblProduct[Category],MATCH(tblData[[#This Row],[ProdNumber]],tblProduct[ProdNumber],0))</f>
        <v>7</v>
      </c>
      <c r="I3001" t="str">
        <f>INDEX(tblCategory[CategoryName],MATCH(tblData[[#This Row],[CategoryID]],tblCategory[CategoryID],0))</f>
        <v>Training Videos</v>
      </c>
      <c r="J3001">
        <f>tblData[[#This Row],[Quantity]]*tblData[[#This Row],[Price]]</f>
        <v>196</v>
      </c>
      <c r="K3001">
        <f>YEAR(tblData[[#This Row],[Date]])</f>
        <v>2021</v>
      </c>
      <c r="L3001">
        <f>MONTH(tblData[[#This Row],[Date]])</f>
        <v>10</v>
      </c>
      <c r="M3001" t="str">
        <f>CHOOSE(tblData[[#This Row],[MonthNo]],"Jan","Feb","Mar","Apr","Mei","Jun","Jul","Agu","Sep","Okt","Nov","Des")</f>
        <v>Okt</v>
      </c>
      <c r="N3001" t="str">
        <f>INDEX(tblCustomers[CustomerState],MATCH(tblData[[#This Row],[CustomerID]],tblCustomers[CustomerID],0))</f>
        <v>California</v>
      </c>
      <c r="O3001" t="str">
        <f>IF(COUNTIF(tblData[CustomerID],tblData[[#This Row],[CustomerID]])&gt;1,"Repeat","One-time")</f>
        <v>One-time</v>
      </c>
    </row>
    <row r="3002" spans="1:15">
      <c r="A3002">
        <v>3001</v>
      </c>
      <c r="B3002" s="1">
        <v>44482</v>
      </c>
      <c r="C3002">
        <v>1568</v>
      </c>
      <c r="D3002" t="s">
        <v>10827</v>
      </c>
      <c r="E3002">
        <v>4</v>
      </c>
      <c r="F3002" t="str">
        <f>INDEX(tblProduct[ProdName],MATCH(tblData[[#This Row],[ProdNumber]],tblProduct[ProdNumber],0))</f>
        <v>AI for Educators</v>
      </c>
      <c r="G3002">
        <f>INDEX(tblProduct[Price],MATCH(tblData[[#This Row],[ProdNumber]],tblProduct[ProdNumber],0))</f>
        <v>49.95</v>
      </c>
      <c r="H3002">
        <f>INDEX(tblProduct[Category],MATCH(tblData[[#This Row],[ProdNumber]],tblProduct[ProdNumber],0))</f>
        <v>7</v>
      </c>
      <c r="I3002" t="str">
        <f>INDEX(tblCategory[CategoryName],MATCH(tblData[[#This Row],[CategoryID]],tblCategory[CategoryID],0))</f>
        <v>Training Videos</v>
      </c>
      <c r="J3002">
        <f>tblData[[#This Row],[Quantity]]*tblData[[#This Row],[Price]]</f>
        <v>199.8</v>
      </c>
      <c r="K3002">
        <f>YEAR(tblData[[#This Row],[Date]])</f>
        <v>2021</v>
      </c>
      <c r="L3002">
        <f>MONTH(tblData[[#This Row],[Date]])</f>
        <v>10</v>
      </c>
      <c r="M3002" t="str">
        <f>CHOOSE(tblData[[#This Row],[MonthNo]],"Jan","Feb","Mar","Apr","Mei","Jun","Jul","Agu","Sep","Okt","Nov","Des")</f>
        <v>Okt</v>
      </c>
      <c r="N3002" t="str">
        <f>INDEX(tblCustomers[CustomerState],MATCH(tblData[[#This Row],[CustomerID]],tblCustomers[CustomerID],0))</f>
        <v>Florida</v>
      </c>
      <c r="O3002" t="str">
        <f>IF(COUNTIF(tblData[CustomerID],tblData[[#This Row],[CustomerID]])&gt;1,"Repeat","One-time")</f>
        <v>Repeat</v>
      </c>
    </row>
    <row r="3003" spans="1:15">
      <c r="A3003">
        <v>3002</v>
      </c>
      <c r="B3003" s="1">
        <v>44482</v>
      </c>
      <c r="C3003">
        <v>994</v>
      </c>
      <c r="D3003" t="s">
        <v>10860</v>
      </c>
      <c r="E3003">
        <v>2</v>
      </c>
      <c r="F3003" t="str">
        <f>INDEX(tblProduct[ProdName],MATCH(tblData[[#This Row],[ProdNumber]],tblProduct[ProdNumber],0))</f>
        <v>Multi Rotor Drones</v>
      </c>
      <c r="G3003">
        <f>INDEX(tblProduct[Price],MATCH(tblData[[#This Row],[ProdNumber]],tblProduct[ProdNumber],0))</f>
        <v>24.95</v>
      </c>
      <c r="H3003">
        <f>INDEX(tblProduct[Category],MATCH(tblData[[#This Row],[ProdNumber]],tblProduct[ProdNumber],0))</f>
        <v>4</v>
      </c>
      <c r="I3003" t="str">
        <f>INDEX(tblCategory[CategoryName],MATCH(tblData[[#This Row],[CategoryID]],tblCategory[CategoryID],0))</f>
        <v>eBooks</v>
      </c>
      <c r="J3003">
        <f>tblData[[#This Row],[Quantity]]*tblData[[#This Row],[Price]]</f>
        <v>49.9</v>
      </c>
      <c r="K3003">
        <f>YEAR(tblData[[#This Row],[Date]])</f>
        <v>2021</v>
      </c>
      <c r="L3003">
        <f>MONTH(tblData[[#This Row],[Date]])</f>
        <v>10</v>
      </c>
      <c r="M3003" t="str">
        <f>CHOOSE(tblData[[#This Row],[MonthNo]],"Jan","Feb","Mar","Apr","Mei","Jun","Jul","Agu","Sep","Okt","Nov","Des")</f>
        <v>Okt</v>
      </c>
      <c r="N3003" t="str">
        <f>INDEX(tblCustomers[CustomerState],MATCH(tblData[[#This Row],[CustomerID]],tblCustomers[CustomerID],0))</f>
        <v>Texas</v>
      </c>
      <c r="O3003" t="str">
        <f>IF(COUNTIF(tblData[CustomerID],tblData[[#This Row],[CustomerID]])&gt;1,"Repeat","One-time")</f>
        <v>Repeat</v>
      </c>
    </row>
    <row r="3004" spans="1:15">
      <c r="A3004">
        <v>3003</v>
      </c>
      <c r="B3004" s="1">
        <v>44482</v>
      </c>
      <c r="C3004">
        <v>1505</v>
      </c>
      <c r="D3004" t="s">
        <v>10820</v>
      </c>
      <c r="E3004">
        <v>5</v>
      </c>
      <c r="F3004" t="str">
        <f>INDEX(tblProduct[ProdName],MATCH(tblData[[#This Row],[ProdNumber]],tblProduct[ProdNumber],0))</f>
        <v>BYOR-3000</v>
      </c>
      <c r="G3004">
        <f>INDEX(tblProduct[Price],MATCH(tblData[[#This Row],[ProdNumber]],tblProduct[ProdNumber],0))</f>
        <v>214</v>
      </c>
      <c r="H3004">
        <f>INDEX(tblProduct[Category],MATCH(tblData[[#This Row],[ProdNumber]],tblProduct[ProdNumber],0))</f>
        <v>5</v>
      </c>
      <c r="I3004" t="str">
        <f>INDEX(tblCategory[CategoryName],MATCH(tblData[[#This Row],[CategoryID]],tblCategory[CategoryID],0))</f>
        <v>Robot Kits</v>
      </c>
      <c r="J3004">
        <f>tblData[[#This Row],[Quantity]]*tblData[[#This Row],[Price]]</f>
        <v>1070</v>
      </c>
      <c r="K3004">
        <f>YEAR(tblData[[#This Row],[Date]])</f>
        <v>2021</v>
      </c>
      <c r="L3004">
        <f>MONTH(tblData[[#This Row],[Date]])</f>
        <v>10</v>
      </c>
      <c r="M3004" t="str">
        <f>CHOOSE(tblData[[#This Row],[MonthNo]],"Jan","Feb","Mar","Apr","Mei","Jun","Jul","Agu","Sep","Okt","Nov","Des")</f>
        <v>Okt</v>
      </c>
      <c r="N3004" t="str">
        <f>INDEX(tblCustomers[CustomerState],MATCH(tblData[[#This Row],[CustomerID]],tblCustomers[CustomerID],0))</f>
        <v>Nevada</v>
      </c>
      <c r="O3004" t="str">
        <f>IF(COUNTIF(tblData[CustomerID],tblData[[#This Row],[CustomerID]])&gt;1,"Repeat","One-time")</f>
        <v>Repeat</v>
      </c>
    </row>
    <row r="3005" spans="1:15">
      <c r="A3005">
        <v>3004</v>
      </c>
      <c r="B3005" s="1">
        <v>44482</v>
      </c>
      <c r="C3005">
        <v>2105</v>
      </c>
      <c r="D3005" t="s">
        <v>10817</v>
      </c>
      <c r="E3005">
        <v>3</v>
      </c>
      <c r="F3005" t="str">
        <f>INDEX(tblProduct[ProdName],MATCH(tblData[[#This Row],[ProdNumber]],tblProduct[ProdNumber],0))</f>
        <v>BYOD-100</v>
      </c>
      <c r="G3005">
        <f>INDEX(tblProduct[Price],MATCH(tblData[[#This Row],[ProdNumber]],tblProduct[ProdNumber],0))</f>
        <v>54</v>
      </c>
      <c r="H3005">
        <f>INDEX(tblProduct[Category],MATCH(tblData[[#This Row],[ProdNumber]],tblProduct[ProdNumber],0))</f>
        <v>2</v>
      </c>
      <c r="I3005" t="str">
        <f>INDEX(tblCategory[CategoryName],MATCH(tblData[[#This Row],[CategoryID]],tblCategory[CategoryID],0))</f>
        <v>Drone Kits</v>
      </c>
      <c r="J3005">
        <f>tblData[[#This Row],[Quantity]]*tblData[[#This Row],[Price]]</f>
        <v>162</v>
      </c>
      <c r="K3005">
        <f>YEAR(tblData[[#This Row],[Date]])</f>
        <v>2021</v>
      </c>
      <c r="L3005">
        <f>MONTH(tblData[[#This Row],[Date]])</f>
        <v>10</v>
      </c>
      <c r="M3005" t="str">
        <f>CHOOSE(tblData[[#This Row],[MonthNo]],"Jan","Feb","Mar","Apr","Mei","Jun","Jul","Agu","Sep","Okt","Nov","Des")</f>
        <v>Okt</v>
      </c>
      <c r="N3005" t="str">
        <f>INDEX(tblCustomers[CustomerState],MATCH(tblData[[#This Row],[CustomerID]],tblCustomers[CustomerID],0))</f>
        <v>Virginia</v>
      </c>
      <c r="O3005" t="str">
        <f>IF(COUNTIF(tblData[CustomerID],tblData[[#This Row],[CustomerID]])&gt;1,"Repeat","One-time")</f>
        <v>Repeat</v>
      </c>
    </row>
    <row r="3006" spans="1:15">
      <c r="A3006">
        <v>3005</v>
      </c>
      <c r="B3006" s="1">
        <v>44483</v>
      </c>
      <c r="C3006">
        <v>1232</v>
      </c>
      <c r="D3006" t="s">
        <v>10844</v>
      </c>
      <c r="E3006">
        <v>3</v>
      </c>
      <c r="F3006" t="str">
        <f>INDEX(tblProduct[ProdName],MATCH(tblData[[#This Row],[ProdNumber]],tblProduct[ProdNumber],0))</f>
        <v>Industrial 3D Printing</v>
      </c>
      <c r="G3006">
        <f>INDEX(tblProduct[Price],MATCH(tblData[[#This Row],[ProdNumber]],tblProduct[ProdNumber],0))</f>
        <v>49</v>
      </c>
      <c r="H3006">
        <f>INDEX(tblProduct[Category],MATCH(tblData[[#This Row],[ProdNumber]],tblProduct[ProdNumber],0))</f>
        <v>7</v>
      </c>
      <c r="I3006" t="str">
        <f>INDEX(tblCategory[CategoryName],MATCH(tblData[[#This Row],[CategoryID]],tblCategory[CategoryID],0))</f>
        <v>Training Videos</v>
      </c>
      <c r="J3006">
        <f>tblData[[#This Row],[Quantity]]*tblData[[#This Row],[Price]]</f>
        <v>147</v>
      </c>
      <c r="K3006">
        <f>YEAR(tblData[[#This Row],[Date]])</f>
        <v>2021</v>
      </c>
      <c r="L3006">
        <f>MONTH(tblData[[#This Row],[Date]])</f>
        <v>10</v>
      </c>
      <c r="M3006" t="str">
        <f>CHOOSE(tblData[[#This Row],[MonthNo]],"Jan","Feb","Mar","Apr","Mei","Jun","Jul","Agu","Sep","Okt","Nov","Des")</f>
        <v>Okt</v>
      </c>
      <c r="N3006" t="str">
        <f>INDEX(tblCustomers[CustomerState],MATCH(tblData[[#This Row],[CustomerID]],tblCustomers[CustomerID],0))</f>
        <v>Oregon</v>
      </c>
      <c r="O3006" t="str">
        <f>IF(COUNTIF(tblData[CustomerID],tblData[[#This Row],[CustomerID]])&gt;1,"Repeat","One-time")</f>
        <v>One-time</v>
      </c>
    </row>
    <row r="3007" spans="1:15">
      <c r="A3007">
        <v>3006</v>
      </c>
      <c r="B3007" s="1">
        <v>44483</v>
      </c>
      <c r="C3007">
        <v>1984</v>
      </c>
      <c r="D3007" t="s">
        <v>10844</v>
      </c>
      <c r="E3007">
        <v>5</v>
      </c>
      <c r="F3007" t="str">
        <f>INDEX(tblProduct[ProdName],MATCH(tblData[[#This Row],[ProdNumber]],tblProduct[ProdNumber],0))</f>
        <v>Industrial 3D Printing</v>
      </c>
      <c r="G3007">
        <f>INDEX(tblProduct[Price],MATCH(tblData[[#This Row],[ProdNumber]],tblProduct[ProdNumber],0))</f>
        <v>49</v>
      </c>
      <c r="H3007">
        <f>INDEX(tblProduct[Category],MATCH(tblData[[#This Row],[ProdNumber]],tblProduct[ProdNumber],0))</f>
        <v>7</v>
      </c>
      <c r="I3007" t="str">
        <f>INDEX(tblCategory[CategoryName],MATCH(tblData[[#This Row],[CategoryID]],tblCategory[CategoryID],0))</f>
        <v>Training Videos</v>
      </c>
      <c r="J3007">
        <f>tblData[[#This Row],[Quantity]]*tblData[[#This Row],[Price]]</f>
        <v>245</v>
      </c>
      <c r="K3007">
        <f>YEAR(tblData[[#This Row],[Date]])</f>
        <v>2021</v>
      </c>
      <c r="L3007">
        <f>MONTH(tblData[[#This Row],[Date]])</f>
        <v>10</v>
      </c>
      <c r="M3007" t="str">
        <f>CHOOSE(tblData[[#This Row],[MonthNo]],"Jan","Feb","Mar","Apr","Mei","Jun","Jul","Agu","Sep","Okt","Nov","Des")</f>
        <v>Okt</v>
      </c>
      <c r="N3007" t="str">
        <f>INDEX(tblCustomers[CustomerState],MATCH(tblData[[#This Row],[CustomerID]],tblCustomers[CustomerID],0))</f>
        <v>Connecticut</v>
      </c>
      <c r="O3007" t="str">
        <f>IF(COUNTIF(tblData[CustomerID],tblData[[#This Row],[CustomerID]])&gt;1,"Repeat","One-time")</f>
        <v>Repeat</v>
      </c>
    </row>
    <row r="3008" spans="1:15">
      <c r="A3008">
        <v>3007</v>
      </c>
      <c r="B3008" s="1">
        <v>44483</v>
      </c>
      <c r="C3008">
        <v>2062</v>
      </c>
      <c r="D3008" t="s">
        <v>10840</v>
      </c>
      <c r="E3008">
        <v>1</v>
      </c>
      <c r="F3008" t="str">
        <f>INDEX(tblProduct[ProdName],MATCH(tblData[[#This Row],[ProdNumber]],tblProduct[ProdNumber],0))</f>
        <v>Photograph Drones</v>
      </c>
      <c r="G3008">
        <f>INDEX(tblProduct[Price],MATCH(tblData[[#This Row],[ProdNumber]],tblProduct[ProdNumber],0))</f>
        <v>14.99</v>
      </c>
      <c r="H3008">
        <f>INDEX(tblProduct[Category],MATCH(tblData[[#This Row],[ProdNumber]],tblProduct[ProdNumber],0))</f>
        <v>4</v>
      </c>
      <c r="I3008" t="str">
        <f>INDEX(tblCategory[CategoryName],MATCH(tblData[[#This Row],[CategoryID]],tblCategory[CategoryID],0))</f>
        <v>eBooks</v>
      </c>
      <c r="J3008">
        <f>tblData[[#This Row],[Quantity]]*tblData[[#This Row],[Price]]</f>
        <v>14.99</v>
      </c>
      <c r="K3008">
        <f>YEAR(tblData[[#This Row],[Date]])</f>
        <v>2021</v>
      </c>
      <c r="L3008">
        <f>MONTH(tblData[[#This Row],[Date]])</f>
        <v>10</v>
      </c>
      <c r="M3008" t="str">
        <f>CHOOSE(tblData[[#This Row],[MonthNo]],"Jan","Feb","Mar","Apr","Mei","Jun","Jul","Agu","Sep","Okt","Nov","Des")</f>
        <v>Okt</v>
      </c>
      <c r="N3008" t="str">
        <f>INDEX(tblCustomers[CustomerState],MATCH(tblData[[#This Row],[CustomerID]],tblCustomers[CustomerID],0))</f>
        <v>Pennsylvania</v>
      </c>
      <c r="O3008" t="str">
        <f>IF(COUNTIF(tblData[CustomerID],tblData[[#This Row],[CustomerID]])&gt;1,"Repeat","One-time")</f>
        <v>Repeat</v>
      </c>
    </row>
    <row r="3009" spans="1:15">
      <c r="A3009">
        <v>3008</v>
      </c>
      <c r="B3009" s="1">
        <v>44483</v>
      </c>
      <c r="C3009">
        <v>125</v>
      </c>
      <c r="D3009" t="s">
        <v>10864</v>
      </c>
      <c r="E3009">
        <v>2</v>
      </c>
      <c r="F3009" t="str">
        <f>INDEX(tblProduct[ProdName],MATCH(tblData[[#This Row],[ProdNumber]],tblProduct[ProdNumber],0))</f>
        <v>Understanding Drone Regulations</v>
      </c>
      <c r="G3009">
        <f>INDEX(tblProduct[Price],MATCH(tblData[[#This Row],[ProdNumber]],tblProduct[ProdNumber],0))</f>
        <v>27.5</v>
      </c>
      <c r="H3009">
        <f>INDEX(tblProduct[Category],MATCH(tblData[[#This Row],[ProdNumber]],tblProduct[ProdNumber],0))</f>
        <v>7</v>
      </c>
      <c r="I3009" t="str">
        <f>INDEX(tblCategory[CategoryName],MATCH(tblData[[#This Row],[CategoryID]],tblCategory[CategoryID],0))</f>
        <v>Training Videos</v>
      </c>
      <c r="J3009">
        <f>tblData[[#This Row],[Quantity]]*tblData[[#This Row],[Price]]</f>
        <v>55</v>
      </c>
      <c r="K3009">
        <f>YEAR(tblData[[#This Row],[Date]])</f>
        <v>2021</v>
      </c>
      <c r="L3009">
        <f>MONTH(tblData[[#This Row],[Date]])</f>
        <v>10</v>
      </c>
      <c r="M3009" t="str">
        <f>CHOOSE(tblData[[#This Row],[MonthNo]],"Jan","Feb","Mar","Apr","Mei","Jun","Jul","Agu","Sep","Okt","Nov","Des")</f>
        <v>Okt</v>
      </c>
      <c r="N3009" t="str">
        <f>INDEX(tblCustomers[CustomerState],MATCH(tblData[[#This Row],[CustomerID]],tblCustomers[CustomerID],0))</f>
        <v>Florida</v>
      </c>
      <c r="O3009" t="str">
        <f>IF(COUNTIF(tblData[CustomerID],tblData[[#This Row],[CustomerID]])&gt;1,"Repeat","One-time")</f>
        <v>Repeat</v>
      </c>
    </row>
    <row r="3010" spans="1:15">
      <c r="A3010">
        <v>3009</v>
      </c>
      <c r="B3010" s="1">
        <v>44483</v>
      </c>
      <c r="C3010">
        <v>1474</v>
      </c>
      <c r="D3010" t="s">
        <v>10852</v>
      </c>
      <c r="E3010">
        <v>2</v>
      </c>
      <c r="F3010" t="str">
        <f>INDEX(tblProduct[ProdName],MATCH(tblData[[#This Row],[ProdNumber]],tblProduct[ProdNumber],0))</f>
        <v>Understanding Artificial Intelligence</v>
      </c>
      <c r="G3010">
        <f>INDEX(tblProduct[Price],MATCH(tblData[[#This Row],[ProdNumber]],tblProduct[ProdNumber],0))</f>
        <v>19.5</v>
      </c>
      <c r="H3010">
        <f>INDEX(tblProduct[Category],MATCH(tblData[[#This Row],[ProdNumber]],tblProduct[ProdNumber],0))</f>
        <v>4</v>
      </c>
      <c r="I3010" t="str">
        <f>INDEX(tblCategory[CategoryName],MATCH(tblData[[#This Row],[CategoryID]],tblCategory[CategoryID],0))</f>
        <v>eBooks</v>
      </c>
      <c r="J3010">
        <f>tblData[[#This Row],[Quantity]]*tblData[[#This Row],[Price]]</f>
        <v>39</v>
      </c>
      <c r="K3010">
        <f>YEAR(tblData[[#This Row],[Date]])</f>
        <v>2021</v>
      </c>
      <c r="L3010">
        <f>MONTH(tblData[[#This Row],[Date]])</f>
        <v>10</v>
      </c>
      <c r="M3010" t="str">
        <f>CHOOSE(tblData[[#This Row],[MonthNo]],"Jan","Feb","Mar","Apr","Mei","Jun","Jul","Agu","Sep","Okt","Nov","Des")</f>
        <v>Okt</v>
      </c>
      <c r="N3010" t="str">
        <f>INDEX(tblCustomers[CustomerState],MATCH(tblData[[#This Row],[CustomerID]],tblCustomers[CustomerID],0))</f>
        <v>California</v>
      </c>
      <c r="O3010" t="str">
        <f>IF(COUNTIF(tblData[CustomerID],tblData[[#This Row],[CustomerID]])&gt;1,"Repeat","One-time")</f>
        <v>Repeat</v>
      </c>
    </row>
    <row r="3011" spans="1:15">
      <c r="A3011">
        <v>3010</v>
      </c>
      <c r="B3011" s="1">
        <v>44483</v>
      </c>
      <c r="C3011">
        <v>528</v>
      </c>
      <c r="D3011" t="s">
        <v>10850</v>
      </c>
      <c r="E3011">
        <v>3</v>
      </c>
      <c r="F3011" t="str">
        <f>INDEX(tblProduct[ProdName],MATCH(tblData[[#This Row],[ProdNumber]],tblProduct[ProdNumber],0))</f>
        <v>Building Your Own Drone</v>
      </c>
      <c r="G3011">
        <f>INDEX(tblProduct[Price],MATCH(tblData[[#This Row],[ProdNumber]],tblProduct[ProdNumber],0))</f>
        <v>24.99</v>
      </c>
      <c r="H3011">
        <f>INDEX(tblProduct[Category],MATCH(tblData[[#This Row],[ProdNumber]],tblProduct[ProdNumber],0))</f>
        <v>4</v>
      </c>
      <c r="I3011" t="str">
        <f>INDEX(tblCategory[CategoryName],MATCH(tblData[[#This Row],[CategoryID]],tblCategory[CategoryID],0))</f>
        <v>eBooks</v>
      </c>
      <c r="J3011">
        <f>tblData[[#This Row],[Quantity]]*tblData[[#This Row],[Price]]</f>
        <v>74.97</v>
      </c>
      <c r="K3011">
        <f>YEAR(tblData[[#This Row],[Date]])</f>
        <v>2021</v>
      </c>
      <c r="L3011">
        <f>MONTH(tblData[[#This Row],[Date]])</f>
        <v>10</v>
      </c>
      <c r="M3011" t="str">
        <f>CHOOSE(tblData[[#This Row],[MonthNo]],"Jan","Feb","Mar","Apr","Mei","Jun","Jul","Agu","Sep","Okt","Nov","Des")</f>
        <v>Okt</v>
      </c>
      <c r="N3011" t="str">
        <f>INDEX(tblCustomers[CustomerState],MATCH(tblData[[#This Row],[CustomerID]],tblCustomers[CustomerID],0))</f>
        <v>Indiana</v>
      </c>
      <c r="O3011" t="str">
        <f>IF(COUNTIF(tblData[CustomerID],tblData[[#This Row],[CustomerID]])&gt;1,"Repeat","One-time")</f>
        <v>One-time</v>
      </c>
    </row>
    <row r="3012" spans="1:15">
      <c r="A3012">
        <v>3011</v>
      </c>
      <c r="B3012" s="1">
        <v>44484</v>
      </c>
      <c r="C3012">
        <v>30</v>
      </c>
      <c r="D3012" t="s">
        <v>10847</v>
      </c>
      <c r="E3012">
        <v>4</v>
      </c>
      <c r="F3012" t="str">
        <f>INDEX(tblProduct[ProdName],MATCH(tblData[[#This Row],[ProdNumber]],tblProduct[ProdNumber],0))</f>
        <v>MICR-564K Drone</v>
      </c>
      <c r="G3012">
        <f>INDEX(tblProduct[Price],MATCH(tblData[[#This Row],[ProdNumber]],tblProduct[ProdNumber],0))</f>
        <v>499</v>
      </c>
      <c r="H3012">
        <f>INDEX(tblProduct[Category],MATCH(tblData[[#This Row],[ProdNumber]],tblProduct[ProdNumber],0))</f>
        <v>3</v>
      </c>
      <c r="I3012" t="str">
        <f>INDEX(tblCategory[CategoryName],MATCH(tblData[[#This Row],[CategoryID]],tblCategory[CategoryID],0))</f>
        <v>Drones</v>
      </c>
      <c r="J3012">
        <f>tblData[[#This Row],[Quantity]]*tblData[[#This Row],[Price]]</f>
        <v>1996</v>
      </c>
      <c r="K3012">
        <f>YEAR(tblData[[#This Row],[Date]])</f>
        <v>2021</v>
      </c>
      <c r="L3012">
        <f>MONTH(tblData[[#This Row],[Date]])</f>
        <v>10</v>
      </c>
      <c r="M3012" t="str">
        <f>CHOOSE(tblData[[#This Row],[MonthNo]],"Jan","Feb","Mar","Apr","Mei","Jun","Jul","Agu","Sep","Okt","Nov","Des")</f>
        <v>Okt</v>
      </c>
      <c r="N3012" t="str">
        <f>INDEX(tblCustomers[CustomerState],MATCH(tblData[[#This Row],[CustomerID]],tblCustomers[CustomerID],0))</f>
        <v>New York</v>
      </c>
      <c r="O3012" t="str">
        <f>IF(COUNTIF(tblData[CustomerID],tblData[[#This Row],[CustomerID]])&gt;1,"Repeat","One-time")</f>
        <v>Repeat</v>
      </c>
    </row>
    <row r="3013" spans="1:15">
      <c r="A3013">
        <v>3012</v>
      </c>
      <c r="B3013" s="1">
        <v>44484</v>
      </c>
      <c r="C3013">
        <v>653</v>
      </c>
      <c r="D3013" t="s">
        <v>10844</v>
      </c>
      <c r="E3013">
        <v>4</v>
      </c>
      <c r="F3013" t="str">
        <f>INDEX(tblProduct[ProdName],MATCH(tblData[[#This Row],[ProdNumber]],tblProduct[ProdNumber],0))</f>
        <v>Industrial 3D Printing</v>
      </c>
      <c r="G3013">
        <f>INDEX(tblProduct[Price],MATCH(tblData[[#This Row],[ProdNumber]],tblProduct[ProdNumber],0))</f>
        <v>49</v>
      </c>
      <c r="H3013">
        <f>INDEX(tblProduct[Category],MATCH(tblData[[#This Row],[ProdNumber]],tblProduct[ProdNumber],0))</f>
        <v>7</v>
      </c>
      <c r="I3013" t="str">
        <f>INDEX(tblCategory[CategoryName],MATCH(tblData[[#This Row],[CategoryID]],tblCategory[CategoryID],0))</f>
        <v>Training Videos</v>
      </c>
      <c r="J3013">
        <f>tblData[[#This Row],[Quantity]]*tblData[[#This Row],[Price]]</f>
        <v>196</v>
      </c>
      <c r="K3013">
        <f>YEAR(tblData[[#This Row],[Date]])</f>
        <v>2021</v>
      </c>
      <c r="L3013">
        <f>MONTH(tblData[[#This Row],[Date]])</f>
        <v>10</v>
      </c>
      <c r="M3013" t="str">
        <f>CHOOSE(tblData[[#This Row],[MonthNo]],"Jan","Feb","Mar","Apr","Mei","Jun","Jul","Agu","Sep","Okt","Nov","Des")</f>
        <v>Okt</v>
      </c>
      <c r="N3013" t="str">
        <f>INDEX(tblCustomers[CustomerState],MATCH(tblData[[#This Row],[CustomerID]],tblCustomers[CustomerID],0))</f>
        <v>Washington</v>
      </c>
      <c r="O3013" t="str">
        <f>IF(COUNTIF(tblData[CustomerID],tblData[[#This Row],[CustomerID]])&gt;1,"Repeat","One-time")</f>
        <v>Repeat</v>
      </c>
    </row>
    <row r="3014" spans="1:15">
      <c r="A3014">
        <v>3013</v>
      </c>
      <c r="B3014" s="1">
        <v>44484</v>
      </c>
      <c r="C3014">
        <v>1340</v>
      </c>
      <c r="D3014" t="s">
        <v>10818</v>
      </c>
      <c r="E3014">
        <v>5</v>
      </c>
      <c r="F3014" t="str">
        <f>INDEX(tblProduct[ProdName],MATCH(tblData[[#This Row],[ProdNumber]],tblProduct[ProdNumber],0))</f>
        <v>Fixed Wing Drones</v>
      </c>
      <c r="G3014">
        <f>INDEX(tblProduct[Price],MATCH(tblData[[#This Row],[ProdNumber]],tblProduct[ProdNumber],0))</f>
        <v>15.5</v>
      </c>
      <c r="H3014">
        <f>INDEX(tblProduct[Category],MATCH(tblData[[#This Row],[ProdNumber]],tblProduct[ProdNumber],0))</f>
        <v>4</v>
      </c>
      <c r="I3014" t="str">
        <f>INDEX(tblCategory[CategoryName],MATCH(tblData[[#This Row],[CategoryID]],tblCategory[CategoryID],0))</f>
        <v>eBooks</v>
      </c>
      <c r="J3014">
        <f>tblData[[#This Row],[Quantity]]*tblData[[#This Row],[Price]]</f>
        <v>77.5</v>
      </c>
      <c r="K3014">
        <f>YEAR(tblData[[#This Row],[Date]])</f>
        <v>2021</v>
      </c>
      <c r="L3014">
        <f>MONTH(tblData[[#This Row],[Date]])</f>
        <v>10</v>
      </c>
      <c r="M3014" t="str">
        <f>CHOOSE(tblData[[#This Row],[MonthNo]],"Jan","Feb","Mar","Apr","Mei","Jun","Jul","Agu","Sep","Okt","Nov","Des")</f>
        <v>Okt</v>
      </c>
      <c r="N3014" t="str">
        <f>INDEX(tblCustomers[CustomerState],MATCH(tblData[[#This Row],[CustomerID]],tblCustomers[CustomerID],0))</f>
        <v>Florida</v>
      </c>
      <c r="O3014" t="str">
        <f>IF(COUNTIF(tblData[CustomerID],tblData[[#This Row],[CustomerID]])&gt;1,"Repeat","One-time")</f>
        <v>Repeat</v>
      </c>
    </row>
    <row r="3015" spans="1:15">
      <c r="A3015">
        <v>3014</v>
      </c>
      <c r="B3015" s="1">
        <v>44484</v>
      </c>
      <c r="C3015">
        <v>1243</v>
      </c>
      <c r="D3015" t="s">
        <v>10815</v>
      </c>
      <c r="E3015">
        <v>4</v>
      </c>
      <c r="F3015" t="str">
        <f>INDEX(tblProduct[ProdName],MATCH(tblData[[#This Row],[ProdNumber]],tblProduct[ProdNumber],0))</f>
        <v>Understanding Automation</v>
      </c>
      <c r="G3015">
        <f>INDEX(tblProduct[Price],MATCH(tblData[[#This Row],[ProdNumber]],tblProduct[ProdNumber],0))</f>
        <v>44.95</v>
      </c>
      <c r="H3015">
        <f>INDEX(tblProduct[Category],MATCH(tblData[[#This Row],[ProdNumber]],tblProduct[ProdNumber],0))</f>
        <v>7</v>
      </c>
      <c r="I3015" t="str">
        <f>INDEX(tblCategory[CategoryName],MATCH(tblData[[#This Row],[CategoryID]],tblCategory[CategoryID],0))</f>
        <v>Training Videos</v>
      </c>
      <c r="J3015">
        <f>tblData[[#This Row],[Quantity]]*tblData[[#This Row],[Price]]</f>
        <v>179.8</v>
      </c>
      <c r="K3015">
        <f>YEAR(tblData[[#This Row],[Date]])</f>
        <v>2021</v>
      </c>
      <c r="L3015">
        <f>MONTH(tblData[[#This Row],[Date]])</f>
        <v>10</v>
      </c>
      <c r="M3015" t="str">
        <f>CHOOSE(tblData[[#This Row],[MonthNo]],"Jan","Feb","Mar","Apr","Mei","Jun","Jul","Agu","Sep","Okt","Nov","Des")</f>
        <v>Okt</v>
      </c>
      <c r="N3015" t="str">
        <f>INDEX(tblCustomers[CustomerState],MATCH(tblData[[#This Row],[CustomerID]],tblCustomers[CustomerID],0))</f>
        <v>Florida</v>
      </c>
      <c r="O3015" t="str">
        <f>IF(COUNTIF(tblData[CustomerID],tblData[[#This Row],[CustomerID]])&gt;1,"Repeat","One-time")</f>
        <v>Repeat</v>
      </c>
    </row>
    <row r="3016" spans="1:15">
      <c r="A3016">
        <v>3015</v>
      </c>
      <c r="B3016" s="1">
        <v>44484</v>
      </c>
      <c r="C3016">
        <v>1529</v>
      </c>
      <c r="D3016" t="s">
        <v>10811</v>
      </c>
      <c r="E3016">
        <v>5</v>
      </c>
      <c r="F3016" t="str">
        <f>INDEX(tblProduct[ProdName],MATCH(tblData[[#This Row],[ProdNumber]],tblProduct[ProdNumber],0))</f>
        <v>BYOD-220</v>
      </c>
      <c r="G3016">
        <f>INDEX(tblProduct[Price],MATCH(tblData[[#This Row],[ProdNumber]],tblProduct[ProdNumber],0))</f>
        <v>69</v>
      </c>
      <c r="H3016">
        <f>INDEX(tblProduct[Category],MATCH(tblData[[#This Row],[ProdNumber]],tblProduct[ProdNumber],0))</f>
        <v>2</v>
      </c>
      <c r="I3016" t="str">
        <f>INDEX(tblCategory[CategoryName],MATCH(tblData[[#This Row],[CategoryID]],tblCategory[CategoryID],0))</f>
        <v>Drone Kits</v>
      </c>
      <c r="J3016">
        <f>tblData[[#This Row],[Quantity]]*tblData[[#This Row],[Price]]</f>
        <v>345</v>
      </c>
      <c r="K3016">
        <f>YEAR(tblData[[#This Row],[Date]])</f>
        <v>2021</v>
      </c>
      <c r="L3016">
        <f>MONTH(tblData[[#This Row],[Date]])</f>
        <v>10</v>
      </c>
      <c r="M3016" t="str">
        <f>CHOOSE(tblData[[#This Row],[MonthNo]],"Jan","Feb","Mar","Apr","Mei","Jun","Jul","Agu","Sep","Okt","Nov","Des")</f>
        <v>Okt</v>
      </c>
      <c r="N3016" t="str">
        <f>INDEX(tblCustomers[CustomerState],MATCH(tblData[[#This Row],[CustomerID]],tblCustomers[CustomerID],0))</f>
        <v>California</v>
      </c>
      <c r="O3016" t="str">
        <f>IF(COUNTIF(tblData[CustomerID],tblData[[#This Row],[CustomerID]])&gt;1,"Repeat","One-time")</f>
        <v>One-time</v>
      </c>
    </row>
    <row r="3017" spans="1:15">
      <c r="A3017">
        <v>3016</v>
      </c>
      <c r="B3017" s="1">
        <v>44484</v>
      </c>
      <c r="C3017">
        <v>104</v>
      </c>
      <c r="D3017" t="s">
        <v>10860</v>
      </c>
      <c r="E3017">
        <v>2</v>
      </c>
      <c r="F3017" t="str">
        <f>INDEX(tblProduct[ProdName],MATCH(tblData[[#This Row],[ProdNumber]],tblProduct[ProdNumber],0))</f>
        <v>Multi Rotor Drones</v>
      </c>
      <c r="G3017">
        <f>INDEX(tblProduct[Price],MATCH(tblData[[#This Row],[ProdNumber]],tblProduct[ProdNumber],0))</f>
        <v>24.95</v>
      </c>
      <c r="H3017">
        <f>INDEX(tblProduct[Category],MATCH(tblData[[#This Row],[ProdNumber]],tblProduct[ProdNumber],0))</f>
        <v>4</v>
      </c>
      <c r="I3017" t="str">
        <f>INDEX(tblCategory[CategoryName],MATCH(tblData[[#This Row],[CategoryID]],tblCategory[CategoryID],0))</f>
        <v>eBooks</v>
      </c>
      <c r="J3017">
        <f>tblData[[#This Row],[Quantity]]*tblData[[#This Row],[Price]]</f>
        <v>49.9</v>
      </c>
      <c r="K3017">
        <f>YEAR(tblData[[#This Row],[Date]])</f>
        <v>2021</v>
      </c>
      <c r="L3017">
        <f>MONTH(tblData[[#This Row],[Date]])</f>
        <v>10</v>
      </c>
      <c r="M3017" t="str">
        <f>CHOOSE(tblData[[#This Row],[MonthNo]],"Jan","Feb","Mar","Apr","Mei","Jun","Jul","Agu","Sep","Okt","Nov","Des")</f>
        <v>Okt</v>
      </c>
      <c r="N3017" t="str">
        <f>INDEX(tblCustomers[CustomerState],MATCH(tblData[[#This Row],[CustomerID]],tblCustomers[CustomerID],0))</f>
        <v>California</v>
      </c>
      <c r="O3017" t="str">
        <f>IF(COUNTIF(tblData[CustomerID],tblData[[#This Row],[CustomerID]])&gt;1,"Repeat","One-time")</f>
        <v>Repeat</v>
      </c>
    </row>
    <row r="3018" spans="1:15">
      <c r="A3018">
        <v>3017</v>
      </c>
      <c r="B3018" s="1">
        <v>44485</v>
      </c>
      <c r="C3018">
        <v>1073</v>
      </c>
      <c r="D3018" t="s">
        <v>10822</v>
      </c>
      <c r="E3018">
        <v>3</v>
      </c>
      <c r="F3018" t="str">
        <f>INDEX(tblProduct[ProdName],MATCH(tblData[[#This Row],[ProdNumber]],tblProduct[ProdNumber],0))</f>
        <v>MICR-23K Robot</v>
      </c>
      <c r="G3018">
        <f>INDEX(tblProduct[Price],MATCH(tblData[[#This Row],[ProdNumber]],tblProduct[ProdNumber],0))</f>
        <v>899</v>
      </c>
      <c r="H3018">
        <f>INDEX(tblProduct[Category],MATCH(tblData[[#This Row],[ProdNumber]],tblProduct[ProdNumber],0))</f>
        <v>6</v>
      </c>
      <c r="I3018" t="str">
        <f>INDEX(tblCategory[CategoryName],MATCH(tblData[[#This Row],[CategoryID]],tblCategory[CategoryID],0))</f>
        <v>Robots</v>
      </c>
      <c r="J3018">
        <f>tblData[[#This Row],[Quantity]]*tblData[[#This Row],[Price]]</f>
        <v>2697</v>
      </c>
      <c r="K3018">
        <f>YEAR(tblData[[#This Row],[Date]])</f>
        <v>2021</v>
      </c>
      <c r="L3018">
        <f>MONTH(tblData[[#This Row],[Date]])</f>
        <v>10</v>
      </c>
      <c r="M3018" t="str">
        <f>CHOOSE(tblData[[#This Row],[MonthNo]],"Jan","Feb","Mar","Apr","Mei","Jun","Jul","Agu","Sep","Okt","Nov","Des")</f>
        <v>Okt</v>
      </c>
      <c r="N3018" t="str">
        <f>INDEX(tblCustomers[CustomerState],MATCH(tblData[[#This Row],[CustomerID]],tblCustomers[CustomerID],0))</f>
        <v>North Carolina</v>
      </c>
      <c r="O3018" t="str">
        <f>IF(COUNTIF(tblData[CustomerID],tblData[[#This Row],[CustomerID]])&gt;1,"Repeat","One-time")</f>
        <v>Repeat</v>
      </c>
    </row>
    <row r="3019" spans="1:15">
      <c r="A3019">
        <v>3018</v>
      </c>
      <c r="B3019" s="1">
        <v>44485</v>
      </c>
      <c r="C3019">
        <v>834</v>
      </c>
      <c r="D3019" t="s">
        <v>10872</v>
      </c>
      <c r="E3019">
        <v>2</v>
      </c>
      <c r="F3019" t="str">
        <f>INDEX(tblProduct[ProdName],MATCH(tblData[[#This Row],[ProdNumber]],tblProduct[ProdNumber],0))</f>
        <v>Hexacopter Drone Blueprint</v>
      </c>
      <c r="G3019">
        <f>INDEX(tblProduct[Price],MATCH(tblData[[#This Row],[ProdNumber]],tblProduct[ProdNumber],0))</f>
        <v>8.99</v>
      </c>
      <c r="H3019">
        <f>INDEX(tblProduct[Category],MATCH(tblData[[#This Row],[ProdNumber]],tblProduct[ProdNumber],0))</f>
        <v>1</v>
      </c>
      <c r="I3019" t="str">
        <f>INDEX(tblCategory[CategoryName],MATCH(tblData[[#This Row],[CategoryID]],tblCategory[CategoryID],0))</f>
        <v>Blueprints</v>
      </c>
      <c r="J3019">
        <f>tblData[[#This Row],[Quantity]]*tblData[[#This Row],[Price]]</f>
        <v>17.98</v>
      </c>
      <c r="K3019">
        <f>YEAR(tblData[[#This Row],[Date]])</f>
        <v>2021</v>
      </c>
      <c r="L3019">
        <f>MONTH(tblData[[#This Row],[Date]])</f>
        <v>10</v>
      </c>
      <c r="M3019" t="str">
        <f>CHOOSE(tblData[[#This Row],[MonthNo]],"Jan","Feb","Mar","Apr","Mei","Jun","Jul","Agu","Sep","Okt","Nov","Des")</f>
        <v>Okt</v>
      </c>
      <c r="N3019" t="str">
        <f>INDEX(tblCustomers[CustomerState],MATCH(tblData[[#This Row],[CustomerID]],tblCustomers[CustomerID],0))</f>
        <v>Louisiana</v>
      </c>
      <c r="O3019" t="str">
        <f>IF(COUNTIF(tblData[CustomerID],tblData[[#This Row],[CustomerID]])&gt;1,"Repeat","One-time")</f>
        <v>One-time</v>
      </c>
    </row>
    <row r="3020" spans="1:15">
      <c r="A3020">
        <v>3019</v>
      </c>
      <c r="B3020" s="1">
        <v>44486</v>
      </c>
      <c r="C3020">
        <v>1458</v>
      </c>
      <c r="D3020" t="s">
        <v>10849</v>
      </c>
      <c r="E3020">
        <v>3</v>
      </c>
      <c r="F3020" t="str">
        <f>INDEX(tblProduct[ProdName],MATCH(tblData[[#This Row],[ProdNumber]],tblProduct[ProdNumber],0))</f>
        <v>BYOD-200</v>
      </c>
      <c r="G3020">
        <f>INDEX(tblProduct[Price],MATCH(tblData[[#This Row],[ProdNumber]],tblProduct[ProdNumber],0))</f>
        <v>58.95</v>
      </c>
      <c r="H3020">
        <f>INDEX(tblProduct[Category],MATCH(tblData[[#This Row],[ProdNumber]],tblProduct[ProdNumber],0))</f>
        <v>2</v>
      </c>
      <c r="I3020" t="str">
        <f>INDEX(tblCategory[CategoryName],MATCH(tblData[[#This Row],[CategoryID]],tblCategory[CategoryID],0))</f>
        <v>Drone Kits</v>
      </c>
      <c r="J3020">
        <f>tblData[[#This Row],[Quantity]]*tblData[[#This Row],[Price]]</f>
        <v>176.85000000000002</v>
      </c>
      <c r="K3020">
        <f>YEAR(tblData[[#This Row],[Date]])</f>
        <v>2021</v>
      </c>
      <c r="L3020">
        <f>MONTH(tblData[[#This Row],[Date]])</f>
        <v>10</v>
      </c>
      <c r="M3020" t="str">
        <f>CHOOSE(tblData[[#This Row],[MonthNo]],"Jan","Feb","Mar","Apr","Mei","Jun","Jul","Agu","Sep","Okt","Nov","Des")</f>
        <v>Okt</v>
      </c>
      <c r="N3020" t="str">
        <f>INDEX(tblCustomers[CustomerState],MATCH(tblData[[#This Row],[CustomerID]],tblCustomers[CustomerID],0))</f>
        <v>Massachusetts</v>
      </c>
      <c r="O3020" t="str">
        <f>IF(COUNTIF(tblData[CustomerID],tblData[[#This Row],[CustomerID]])&gt;1,"Repeat","One-time")</f>
        <v>One-time</v>
      </c>
    </row>
    <row r="3021" spans="1:15">
      <c r="A3021">
        <v>3020</v>
      </c>
      <c r="B3021" s="1">
        <v>44486</v>
      </c>
      <c r="C3021">
        <v>1035</v>
      </c>
      <c r="D3021" t="s">
        <v>10838</v>
      </c>
      <c r="E3021">
        <v>2</v>
      </c>
      <c r="F3021" t="str">
        <f>INDEX(tblProduct[ProdName],MATCH(tblData[[#This Row],[ProdNumber]],tblProduct[ProdNumber],0))</f>
        <v>GPS Drones</v>
      </c>
      <c r="G3021">
        <f>INDEX(tblProduct[Price],MATCH(tblData[[#This Row],[ProdNumber]],tblProduct[ProdNumber],0))</f>
        <v>19.989999999999998</v>
      </c>
      <c r="H3021">
        <f>INDEX(tblProduct[Category],MATCH(tblData[[#This Row],[ProdNumber]],tblProduct[ProdNumber],0))</f>
        <v>4</v>
      </c>
      <c r="I3021" t="str">
        <f>INDEX(tblCategory[CategoryName],MATCH(tblData[[#This Row],[CategoryID]],tblCategory[CategoryID],0))</f>
        <v>eBooks</v>
      </c>
      <c r="J3021">
        <f>tblData[[#This Row],[Quantity]]*tblData[[#This Row],[Price]]</f>
        <v>39.979999999999997</v>
      </c>
      <c r="K3021">
        <f>YEAR(tblData[[#This Row],[Date]])</f>
        <v>2021</v>
      </c>
      <c r="L3021">
        <f>MONTH(tblData[[#This Row],[Date]])</f>
        <v>10</v>
      </c>
      <c r="M3021" t="str">
        <f>CHOOSE(tblData[[#This Row],[MonthNo]],"Jan","Feb","Mar","Apr","Mei","Jun","Jul","Agu","Sep","Okt","Nov","Des")</f>
        <v>Okt</v>
      </c>
      <c r="N3021" t="str">
        <f>INDEX(tblCustomers[CustomerState],MATCH(tblData[[#This Row],[CustomerID]],tblCustomers[CustomerID],0))</f>
        <v>District of Columbia</v>
      </c>
      <c r="O3021" t="str">
        <f>IF(COUNTIF(tblData[CustomerID],tblData[[#This Row],[CustomerID]])&gt;1,"Repeat","One-time")</f>
        <v>Repeat</v>
      </c>
    </row>
    <row r="3022" spans="1:15">
      <c r="A3022">
        <v>3021</v>
      </c>
      <c r="B3022" s="1">
        <v>44487</v>
      </c>
      <c r="C3022">
        <v>408</v>
      </c>
      <c r="D3022" t="s">
        <v>10862</v>
      </c>
      <c r="E3022">
        <v>4</v>
      </c>
      <c r="F3022" t="str">
        <f>INDEX(tblProduct[ProdName],MATCH(tblData[[#This Row],[ProdNumber]],tblProduct[ProdNumber],0))</f>
        <v>All Eyes Drone Blueprint</v>
      </c>
      <c r="G3022">
        <f>INDEX(tblProduct[Price],MATCH(tblData[[#This Row],[ProdNumber]],tblProduct[ProdNumber],0))</f>
        <v>9.99</v>
      </c>
      <c r="H3022">
        <f>INDEX(tblProduct[Category],MATCH(tblData[[#This Row],[ProdNumber]],tblProduct[ProdNumber],0))</f>
        <v>1</v>
      </c>
      <c r="I3022" t="str">
        <f>INDEX(tblCategory[CategoryName],MATCH(tblData[[#This Row],[CategoryID]],tblCategory[CategoryID],0))</f>
        <v>Blueprints</v>
      </c>
      <c r="J3022">
        <f>tblData[[#This Row],[Quantity]]*tblData[[#This Row],[Price]]</f>
        <v>39.96</v>
      </c>
      <c r="K3022">
        <f>YEAR(tblData[[#This Row],[Date]])</f>
        <v>2021</v>
      </c>
      <c r="L3022">
        <f>MONTH(tblData[[#This Row],[Date]])</f>
        <v>10</v>
      </c>
      <c r="M3022" t="str">
        <f>CHOOSE(tblData[[#This Row],[MonthNo]],"Jan","Feb","Mar","Apr","Mei","Jun","Jul","Agu","Sep","Okt","Nov","Des")</f>
        <v>Okt</v>
      </c>
      <c r="N3022" t="str">
        <f>INDEX(tblCustomers[CustomerState],MATCH(tblData[[#This Row],[CustomerID]],tblCustomers[CustomerID],0))</f>
        <v>California</v>
      </c>
      <c r="O3022" t="str">
        <f>IF(COUNTIF(tblData[CustomerID],tblData[[#This Row],[CustomerID]])&gt;1,"Repeat","One-time")</f>
        <v>One-time</v>
      </c>
    </row>
    <row r="3023" spans="1:15">
      <c r="A3023">
        <v>3022</v>
      </c>
      <c r="B3023" s="1">
        <v>44487</v>
      </c>
      <c r="C3023">
        <v>290</v>
      </c>
      <c r="D3023" t="s">
        <v>10859</v>
      </c>
      <c r="E3023">
        <v>3</v>
      </c>
      <c r="F3023" t="str">
        <f>INDEX(tblProduct[ProdName],MATCH(tblData[[#This Row],[ProdNumber]],tblProduct[ProdNumber],0))</f>
        <v>Cloud Computing</v>
      </c>
      <c r="G3023">
        <f>INDEX(tblProduct[Price],MATCH(tblData[[#This Row],[ProdNumber]],tblProduct[ProdNumber],0))</f>
        <v>29.99</v>
      </c>
      <c r="H3023">
        <f>INDEX(tblProduct[Category],MATCH(tblData[[#This Row],[ProdNumber]],tblProduct[ProdNumber],0))</f>
        <v>7</v>
      </c>
      <c r="I3023" t="str">
        <f>INDEX(tblCategory[CategoryName],MATCH(tblData[[#This Row],[CategoryID]],tblCategory[CategoryID],0))</f>
        <v>Training Videos</v>
      </c>
      <c r="J3023">
        <f>tblData[[#This Row],[Quantity]]*tblData[[#This Row],[Price]]</f>
        <v>89.97</v>
      </c>
      <c r="K3023">
        <f>YEAR(tblData[[#This Row],[Date]])</f>
        <v>2021</v>
      </c>
      <c r="L3023">
        <f>MONTH(tblData[[#This Row],[Date]])</f>
        <v>10</v>
      </c>
      <c r="M3023" t="str">
        <f>CHOOSE(tblData[[#This Row],[MonthNo]],"Jan","Feb","Mar","Apr","Mei","Jun","Jul","Agu","Sep","Okt","Nov","Des")</f>
        <v>Okt</v>
      </c>
      <c r="N3023" t="str">
        <f>INDEX(tblCustomers[CustomerState],MATCH(tblData[[#This Row],[CustomerID]],tblCustomers[CustomerID],0))</f>
        <v>District of Columbia</v>
      </c>
      <c r="O3023" t="str">
        <f>IF(COUNTIF(tblData[CustomerID],tblData[[#This Row],[CustomerID]])&gt;1,"Repeat","One-time")</f>
        <v>One-time</v>
      </c>
    </row>
    <row r="3024" spans="1:15">
      <c r="A3024">
        <v>3023</v>
      </c>
      <c r="B3024" s="1">
        <v>44488</v>
      </c>
      <c r="C3024">
        <v>2099</v>
      </c>
      <c r="D3024" t="s">
        <v>10873</v>
      </c>
      <c r="E3024">
        <v>3</v>
      </c>
      <c r="F3024" t="str">
        <f>INDEX(tblProduct[ProdName],MATCH(tblData[[#This Row],[ProdNumber]],tblProduct[ProdNumber],0))</f>
        <v>BYOD-300</v>
      </c>
      <c r="G3024">
        <f>INDEX(tblProduct[Price],MATCH(tblData[[#This Row],[ProdNumber]],tblProduct[ProdNumber],0))</f>
        <v>89</v>
      </c>
      <c r="H3024">
        <f>INDEX(tblProduct[Category],MATCH(tblData[[#This Row],[ProdNumber]],tblProduct[ProdNumber],0))</f>
        <v>2</v>
      </c>
      <c r="I3024" t="str">
        <f>INDEX(tblCategory[CategoryName],MATCH(tblData[[#This Row],[CategoryID]],tblCategory[CategoryID],0))</f>
        <v>Drone Kits</v>
      </c>
      <c r="J3024">
        <f>tblData[[#This Row],[Quantity]]*tblData[[#This Row],[Price]]</f>
        <v>267</v>
      </c>
      <c r="K3024">
        <f>YEAR(tblData[[#This Row],[Date]])</f>
        <v>2021</v>
      </c>
      <c r="L3024">
        <f>MONTH(tblData[[#This Row],[Date]])</f>
        <v>10</v>
      </c>
      <c r="M3024" t="str">
        <f>CHOOSE(tblData[[#This Row],[MonthNo]],"Jan","Feb","Mar","Apr","Mei","Jun","Jul","Agu","Sep","Okt","Nov","Des")</f>
        <v>Okt</v>
      </c>
      <c r="N3024" t="str">
        <f>INDEX(tblCustomers[CustomerState],MATCH(tblData[[#This Row],[CustomerID]],tblCustomers[CustomerID],0))</f>
        <v>Arizona</v>
      </c>
      <c r="O3024" t="str">
        <f>IF(COUNTIF(tblData[CustomerID],tblData[[#This Row],[CustomerID]])&gt;1,"Repeat","One-time")</f>
        <v>Repeat</v>
      </c>
    </row>
    <row r="3025" spans="1:15">
      <c r="A3025">
        <v>3024</v>
      </c>
      <c r="B3025" s="1">
        <v>44488</v>
      </c>
      <c r="C3025">
        <v>686</v>
      </c>
      <c r="D3025" t="s">
        <v>10824</v>
      </c>
      <c r="E3025">
        <v>5</v>
      </c>
      <c r="F3025" t="str">
        <f>INDEX(tblProduct[ProdName],MATCH(tblData[[#This Row],[ProdNumber]],tblProduct[ProdNumber],0))</f>
        <v>BYOD-550</v>
      </c>
      <c r="G3025">
        <f>INDEX(tblProduct[Price],MATCH(tblData[[#This Row],[ProdNumber]],tblProduct[ProdNumber],0))</f>
        <v>179</v>
      </c>
      <c r="H3025">
        <f>INDEX(tblProduct[Category],MATCH(tblData[[#This Row],[ProdNumber]],tblProduct[ProdNumber],0))</f>
        <v>2</v>
      </c>
      <c r="I3025" t="str">
        <f>INDEX(tblCategory[CategoryName],MATCH(tblData[[#This Row],[CategoryID]],tblCategory[CategoryID],0))</f>
        <v>Drone Kits</v>
      </c>
      <c r="J3025">
        <f>tblData[[#This Row],[Quantity]]*tblData[[#This Row],[Price]]</f>
        <v>895</v>
      </c>
      <c r="K3025">
        <f>YEAR(tblData[[#This Row],[Date]])</f>
        <v>2021</v>
      </c>
      <c r="L3025">
        <f>MONTH(tblData[[#This Row],[Date]])</f>
        <v>10</v>
      </c>
      <c r="M3025" t="str">
        <f>CHOOSE(tblData[[#This Row],[MonthNo]],"Jan","Feb","Mar","Apr","Mei","Jun","Jul","Agu","Sep","Okt","Nov","Des")</f>
        <v>Okt</v>
      </c>
      <c r="N3025" t="str">
        <f>INDEX(tblCustomers[CustomerState],MATCH(tblData[[#This Row],[CustomerID]],tblCustomers[CustomerID],0))</f>
        <v>New York</v>
      </c>
      <c r="O3025" t="str">
        <f>IF(COUNTIF(tblData[CustomerID],tblData[[#This Row],[CustomerID]])&gt;1,"Repeat","One-time")</f>
        <v>Repeat</v>
      </c>
    </row>
    <row r="3026" spans="1:15">
      <c r="A3026">
        <v>3025</v>
      </c>
      <c r="B3026" s="1">
        <v>44488</v>
      </c>
      <c r="C3026">
        <v>994</v>
      </c>
      <c r="D3026" t="s">
        <v>10826</v>
      </c>
      <c r="E3026">
        <v>4</v>
      </c>
      <c r="F3026" t="str">
        <f>INDEX(tblProduct[ProdName],MATCH(tblData[[#This Row],[ProdNumber]],tblProduct[ProdNumber],0))</f>
        <v>RTF Drones</v>
      </c>
      <c r="G3026">
        <f>INDEX(tblProduct[Price],MATCH(tblData[[#This Row],[ProdNumber]],tblProduct[ProdNumber],0))</f>
        <v>16.989999999999998</v>
      </c>
      <c r="H3026">
        <f>INDEX(tblProduct[Category],MATCH(tblData[[#This Row],[ProdNumber]],tblProduct[ProdNumber],0))</f>
        <v>4</v>
      </c>
      <c r="I3026" t="str">
        <f>INDEX(tblCategory[CategoryName],MATCH(tblData[[#This Row],[CategoryID]],tblCategory[CategoryID],0))</f>
        <v>eBooks</v>
      </c>
      <c r="J3026">
        <f>tblData[[#This Row],[Quantity]]*tblData[[#This Row],[Price]]</f>
        <v>67.959999999999994</v>
      </c>
      <c r="K3026">
        <f>YEAR(tblData[[#This Row],[Date]])</f>
        <v>2021</v>
      </c>
      <c r="L3026">
        <f>MONTH(tblData[[#This Row],[Date]])</f>
        <v>10</v>
      </c>
      <c r="M3026" t="str">
        <f>CHOOSE(tblData[[#This Row],[MonthNo]],"Jan","Feb","Mar","Apr","Mei","Jun","Jul","Agu","Sep","Okt","Nov","Des")</f>
        <v>Okt</v>
      </c>
      <c r="N3026" t="str">
        <f>INDEX(tblCustomers[CustomerState],MATCH(tblData[[#This Row],[CustomerID]],tblCustomers[CustomerID],0))</f>
        <v>Texas</v>
      </c>
      <c r="O3026" t="str">
        <f>IF(COUNTIF(tblData[CustomerID],tblData[[#This Row],[CustomerID]])&gt;1,"Repeat","One-time")</f>
        <v>Repeat</v>
      </c>
    </row>
    <row r="3027" spans="1:15">
      <c r="A3027">
        <v>3026</v>
      </c>
      <c r="B3027" s="1">
        <v>44488</v>
      </c>
      <c r="C3027">
        <v>1878</v>
      </c>
      <c r="D3027" t="s">
        <v>10856</v>
      </c>
      <c r="E3027">
        <v>5</v>
      </c>
      <c r="F3027" t="str">
        <f>INDEX(tblProduct[ProdName],MATCH(tblData[[#This Row],[ProdNumber]],tblProduct[ProdNumber],0))</f>
        <v>RLK-9920 Robot</v>
      </c>
      <c r="G3027">
        <f>INDEX(tblProduct[Price],MATCH(tblData[[#This Row],[ProdNumber]],tblProduct[ProdNumber],0))</f>
        <v>699</v>
      </c>
      <c r="H3027">
        <f>INDEX(tblProduct[Category],MATCH(tblData[[#This Row],[ProdNumber]],tblProduct[ProdNumber],0))</f>
        <v>6</v>
      </c>
      <c r="I3027" t="str">
        <f>INDEX(tblCategory[CategoryName],MATCH(tblData[[#This Row],[CategoryID]],tblCategory[CategoryID],0))</f>
        <v>Robots</v>
      </c>
      <c r="J3027">
        <f>tblData[[#This Row],[Quantity]]*tblData[[#This Row],[Price]]</f>
        <v>3495</v>
      </c>
      <c r="K3027">
        <f>YEAR(tblData[[#This Row],[Date]])</f>
        <v>2021</v>
      </c>
      <c r="L3027">
        <f>MONTH(tblData[[#This Row],[Date]])</f>
        <v>10</v>
      </c>
      <c r="M3027" t="str">
        <f>CHOOSE(tblData[[#This Row],[MonthNo]],"Jan","Feb","Mar","Apr","Mei","Jun","Jul","Agu","Sep","Okt","Nov","Des")</f>
        <v>Okt</v>
      </c>
      <c r="N3027" t="str">
        <f>INDEX(tblCustomers[CustomerState],MATCH(tblData[[#This Row],[CustomerID]],tblCustomers[CustomerID],0))</f>
        <v>Florida</v>
      </c>
      <c r="O3027" t="str">
        <f>IF(COUNTIF(tblData[CustomerID],tblData[[#This Row],[CustomerID]])&gt;1,"Repeat","One-time")</f>
        <v>Repeat</v>
      </c>
    </row>
    <row r="3028" spans="1:15">
      <c r="A3028">
        <v>3027</v>
      </c>
      <c r="B3028" s="1">
        <v>44488</v>
      </c>
      <c r="C3028">
        <v>1705</v>
      </c>
      <c r="D3028" t="s">
        <v>10849</v>
      </c>
      <c r="E3028">
        <v>3</v>
      </c>
      <c r="F3028" t="str">
        <f>INDEX(tblProduct[ProdName],MATCH(tblData[[#This Row],[ProdNumber]],tblProduct[ProdNumber],0))</f>
        <v>BYOD-200</v>
      </c>
      <c r="G3028">
        <f>INDEX(tblProduct[Price],MATCH(tblData[[#This Row],[ProdNumber]],tblProduct[ProdNumber],0))</f>
        <v>58.95</v>
      </c>
      <c r="H3028">
        <f>INDEX(tblProduct[Category],MATCH(tblData[[#This Row],[ProdNumber]],tblProduct[ProdNumber],0))</f>
        <v>2</v>
      </c>
      <c r="I3028" t="str">
        <f>INDEX(tblCategory[CategoryName],MATCH(tblData[[#This Row],[CategoryID]],tblCategory[CategoryID],0))</f>
        <v>Drone Kits</v>
      </c>
      <c r="J3028">
        <f>tblData[[#This Row],[Quantity]]*tblData[[#This Row],[Price]]</f>
        <v>176.85000000000002</v>
      </c>
      <c r="K3028">
        <f>YEAR(tblData[[#This Row],[Date]])</f>
        <v>2021</v>
      </c>
      <c r="L3028">
        <f>MONTH(tblData[[#This Row],[Date]])</f>
        <v>10</v>
      </c>
      <c r="M3028" t="str">
        <f>CHOOSE(tblData[[#This Row],[MonthNo]],"Jan","Feb","Mar","Apr","Mei","Jun","Jul","Agu","Sep","Okt","Nov","Des")</f>
        <v>Okt</v>
      </c>
      <c r="N3028" t="str">
        <f>INDEX(tblCustomers[CustomerState],MATCH(tblData[[#This Row],[CustomerID]],tblCustomers[CustomerID],0))</f>
        <v>Kansas</v>
      </c>
      <c r="O3028" t="str">
        <f>IF(COUNTIF(tblData[CustomerID],tblData[[#This Row],[CustomerID]])&gt;1,"Repeat","One-time")</f>
        <v>One-time</v>
      </c>
    </row>
    <row r="3029" spans="1:15">
      <c r="A3029">
        <v>3028</v>
      </c>
      <c r="B3029" s="1">
        <v>44488</v>
      </c>
      <c r="C3029">
        <v>1819</v>
      </c>
      <c r="D3029" t="s">
        <v>10871</v>
      </c>
      <c r="E3029">
        <v>4</v>
      </c>
      <c r="F3029" t="str">
        <f>INDEX(tblProduct[ProdName],MATCH(tblData[[#This Row],[ProdNumber]],tblProduct[ProdNumber],0))</f>
        <v>Aerial Security</v>
      </c>
      <c r="G3029">
        <f>INDEX(tblProduct[Price],MATCH(tblData[[#This Row],[ProdNumber]],tblProduct[ProdNumber],0))</f>
        <v>36.99</v>
      </c>
      <c r="H3029">
        <f>INDEX(tblProduct[Category],MATCH(tblData[[#This Row],[ProdNumber]],tblProduct[ProdNumber],0))</f>
        <v>7</v>
      </c>
      <c r="I3029" t="str">
        <f>INDEX(tblCategory[CategoryName],MATCH(tblData[[#This Row],[CategoryID]],tblCategory[CategoryID],0))</f>
        <v>Training Videos</v>
      </c>
      <c r="J3029">
        <f>tblData[[#This Row],[Quantity]]*tblData[[#This Row],[Price]]</f>
        <v>147.96</v>
      </c>
      <c r="K3029">
        <f>YEAR(tblData[[#This Row],[Date]])</f>
        <v>2021</v>
      </c>
      <c r="L3029">
        <f>MONTH(tblData[[#This Row],[Date]])</f>
        <v>10</v>
      </c>
      <c r="M3029" t="str">
        <f>CHOOSE(tblData[[#This Row],[MonthNo]],"Jan","Feb","Mar","Apr","Mei","Jun","Jul","Agu","Sep","Okt","Nov","Des")</f>
        <v>Okt</v>
      </c>
      <c r="N3029" t="str">
        <f>INDEX(tblCustomers[CustomerState],MATCH(tblData[[#This Row],[CustomerID]],tblCustomers[CustomerID],0))</f>
        <v>Georgia</v>
      </c>
      <c r="O3029" t="str">
        <f>IF(COUNTIF(tblData[CustomerID],tblData[[#This Row],[CustomerID]])&gt;1,"Repeat","One-time")</f>
        <v>Repeat</v>
      </c>
    </row>
    <row r="3030" spans="1:15">
      <c r="A3030">
        <v>3029</v>
      </c>
      <c r="B3030" s="1">
        <v>44489</v>
      </c>
      <c r="C3030">
        <v>907</v>
      </c>
      <c r="D3030" t="s">
        <v>10864</v>
      </c>
      <c r="E3030">
        <v>2</v>
      </c>
      <c r="F3030" t="str">
        <f>INDEX(tblProduct[ProdName],MATCH(tblData[[#This Row],[ProdNumber]],tblProduct[ProdNumber],0))</f>
        <v>Understanding Drone Regulations</v>
      </c>
      <c r="G3030">
        <f>INDEX(tblProduct[Price],MATCH(tblData[[#This Row],[ProdNumber]],tblProduct[ProdNumber],0))</f>
        <v>27.5</v>
      </c>
      <c r="H3030">
        <f>INDEX(tblProduct[Category],MATCH(tblData[[#This Row],[ProdNumber]],tblProduct[ProdNumber],0))</f>
        <v>7</v>
      </c>
      <c r="I3030" t="str">
        <f>INDEX(tblCategory[CategoryName],MATCH(tblData[[#This Row],[CategoryID]],tblCategory[CategoryID],0))</f>
        <v>Training Videos</v>
      </c>
      <c r="J3030">
        <f>tblData[[#This Row],[Quantity]]*tblData[[#This Row],[Price]]</f>
        <v>55</v>
      </c>
      <c r="K3030">
        <f>YEAR(tblData[[#This Row],[Date]])</f>
        <v>2021</v>
      </c>
      <c r="L3030">
        <f>MONTH(tblData[[#This Row],[Date]])</f>
        <v>10</v>
      </c>
      <c r="M3030" t="str">
        <f>CHOOSE(tblData[[#This Row],[MonthNo]],"Jan","Feb","Mar","Apr","Mei","Jun","Jul","Agu","Sep","Okt","Nov","Des")</f>
        <v>Okt</v>
      </c>
      <c r="N3030" t="str">
        <f>INDEX(tblCustomers[CustomerState],MATCH(tblData[[#This Row],[CustomerID]],tblCustomers[CustomerID],0))</f>
        <v>Texas</v>
      </c>
      <c r="O3030" t="str">
        <f>IF(COUNTIF(tblData[CustomerID],tblData[[#This Row],[CustomerID]])&gt;1,"Repeat","One-time")</f>
        <v>Repeat</v>
      </c>
    </row>
    <row r="3031" spans="1:15">
      <c r="A3031">
        <v>3030</v>
      </c>
      <c r="B3031" s="1">
        <v>44489</v>
      </c>
      <c r="C3031">
        <v>872</v>
      </c>
      <c r="D3031" t="s">
        <v>10872</v>
      </c>
      <c r="E3031">
        <v>5</v>
      </c>
      <c r="F3031" t="str">
        <f>INDEX(tblProduct[ProdName],MATCH(tblData[[#This Row],[ProdNumber]],tblProduct[ProdNumber],0))</f>
        <v>Hexacopter Drone Blueprint</v>
      </c>
      <c r="G3031">
        <f>INDEX(tblProduct[Price],MATCH(tblData[[#This Row],[ProdNumber]],tblProduct[ProdNumber],0))</f>
        <v>8.99</v>
      </c>
      <c r="H3031">
        <f>INDEX(tblProduct[Category],MATCH(tblData[[#This Row],[ProdNumber]],tblProduct[ProdNumber],0))</f>
        <v>1</v>
      </c>
      <c r="I3031" t="str">
        <f>INDEX(tblCategory[CategoryName],MATCH(tblData[[#This Row],[CategoryID]],tblCategory[CategoryID],0))</f>
        <v>Blueprints</v>
      </c>
      <c r="J3031">
        <f>tblData[[#This Row],[Quantity]]*tblData[[#This Row],[Price]]</f>
        <v>44.95</v>
      </c>
      <c r="K3031">
        <f>YEAR(tblData[[#This Row],[Date]])</f>
        <v>2021</v>
      </c>
      <c r="L3031">
        <f>MONTH(tblData[[#This Row],[Date]])</f>
        <v>10</v>
      </c>
      <c r="M3031" t="str">
        <f>CHOOSE(tblData[[#This Row],[MonthNo]],"Jan","Feb","Mar","Apr","Mei","Jun","Jul","Agu","Sep","Okt","Nov","Des")</f>
        <v>Okt</v>
      </c>
      <c r="N3031" t="str">
        <f>INDEX(tblCustomers[CustomerState],MATCH(tblData[[#This Row],[CustomerID]],tblCustomers[CustomerID],0))</f>
        <v>Florida</v>
      </c>
      <c r="O3031" t="str">
        <f>IF(COUNTIF(tblData[CustomerID],tblData[[#This Row],[CustomerID]])&gt;1,"Repeat","One-time")</f>
        <v>One-time</v>
      </c>
    </row>
    <row r="3032" spans="1:15">
      <c r="A3032">
        <v>3031</v>
      </c>
      <c r="B3032" s="1">
        <v>44489</v>
      </c>
      <c r="C3032">
        <v>1394</v>
      </c>
      <c r="D3032" t="s">
        <v>10854</v>
      </c>
      <c r="E3032">
        <v>1</v>
      </c>
      <c r="F3032" t="str">
        <f>INDEX(tblProduct[ProdName],MATCH(tblData[[#This Row],[ProdNumber]],tblProduct[ProdNumber],0))</f>
        <v>BYOD-400S</v>
      </c>
      <c r="G3032">
        <f>INDEX(tblProduct[Price],MATCH(tblData[[#This Row],[ProdNumber]],tblProduct[ProdNumber],0))</f>
        <v>129.94999999999999</v>
      </c>
      <c r="H3032">
        <f>INDEX(tblProduct[Category],MATCH(tblData[[#This Row],[ProdNumber]],tblProduct[ProdNumber],0))</f>
        <v>2</v>
      </c>
      <c r="I3032" t="str">
        <f>INDEX(tblCategory[CategoryName],MATCH(tblData[[#This Row],[CategoryID]],tblCategory[CategoryID],0))</f>
        <v>Drone Kits</v>
      </c>
      <c r="J3032">
        <f>tblData[[#This Row],[Quantity]]*tblData[[#This Row],[Price]]</f>
        <v>129.94999999999999</v>
      </c>
      <c r="K3032">
        <f>YEAR(tblData[[#This Row],[Date]])</f>
        <v>2021</v>
      </c>
      <c r="L3032">
        <f>MONTH(tblData[[#This Row],[Date]])</f>
        <v>10</v>
      </c>
      <c r="M3032" t="str">
        <f>CHOOSE(tblData[[#This Row],[MonthNo]],"Jan","Feb","Mar","Apr","Mei","Jun","Jul","Agu","Sep","Okt","Nov","Des")</f>
        <v>Okt</v>
      </c>
      <c r="N3032" t="str">
        <f>INDEX(tblCustomers[CustomerState],MATCH(tblData[[#This Row],[CustomerID]],tblCustomers[CustomerID],0))</f>
        <v>Louisiana</v>
      </c>
      <c r="O3032" t="str">
        <f>IF(COUNTIF(tblData[CustomerID],tblData[[#This Row],[CustomerID]])&gt;1,"Repeat","One-time")</f>
        <v>One-time</v>
      </c>
    </row>
    <row r="3033" spans="1:15">
      <c r="A3033">
        <v>3032</v>
      </c>
      <c r="B3033" s="1">
        <v>44490</v>
      </c>
      <c r="C3033">
        <v>1079</v>
      </c>
      <c r="D3033" t="s">
        <v>10831</v>
      </c>
      <c r="E3033">
        <v>4</v>
      </c>
      <c r="F3033" t="str">
        <f>INDEX(tblProduct[ProdName],MATCH(tblData[[#This Row],[ProdNumber]],tblProduct[ProdNumber],0))</f>
        <v>BYOR-3535</v>
      </c>
      <c r="G3033">
        <f>INDEX(tblProduct[Price],MATCH(tblData[[#This Row],[ProdNumber]],tblProduct[ProdNumber],0))</f>
        <v>225</v>
      </c>
      <c r="H3033">
        <f>INDEX(tblProduct[Category],MATCH(tblData[[#This Row],[ProdNumber]],tblProduct[ProdNumber],0))</f>
        <v>5</v>
      </c>
      <c r="I3033" t="str">
        <f>INDEX(tblCategory[CategoryName],MATCH(tblData[[#This Row],[CategoryID]],tblCategory[CategoryID],0))</f>
        <v>Robot Kits</v>
      </c>
      <c r="J3033">
        <f>tblData[[#This Row],[Quantity]]*tblData[[#This Row],[Price]]</f>
        <v>900</v>
      </c>
      <c r="K3033">
        <f>YEAR(tblData[[#This Row],[Date]])</f>
        <v>2021</v>
      </c>
      <c r="L3033">
        <f>MONTH(tblData[[#This Row],[Date]])</f>
        <v>10</v>
      </c>
      <c r="M3033" t="str">
        <f>CHOOSE(tblData[[#This Row],[MonthNo]],"Jan","Feb","Mar","Apr","Mei","Jun","Jul","Agu","Sep","Okt","Nov","Des")</f>
        <v>Okt</v>
      </c>
      <c r="N3033" t="str">
        <f>INDEX(tblCustomers[CustomerState],MATCH(tblData[[#This Row],[CustomerID]],tblCustomers[CustomerID],0))</f>
        <v>Florida</v>
      </c>
      <c r="O3033" t="str">
        <f>IF(COUNTIF(tblData[CustomerID],tblData[[#This Row],[CustomerID]])&gt;1,"Repeat","One-time")</f>
        <v>One-time</v>
      </c>
    </row>
    <row r="3034" spans="1:15">
      <c r="A3034">
        <v>3033</v>
      </c>
      <c r="B3034" s="1">
        <v>44490</v>
      </c>
      <c r="C3034">
        <v>331</v>
      </c>
      <c r="D3034" t="s">
        <v>10808</v>
      </c>
      <c r="E3034">
        <v>5</v>
      </c>
      <c r="F3034" t="str">
        <f>INDEX(tblProduct[ProdName],MATCH(tblData[[#This Row],[ProdNumber]],tblProduct[ProdNumber],0))</f>
        <v>Polar Robots</v>
      </c>
      <c r="G3034">
        <f>INDEX(tblProduct[Price],MATCH(tblData[[#This Row],[ProdNumber]],tblProduct[ProdNumber],0))</f>
        <v>23.99</v>
      </c>
      <c r="H3034">
        <f>INDEX(tblProduct[Category],MATCH(tblData[[#This Row],[ProdNumber]],tblProduct[ProdNumber],0))</f>
        <v>4</v>
      </c>
      <c r="I3034" t="str">
        <f>INDEX(tblCategory[CategoryName],MATCH(tblData[[#This Row],[CategoryID]],tblCategory[CategoryID],0))</f>
        <v>eBooks</v>
      </c>
      <c r="J3034">
        <f>tblData[[#This Row],[Quantity]]*tblData[[#This Row],[Price]]</f>
        <v>119.94999999999999</v>
      </c>
      <c r="K3034">
        <f>YEAR(tblData[[#This Row],[Date]])</f>
        <v>2021</v>
      </c>
      <c r="L3034">
        <f>MONTH(tblData[[#This Row],[Date]])</f>
        <v>10</v>
      </c>
      <c r="M3034" t="str">
        <f>CHOOSE(tblData[[#This Row],[MonthNo]],"Jan","Feb","Mar","Apr","Mei","Jun","Jul","Agu","Sep","Okt","Nov","Des")</f>
        <v>Okt</v>
      </c>
      <c r="N3034" t="str">
        <f>INDEX(tblCustomers[CustomerState],MATCH(tblData[[#This Row],[CustomerID]],tblCustomers[CustomerID],0))</f>
        <v>District of Columbia</v>
      </c>
      <c r="O3034" t="str">
        <f>IF(COUNTIF(tblData[CustomerID],tblData[[#This Row],[CustomerID]])&gt;1,"Repeat","One-time")</f>
        <v>Repeat</v>
      </c>
    </row>
    <row r="3035" spans="1:15">
      <c r="A3035">
        <v>3034</v>
      </c>
      <c r="B3035" s="1">
        <v>44490</v>
      </c>
      <c r="C3035">
        <v>1325</v>
      </c>
      <c r="D3035" t="s">
        <v>10841</v>
      </c>
      <c r="E3035">
        <v>3</v>
      </c>
      <c r="F3035" t="str">
        <f>INDEX(tblProduct[ProdName],MATCH(tblData[[#This Row],[ProdNumber]],tblProduct[ProdNumber],0))</f>
        <v>RQTE-554 Robot</v>
      </c>
      <c r="G3035">
        <f>INDEX(tblProduct[Price],MATCH(tblData[[#This Row],[ProdNumber]],tblProduct[ProdNumber],0))</f>
        <v>684</v>
      </c>
      <c r="H3035">
        <f>INDEX(tblProduct[Category],MATCH(tblData[[#This Row],[ProdNumber]],tblProduct[ProdNumber],0))</f>
        <v>6</v>
      </c>
      <c r="I3035" t="str">
        <f>INDEX(tblCategory[CategoryName],MATCH(tblData[[#This Row],[CategoryID]],tblCategory[CategoryID],0))</f>
        <v>Robots</v>
      </c>
      <c r="J3035">
        <f>tblData[[#This Row],[Quantity]]*tblData[[#This Row],[Price]]</f>
        <v>2052</v>
      </c>
      <c r="K3035">
        <f>YEAR(tblData[[#This Row],[Date]])</f>
        <v>2021</v>
      </c>
      <c r="L3035">
        <f>MONTH(tblData[[#This Row],[Date]])</f>
        <v>10</v>
      </c>
      <c r="M3035" t="str">
        <f>CHOOSE(tblData[[#This Row],[MonthNo]],"Jan","Feb","Mar","Apr","Mei","Jun","Jul","Agu","Sep","Okt","Nov","Des")</f>
        <v>Okt</v>
      </c>
      <c r="N3035" t="str">
        <f>INDEX(tblCustomers[CustomerState],MATCH(tblData[[#This Row],[CustomerID]],tblCustomers[CustomerID],0))</f>
        <v>Texas</v>
      </c>
      <c r="O3035" t="str">
        <f>IF(COUNTIF(tblData[CustomerID],tblData[[#This Row],[CustomerID]])&gt;1,"Repeat","One-time")</f>
        <v>One-time</v>
      </c>
    </row>
    <row r="3036" spans="1:15">
      <c r="A3036">
        <v>3035</v>
      </c>
      <c r="B3036" s="1">
        <v>44490</v>
      </c>
      <c r="C3036">
        <v>1351</v>
      </c>
      <c r="D3036" t="s">
        <v>10844</v>
      </c>
      <c r="E3036">
        <v>4</v>
      </c>
      <c r="F3036" t="str">
        <f>INDEX(tblProduct[ProdName],MATCH(tblData[[#This Row],[ProdNumber]],tblProduct[ProdNumber],0))</f>
        <v>Industrial 3D Printing</v>
      </c>
      <c r="G3036">
        <f>INDEX(tblProduct[Price],MATCH(tblData[[#This Row],[ProdNumber]],tblProduct[ProdNumber],0))</f>
        <v>49</v>
      </c>
      <c r="H3036">
        <f>INDEX(tblProduct[Category],MATCH(tblData[[#This Row],[ProdNumber]],tblProduct[ProdNumber],0))</f>
        <v>7</v>
      </c>
      <c r="I3036" t="str">
        <f>INDEX(tblCategory[CategoryName],MATCH(tblData[[#This Row],[CategoryID]],tblCategory[CategoryID],0))</f>
        <v>Training Videos</v>
      </c>
      <c r="J3036">
        <f>tblData[[#This Row],[Quantity]]*tblData[[#This Row],[Price]]</f>
        <v>196</v>
      </c>
      <c r="K3036">
        <f>YEAR(tblData[[#This Row],[Date]])</f>
        <v>2021</v>
      </c>
      <c r="L3036">
        <f>MONTH(tblData[[#This Row],[Date]])</f>
        <v>10</v>
      </c>
      <c r="M3036" t="str">
        <f>CHOOSE(tblData[[#This Row],[MonthNo]],"Jan","Feb","Mar","Apr","Mei","Jun","Jul","Agu","Sep","Okt","Nov","Des")</f>
        <v>Okt</v>
      </c>
      <c r="N3036" t="str">
        <f>INDEX(tblCustomers[CustomerState],MATCH(tblData[[#This Row],[CustomerID]],tblCustomers[CustomerID],0))</f>
        <v>Texas</v>
      </c>
      <c r="O3036" t="str">
        <f>IF(COUNTIF(tblData[CustomerID],tblData[[#This Row],[CustomerID]])&gt;1,"Repeat","One-time")</f>
        <v>Repeat</v>
      </c>
    </row>
    <row r="3037" spans="1:15">
      <c r="A3037">
        <v>3036</v>
      </c>
      <c r="B3037" s="1">
        <v>44490</v>
      </c>
      <c r="C3037">
        <v>269</v>
      </c>
      <c r="D3037" t="s">
        <v>10821</v>
      </c>
      <c r="E3037">
        <v>1</v>
      </c>
      <c r="F3037" t="str">
        <f>INDEX(tblProduct[ProdName],MATCH(tblData[[#This Row],[ProdNumber]],tblProduct[ProdNumber],0))</f>
        <v>BYOD-350</v>
      </c>
      <c r="G3037">
        <f>INDEX(tblProduct[Price],MATCH(tblData[[#This Row],[ProdNumber]],tblProduct[ProdNumber],0))</f>
        <v>89.95</v>
      </c>
      <c r="H3037">
        <f>INDEX(tblProduct[Category],MATCH(tblData[[#This Row],[ProdNumber]],tblProduct[ProdNumber],0))</f>
        <v>2</v>
      </c>
      <c r="I3037" t="str">
        <f>INDEX(tblCategory[CategoryName],MATCH(tblData[[#This Row],[CategoryID]],tblCategory[CategoryID],0))</f>
        <v>Drone Kits</v>
      </c>
      <c r="J3037">
        <f>tblData[[#This Row],[Quantity]]*tblData[[#This Row],[Price]]</f>
        <v>89.95</v>
      </c>
      <c r="K3037">
        <f>YEAR(tblData[[#This Row],[Date]])</f>
        <v>2021</v>
      </c>
      <c r="L3037">
        <f>MONTH(tblData[[#This Row],[Date]])</f>
        <v>10</v>
      </c>
      <c r="M3037" t="str">
        <f>CHOOSE(tblData[[#This Row],[MonthNo]],"Jan","Feb","Mar","Apr","Mei","Jun","Jul","Agu","Sep","Okt","Nov","Des")</f>
        <v>Okt</v>
      </c>
      <c r="N3037" t="str">
        <f>INDEX(tblCustomers[CustomerState],MATCH(tblData[[#This Row],[CustomerID]],tblCustomers[CustomerID],0))</f>
        <v>Connecticut</v>
      </c>
      <c r="O3037" t="str">
        <f>IF(COUNTIF(tblData[CustomerID],tblData[[#This Row],[CustomerID]])&gt;1,"Repeat","One-time")</f>
        <v>Repeat</v>
      </c>
    </row>
    <row r="3038" spans="1:15">
      <c r="A3038">
        <v>3037</v>
      </c>
      <c r="B3038" s="1">
        <v>44491</v>
      </c>
      <c r="C3038">
        <v>475</v>
      </c>
      <c r="D3038" t="s">
        <v>10831</v>
      </c>
      <c r="E3038">
        <v>4</v>
      </c>
      <c r="F3038" t="str">
        <f>INDEX(tblProduct[ProdName],MATCH(tblData[[#This Row],[ProdNumber]],tblProduct[ProdNumber],0))</f>
        <v>BYOR-3535</v>
      </c>
      <c r="G3038">
        <f>INDEX(tblProduct[Price],MATCH(tblData[[#This Row],[ProdNumber]],tblProduct[ProdNumber],0))</f>
        <v>225</v>
      </c>
      <c r="H3038">
        <f>INDEX(tblProduct[Category],MATCH(tblData[[#This Row],[ProdNumber]],tblProduct[ProdNumber],0))</f>
        <v>5</v>
      </c>
      <c r="I3038" t="str">
        <f>INDEX(tblCategory[CategoryName],MATCH(tblData[[#This Row],[CategoryID]],tblCategory[CategoryID],0))</f>
        <v>Robot Kits</v>
      </c>
      <c r="J3038">
        <f>tblData[[#This Row],[Quantity]]*tblData[[#This Row],[Price]]</f>
        <v>900</v>
      </c>
      <c r="K3038">
        <f>YEAR(tblData[[#This Row],[Date]])</f>
        <v>2021</v>
      </c>
      <c r="L3038">
        <f>MONTH(tblData[[#This Row],[Date]])</f>
        <v>10</v>
      </c>
      <c r="M3038" t="str">
        <f>CHOOSE(tblData[[#This Row],[MonthNo]],"Jan","Feb","Mar","Apr","Mei","Jun","Jul","Agu","Sep","Okt","Nov","Des")</f>
        <v>Okt</v>
      </c>
      <c r="N3038" t="str">
        <f>INDEX(tblCustomers[CustomerState],MATCH(tblData[[#This Row],[CustomerID]],tblCustomers[CustomerID],0))</f>
        <v>Arizona</v>
      </c>
      <c r="O3038" t="str">
        <f>IF(COUNTIF(tblData[CustomerID],tblData[[#This Row],[CustomerID]])&gt;1,"Repeat","One-time")</f>
        <v>Repeat</v>
      </c>
    </row>
    <row r="3039" spans="1:15">
      <c r="A3039">
        <v>3038</v>
      </c>
      <c r="B3039" s="1">
        <v>44491</v>
      </c>
      <c r="C3039">
        <v>1957</v>
      </c>
      <c r="D3039" t="s">
        <v>10808</v>
      </c>
      <c r="E3039">
        <v>3</v>
      </c>
      <c r="F3039" t="str">
        <f>INDEX(tblProduct[ProdName],MATCH(tblData[[#This Row],[ProdNumber]],tblProduct[ProdNumber],0))</f>
        <v>Polar Robots</v>
      </c>
      <c r="G3039">
        <f>INDEX(tblProduct[Price],MATCH(tblData[[#This Row],[ProdNumber]],tblProduct[ProdNumber],0))</f>
        <v>23.99</v>
      </c>
      <c r="H3039">
        <f>INDEX(tblProduct[Category],MATCH(tblData[[#This Row],[ProdNumber]],tblProduct[ProdNumber],0))</f>
        <v>4</v>
      </c>
      <c r="I3039" t="str">
        <f>INDEX(tblCategory[CategoryName],MATCH(tblData[[#This Row],[CategoryID]],tblCategory[CategoryID],0))</f>
        <v>eBooks</v>
      </c>
      <c r="J3039">
        <f>tblData[[#This Row],[Quantity]]*tblData[[#This Row],[Price]]</f>
        <v>71.97</v>
      </c>
      <c r="K3039">
        <f>YEAR(tblData[[#This Row],[Date]])</f>
        <v>2021</v>
      </c>
      <c r="L3039">
        <f>MONTH(tblData[[#This Row],[Date]])</f>
        <v>10</v>
      </c>
      <c r="M3039" t="str">
        <f>CHOOSE(tblData[[#This Row],[MonthNo]],"Jan","Feb","Mar","Apr","Mei","Jun","Jul","Agu","Sep","Okt","Nov","Des")</f>
        <v>Okt</v>
      </c>
      <c r="N3039" t="str">
        <f>INDEX(tblCustomers[CustomerState],MATCH(tblData[[#This Row],[CustomerID]],tblCustomers[CustomerID],0))</f>
        <v>Texas</v>
      </c>
      <c r="O3039" t="str">
        <f>IF(COUNTIF(tblData[CustomerID],tblData[[#This Row],[CustomerID]])&gt;1,"Repeat","One-time")</f>
        <v>Repeat</v>
      </c>
    </row>
    <row r="3040" spans="1:15">
      <c r="A3040">
        <v>3039</v>
      </c>
      <c r="B3040" s="1">
        <v>44491</v>
      </c>
      <c r="C3040">
        <v>1051</v>
      </c>
      <c r="D3040" t="s">
        <v>10843</v>
      </c>
      <c r="E3040">
        <v>5</v>
      </c>
      <c r="F3040" t="str">
        <f>INDEX(tblProduct[ProdName],MATCH(tblData[[#This Row],[ProdNumber]],tblProduct[ProdNumber],0))</f>
        <v>BYOD-500</v>
      </c>
      <c r="G3040">
        <f>INDEX(tblProduct[Price],MATCH(tblData[[#This Row],[ProdNumber]],tblProduct[ProdNumber],0))</f>
        <v>167</v>
      </c>
      <c r="H3040">
        <f>INDEX(tblProduct[Category],MATCH(tblData[[#This Row],[ProdNumber]],tblProduct[ProdNumber],0))</f>
        <v>2</v>
      </c>
      <c r="I3040" t="str">
        <f>INDEX(tblCategory[CategoryName],MATCH(tblData[[#This Row],[CategoryID]],tblCategory[CategoryID],0))</f>
        <v>Drone Kits</v>
      </c>
      <c r="J3040">
        <f>tblData[[#This Row],[Quantity]]*tblData[[#This Row],[Price]]</f>
        <v>835</v>
      </c>
      <c r="K3040">
        <f>YEAR(tblData[[#This Row],[Date]])</f>
        <v>2021</v>
      </c>
      <c r="L3040">
        <f>MONTH(tblData[[#This Row],[Date]])</f>
        <v>10</v>
      </c>
      <c r="M3040" t="str">
        <f>CHOOSE(tblData[[#This Row],[MonthNo]],"Jan","Feb","Mar","Apr","Mei","Jun","Jul","Agu","Sep","Okt","Nov","Des")</f>
        <v>Okt</v>
      </c>
      <c r="N3040" t="str">
        <f>INDEX(tblCustomers[CustomerState],MATCH(tblData[[#This Row],[CustomerID]],tblCustomers[CustomerID],0))</f>
        <v>Minnesota</v>
      </c>
      <c r="O3040" t="str">
        <f>IF(COUNTIF(tblData[CustomerID],tblData[[#This Row],[CustomerID]])&gt;1,"Repeat","One-time")</f>
        <v>Repeat</v>
      </c>
    </row>
    <row r="3041" spans="1:15">
      <c r="A3041">
        <v>3040</v>
      </c>
      <c r="B3041" s="1">
        <v>44492</v>
      </c>
      <c r="C3041">
        <v>470</v>
      </c>
      <c r="D3041" t="s">
        <v>10851</v>
      </c>
      <c r="E3041">
        <v>2</v>
      </c>
      <c r="F3041" t="str">
        <f>INDEX(tblProduct[ProdName],MATCH(tblData[[#This Row],[ProdNumber]],tblProduct[ProdNumber],0))</f>
        <v>QuadroCopter Blueprint</v>
      </c>
      <c r="G3041">
        <f>INDEX(tblProduct[Price],MATCH(tblData[[#This Row],[ProdNumber]],tblProduct[ProdNumber],0))</f>
        <v>10.99</v>
      </c>
      <c r="H3041">
        <f>INDEX(tblProduct[Category],MATCH(tblData[[#This Row],[ProdNumber]],tblProduct[ProdNumber],0))</f>
        <v>1</v>
      </c>
      <c r="I3041" t="str">
        <f>INDEX(tblCategory[CategoryName],MATCH(tblData[[#This Row],[CategoryID]],tblCategory[CategoryID],0))</f>
        <v>Blueprints</v>
      </c>
      <c r="J3041">
        <f>tblData[[#This Row],[Quantity]]*tblData[[#This Row],[Price]]</f>
        <v>21.98</v>
      </c>
      <c r="K3041">
        <f>YEAR(tblData[[#This Row],[Date]])</f>
        <v>2021</v>
      </c>
      <c r="L3041">
        <f>MONTH(tblData[[#This Row],[Date]])</f>
        <v>10</v>
      </c>
      <c r="M3041" t="str">
        <f>CHOOSE(tblData[[#This Row],[MonthNo]],"Jan","Feb","Mar","Apr","Mei","Jun","Jul","Agu","Sep","Okt","Nov","Des")</f>
        <v>Okt</v>
      </c>
      <c r="N3041" t="str">
        <f>INDEX(tblCustomers[CustomerState],MATCH(tblData[[#This Row],[CustomerID]],tblCustomers[CustomerID],0))</f>
        <v>Illinois</v>
      </c>
      <c r="O3041" t="str">
        <f>IF(COUNTIF(tblData[CustomerID],tblData[[#This Row],[CustomerID]])&gt;1,"Repeat","One-time")</f>
        <v>Repeat</v>
      </c>
    </row>
    <row r="3042" spans="1:15">
      <c r="A3042">
        <v>3041</v>
      </c>
      <c r="B3042" s="1">
        <v>44492</v>
      </c>
      <c r="C3042">
        <v>2120</v>
      </c>
      <c r="D3042" t="s">
        <v>10811</v>
      </c>
      <c r="E3042">
        <v>3</v>
      </c>
      <c r="F3042" t="str">
        <f>INDEX(tblProduct[ProdName],MATCH(tblData[[#This Row],[ProdNumber]],tblProduct[ProdNumber],0))</f>
        <v>BYOD-220</v>
      </c>
      <c r="G3042">
        <f>INDEX(tblProduct[Price],MATCH(tblData[[#This Row],[ProdNumber]],tblProduct[ProdNumber],0))</f>
        <v>69</v>
      </c>
      <c r="H3042">
        <f>INDEX(tblProduct[Category],MATCH(tblData[[#This Row],[ProdNumber]],tblProduct[ProdNumber],0))</f>
        <v>2</v>
      </c>
      <c r="I3042" t="str">
        <f>INDEX(tblCategory[CategoryName],MATCH(tblData[[#This Row],[CategoryID]],tblCategory[CategoryID],0))</f>
        <v>Drone Kits</v>
      </c>
      <c r="J3042">
        <f>tblData[[#This Row],[Quantity]]*tblData[[#This Row],[Price]]</f>
        <v>207</v>
      </c>
      <c r="K3042">
        <f>YEAR(tblData[[#This Row],[Date]])</f>
        <v>2021</v>
      </c>
      <c r="L3042">
        <f>MONTH(tblData[[#This Row],[Date]])</f>
        <v>10</v>
      </c>
      <c r="M3042" t="str">
        <f>CHOOSE(tblData[[#This Row],[MonthNo]],"Jan","Feb","Mar","Apr","Mei","Jun","Jul","Agu","Sep","Okt","Nov","Des")</f>
        <v>Okt</v>
      </c>
      <c r="N3042" t="str">
        <f>INDEX(tblCustomers[CustomerState],MATCH(tblData[[#This Row],[CustomerID]],tblCustomers[CustomerID],0))</f>
        <v>Florida</v>
      </c>
      <c r="O3042" t="str">
        <f>IF(COUNTIF(tblData[CustomerID],tblData[[#This Row],[CustomerID]])&gt;1,"Repeat","One-time")</f>
        <v>Repeat</v>
      </c>
    </row>
    <row r="3043" spans="1:15">
      <c r="A3043">
        <v>3042</v>
      </c>
      <c r="B3043" s="1">
        <v>44492</v>
      </c>
      <c r="C3043">
        <v>1289</v>
      </c>
      <c r="D3043" t="s">
        <v>10831</v>
      </c>
      <c r="E3043">
        <v>3</v>
      </c>
      <c r="F3043" t="str">
        <f>INDEX(tblProduct[ProdName],MATCH(tblData[[#This Row],[ProdNumber]],tblProduct[ProdNumber],0))</f>
        <v>BYOR-3535</v>
      </c>
      <c r="G3043">
        <f>INDEX(tblProduct[Price],MATCH(tblData[[#This Row],[ProdNumber]],tblProduct[ProdNumber],0))</f>
        <v>225</v>
      </c>
      <c r="H3043">
        <f>INDEX(tblProduct[Category],MATCH(tblData[[#This Row],[ProdNumber]],tblProduct[ProdNumber],0))</f>
        <v>5</v>
      </c>
      <c r="I3043" t="str">
        <f>INDEX(tblCategory[CategoryName],MATCH(tblData[[#This Row],[CategoryID]],tblCategory[CategoryID],0))</f>
        <v>Robot Kits</v>
      </c>
      <c r="J3043">
        <f>tblData[[#This Row],[Quantity]]*tblData[[#This Row],[Price]]</f>
        <v>675</v>
      </c>
      <c r="K3043">
        <f>YEAR(tblData[[#This Row],[Date]])</f>
        <v>2021</v>
      </c>
      <c r="L3043">
        <f>MONTH(tblData[[#This Row],[Date]])</f>
        <v>10</v>
      </c>
      <c r="M3043" t="str">
        <f>CHOOSE(tblData[[#This Row],[MonthNo]],"Jan","Feb","Mar","Apr","Mei","Jun","Jul","Agu","Sep","Okt","Nov","Des")</f>
        <v>Okt</v>
      </c>
      <c r="N3043" t="str">
        <f>INDEX(tblCustomers[CustomerState],MATCH(tblData[[#This Row],[CustomerID]],tblCustomers[CustomerID],0))</f>
        <v>Oregon</v>
      </c>
      <c r="O3043" t="str">
        <f>IF(COUNTIF(tblData[CustomerID],tblData[[#This Row],[CustomerID]])&gt;1,"Repeat","One-time")</f>
        <v>Repeat</v>
      </c>
    </row>
    <row r="3044" spans="1:15">
      <c r="A3044">
        <v>3043</v>
      </c>
      <c r="B3044" s="1">
        <v>44492</v>
      </c>
      <c r="C3044">
        <v>929</v>
      </c>
      <c r="D3044" t="s">
        <v>10808</v>
      </c>
      <c r="E3044">
        <v>5</v>
      </c>
      <c r="F3044" t="str">
        <f>INDEX(tblProduct[ProdName],MATCH(tblData[[#This Row],[ProdNumber]],tblProduct[ProdNumber],0))</f>
        <v>Polar Robots</v>
      </c>
      <c r="G3044">
        <f>INDEX(tblProduct[Price],MATCH(tblData[[#This Row],[ProdNumber]],tblProduct[ProdNumber],0))</f>
        <v>23.99</v>
      </c>
      <c r="H3044">
        <f>INDEX(tblProduct[Category],MATCH(tblData[[#This Row],[ProdNumber]],tblProduct[ProdNumber],0))</f>
        <v>4</v>
      </c>
      <c r="I3044" t="str">
        <f>INDEX(tblCategory[CategoryName],MATCH(tblData[[#This Row],[CategoryID]],tblCategory[CategoryID],0))</f>
        <v>eBooks</v>
      </c>
      <c r="J3044">
        <f>tblData[[#This Row],[Quantity]]*tblData[[#This Row],[Price]]</f>
        <v>119.94999999999999</v>
      </c>
      <c r="K3044">
        <f>YEAR(tblData[[#This Row],[Date]])</f>
        <v>2021</v>
      </c>
      <c r="L3044">
        <f>MONTH(tblData[[#This Row],[Date]])</f>
        <v>10</v>
      </c>
      <c r="M3044" t="str">
        <f>CHOOSE(tblData[[#This Row],[MonthNo]],"Jan","Feb","Mar","Apr","Mei","Jun","Jul","Agu","Sep","Okt","Nov","Des")</f>
        <v>Okt</v>
      </c>
      <c r="N3044" t="str">
        <f>INDEX(tblCustomers[CustomerState],MATCH(tblData[[#This Row],[CustomerID]],tblCustomers[CustomerID],0))</f>
        <v>Nevada</v>
      </c>
      <c r="O3044" t="str">
        <f>IF(COUNTIF(tblData[CustomerID],tblData[[#This Row],[CustomerID]])&gt;1,"Repeat","One-time")</f>
        <v>Repeat</v>
      </c>
    </row>
    <row r="3045" spans="1:15">
      <c r="A3045">
        <v>3044</v>
      </c>
      <c r="B3045" s="1">
        <v>44493</v>
      </c>
      <c r="C3045">
        <v>1281</v>
      </c>
      <c r="D3045" t="s">
        <v>10851</v>
      </c>
      <c r="E3045">
        <v>5</v>
      </c>
      <c r="F3045" t="str">
        <f>INDEX(tblProduct[ProdName],MATCH(tblData[[#This Row],[ProdNumber]],tblProduct[ProdNumber],0))</f>
        <v>QuadroCopter Blueprint</v>
      </c>
      <c r="G3045">
        <f>INDEX(tblProduct[Price],MATCH(tblData[[#This Row],[ProdNumber]],tblProduct[ProdNumber],0))</f>
        <v>10.99</v>
      </c>
      <c r="H3045">
        <f>INDEX(tblProduct[Category],MATCH(tblData[[#This Row],[ProdNumber]],tblProduct[ProdNumber],0))</f>
        <v>1</v>
      </c>
      <c r="I3045" t="str">
        <f>INDEX(tblCategory[CategoryName],MATCH(tblData[[#This Row],[CategoryID]],tblCategory[CategoryID],0))</f>
        <v>Blueprints</v>
      </c>
      <c r="J3045">
        <f>tblData[[#This Row],[Quantity]]*tblData[[#This Row],[Price]]</f>
        <v>54.95</v>
      </c>
      <c r="K3045">
        <f>YEAR(tblData[[#This Row],[Date]])</f>
        <v>2021</v>
      </c>
      <c r="L3045">
        <f>MONTH(tblData[[#This Row],[Date]])</f>
        <v>10</v>
      </c>
      <c r="M3045" t="str">
        <f>CHOOSE(tblData[[#This Row],[MonthNo]],"Jan","Feb","Mar","Apr","Mei","Jun","Jul","Agu","Sep","Okt","Nov","Des")</f>
        <v>Okt</v>
      </c>
      <c r="N3045" t="str">
        <f>INDEX(tblCustomers[CustomerState],MATCH(tblData[[#This Row],[CustomerID]],tblCustomers[CustomerID],0))</f>
        <v>Georgia</v>
      </c>
      <c r="O3045" t="str">
        <f>IF(COUNTIF(tblData[CustomerID],tblData[[#This Row],[CustomerID]])&gt;1,"Repeat","One-time")</f>
        <v>One-time</v>
      </c>
    </row>
    <row r="3046" spans="1:15">
      <c r="A3046">
        <v>3045</v>
      </c>
      <c r="B3046" s="1">
        <v>44493</v>
      </c>
      <c r="C3046">
        <v>305</v>
      </c>
      <c r="D3046" t="s">
        <v>10867</v>
      </c>
      <c r="E3046">
        <v>2</v>
      </c>
      <c r="F3046" t="str">
        <f>INDEX(tblProduct[ProdName],MATCH(tblData[[#This Row],[ProdNumber]],tblProduct[ProdNumber],0))</f>
        <v>Mapping with Drones</v>
      </c>
      <c r="G3046">
        <f>INDEX(tblProduct[Price],MATCH(tblData[[#This Row],[ProdNumber]],tblProduct[ProdNumber],0))</f>
        <v>49</v>
      </c>
      <c r="H3046">
        <f>INDEX(tblProduct[Category],MATCH(tblData[[#This Row],[ProdNumber]],tblProduct[ProdNumber],0))</f>
        <v>7</v>
      </c>
      <c r="I3046" t="str">
        <f>INDEX(tblCategory[CategoryName],MATCH(tblData[[#This Row],[CategoryID]],tblCategory[CategoryID],0))</f>
        <v>Training Videos</v>
      </c>
      <c r="J3046">
        <f>tblData[[#This Row],[Quantity]]*tblData[[#This Row],[Price]]</f>
        <v>98</v>
      </c>
      <c r="K3046">
        <f>YEAR(tblData[[#This Row],[Date]])</f>
        <v>2021</v>
      </c>
      <c r="L3046">
        <f>MONTH(tblData[[#This Row],[Date]])</f>
        <v>10</v>
      </c>
      <c r="M3046" t="str">
        <f>CHOOSE(tblData[[#This Row],[MonthNo]],"Jan","Feb","Mar","Apr","Mei","Jun","Jul","Agu","Sep","Okt","Nov","Des")</f>
        <v>Okt</v>
      </c>
      <c r="N3046" t="str">
        <f>INDEX(tblCustomers[CustomerState],MATCH(tblData[[#This Row],[CustomerID]],tblCustomers[CustomerID],0))</f>
        <v>New York</v>
      </c>
      <c r="O3046" t="str">
        <f>IF(COUNTIF(tblData[CustomerID],tblData[[#This Row],[CustomerID]])&gt;1,"Repeat","One-time")</f>
        <v>Repeat</v>
      </c>
    </row>
    <row r="3047" spans="1:15">
      <c r="A3047">
        <v>3046</v>
      </c>
      <c r="B3047" s="1">
        <v>44493</v>
      </c>
      <c r="C3047">
        <v>1354</v>
      </c>
      <c r="D3047" t="s">
        <v>10821</v>
      </c>
      <c r="E3047">
        <v>2</v>
      </c>
      <c r="F3047" t="str">
        <f>INDEX(tblProduct[ProdName],MATCH(tblData[[#This Row],[ProdNumber]],tblProduct[ProdNumber],0))</f>
        <v>BYOD-350</v>
      </c>
      <c r="G3047">
        <f>INDEX(tblProduct[Price],MATCH(tblData[[#This Row],[ProdNumber]],tblProduct[ProdNumber],0))</f>
        <v>89.95</v>
      </c>
      <c r="H3047">
        <f>INDEX(tblProduct[Category],MATCH(tblData[[#This Row],[ProdNumber]],tblProduct[ProdNumber],0))</f>
        <v>2</v>
      </c>
      <c r="I3047" t="str">
        <f>INDEX(tblCategory[CategoryName],MATCH(tblData[[#This Row],[CategoryID]],tblCategory[CategoryID],0))</f>
        <v>Drone Kits</v>
      </c>
      <c r="J3047">
        <f>tblData[[#This Row],[Quantity]]*tblData[[#This Row],[Price]]</f>
        <v>179.9</v>
      </c>
      <c r="K3047">
        <f>YEAR(tblData[[#This Row],[Date]])</f>
        <v>2021</v>
      </c>
      <c r="L3047">
        <f>MONTH(tblData[[#This Row],[Date]])</f>
        <v>10</v>
      </c>
      <c r="M3047" t="str">
        <f>CHOOSE(tblData[[#This Row],[MonthNo]],"Jan","Feb","Mar","Apr","Mei","Jun","Jul","Agu","Sep","Okt","Nov","Des")</f>
        <v>Okt</v>
      </c>
      <c r="N3047" t="str">
        <f>INDEX(tblCustomers[CustomerState],MATCH(tblData[[#This Row],[CustomerID]],tblCustomers[CustomerID],0))</f>
        <v>New York</v>
      </c>
      <c r="O3047" t="str">
        <f>IF(COUNTIF(tblData[CustomerID],tblData[[#This Row],[CustomerID]])&gt;1,"Repeat","One-time")</f>
        <v>Repeat</v>
      </c>
    </row>
    <row r="3048" spans="1:15">
      <c r="A3048">
        <v>3047</v>
      </c>
      <c r="B3048" s="1">
        <v>44494</v>
      </c>
      <c r="C3048">
        <v>950</v>
      </c>
      <c r="D3048" t="s">
        <v>10808</v>
      </c>
      <c r="E3048">
        <v>3</v>
      </c>
      <c r="F3048" t="str">
        <f>INDEX(tblProduct[ProdName],MATCH(tblData[[#This Row],[ProdNumber]],tblProduct[ProdNumber],0))</f>
        <v>Polar Robots</v>
      </c>
      <c r="G3048">
        <f>INDEX(tblProduct[Price],MATCH(tblData[[#This Row],[ProdNumber]],tblProduct[ProdNumber],0))</f>
        <v>23.99</v>
      </c>
      <c r="H3048">
        <f>INDEX(tblProduct[Category],MATCH(tblData[[#This Row],[ProdNumber]],tblProduct[ProdNumber],0))</f>
        <v>4</v>
      </c>
      <c r="I3048" t="str">
        <f>INDEX(tblCategory[CategoryName],MATCH(tblData[[#This Row],[CategoryID]],tblCategory[CategoryID],0))</f>
        <v>eBooks</v>
      </c>
      <c r="J3048">
        <f>tblData[[#This Row],[Quantity]]*tblData[[#This Row],[Price]]</f>
        <v>71.97</v>
      </c>
      <c r="K3048">
        <f>YEAR(tblData[[#This Row],[Date]])</f>
        <v>2021</v>
      </c>
      <c r="L3048">
        <f>MONTH(tblData[[#This Row],[Date]])</f>
        <v>10</v>
      </c>
      <c r="M3048" t="str">
        <f>CHOOSE(tblData[[#This Row],[MonthNo]],"Jan","Feb","Mar","Apr","Mei","Jun","Jul","Agu","Sep","Okt","Nov","Des")</f>
        <v>Okt</v>
      </c>
      <c r="N3048" t="str">
        <f>INDEX(tblCustomers[CustomerState],MATCH(tblData[[#This Row],[CustomerID]],tblCustomers[CustomerID],0))</f>
        <v>Ohio</v>
      </c>
      <c r="O3048" t="str">
        <f>IF(COUNTIF(tblData[CustomerID],tblData[[#This Row],[CustomerID]])&gt;1,"Repeat","One-time")</f>
        <v>Repeat</v>
      </c>
    </row>
    <row r="3049" spans="1:15">
      <c r="A3049">
        <v>3048</v>
      </c>
      <c r="B3049" s="1">
        <v>44494</v>
      </c>
      <c r="C3049">
        <v>496</v>
      </c>
      <c r="D3049" t="s">
        <v>10861</v>
      </c>
      <c r="E3049">
        <v>1</v>
      </c>
      <c r="F3049" t="str">
        <f>INDEX(tblProduct[ProdName],MATCH(tblData[[#This Row],[ProdNumber]],tblProduct[ProdNumber],0))</f>
        <v>RCB-889 Robot</v>
      </c>
      <c r="G3049">
        <f>INDEX(tblProduct[Price],MATCH(tblData[[#This Row],[ProdNumber]],tblProduct[ProdNumber],0))</f>
        <v>549</v>
      </c>
      <c r="H3049">
        <f>INDEX(tblProduct[Category],MATCH(tblData[[#This Row],[ProdNumber]],tblProduct[ProdNumber],0))</f>
        <v>6</v>
      </c>
      <c r="I3049" t="str">
        <f>INDEX(tblCategory[CategoryName],MATCH(tblData[[#This Row],[CategoryID]],tblCategory[CategoryID],0))</f>
        <v>Robots</v>
      </c>
      <c r="J3049">
        <f>tblData[[#This Row],[Quantity]]*tblData[[#This Row],[Price]]</f>
        <v>549</v>
      </c>
      <c r="K3049">
        <f>YEAR(tblData[[#This Row],[Date]])</f>
        <v>2021</v>
      </c>
      <c r="L3049">
        <f>MONTH(tblData[[#This Row],[Date]])</f>
        <v>10</v>
      </c>
      <c r="M3049" t="str">
        <f>CHOOSE(tblData[[#This Row],[MonthNo]],"Jan","Feb","Mar","Apr","Mei","Jun","Jul","Agu","Sep","Okt","Nov","Des")</f>
        <v>Okt</v>
      </c>
      <c r="N3049" t="str">
        <f>INDEX(tblCustomers[CustomerState],MATCH(tblData[[#This Row],[CustomerID]],tblCustomers[CustomerID],0))</f>
        <v>Alaska</v>
      </c>
      <c r="O3049" t="str">
        <f>IF(COUNTIF(tblData[CustomerID],tblData[[#This Row],[CustomerID]])&gt;1,"Repeat","One-time")</f>
        <v>Repeat</v>
      </c>
    </row>
    <row r="3050" spans="1:15">
      <c r="A3050">
        <v>3049</v>
      </c>
      <c r="B3050" s="1">
        <v>44495</v>
      </c>
      <c r="C3050">
        <v>1804</v>
      </c>
      <c r="D3050" t="s">
        <v>10813</v>
      </c>
      <c r="E3050">
        <v>3</v>
      </c>
      <c r="F3050" t="str">
        <f>INDEX(tblProduct[ProdName],MATCH(tblData[[#This Row],[ProdNumber]],tblProduct[ProdNumber],0))</f>
        <v>Spherical Robots</v>
      </c>
      <c r="G3050">
        <f>INDEX(tblProduct[Price],MATCH(tblData[[#This Row],[ProdNumber]],tblProduct[ProdNumber],0))</f>
        <v>16.75</v>
      </c>
      <c r="H3050">
        <f>INDEX(tblProduct[Category],MATCH(tblData[[#This Row],[ProdNumber]],tblProduct[ProdNumber],0))</f>
        <v>4</v>
      </c>
      <c r="I3050" t="str">
        <f>INDEX(tblCategory[CategoryName],MATCH(tblData[[#This Row],[CategoryID]],tblCategory[CategoryID],0))</f>
        <v>eBooks</v>
      </c>
      <c r="J3050">
        <f>tblData[[#This Row],[Quantity]]*tblData[[#This Row],[Price]]</f>
        <v>50.25</v>
      </c>
      <c r="K3050">
        <f>YEAR(tblData[[#This Row],[Date]])</f>
        <v>2021</v>
      </c>
      <c r="L3050">
        <f>MONTH(tblData[[#This Row],[Date]])</f>
        <v>10</v>
      </c>
      <c r="M3050" t="str">
        <f>CHOOSE(tblData[[#This Row],[MonthNo]],"Jan","Feb","Mar","Apr","Mei","Jun","Jul","Agu","Sep","Okt","Nov","Des")</f>
        <v>Okt</v>
      </c>
      <c r="N3050" t="str">
        <f>INDEX(tblCustomers[CustomerState],MATCH(tblData[[#This Row],[CustomerID]],tblCustomers[CustomerID],0))</f>
        <v>Washington</v>
      </c>
      <c r="O3050" t="str">
        <f>IF(COUNTIF(tblData[CustomerID],tblData[[#This Row],[CustomerID]])&gt;1,"Repeat","One-time")</f>
        <v>Repeat</v>
      </c>
    </row>
    <row r="3051" spans="1:15">
      <c r="A3051">
        <v>3050</v>
      </c>
      <c r="B3051" s="1">
        <v>44495</v>
      </c>
      <c r="C3051">
        <v>61</v>
      </c>
      <c r="D3051" t="s">
        <v>10847</v>
      </c>
      <c r="E3051">
        <v>3</v>
      </c>
      <c r="F3051" t="str">
        <f>INDEX(tblProduct[ProdName],MATCH(tblData[[#This Row],[ProdNumber]],tblProduct[ProdNumber],0))</f>
        <v>MICR-564K Drone</v>
      </c>
      <c r="G3051">
        <f>INDEX(tblProduct[Price],MATCH(tblData[[#This Row],[ProdNumber]],tblProduct[ProdNumber],0))</f>
        <v>499</v>
      </c>
      <c r="H3051">
        <f>INDEX(tblProduct[Category],MATCH(tblData[[#This Row],[ProdNumber]],tblProduct[ProdNumber],0))</f>
        <v>3</v>
      </c>
      <c r="I3051" t="str">
        <f>INDEX(tblCategory[CategoryName],MATCH(tblData[[#This Row],[CategoryID]],tblCategory[CategoryID],0))</f>
        <v>Drones</v>
      </c>
      <c r="J3051">
        <f>tblData[[#This Row],[Quantity]]*tblData[[#This Row],[Price]]</f>
        <v>1497</v>
      </c>
      <c r="K3051">
        <f>YEAR(tblData[[#This Row],[Date]])</f>
        <v>2021</v>
      </c>
      <c r="L3051">
        <f>MONTH(tblData[[#This Row],[Date]])</f>
        <v>10</v>
      </c>
      <c r="M3051" t="str">
        <f>CHOOSE(tblData[[#This Row],[MonthNo]],"Jan","Feb","Mar","Apr","Mei","Jun","Jul","Agu","Sep","Okt","Nov","Des")</f>
        <v>Okt</v>
      </c>
      <c r="N3051" t="str">
        <f>INDEX(tblCustomers[CustomerState],MATCH(tblData[[#This Row],[CustomerID]],tblCustomers[CustomerID],0))</f>
        <v>Virginia</v>
      </c>
      <c r="O3051" t="str">
        <f>IF(COUNTIF(tblData[CustomerID],tblData[[#This Row],[CustomerID]])&gt;1,"Repeat","One-time")</f>
        <v>One-time</v>
      </c>
    </row>
    <row r="3052" spans="1:15">
      <c r="A3052">
        <v>3051</v>
      </c>
      <c r="B3052" s="1">
        <v>44495</v>
      </c>
      <c r="C3052">
        <v>583</v>
      </c>
      <c r="D3052" t="s">
        <v>10820</v>
      </c>
      <c r="E3052">
        <v>1</v>
      </c>
      <c r="F3052" t="str">
        <f>INDEX(tblProduct[ProdName],MATCH(tblData[[#This Row],[ProdNumber]],tblProduct[ProdNumber],0))</f>
        <v>BYOR-3000</v>
      </c>
      <c r="G3052">
        <f>INDEX(tblProduct[Price],MATCH(tblData[[#This Row],[ProdNumber]],tblProduct[ProdNumber],0))</f>
        <v>214</v>
      </c>
      <c r="H3052">
        <f>INDEX(tblProduct[Category],MATCH(tblData[[#This Row],[ProdNumber]],tblProduct[ProdNumber],0))</f>
        <v>5</v>
      </c>
      <c r="I3052" t="str">
        <f>INDEX(tblCategory[CategoryName],MATCH(tblData[[#This Row],[CategoryID]],tblCategory[CategoryID],0))</f>
        <v>Robot Kits</v>
      </c>
      <c r="J3052">
        <f>tblData[[#This Row],[Quantity]]*tblData[[#This Row],[Price]]</f>
        <v>214</v>
      </c>
      <c r="K3052">
        <f>YEAR(tblData[[#This Row],[Date]])</f>
        <v>2021</v>
      </c>
      <c r="L3052">
        <f>MONTH(tblData[[#This Row],[Date]])</f>
        <v>10</v>
      </c>
      <c r="M3052" t="str">
        <f>CHOOSE(tblData[[#This Row],[MonthNo]],"Jan","Feb","Mar","Apr","Mei","Jun","Jul","Agu","Sep","Okt","Nov","Des")</f>
        <v>Okt</v>
      </c>
      <c r="N3052" t="str">
        <f>INDEX(tblCustomers[CustomerState],MATCH(tblData[[#This Row],[CustomerID]],tblCustomers[CustomerID],0))</f>
        <v>North Carolina</v>
      </c>
      <c r="O3052" t="str">
        <f>IF(COUNTIF(tblData[CustomerID],tblData[[#This Row],[CustomerID]])&gt;1,"Repeat","One-time")</f>
        <v>Repeat</v>
      </c>
    </row>
    <row r="3053" spans="1:15">
      <c r="A3053">
        <v>3052</v>
      </c>
      <c r="B3053" s="1">
        <v>44495</v>
      </c>
      <c r="C3053">
        <v>1607</v>
      </c>
      <c r="D3053" t="s">
        <v>10814</v>
      </c>
      <c r="E3053">
        <v>3</v>
      </c>
      <c r="F3053" t="str">
        <f>INDEX(tblProduct[ProdName],MATCH(tblData[[#This Row],[ProdNumber]],tblProduct[ProdNumber],0))</f>
        <v>BYOR-2640S</v>
      </c>
      <c r="G3053">
        <f>INDEX(tblProduct[Price],MATCH(tblData[[#This Row],[ProdNumber]],tblProduct[ProdNumber],0))</f>
        <v>189</v>
      </c>
      <c r="H3053">
        <f>INDEX(tblProduct[Category],MATCH(tblData[[#This Row],[ProdNumber]],tblProduct[ProdNumber],0))</f>
        <v>5</v>
      </c>
      <c r="I3053" t="str">
        <f>INDEX(tblCategory[CategoryName],MATCH(tblData[[#This Row],[CategoryID]],tblCategory[CategoryID],0))</f>
        <v>Robot Kits</v>
      </c>
      <c r="J3053">
        <f>tblData[[#This Row],[Quantity]]*tblData[[#This Row],[Price]]</f>
        <v>567</v>
      </c>
      <c r="K3053">
        <f>YEAR(tblData[[#This Row],[Date]])</f>
        <v>2021</v>
      </c>
      <c r="L3053">
        <f>MONTH(tblData[[#This Row],[Date]])</f>
        <v>10</v>
      </c>
      <c r="M3053" t="str">
        <f>CHOOSE(tblData[[#This Row],[MonthNo]],"Jan","Feb","Mar","Apr","Mei","Jun","Jul","Agu","Sep","Okt","Nov","Des")</f>
        <v>Okt</v>
      </c>
      <c r="N3053" t="str">
        <f>INDEX(tblCustomers[CustomerState],MATCH(tblData[[#This Row],[CustomerID]],tblCustomers[CustomerID],0))</f>
        <v>Tennessee</v>
      </c>
      <c r="O3053" t="str">
        <f>IF(COUNTIF(tblData[CustomerID],tblData[[#This Row],[CustomerID]])&gt;1,"Repeat","One-time")</f>
        <v>Repeat</v>
      </c>
    </row>
    <row r="3054" spans="1:15">
      <c r="A3054">
        <v>3053</v>
      </c>
      <c r="B3054" s="1">
        <v>44496</v>
      </c>
      <c r="C3054">
        <v>1966</v>
      </c>
      <c r="D3054" t="s">
        <v>10824</v>
      </c>
      <c r="E3054">
        <v>4</v>
      </c>
      <c r="F3054" t="str">
        <f>INDEX(tblProduct[ProdName],MATCH(tblData[[#This Row],[ProdNumber]],tblProduct[ProdNumber],0))</f>
        <v>BYOD-550</v>
      </c>
      <c r="G3054">
        <f>INDEX(tblProduct[Price],MATCH(tblData[[#This Row],[ProdNumber]],tblProduct[ProdNumber],0))</f>
        <v>179</v>
      </c>
      <c r="H3054">
        <f>INDEX(tblProduct[Category],MATCH(tblData[[#This Row],[ProdNumber]],tblProduct[ProdNumber],0))</f>
        <v>2</v>
      </c>
      <c r="I3054" t="str">
        <f>INDEX(tblCategory[CategoryName],MATCH(tblData[[#This Row],[CategoryID]],tblCategory[CategoryID],0))</f>
        <v>Drone Kits</v>
      </c>
      <c r="J3054">
        <f>tblData[[#This Row],[Quantity]]*tblData[[#This Row],[Price]]</f>
        <v>716</v>
      </c>
      <c r="K3054">
        <f>YEAR(tblData[[#This Row],[Date]])</f>
        <v>2021</v>
      </c>
      <c r="L3054">
        <f>MONTH(tblData[[#This Row],[Date]])</f>
        <v>10</v>
      </c>
      <c r="M3054" t="str">
        <f>CHOOSE(tblData[[#This Row],[MonthNo]],"Jan","Feb","Mar","Apr","Mei","Jun","Jul","Agu","Sep","Okt","Nov","Des")</f>
        <v>Okt</v>
      </c>
      <c r="N3054" t="str">
        <f>INDEX(tblCustomers[CustomerState],MATCH(tblData[[#This Row],[CustomerID]],tblCustomers[CustomerID],0))</f>
        <v>Nebraska</v>
      </c>
      <c r="O3054" t="str">
        <f>IF(COUNTIF(tblData[CustomerID],tblData[[#This Row],[CustomerID]])&gt;1,"Repeat","One-time")</f>
        <v>Repeat</v>
      </c>
    </row>
    <row r="3055" spans="1:15">
      <c r="A3055">
        <v>3054</v>
      </c>
      <c r="B3055" s="1">
        <v>44496</v>
      </c>
      <c r="C3055">
        <v>9</v>
      </c>
      <c r="D3055" t="s">
        <v>10857</v>
      </c>
      <c r="E3055">
        <v>5</v>
      </c>
      <c r="F3055" t="str">
        <f>INDEX(tblProduct[ProdName],MATCH(tblData[[#This Row],[ProdNumber]],tblProduct[ProdNumber],0))</f>
        <v>DTI-84 Drone</v>
      </c>
      <c r="G3055">
        <f>INDEX(tblProduct[Price],MATCH(tblData[[#This Row],[ProdNumber]],tblProduct[ProdNumber],0))</f>
        <v>455</v>
      </c>
      <c r="H3055">
        <f>INDEX(tblProduct[Category],MATCH(tblData[[#This Row],[ProdNumber]],tblProduct[ProdNumber],0))</f>
        <v>3</v>
      </c>
      <c r="I3055" t="str">
        <f>INDEX(tblCategory[CategoryName],MATCH(tblData[[#This Row],[CategoryID]],tblCategory[CategoryID],0))</f>
        <v>Drones</v>
      </c>
      <c r="J3055">
        <f>tblData[[#This Row],[Quantity]]*tblData[[#This Row],[Price]]</f>
        <v>2275</v>
      </c>
      <c r="K3055">
        <f>YEAR(tblData[[#This Row],[Date]])</f>
        <v>2021</v>
      </c>
      <c r="L3055">
        <f>MONTH(tblData[[#This Row],[Date]])</f>
        <v>10</v>
      </c>
      <c r="M3055" t="str">
        <f>CHOOSE(tblData[[#This Row],[MonthNo]],"Jan","Feb","Mar","Apr","Mei","Jun","Jul","Agu","Sep","Okt","Nov","Des")</f>
        <v>Okt</v>
      </c>
      <c r="N3055" t="str">
        <f>INDEX(tblCustomers[CustomerState],MATCH(tblData[[#This Row],[CustomerID]],tblCustomers[CustomerID],0))</f>
        <v>Arizona</v>
      </c>
      <c r="O3055" t="str">
        <f>IF(COUNTIF(tblData[CustomerID],tblData[[#This Row],[CustomerID]])&gt;1,"Repeat","One-time")</f>
        <v>Repeat</v>
      </c>
    </row>
    <row r="3056" spans="1:15">
      <c r="A3056">
        <v>3055</v>
      </c>
      <c r="B3056" s="1">
        <v>44496</v>
      </c>
      <c r="C3056">
        <v>9</v>
      </c>
      <c r="D3056" t="s">
        <v>10857</v>
      </c>
      <c r="E3056">
        <v>3</v>
      </c>
      <c r="F3056" t="str">
        <f>INDEX(tblProduct[ProdName],MATCH(tblData[[#This Row],[ProdNumber]],tblProduct[ProdNumber],0))</f>
        <v>DTI-84 Drone</v>
      </c>
      <c r="G3056">
        <f>INDEX(tblProduct[Price],MATCH(tblData[[#This Row],[ProdNumber]],tblProduct[ProdNumber],0))</f>
        <v>455</v>
      </c>
      <c r="H3056">
        <f>INDEX(tblProduct[Category],MATCH(tblData[[#This Row],[ProdNumber]],tblProduct[ProdNumber],0))</f>
        <v>3</v>
      </c>
      <c r="I3056" t="str">
        <f>INDEX(tblCategory[CategoryName],MATCH(tblData[[#This Row],[CategoryID]],tblCategory[CategoryID],0))</f>
        <v>Drones</v>
      </c>
      <c r="J3056">
        <f>tblData[[#This Row],[Quantity]]*tblData[[#This Row],[Price]]</f>
        <v>1365</v>
      </c>
      <c r="K3056">
        <f>YEAR(tblData[[#This Row],[Date]])</f>
        <v>2021</v>
      </c>
      <c r="L3056">
        <f>MONTH(tblData[[#This Row],[Date]])</f>
        <v>10</v>
      </c>
      <c r="M3056" t="str">
        <f>CHOOSE(tblData[[#This Row],[MonthNo]],"Jan","Feb","Mar","Apr","Mei","Jun","Jul","Agu","Sep","Okt","Nov","Des")</f>
        <v>Okt</v>
      </c>
      <c r="N3056" t="str">
        <f>INDEX(tblCustomers[CustomerState],MATCH(tblData[[#This Row],[CustomerID]],tblCustomers[CustomerID],0))</f>
        <v>Arizona</v>
      </c>
      <c r="O3056" t="str">
        <f>IF(COUNTIF(tblData[CustomerID],tblData[[#This Row],[CustomerID]])&gt;1,"Repeat","One-time")</f>
        <v>Repeat</v>
      </c>
    </row>
    <row r="3057" spans="1:15">
      <c r="A3057">
        <v>3056</v>
      </c>
      <c r="B3057" s="1">
        <v>44496</v>
      </c>
      <c r="C3057">
        <v>1151</v>
      </c>
      <c r="D3057" t="s">
        <v>10857</v>
      </c>
      <c r="E3057">
        <v>4</v>
      </c>
      <c r="F3057" t="str">
        <f>INDEX(tblProduct[ProdName],MATCH(tblData[[#This Row],[ProdNumber]],tblProduct[ProdNumber],0))</f>
        <v>DTI-84 Drone</v>
      </c>
      <c r="G3057">
        <f>INDEX(tblProduct[Price],MATCH(tblData[[#This Row],[ProdNumber]],tblProduct[ProdNumber],0))</f>
        <v>455</v>
      </c>
      <c r="H3057">
        <f>INDEX(tblProduct[Category],MATCH(tblData[[#This Row],[ProdNumber]],tblProduct[ProdNumber],0))</f>
        <v>3</v>
      </c>
      <c r="I3057" t="str">
        <f>INDEX(tblCategory[CategoryName],MATCH(tblData[[#This Row],[CategoryID]],tblCategory[CategoryID],0))</f>
        <v>Drones</v>
      </c>
      <c r="J3057">
        <f>tblData[[#This Row],[Quantity]]*tblData[[#This Row],[Price]]</f>
        <v>1820</v>
      </c>
      <c r="K3057">
        <f>YEAR(tblData[[#This Row],[Date]])</f>
        <v>2021</v>
      </c>
      <c r="L3057">
        <f>MONTH(tblData[[#This Row],[Date]])</f>
        <v>10</v>
      </c>
      <c r="M3057" t="str">
        <f>CHOOSE(tblData[[#This Row],[MonthNo]],"Jan","Feb","Mar","Apr","Mei","Jun","Jul","Agu","Sep","Okt","Nov","Des")</f>
        <v>Okt</v>
      </c>
      <c r="N3057" t="str">
        <f>INDEX(tblCustomers[CustomerState],MATCH(tblData[[#This Row],[CustomerID]],tblCustomers[CustomerID],0))</f>
        <v>Texas</v>
      </c>
      <c r="O3057" t="str">
        <f>IF(COUNTIF(tblData[CustomerID],tblData[[#This Row],[CustomerID]])&gt;1,"Repeat","One-time")</f>
        <v>Repeat</v>
      </c>
    </row>
    <row r="3058" spans="1:15">
      <c r="A3058">
        <v>3057</v>
      </c>
      <c r="B3058" s="1">
        <v>44497</v>
      </c>
      <c r="C3058">
        <v>2090</v>
      </c>
      <c r="D3058" t="s">
        <v>10858</v>
      </c>
      <c r="E3058">
        <v>2</v>
      </c>
      <c r="F3058" t="str">
        <f>INDEX(tblProduct[ProdName],MATCH(tblData[[#This Row],[ProdNumber]],tblProduct[ProdNumber],0))</f>
        <v>Virtual Reality Basics</v>
      </c>
      <c r="G3058">
        <f>INDEX(tblProduct[Price],MATCH(tblData[[#This Row],[ProdNumber]],tblProduct[ProdNumber],0))</f>
        <v>29.99</v>
      </c>
      <c r="H3058">
        <f>INDEX(tblProduct[Category],MATCH(tblData[[#This Row],[ProdNumber]],tblProduct[ProdNumber],0))</f>
        <v>7</v>
      </c>
      <c r="I3058" t="str">
        <f>INDEX(tblCategory[CategoryName],MATCH(tblData[[#This Row],[CategoryID]],tblCategory[CategoryID],0))</f>
        <v>Training Videos</v>
      </c>
      <c r="J3058">
        <f>tblData[[#This Row],[Quantity]]*tblData[[#This Row],[Price]]</f>
        <v>59.98</v>
      </c>
      <c r="K3058">
        <f>YEAR(tblData[[#This Row],[Date]])</f>
        <v>2021</v>
      </c>
      <c r="L3058">
        <f>MONTH(tblData[[#This Row],[Date]])</f>
        <v>10</v>
      </c>
      <c r="M3058" t="str">
        <f>CHOOSE(tblData[[#This Row],[MonthNo]],"Jan","Feb","Mar","Apr","Mei","Jun","Jul","Agu","Sep","Okt","Nov","Des")</f>
        <v>Okt</v>
      </c>
      <c r="N3058" t="str">
        <f>INDEX(tblCustomers[CustomerState],MATCH(tblData[[#This Row],[CustomerID]],tblCustomers[CustomerID],0))</f>
        <v>Colorado</v>
      </c>
      <c r="O3058" t="str">
        <f>IF(COUNTIF(tblData[CustomerID],tblData[[#This Row],[CustomerID]])&gt;1,"Repeat","One-time")</f>
        <v>Repeat</v>
      </c>
    </row>
    <row r="3059" spans="1:15">
      <c r="A3059">
        <v>3058</v>
      </c>
      <c r="B3059" s="1">
        <v>44497</v>
      </c>
      <c r="C3059">
        <v>1014</v>
      </c>
      <c r="D3059" t="s">
        <v>10827</v>
      </c>
      <c r="E3059">
        <v>4</v>
      </c>
      <c r="F3059" t="str">
        <f>INDEX(tblProduct[ProdName],MATCH(tblData[[#This Row],[ProdNumber]],tblProduct[ProdNumber],0))</f>
        <v>AI for Educators</v>
      </c>
      <c r="G3059">
        <f>INDEX(tblProduct[Price],MATCH(tblData[[#This Row],[ProdNumber]],tblProduct[ProdNumber],0))</f>
        <v>49.95</v>
      </c>
      <c r="H3059">
        <f>INDEX(tblProduct[Category],MATCH(tblData[[#This Row],[ProdNumber]],tblProduct[ProdNumber],0))</f>
        <v>7</v>
      </c>
      <c r="I3059" t="str">
        <f>INDEX(tblCategory[CategoryName],MATCH(tblData[[#This Row],[CategoryID]],tblCategory[CategoryID],0))</f>
        <v>Training Videos</v>
      </c>
      <c r="J3059">
        <f>tblData[[#This Row],[Quantity]]*tblData[[#This Row],[Price]]</f>
        <v>199.8</v>
      </c>
      <c r="K3059">
        <f>YEAR(tblData[[#This Row],[Date]])</f>
        <v>2021</v>
      </c>
      <c r="L3059">
        <f>MONTH(tblData[[#This Row],[Date]])</f>
        <v>10</v>
      </c>
      <c r="M3059" t="str">
        <f>CHOOSE(tblData[[#This Row],[MonthNo]],"Jan","Feb","Mar","Apr","Mei","Jun","Jul","Agu","Sep","Okt","Nov","Des")</f>
        <v>Okt</v>
      </c>
      <c r="N3059" t="str">
        <f>INDEX(tblCustomers[CustomerState],MATCH(tblData[[#This Row],[CustomerID]],tblCustomers[CustomerID],0))</f>
        <v>New York</v>
      </c>
      <c r="O3059" t="str">
        <f>IF(COUNTIF(tblData[CustomerID],tblData[[#This Row],[CustomerID]])&gt;1,"Repeat","One-time")</f>
        <v>One-time</v>
      </c>
    </row>
    <row r="3060" spans="1:15">
      <c r="A3060">
        <v>3059</v>
      </c>
      <c r="B3060" s="1">
        <v>44497</v>
      </c>
      <c r="C3060">
        <v>673</v>
      </c>
      <c r="D3060" t="s">
        <v>10864</v>
      </c>
      <c r="E3060">
        <v>3</v>
      </c>
      <c r="F3060" t="str">
        <f>INDEX(tblProduct[ProdName],MATCH(tblData[[#This Row],[ProdNumber]],tblProduct[ProdNumber],0))</f>
        <v>Understanding Drone Regulations</v>
      </c>
      <c r="G3060">
        <f>INDEX(tblProduct[Price],MATCH(tblData[[#This Row],[ProdNumber]],tblProduct[ProdNumber],0))</f>
        <v>27.5</v>
      </c>
      <c r="H3060">
        <f>INDEX(tblProduct[Category],MATCH(tblData[[#This Row],[ProdNumber]],tblProduct[ProdNumber],0))</f>
        <v>7</v>
      </c>
      <c r="I3060" t="str">
        <f>INDEX(tblCategory[CategoryName],MATCH(tblData[[#This Row],[CategoryID]],tblCategory[CategoryID],0))</f>
        <v>Training Videos</v>
      </c>
      <c r="J3060">
        <f>tblData[[#This Row],[Quantity]]*tblData[[#This Row],[Price]]</f>
        <v>82.5</v>
      </c>
      <c r="K3060">
        <f>YEAR(tblData[[#This Row],[Date]])</f>
        <v>2021</v>
      </c>
      <c r="L3060">
        <f>MONTH(tblData[[#This Row],[Date]])</f>
        <v>10</v>
      </c>
      <c r="M3060" t="str">
        <f>CHOOSE(tblData[[#This Row],[MonthNo]],"Jan","Feb","Mar","Apr","Mei","Jun","Jul","Agu","Sep","Okt","Nov","Des")</f>
        <v>Okt</v>
      </c>
      <c r="N3060" t="str">
        <f>INDEX(tblCustomers[CustomerState],MATCH(tblData[[#This Row],[CustomerID]],tblCustomers[CustomerID],0))</f>
        <v>New York</v>
      </c>
      <c r="O3060" t="str">
        <f>IF(COUNTIF(tblData[CustomerID],tblData[[#This Row],[CustomerID]])&gt;1,"Repeat","One-time")</f>
        <v>Repeat</v>
      </c>
    </row>
    <row r="3061" spans="1:15">
      <c r="A3061">
        <v>3060</v>
      </c>
      <c r="B3061" s="1">
        <v>44497</v>
      </c>
      <c r="C3061">
        <v>35</v>
      </c>
      <c r="D3061" t="s">
        <v>10816</v>
      </c>
      <c r="E3061">
        <v>2</v>
      </c>
      <c r="F3061" t="str">
        <f>INDEX(tblProduct[ProdName],MATCH(tblData[[#This Row],[ProdNumber]],tblProduct[ProdNumber],0))</f>
        <v>DTE-QFN20 Drone</v>
      </c>
      <c r="G3061">
        <f>INDEX(tblProduct[Price],MATCH(tblData[[#This Row],[ProdNumber]],tblProduct[ProdNumber],0))</f>
        <v>250</v>
      </c>
      <c r="H3061">
        <f>INDEX(tblProduct[Category],MATCH(tblData[[#This Row],[ProdNumber]],tblProduct[ProdNumber],0))</f>
        <v>3</v>
      </c>
      <c r="I3061" t="str">
        <f>INDEX(tblCategory[CategoryName],MATCH(tblData[[#This Row],[CategoryID]],tblCategory[CategoryID],0))</f>
        <v>Drones</v>
      </c>
      <c r="J3061">
        <f>tblData[[#This Row],[Quantity]]*tblData[[#This Row],[Price]]</f>
        <v>500</v>
      </c>
      <c r="K3061">
        <f>YEAR(tblData[[#This Row],[Date]])</f>
        <v>2021</v>
      </c>
      <c r="L3061">
        <f>MONTH(tblData[[#This Row],[Date]])</f>
        <v>10</v>
      </c>
      <c r="M3061" t="str">
        <f>CHOOSE(tblData[[#This Row],[MonthNo]],"Jan","Feb","Mar","Apr","Mei","Jun","Jul","Agu","Sep","Okt","Nov","Des")</f>
        <v>Okt</v>
      </c>
      <c r="N3061" t="str">
        <f>INDEX(tblCustomers[CustomerState],MATCH(tblData[[#This Row],[CustomerID]],tblCustomers[CustomerID],0))</f>
        <v>Illinois</v>
      </c>
      <c r="O3061" t="str">
        <f>IF(COUNTIF(tblData[CustomerID],tblData[[#This Row],[CustomerID]])&gt;1,"Repeat","One-time")</f>
        <v>Repeat</v>
      </c>
    </row>
    <row r="3062" spans="1:15">
      <c r="A3062">
        <v>3061</v>
      </c>
      <c r="B3062" s="1">
        <v>44498</v>
      </c>
      <c r="C3062">
        <v>136</v>
      </c>
      <c r="D3062" t="s">
        <v>10827</v>
      </c>
      <c r="E3062">
        <v>3</v>
      </c>
      <c r="F3062" t="str">
        <f>INDEX(tblProduct[ProdName],MATCH(tblData[[#This Row],[ProdNumber]],tblProduct[ProdNumber],0))</f>
        <v>AI for Educators</v>
      </c>
      <c r="G3062">
        <f>INDEX(tblProduct[Price],MATCH(tblData[[#This Row],[ProdNumber]],tblProduct[ProdNumber],0))</f>
        <v>49.95</v>
      </c>
      <c r="H3062">
        <f>INDEX(tblProduct[Category],MATCH(tblData[[#This Row],[ProdNumber]],tblProduct[ProdNumber],0))</f>
        <v>7</v>
      </c>
      <c r="I3062" t="str">
        <f>INDEX(tblCategory[CategoryName],MATCH(tblData[[#This Row],[CategoryID]],tblCategory[CategoryID],0))</f>
        <v>Training Videos</v>
      </c>
      <c r="J3062">
        <f>tblData[[#This Row],[Quantity]]*tblData[[#This Row],[Price]]</f>
        <v>149.85000000000002</v>
      </c>
      <c r="K3062">
        <f>YEAR(tblData[[#This Row],[Date]])</f>
        <v>2021</v>
      </c>
      <c r="L3062">
        <f>MONTH(tblData[[#This Row],[Date]])</f>
        <v>10</v>
      </c>
      <c r="M3062" t="str">
        <f>CHOOSE(tblData[[#This Row],[MonthNo]],"Jan","Feb","Mar","Apr","Mei","Jun","Jul","Agu","Sep","Okt","Nov","Des")</f>
        <v>Okt</v>
      </c>
      <c r="N3062" t="str">
        <f>INDEX(tblCustomers[CustomerState],MATCH(tblData[[#This Row],[CustomerID]],tblCustomers[CustomerID],0))</f>
        <v>Alabama</v>
      </c>
      <c r="O3062" t="str">
        <f>IF(COUNTIF(tblData[CustomerID],tblData[[#This Row],[CustomerID]])&gt;1,"Repeat","One-time")</f>
        <v>Repeat</v>
      </c>
    </row>
    <row r="3063" spans="1:15">
      <c r="A3063">
        <v>3062</v>
      </c>
      <c r="B3063" s="1">
        <v>44498</v>
      </c>
      <c r="C3063">
        <v>347</v>
      </c>
      <c r="D3063" t="s">
        <v>10867</v>
      </c>
      <c r="E3063">
        <v>1</v>
      </c>
      <c r="F3063" t="str">
        <f>INDEX(tblProduct[ProdName],MATCH(tblData[[#This Row],[ProdNumber]],tblProduct[ProdNumber],0))</f>
        <v>Mapping with Drones</v>
      </c>
      <c r="G3063">
        <f>INDEX(tblProduct[Price],MATCH(tblData[[#This Row],[ProdNumber]],tblProduct[ProdNumber],0))</f>
        <v>49</v>
      </c>
      <c r="H3063">
        <f>INDEX(tblProduct[Category],MATCH(tblData[[#This Row],[ProdNumber]],tblProduct[ProdNumber],0))</f>
        <v>7</v>
      </c>
      <c r="I3063" t="str">
        <f>INDEX(tblCategory[CategoryName],MATCH(tblData[[#This Row],[CategoryID]],tblCategory[CategoryID],0))</f>
        <v>Training Videos</v>
      </c>
      <c r="J3063">
        <f>tblData[[#This Row],[Quantity]]*tblData[[#This Row],[Price]]</f>
        <v>49</v>
      </c>
      <c r="K3063">
        <f>YEAR(tblData[[#This Row],[Date]])</f>
        <v>2021</v>
      </c>
      <c r="L3063">
        <f>MONTH(tblData[[#This Row],[Date]])</f>
        <v>10</v>
      </c>
      <c r="M3063" t="str">
        <f>CHOOSE(tblData[[#This Row],[MonthNo]],"Jan","Feb","Mar","Apr","Mei","Jun","Jul","Agu","Sep","Okt","Nov","Des")</f>
        <v>Okt</v>
      </c>
      <c r="N3063" t="str">
        <f>INDEX(tblCustomers[CustomerState],MATCH(tblData[[#This Row],[CustomerID]],tblCustomers[CustomerID],0))</f>
        <v>California</v>
      </c>
      <c r="O3063" t="str">
        <f>IF(COUNTIF(tblData[CustomerID],tblData[[#This Row],[CustomerID]])&gt;1,"Repeat","One-time")</f>
        <v>Repeat</v>
      </c>
    </row>
    <row r="3064" spans="1:15">
      <c r="A3064">
        <v>3063</v>
      </c>
      <c r="B3064" s="1">
        <v>44498</v>
      </c>
      <c r="C3064">
        <v>1740</v>
      </c>
      <c r="D3064" t="s">
        <v>10819</v>
      </c>
      <c r="E3064">
        <v>5</v>
      </c>
      <c r="F3064" t="str">
        <f>INDEX(tblProduct[ProdName],MATCH(tblData[[#This Row],[ProdNumber]],tblProduct[ProdNumber],0))</f>
        <v>Ladybug Robot Blueprint</v>
      </c>
      <c r="G3064">
        <f>INDEX(tblProduct[Price],MATCH(tblData[[#This Row],[ProdNumber]],tblProduct[ProdNumber],0))</f>
        <v>12</v>
      </c>
      <c r="H3064">
        <f>INDEX(tblProduct[Category],MATCH(tblData[[#This Row],[ProdNumber]],tblProduct[ProdNumber],0))</f>
        <v>1</v>
      </c>
      <c r="I3064" t="str">
        <f>INDEX(tblCategory[CategoryName],MATCH(tblData[[#This Row],[CategoryID]],tblCategory[CategoryID],0))</f>
        <v>Blueprints</v>
      </c>
      <c r="J3064">
        <f>tblData[[#This Row],[Quantity]]*tblData[[#This Row],[Price]]</f>
        <v>60</v>
      </c>
      <c r="K3064">
        <f>YEAR(tblData[[#This Row],[Date]])</f>
        <v>2021</v>
      </c>
      <c r="L3064">
        <f>MONTH(tblData[[#This Row],[Date]])</f>
        <v>10</v>
      </c>
      <c r="M3064" t="str">
        <f>CHOOSE(tblData[[#This Row],[MonthNo]],"Jan","Feb","Mar","Apr","Mei","Jun","Jul","Agu","Sep","Okt","Nov","Des")</f>
        <v>Okt</v>
      </c>
      <c r="N3064" t="str">
        <f>INDEX(tblCustomers[CustomerState],MATCH(tblData[[#This Row],[CustomerID]],tblCustomers[CustomerID],0))</f>
        <v>California</v>
      </c>
      <c r="O3064" t="str">
        <f>IF(COUNTIF(tblData[CustomerID],tblData[[#This Row],[CustomerID]])&gt;1,"Repeat","One-time")</f>
        <v>Repeat</v>
      </c>
    </row>
    <row r="3065" spans="1:15">
      <c r="A3065">
        <v>3064</v>
      </c>
      <c r="B3065" s="1">
        <v>44498</v>
      </c>
      <c r="C3065">
        <v>1714</v>
      </c>
      <c r="D3065" t="s">
        <v>10816</v>
      </c>
      <c r="E3065">
        <v>2</v>
      </c>
      <c r="F3065" t="str">
        <f>INDEX(tblProduct[ProdName],MATCH(tblData[[#This Row],[ProdNumber]],tblProduct[ProdNumber],0))</f>
        <v>DTE-QFN20 Drone</v>
      </c>
      <c r="G3065">
        <f>INDEX(tblProduct[Price],MATCH(tblData[[#This Row],[ProdNumber]],tblProduct[ProdNumber],0))</f>
        <v>250</v>
      </c>
      <c r="H3065">
        <f>INDEX(tblProduct[Category],MATCH(tblData[[#This Row],[ProdNumber]],tblProduct[ProdNumber],0))</f>
        <v>3</v>
      </c>
      <c r="I3065" t="str">
        <f>INDEX(tblCategory[CategoryName],MATCH(tblData[[#This Row],[CategoryID]],tblCategory[CategoryID],0))</f>
        <v>Drones</v>
      </c>
      <c r="J3065">
        <f>tblData[[#This Row],[Quantity]]*tblData[[#This Row],[Price]]</f>
        <v>500</v>
      </c>
      <c r="K3065">
        <f>YEAR(tblData[[#This Row],[Date]])</f>
        <v>2021</v>
      </c>
      <c r="L3065">
        <f>MONTH(tblData[[#This Row],[Date]])</f>
        <v>10</v>
      </c>
      <c r="M3065" t="str">
        <f>CHOOSE(tblData[[#This Row],[MonthNo]],"Jan","Feb","Mar","Apr","Mei","Jun","Jul","Agu","Sep","Okt","Nov","Des")</f>
        <v>Okt</v>
      </c>
      <c r="N3065" t="str">
        <f>INDEX(tblCustomers[CustomerState],MATCH(tblData[[#This Row],[CustomerID]],tblCustomers[CustomerID],0))</f>
        <v>Illinois</v>
      </c>
      <c r="O3065" t="str">
        <f>IF(COUNTIF(tblData[CustomerID],tblData[[#This Row],[CustomerID]])&gt;1,"Repeat","One-time")</f>
        <v>Repeat</v>
      </c>
    </row>
    <row r="3066" spans="1:15">
      <c r="A3066">
        <v>3065</v>
      </c>
      <c r="B3066" s="1">
        <v>44498</v>
      </c>
      <c r="C3066">
        <v>1926</v>
      </c>
      <c r="D3066" t="s">
        <v>10855</v>
      </c>
      <c r="E3066">
        <v>3</v>
      </c>
      <c r="F3066" t="str">
        <f>INDEX(tblProduct[ProdName],MATCH(tblData[[#This Row],[ProdNumber]],tblProduct[ProdNumber],0))</f>
        <v>DTD-7000 Drone</v>
      </c>
      <c r="G3066">
        <f>INDEX(tblProduct[Price],MATCH(tblData[[#This Row],[ProdNumber]],tblProduct[ProdNumber],0))</f>
        <v>450</v>
      </c>
      <c r="H3066">
        <f>INDEX(tblProduct[Category],MATCH(tblData[[#This Row],[ProdNumber]],tblProduct[ProdNumber],0))</f>
        <v>3</v>
      </c>
      <c r="I3066" t="str">
        <f>INDEX(tblCategory[CategoryName],MATCH(tblData[[#This Row],[CategoryID]],tblCategory[CategoryID],0))</f>
        <v>Drones</v>
      </c>
      <c r="J3066">
        <f>tblData[[#This Row],[Quantity]]*tblData[[#This Row],[Price]]</f>
        <v>1350</v>
      </c>
      <c r="K3066">
        <f>YEAR(tblData[[#This Row],[Date]])</f>
        <v>2021</v>
      </c>
      <c r="L3066">
        <f>MONTH(tblData[[#This Row],[Date]])</f>
        <v>10</v>
      </c>
      <c r="M3066" t="str">
        <f>CHOOSE(tblData[[#This Row],[MonthNo]],"Jan","Feb","Mar","Apr","Mei","Jun","Jul","Agu","Sep","Okt","Nov","Des")</f>
        <v>Okt</v>
      </c>
      <c r="N3066" t="str">
        <f>INDEX(tblCustomers[CustomerState],MATCH(tblData[[#This Row],[CustomerID]],tblCustomers[CustomerID],0))</f>
        <v>New Jersey</v>
      </c>
      <c r="O3066" t="str">
        <f>IF(COUNTIF(tblData[CustomerID],tblData[[#This Row],[CustomerID]])&gt;1,"Repeat","One-time")</f>
        <v>Repeat</v>
      </c>
    </row>
    <row r="3067" spans="1:15">
      <c r="A3067">
        <v>3066</v>
      </c>
      <c r="B3067" s="1">
        <v>44499</v>
      </c>
      <c r="C3067">
        <v>504</v>
      </c>
      <c r="D3067" t="s">
        <v>10814</v>
      </c>
      <c r="E3067">
        <v>3</v>
      </c>
      <c r="F3067" t="str">
        <f>INDEX(tblProduct[ProdName],MATCH(tblData[[#This Row],[ProdNumber]],tblProduct[ProdNumber],0))</f>
        <v>BYOR-2640S</v>
      </c>
      <c r="G3067">
        <f>INDEX(tblProduct[Price],MATCH(tblData[[#This Row],[ProdNumber]],tblProduct[ProdNumber],0))</f>
        <v>189</v>
      </c>
      <c r="H3067">
        <f>INDEX(tblProduct[Category],MATCH(tblData[[#This Row],[ProdNumber]],tblProduct[ProdNumber],0))</f>
        <v>5</v>
      </c>
      <c r="I3067" t="str">
        <f>INDEX(tblCategory[CategoryName],MATCH(tblData[[#This Row],[CategoryID]],tblCategory[CategoryID],0))</f>
        <v>Robot Kits</v>
      </c>
      <c r="J3067">
        <f>tblData[[#This Row],[Quantity]]*tblData[[#This Row],[Price]]</f>
        <v>567</v>
      </c>
      <c r="K3067">
        <f>YEAR(tblData[[#This Row],[Date]])</f>
        <v>2021</v>
      </c>
      <c r="L3067">
        <f>MONTH(tblData[[#This Row],[Date]])</f>
        <v>10</v>
      </c>
      <c r="M3067" t="str">
        <f>CHOOSE(tblData[[#This Row],[MonthNo]],"Jan","Feb","Mar","Apr","Mei","Jun","Jul","Agu","Sep","Okt","Nov","Des")</f>
        <v>Okt</v>
      </c>
      <c r="N3067" t="str">
        <f>INDEX(tblCustomers[CustomerState],MATCH(tblData[[#This Row],[CustomerID]],tblCustomers[CustomerID],0))</f>
        <v>Washington</v>
      </c>
      <c r="O3067" t="str">
        <f>IF(COUNTIF(tblData[CustomerID],tblData[[#This Row],[CustomerID]])&gt;1,"Repeat","One-time")</f>
        <v>Repeat</v>
      </c>
    </row>
    <row r="3068" spans="1:15">
      <c r="A3068">
        <v>3067</v>
      </c>
      <c r="B3068" s="1">
        <v>44499</v>
      </c>
      <c r="C3068">
        <v>63</v>
      </c>
      <c r="D3068" t="s">
        <v>10833</v>
      </c>
      <c r="E3068">
        <v>2</v>
      </c>
      <c r="F3068" t="str">
        <f>INDEX(tblProduct[ProdName],MATCH(tblData[[#This Row],[ProdNumber]],tblProduct[ProdNumber],0))</f>
        <v>DX-145 Drone</v>
      </c>
      <c r="G3068">
        <f>INDEX(tblProduct[Price],MATCH(tblData[[#This Row],[ProdNumber]],tblProduct[ProdNumber],0))</f>
        <v>250</v>
      </c>
      <c r="H3068">
        <f>INDEX(tblProduct[Category],MATCH(tblData[[#This Row],[ProdNumber]],tblProduct[ProdNumber],0))</f>
        <v>3</v>
      </c>
      <c r="I3068" t="str">
        <f>INDEX(tblCategory[CategoryName],MATCH(tblData[[#This Row],[CategoryID]],tblCategory[CategoryID],0))</f>
        <v>Drones</v>
      </c>
      <c r="J3068">
        <f>tblData[[#This Row],[Quantity]]*tblData[[#This Row],[Price]]</f>
        <v>500</v>
      </c>
      <c r="K3068">
        <f>YEAR(tblData[[#This Row],[Date]])</f>
        <v>2021</v>
      </c>
      <c r="L3068">
        <f>MONTH(tblData[[#This Row],[Date]])</f>
        <v>10</v>
      </c>
      <c r="M3068" t="str">
        <f>CHOOSE(tblData[[#This Row],[MonthNo]],"Jan","Feb","Mar","Apr","Mei","Jun","Jul","Agu","Sep","Okt","Nov","Des")</f>
        <v>Okt</v>
      </c>
      <c r="N3068" t="str">
        <f>INDEX(tblCustomers[CustomerState],MATCH(tblData[[#This Row],[CustomerID]],tblCustomers[CustomerID],0))</f>
        <v>New York</v>
      </c>
      <c r="O3068" t="str">
        <f>IF(COUNTIF(tblData[CustomerID],tblData[[#This Row],[CustomerID]])&gt;1,"Repeat","One-time")</f>
        <v>One-time</v>
      </c>
    </row>
    <row r="3069" spans="1:15">
      <c r="A3069">
        <v>3068</v>
      </c>
      <c r="B3069" s="1">
        <v>44499</v>
      </c>
      <c r="C3069">
        <v>1956</v>
      </c>
      <c r="D3069" t="s">
        <v>10845</v>
      </c>
      <c r="E3069">
        <v>3</v>
      </c>
      <c r="F3069" t="str">
        <f>INDEX(tblProduct[ProdName],MATCH(tblData[[#This Row],[ProdNumber]],tblProduct[ProdNumber],0))</f>
        <v>Sleepy Eye Blueprint</v>
      </c>
      <c r="G3069">
        <f>INDEX(tblProduct[Price],MATCH(tblData[[#This Row],[ProdNumber]],tblProduct[ProdNumber],0))</f>
        <v>11.99</v>
      </c>
      <c r="H3069">
        <f>INDEX(tblProduct[Category],MATCH(tblData[[#This Row],[ProdNumber]],tblProduct[ProdNumber],0))</f>
        <v>1</v>
      </c>
      <c r="I3069" t="str">
        <f>INDEX(tblCategory[CategoryName],MATCH(tblData[[#This Row],[CategoryID]],tblCategory[CategoryID],0))</f>
        <v>Blueprints</v>
      </c>
      <c r="J3069">
        <f>tblData[[#This Row],[Quantity]]*tblData[[#This Row],[Price]]</f>
        <v>35.97</v>
      </c>
      <c r="K3069">
        <f>YEAR(tblData[[#This Row],[Date]])</f>
        <v>2021</v>
      </c>
      <c r="L3069">
        <f>MONTH(tblData[[#This Row],[Date]])</f>
        <v>10</v>
      </c>
      <c r="M3069" t="str">
        <f>CHOOSE(tblData[[#This Row],[MonthNo]],"Jan","Feb","Mar","Apr","Mei","Jun","Jul","Agu","Sep","Okt","Nov","Des")</f>
        <v>Okt</v>
      </c>
      <c r="N3069" t="str">
        <f>INDEX(tblCustomers[CustomerState],MATCH(tblData[[#This Row],[CustomerID]],tblCustomers[CustomerID],0))</f>
        <v>Florida</v>
      </c>
      <c r="O3069" t="str">
        <f>IF(COUNTIF(tblData[CustomerID],tblData[[#This Row],[CustomerID]])&gt;1,"Repeat","One-time")</f>
        <v>Repeat</v>
      </c>
    </row>
    <row r="3070" spans="1:15">
      <c r="A3070">
        <v>3069</v>
      </c>
      <c r="B3070" s="1">
        <v>44499</v>
      </c>
      <c r="C3070">
        <v>1448</v>
      </c>
      <c r="D3070" t="s">
        <v>10855</v>
      </c>
      <c r="E3070">
        <v>2</v>
      </c>
      <c r="F3070" t="str">
        <f>INDEX(tblProduct[ProdName],MATCH(tblData[[#This Row],[ProdNumber]],tblProduct[ProdNumber],0))</f>
        <v>DTD-7000 Drone</v>
      </c>
      <c r="G3070">
        <f>INDEX(tblProduct[Price],MATCH(tblData[[#This Row],[ProdNumber]],tblProduct[ProdNumber],0))</f>
        <v>450</v>
      </c>
      <c r="H3070">
        <f>INDEX(tblProduct[Category],MATCH(tblData[[#This Row],[ProdNumber]],tblProduct[ProdNumber],0))</f>
        <v>3</v>
      </c>
      <c r="I3070" t="str">
        <f>INDEX(tblCategory[CategoryName],MATCH(tblData[[#This Row],[CategoryID]],tblCategory[CategoryID],0))</f>
        <v>Drones</v>
      </c>
      <c r="J3070">
        <f>tblData[[#This Row],[Quantity]]*tblData[[#This Row],[Price]]</f>
        <v>900</v>
      </c>
      <c r="K3070">
        <f>YEAR(tblData[[#This Row],[Date]])</f>
        <v>2021</v>
      </c>
      <c r="L3070">
        <f>MONTH(tblData[[#This Row],[Date]])</f>
        <v>10</v>
      </c>
      <c r="M3070" t="str">
        <f>CHOOSE(tblData[[#This Row],[MonthNo]],"Jan","Feb","Mar","Apr","Mei","Jun","Jul","Agu","Sep","Okt","Nov","Des")</f>
        <v>Okt</v>
      </c>
      <c r="N3070" t="str">
        <f>INDEX(tblCustomers[CustomerState],MATCH(tblData[[#This Row],[CustomerID]],tblCustomers[CustomerID],0))</f>
        <v>South Carolina</v>
      </c>
      <c r="O3070" t="str">
        <f>IF(COUNTIF(tblData[CustomerID],tblData[[#This Row],[CustomerID]])&gt;1,"Repeat","One-time")</f>
        <v>One-time</v>
      </c>
    </row>
    <row r="3071" spans="1:15">
      <c r="A3071">
        <v>3070</v>
      </c>
      <c r="B3071" s="1">
        <v>44499</v>
      </c>
      <c r="C3071">
        <v>1028</v>
      </c>
      <c r="D3071" t="s">
        <v>10832</v>
      </c>
      <c r="E3071">
        <v>4</v>
      </c>
      <c r="F3071" t="str">
        <f>INDEX(tblProduct[ProdName],MATCH(tblData[[#This Row],[ProdNumber]],tblProduct[ProdNumber],0))</f>
        <v>Cartesian Robots</v>
      </c>
      <c r="G3071">
        <f>INDEX(tblProduct[Price],MATCH(tblData[[#This Row],[ProdNumber]],tblProduct[ProdNumber],0))</f>
        <v>12.99</v>
      </c>
      <c r="H3071">
        <f>INDEX(tblProduct[Category],MATCH(tblData[[#This Row],[ProdNumber]],tblProduct[ProdNumber],0))</f>
        <v>4</v>
      </c>
      <c r="I3071" t="str">
        <f>INDEX(tblCategory[CategoryName],MATCH(tblData[[#This Row],[CategoryID]],tblCategory[CategoryID],0))</f>
        <v>eBooks</v>
      </c>
      <c r="J3071">
        <f>tblData[[#This Row],[Quantity]]*tblData[[#This Row],[Price]]</f>
        <v>51.96</v>
      </c>
      <c r="K3071">
        <f>YEAR(tblData[[#This Row],[Date]])</f>
        <v>2021</v>
      </c>
      <c r="L3071">
        <f>MONTH(tblData[[#This Row],[Date]])</f>
        <v>10</v>
      </c>
      <c r="M3071" t="str">
        <f>CHOOSE(tblData[[#This Row],[MonthNo]],"Jan","Feb","Mar","Apr","Mei","Jun","Jul","Agu","Sep","Okt","Nov","Des")</f>
        <v>Okt</v>
      </c>
      <c r="N3071" t="str">
        <f>INDEX(tblCustomers[CustomerState],MATCH(tblData[[#This Row],[CustomerID]],tblCustomers[CustomerID],0))</f>
        <v>Virginia</v>
      </c>
      <c r="O3071" t="str">
        <f>IF(COUNTIF(tblData[CustomerID],tblData[[#This Row],[CustomerID]])&gt;1,"Repeat","One-time")</f>
        <v>Repeat</v>
      </c>
    </row>
    <row r="3072" spans="1:15">
      <c r="A3072">
        <v>3071</v>
      </c>
      <c r="B3072" s="1">
        <v>44500</v>
      </c>
      <c r="C3072">
        <v>1018</v>
      </c>
      <c r="D3072" t="s">
        <v>10843</v>
      </c>
      <c r="E3072">
        <v>2</v>
      </c>
      <c r="F3072" t="str">
        <f>INDEX(tblProduct[ProdName],MATCH(tblData[[#This Row],[ProdNumber]],tblProduct[ProdNumber],0))</f>
        <v>BYOD-500</v>
      </c>
      <c r="G3072">
        <f>INDEX(tblProduct[Price],MATCH(tblData[[#This Row],[ProdNumber]],tblProduct[ProdNumber],0))</f>
        <v>167</v>
      </c>
      <c r="H3072">
        <f>INDEX(tblProduct[Category],MATCH(tblData[[#This Row],[ProdNumber]],tblProduct[ProdNumber],0))</f>
        <v>2</v>
      </c>
      <c r="I3072" t="str">
        <f>INDEX(tblCategory[CategoryName],MATCH(tblData[[#This Row],[CategoryID]],tblCategory[CategoryID],0))</f>
        <v>Drone Kits</v>
      </c>
      <c r="J3072">
        <f>tblData[[#This Row],[Quantity]]*tblData[[#This Row],[Price]]</f>
        <v>334</v>
      </c>
      <c r="K3072">
        <f>YEAR(tblData[[#This Row],[Date]])</f>
        <v>2021</v>
      </c>
      <c r="L3072">
        <f>MONTH(tblData[[#This Row],[Date]])</f>
        <v>10</v>
      </c>
      <c r="M3072" t="str">
        <f>CHOOSE(tblData[[#This Row],[MonthNo]],"Jan","Feb","Mar","Apr","Mei","Jun","Jul","Agu","Sep","Okt","Nov","Des")</f>
        <v>Okt</v>
      </c>
      <c r="N3072" t="str">
        <f>INDEX(tblCustomers[CustomerState],MATCH(tblData[[#This Row],[CustomerID]],tblCustomers[CustomerID],0))</f>
        <v>Indiana</v>
      </c>
      <c r="O3072" t="str">
        <f>IF(COUNTIF(tblData[CustomerID],tblData[[#This Row],[CustomerID]])&gt;1,"Repeat","One-time")</f>
        <v>Repeat</v>
      </c>
    </row>
    <row r="3073" spans="1:15">
      <c r="A3073">
        <v>3072</v>
      </c>
      <c r="B3073" s="1">
        <v>44500</v>
      </c>
      <c r="C3073">
        <v>711</v>
      </c>
      <c r="D3073" t="s">
        <v>10832</v>
      </c>
      <c r="E3073">
        <v>1</v>
      </c>
      <c r="F3073" t="str">
        <f>INDEX(tblProduct[ProdName],MATCH(tblData[[#This Row],[ProdNumber]],tblProduct[ProdNumber],0))</f>
        <v>Cartesian Robots</v>
      </c>
      <c r="G3073">
        <f>INDEX(tblProduct[Price],MATCH(tblData[[#This Row],[ProdNumber]],tblProduct[ProdNumber],0))</f>
        <v>12.99</v>
      </c>
      <c r="H3073">
        <f>INDEX(tblProduct[Category],MATCH(tblData[[#This Row],[ProdNumber]],tblProduct[ProdNumber],0))</f>
        <v>4</v>
      </c>
      <c r="I3073" t="str">
        <f>INDEX(tblCategory[CategoryName],MATCH(tblData[[#This Row],[CategoryID]],tblCategory[CategoryID],0))</f>
        <v>eBooks</v>
      </c>
      <c r="J3073">
        <f>tblData[[#This Row],[Quantity]]*tblData[[#This Row],[Price]]</f>
        <v>12.99</v>
      </c>
      <c r="K3073">
        <f>YEAR(tblData[[#This Row],[Date]])</f>
        <v>2021</v>
      </c>
      <c r="L3073">
        <f>MONTH(tblData[[#This Row],[Date]])</f>
        <v>10</v>
      </c>
      <c r="M3073" t="str">
        <f>CHOOSE(tblData[[#This Row],[MonthNo]],"Jan","Feb","Mar","Apr","Mei","Jun","Jul","Agu","Sep","Okt","Nov","Des")</f>
        <v>Okt</v>
      </c>
      <c r="N3073" t="str">
        <f>INDEX(tblCustomers[CustomerState],MATCH(tblData[[#This Row],[CustomerID]],tblCustomers[CustomerID],0))</f>
        <v>Washington</v>
      </c>
      <c r="O3073" t="str">
        <f>IF(COUNTIF(tblData[CustomerID],tblData[[#This Row],[CustomerID]])&gt;1,"Repeat","One-time")</f>
        <v>Repeat</v>
      </c>
    </row>
    <row r="3074" spans="1:15">
      <c r="A3074">
        <v>3073</v>
      </c>
      <c r="B3074" s="1">
        <v>44500</v>
      </c>
      <c r="C3074">
        <v>514</v>
      </c>
      <c r="D3074" t="s">
        <v>10855</v>
      </c>
      <c r="E3074">
        <v>4</v>
      </c>
      <c r="F3074" t="str">
        <f>INDEX(tblProduct[ProdName],MATCH(tblData[[#This Row],[ProdNumber]],tblProduct[ProdNumber],0))</f>
        <v>DTD-7000 Drone</v>
      </c>
      <c r="G3074">
        <f>INDEX(tblProduct[Price],MATCH(tblData[[#This Row],[ProdNumber]],tblProduct[ProdNumber],0))</f>
        <v>450</v>
      </c>
      <c r="H3074">
        <f>INDEX(tblProduct[Category],MATCH(tblData[[#This Row],[ProdNumber]],tblProduct[ProdNumber],0))</f>
        <v>3</v>
      </c>
      <c r="I3074" t="str">
        <f>INDEX(tblCategory[CategoryName],MATCH(tblData[[#This Row],[CategoryID]],tblCategory[CategoryID],0))</f>
        <v>Drones</v>
      </c>
      <c r="J3074">
        <f>tblData[[#This Row],[Quantity]]*tblData[[#This Row],[Price]]</f>
        <v>1800</v>
      </c>
      <c r="K3074">
        <f>YEAR(tblData[[#This Row],[Date]])</f>
        <v>2021</v>
      </c>
      <c r="L3074">
        <f>MONTH(tblData[[#This Row],[Date]])</f>
        <v>10</v>
      </c>
      <c r="M3074" t="str">
        <f>CHOOSE(tblData[[#This Row],[MonthNo]],"Jan","Feb","Mar","Apr","Mei","Jun","Jul","Agu","Sep","Okt","Nov","Des")</f>
        <v>Okt</v>
      </c>
      <c r="N3074" t="str">
        <f>INDEX(tblCustomers[CustomerState],MATCH(tblData[[#This Row],[CustomerID]],tblCustomers[CustomerID],0))</f>
        <v>Tennessee</v>
      </c>
      <c r="O3074" t="str">
        <f>IF(COUNTIF(tblData[CustomerID],tblData[[#This Row],[CustomerID]])&gt;1,"Repeat","One-time")</f>
        <v>Repeat</v>
      </c>
    </row>
    <row r="3075" spans="1:15">
      <c r="A3075">
        <v>3074</v>
      </c>
      <c r="B3075" s="1">
        <v>44500</v>
      </c>
      <c r="C3075">
        <v>1198</v>
      </c>
      <c r="D3075" t="s">
        <v>10831</v>
      </c>
      <c r="E3075">
        <v>2</v>
      </c>
      <c r="F3075" t="str">
        <f>INDEX(tblProduct[ProdName],MATCH(tblData[[#This Row],[ProdNumber]],tblProduct[ProdNumber],0))</f>
        <v>BYOR-3535</v>
      </c>
      <c r="G3075">
        <f>INDEX(tblProduct[Price],MATCH(tblData[[#This Row],[ProdNumber]],tblProduct[ProdNumber],0))</f>
        <v>225</v>
      </c>
      <c r="H3075">
        <f>INDEX(tblProduct[Category],MATCH(tblData[[#This Row],[ProdNumber]],tblProduct[ProdNumber],0))</f>
        <v>5</v>
      </c>
      <c r="I3075" t="str">
        <f>INDEX(tblCategory[CategoryName],MATCH(tblData[[#This Row],[CategoryID]],tblCategory[CategoryID],0))</f>
        <v>Robot Kits</v>
      </c>
      <c r="J3075">
        <f>tblData[[#This Row],[Quantity]]*tblData[[#This Row],[Price]]</f>
        <v>450</v>
      </c>
      <c r="K3075">
        <f>YEAR(tblData[[#This Row],[Date]])</f>
        <v>2021</v>
      </c>
      <c r="L3075">
        <f>MONTH(tblData[[#This Row],[Date]])</f>
        <v>10</v>
      </c>
      <c r="M3075" t="str">
        <f>CHOOSE(tblData[[#This Row],[MonthNo]],"Jan","Feb","Mar","Apr","Mei","Jun","Jul","Agu","Sep","Okt","Nov","Des")</f>
        <v>Okt</v>
      </c>
      <c r="N3075" t="str">
        <f>INDEX(tblCustomers[CustomerState],MATCH(tblData[[#This Row],[CustomerID]],tblCustomers[CustomerID],0))</f>
        <v>Texas</v>
      </c>
      <c r="O3075" t="str">
        <f>IF(COUNTIF(tblData[CustomerID],tblData[[#This Row],[CustomerID]])&gt;1,"Repeat","One-time")</f>
        <v>Repeat</v>
      </c>
    </row>
    <row r="3076" spans="1:15">
      <c r="A3076">
        <v>3075</v>
      </c>
      <c r="B3076" s="1">
        <v>44501</v>
      </c>
      <c r="C3076">
        <v>1276</v>
      </c>
      <c r="D3076" t="s">
        <v>10831</v>
      </c>
      <c r="E3076">
        <v>2</v>
      </c>
      <c r="F3076" t="str">
        <f>INDEX(tblProduct[ProdName],MATCH(tblData[[#This Row],[ProdNumber]],tblProduct[ProdNumber],0))</f>
        <v>BYOR-3535</v>
      </c>
      <c r="G3076">
        <f>INDEX(tblProduct[Price],MATCH(tblData[[#This Row],[ProdNumber]],tblProduct[ProdNumber],0))</f>
        <v>225</v>
      </c>
      <c r="H3076">
        <f>INDEX(tblProduct[Category],MATCH(tblData[[#This Row],[ProdNumber]],tblProduct[ProdNumber],0))</f>
        <v>5</v>
      </c>
      <c r="I3076" t="str">
        <f>INDEX(tblCategory[CategoryName],MATCH(tblData[[#This Row],[CategoryID]],tblCategory[CategoryID],0))</f>
        <v>Robot Kits</v>
      </c>
      <c r="J3076">
        <f>tblData[[#This Row],[Quantity]]*tblData[[#This Row],[Price]]</f>
        <v>450</v>
      </c>
      <c r="K3076">
        <f>YEAR(tblData[[#This Row],[Date]])</f>
        <v>2021</v>
      </c>
      <c r="L3076">
        <f>MONTH(tblData[[#This Row],[Date]])</f>
        <v>11</v>
      </c>
      <c r="M3076" t="str">
        <f>CHOOSE(tblData[[#This Row],[MonthNo]],"Jan","Feb","Mar","Apr","Mei","Jun","Jul","Agu","Sep","Okt","Nov","Des")</f>
        <v>Nov</v>
      </c>
      <c r="N3076" t="str">
        <f>INDEX(tblCustomers[CustomerState],MATCH(tblData[[#This Row],[CustomerID]],tblCustomers[CustomerID],0))</f>
        <v>District of Columbia</v>
      </c>
      <c r="O3076" t="str">
        <f>IF(COUNTIF(tblData[CustomerID],tblData[[#This Row],[CustomerID]])&gt;1,"Repeat","One-time")</f>
        <v>One-time</v>
      </c>
    </row>
    <row r="3077" spans="1:15">
      <c r="A3077">
        <v>3076</v>
      </c>
      <c r="B3077" s="1">
        <v>44501</v>
      </c>
      <c r="C3077">
        <v>33</v>
      </c>
      <c r="D3077" t="s">
        <v>10845</v>
      </c>
      <c r="E3077">
        <v>4</v>
      </c>
      <c r="F3077" t="str">
        <f>INDEX(tblProduct[ProdName],MATCH(tblData[[#This Row],[ProdNumber]],tblProduct[ProdNumber],0))</f>
        <v>Sleepy Eye Blueprint</v>
      </c>
      <c r="G3077">
        <f>INDEX(tblProduct[Price],MATCH(tblData[[#This Row],[ProdNumber]],tblProduct[ProdNumber],0))</f>
        <v>11.99</v>
      </c>
      <c r="H3077">
        <f>INDEX(tblProduct[Category],MATCH(tblData[[#This Row],[ProdNumber]],tblProduct[ProdNumber],0))</f>
        <v>1</v>
      </c>
      <c r="I3077" t="str">
        <f>INDEX(tblCategory[CategoryName],MATCH(tblData[[#This Row],[CategoryID]],tblCategory[CategoryID],0))</f>
        <v>Blueprints</v>
      </c>
      <c r="J3077">
        <f>tblData[[#This Row],[Quantity]]*tblData[[#This Row],[Price]]</f>
        <v>47.96</v>
      </c>
      <c r="K3077">
        <f>YEAR(tblData[[#This Row],[Date]])</f>
        <v>2021</v>
      </c>
      <c r="L3077">
        <f>MONTH(tblData[[#This Row],[Date]])</f>
        <v>11</v>
      </c>
      <c r="M3077" t="str">
        <f>CHOOSE(tblData[[#This Row],[MonthNo]],"Jan","Feb","Mar","Apr","Mei","Jun","Jul","Agu","Sep","Okt","Nov","Des")</f>
        <v>Nov</v>
      </c>
      <c r="N3077" t="str">
        <f>INDEX(tblCustomers[CustomerState],MATCH(tblData[[#This Row],[CustomerID]],tblCustomers[CustomerID],0))</f>
        <v>Louisiana</v>
      </c>
      <c r="O3077" t="str">
        <f>IF(COUNTIF(tblData[CustomerID],tblData[[#This Row],[CustomerID]])&gt;1,"Repeat","One-time")</f>
        <v>Repeat</v>
      </c>
    </row>
    <row r="3078" spans="1:15">
      <c r="A3078">
        <v>3077</v>
      </c>
      <c r="B3078" s="1">
        <v>44501</v>
      </c>
      <c r="C3078">
        <v>1891</v>
      </c>
      <c r="D3078" t="s">
        <v>10835</v>
      </c>
      <c r="E3078">
        <v>5</v>
      </c>
      <c r="F3078" t="str">
        <f>INDEX(tblProduct[ProdName],MATCH(tblData[[#This Row],[ProdNumber]],tblProduct[ProdNumber],0))</f>
        <v>Building Your First Robot</v>
      </c>
      <c r="G3078">
        <f>INDEX(tblProduct[Price],MATCH(tblData[[#This Row],[ProdNumber]],tblProduct[ProdNumber],0))</f>
        <v>24.95</v>
      </c>
      <c r="H3078">
        <f>INDEX(tblProduct[Category],MATCH(tblData[[#This Row],[ProdNumber]],tblProduct[ProdNumber],0))</f>
        <v>4</v>
      </c>
      <c r="I3078" t="str">
        <f>INDEX(tblCategory[CategoryName],MATCH(tblData[[#This Row],[CategoryID]],tblCategory[CategoryID],0))</f>
        <v>eBooks</v>
      </c>
      <c r="J3078">
        <f>tblData[[#This Row],[Quantity]]*tblData[[#This Row],[Price]]</f>
        <v>124.75</v>
      </c>
      <c r="K3078">
        <f>YEAR(tblData[[#This Row],[Date]])</f>
        <v>2021</v>
      </c>
      <c r="L3078">
        <f>MONTH(tblData[[#This Row],[Date]])</f>
        <v>11</v>
      </c>
      <c r="M3078" t="str">
        <f>CHOOSE(tblData[[#This Row],[MonthNo]],"Jan","Feb","Mar","Apr","Mei","Jun","Jul","Agu","Sep","Okt","Nov","Des")</f>
        <v>Nov</v>
      </c>
      <c r="N3078" t="str">
        <f>INDEX(tblCustomers[CustomerState],MATCH(tblData[[#This Row],[CustomerID]],tblCustomers[CustomerID],0))</f>
        <v>California</v>
      </c>
      <c r="O3078" t="str">
        <f>IF(COUNTIF(tblData[CustomerID],tblData[[#This Row],[CustomerID]])&gt;1,"Repeat","One-time")</f>
        <v>One-time</v>
      </c>
    </row>
    <row r="3079" spans="1:15">
      <c r="A3079">
        <v>3078</v>
      </c>
      <c r="B3079" s="1">
        <v>44501</v>
      </c>
      <c r="C3079">
        <v>545</v>
      </c>
      <c r="D3079" t="s">
        <v>10833</v>
      </c>
      <c r="E3079">
        <v>4</v>
      </c>
      <c r="F3079" t="str">
        <f>INDEX(tblProduct[ProdName],MATCH(tblData[[#This Row],[ProdNumber]],tblProduct[ProdNumber],0))</f>
        <v>DX-145 Drone</v>
      </c>
      <c r="G3079">
        <f>INDEX(tblProduct[Price],MATCH(tblData[[#This Row],[ProdNumber]],tblProduct[ProdNumber],0))</f>
        <v>250</v>
      </c>
      <c r="H3079">
        <f>INDEX(tblProduct[Category],MATCH(tblData[[#This Row],[ProdNumber]],tblProduct[ProdNumber],0))</f>
        <v>3</v>
      </c>
      <c r="I3079" t="str">
        <f>INDEX(tblCategory[CategoryName],MATCH(tblData[[#This Row],[CategoryID]],tblCategory[CategoryID],0))</f>
        <v>Drones</v>
      </c>
      <c r="J3079">
        <f>tblData[[#This Row],[Quantity]]*tblData[[#This Row],[Price]]</f>
        <v>1000</v>
      </c>
      <c r="K3079">
        <f>YEAR(tblData[[#This Row],[Date]])</f>
        <v>2021</v>
      </c>
      <c r="L3079">
        <f>MONTH(tblData[[#This Row],[Date]])</f>
        <v>11</v>
      </c>
      <c r="M3079" t="str">
        <f>CHOOSE(tblData[[#This Row],[MonthNo]],"Jan","Feb","Mar","Apr","Mei","Jun","Jul","Agu","Sep","Okt","Nov","Des")</f>
        <v>Nov</v>
      </c>
      <c r="N3079" t="str">
        <f>INDEX(tblCustomers[CustomerState],MATCH(tblData[[#This Row],[CustomerID]],tblCustomers[CustomerID],0))</f>
        <v>Ohio</v>
      </c>
      <c r="O3079" t="str">
        <f>IF(COUNTIF(tblData[CustomerID],tblData[[#This Row],[CustomerID]])&gt;1,"Repeat","One-time")</f>
        <v>Repeat</v>
      </c>
    </row>
    <row r="3080" spans="1:15">
      <c r="A3080">
        <v>3079</v>
      </c>
      <c r="B3080" s="1">
        <v>44501</v>
      </c>
      <c r="C3080">
        <v>1598</v>
      </c>
      <c r="D3080" t="s">
        <v>10865</v>
      </c>
      <c r="E3080">
        <v>2</v>
      </c>
      <c r="F3080" t="str">
        <f>INDEX(tblProduct[ProdName],MATCH(tblData[[#This Row],[ProdNumber]],tblProduct[ProdNumber],0))</f>
        <v>Robotic Essentials</v>
      </c>
      <c r="G3080">
        <f>INDEX(tblProduct[Price],MATCH(tblData[[#This Row],[ProdNumber]],tblProduct[ProdNumber],0))</f>
        <v>34.99</v>
      </c>
      <c r="H3080">
        <f>INDEX(tblProduct[Category],MATCH(tblData[[#This Row],[ProdNumber]],tblProduct[ProdNumber],0))</f>
        <v>7</v>
      </c>
      <c r="I3080" t="str">
        <f>INDEX(tblCategory[CategoryName],MATCH(tblData[[#This Row],[CategoryID]],tblCategory[CategoryID],0))</f>
        <v>Training Videos</v>
      </c>
      <c r="J3080">
        <f>tblData[[#This Row],[Quantity]]*tblData[[#This Row],[Price]]</f>
        <v>69.98</v>
      </c>
      <c r="K3080">
        <f>YEAR(tblData[[#This Row],[Date]])</f>
        <v>2021</v>
      </c>
      <c r="L3080">
        <f>MONTH(tblData[[#This Row],[Date]])</f>
        <v>11</v>
      </c>
      <c r="M3080" t="str">
        <f>CHOOSE(tblData[[#This Row],[MonthNo]],"Jan","Feb","Mar","Apr","Mei","Jun","Jul","Agu","Sep","Okt","Nov","Des")</f>
        <v>Nov</v>
      </c>
      <c r="N3080" t="str">
        <f>INDEX(tblCustomers[CustomerState],MATCH(tblData[[#This Row],[CustomerID]],tblCustomers[CustomerID],0))</f>
        <v>District of Columbia</v>
      </c>
      <c r="O3080" t="str">
        <f>IF(COUNTIF(tblData[CustomerID],tblData[[#This Row],[CustomerID]])&gt;1,"Repeat","One-time")</f>
        <v>Repeat</v>
      </c>
    </row>
    <row r="3081" spans="1:15">
      <c r="A3081">
        <v>3080</v>
      </c>
      <c r="B3081" s="1">
        <v>44501</v>
      </c>
      <c r="C3081">
        <v>1493</v>
      </c>
      <c r="D3081" t="s">
        <v>10817</v>
      </c>
      <c r="E3081">
        <v>3</v>
      </c>
      <c r="F3081" t="str">
        <f>INDEX(tblProduct[ProdName],MATCH(tblData[[#This Row],[ProdNumber]],tblProduct[ProdNumber],0))</f>
        <v>BYOD-100</v>
      </c>
      <c r="G3081">
        <f>INDEX(tblProduct[Price],MATCH(tblData[[#This Row],[ProdNumber]],tblProduct[ProdNumber],0))</f>
        <v>54</v>
      </c>
      <c r="H3081">
        <f>INDEX(tblProduct[Category],MATCH(tblData[[#This Row],[ProdNumber]],tblProduct[ProdNumber],0))</f>
        <v>2</v>
      </c>
      <c r="I3081" t="str">
        <f>INDEX(tblCategory[CategoryName],MATCH(tblData[[#This Row],[CategoryID]],tblCategory[CategoryID],0))</f>
        <v>Drone Kits</v>
      </c>
      <c r="J3081">
        <f>tblData[[#This Row],[Quantity]]*tblData[[#This Row],[Price]]</f>
        <v>162</v>
      </c>
      <c r="K3081">
        <f>YEAR(tblData[[#This Row],[Date]])</f>
        <v>2021</v>
      </c>
      <c r="L3081">
        <f>MONTH(tblData[[#This Row],[Date]])</f>
        <v>11</v>
      </c>
      <c r="M3081" t="str">
        <f>CHOOSE(tblData[[#This Row],[MonthNo]],"Jan","Feb","Mar","Apr","Mei","Jun","Jul","Agu","Sep","Okt","Nov","Des")</f>
        <v>Nov</v>
      </c>
      <c r="N3081" t="str">
        <f>INDEX(tblCustomers[CustomerState],MATCH(tblData[[#This Row],[CustomerID]],tblCustomers[CustomerID],0))</f>
        <v>Florida</v>
      </c>
      <c r="O3081" t="str">
        <f>IF(COUNTIF(tblData[CustomerID],tblData[[#This Row],[CustomerID]])&gt;1,"Repeat","One-time")</f>
        <v>One-time</v>
      </c>
    </row>
    <row r="3082" spans="1:15">
      <c r="A3082">
        <v>3081</v>
      </c>
      <c r="B3082" s="1">
        <v>44502</v>
      </c>
      <c r="C3082">
        <v>1931</v>
      </c>
      <c r="D3082" t="s">
        <v>10832</v>
      </c>
      <c r="E3082">
        <v>3</v>
      </c>
      <c r="F3082" t="str">
        <f>INDEX(tblProduct[ProdName],MATCH(tblData[[#This Row],[ProdNumber]],tblProduct[ProdNumber],0))</f>
        <v>Cartesian Robots</v>
      </c>
      <c r="G3082">
        <f>INDEX(tblProduct[Price],MATCH(tblData[[#This Row],[ProdNumber]],tblProduct[ProdNumber],0))</f>
        <v>12.99</v>
      </c>
      <c r="H3082">
        <f>INDEX(tblProduct[Category],MATCH(tblData[[#This Row],[ProdNumber]],tblProduct[ProdNumber],0))</f>
        <v>4</v>
      </c>
      <c r="I3082" t="str">
        <f>INDEX(tblCategory[CategoryName],MATCH(tblData[[#This Row],[CategoryID]],tblCategory[CategoryID],0))</f>
        <v>eBooks</v>
      </c>
      <c r="J3082">
        <f>tblData[[#This Row],[Quantity]]*tblData[[#This Row],[Price]]</f>
        <v>38.97</v>
      </c>
      <c r="K3082">
        <f>YEAR(tblData[[#This Row],[Date]])</f>
        <v>2021</v>
      </c>
      <c r="L3082">
        <f>MONTH(tblData[[#This Row],[Date]])</f>
        <v>11</v>
      </c>
      <c r="M3082" t="str">
        <f>CHOOSE(tblData[[#This Row],[MonthNo]],"Jan","Feb","Mar","Apr","Mei","Jun","Jul","Agu","Sep","Okt","Nov","Des")</f>
        <v>Nov</v>
      </c>
      <c r="N3082" t="str">
        <f>INDEX(tblCustomers[CustomerState],MATCH(tblData[[#This Row],[CustomerID]],tblCustomers[CustomerID],0))</f>
        <v>District of Columbia</v>
      </c>
      <c r="O3082" t="str">
        <f>IF(COUNTIF(tblData[CustomerID],tblData[[#This Row],[CustomerID]])&gt;1,"Repeat","One-time")</f>
        <v>Repeat</v>
      </c>
    </row>
    <row r="3083" spans="1:15">
      <c r="A3083">
        <v>3082</v>
      </c>
      <c r="B3083" s="1">
        <v>44502</v>
      </c>
      <c r="C3083">
        <v>1261</v>
      </c>
      <c r="D3083" t="s">
        <v>10814</v>
      </c>
      <c r="E3083">
        <v>3</v>
      </c>
      <c r="F3083" t="str">
        <f>INDEX(tblProduct[ProdName],MATCH(tblData[[#This Row],[ProdNumber]],tblProduct[ProdNumber],0))</f>
        <v>BYOR-2640S</v>
      </c>
      <c r="G3083">
        <f>INDEX(tblProduct[Price],MATCH(tblData[[#This Row],[ProdNumber]],tblProduct[ProdNumber],0))</f>
        <v>189</v>
      </c>
      <c r="H3083">
        <f>INDEX(tblProduct[Category],MATCH(tblData[[#This Row],[ProdNumber]],tblProduct[ProdNumber],0))</f>
        <v>5</v>
      </c>
      <c r="I3083" t="str">
        <f>INDEX(tblCategory[CategoryName],MATCH(tblData[[#This Row],[CategoryID]],tblCategory[CategoryID],0))</f>
        <v>Robot Kits</v>
      </c>
      <c r="J3083">
        <f>tblData[[#This Row],[Quantity]]*tblData[[#This Row],[Price]]</f>
        <v>567</v>
      </c>
      <c r="K3083">
        <f>YEAR(tblData[[#This Row],[Date]])</f>
        <v>2021</v>
      </c>
      <c r="L3083">
        <f>MONTH(tblData[[#This Row],[Date]])</f>
        <v>11</v>
      </c>
      <c r="M3083" t="str">
        <f>CHOOSE(tblData[[#This Row],[MonthNo]],"Jan","Feb","Mar","Apr","Mei","Jun","Jul","Agu","Sep","Okt","Nov","Des")</f>
        <v>Nov</v>
      </c>
      <c r="N3083" t="str">
        <f>INDEX(tblCustomers[CustomerState],MATCH(tblData[[#This Row],[CustomerID]],tblCustomers[CustomerID],0))</f>
        <v>Georgia</v>
      </c>
      <c r="O3083" t="str">
        <f>IF(COUNTIF(tblData[CustomerID],tblData[[#This Row],[CustomerID]])&gt;1,"Repeat","One-time")</f>
        <v>One-time</v>
      </c>
    </row>
    <row r="3084" spans="1:15">
      <c r="A3084">
        <v>3083</v>
      </c>
      <c r="B3084" s="1">
        <v>44502</v>
      </c>
      <c r="C3084">
        <v>95</v>
      </c>
      <c r="D3084" t="s">
        <v>10827</v>
      </c>
      <c r="E3084">
        <v>6</v>
      </c>
      <c r="F3084" t="str">
        <f>INDEX(tblProduct[ProdName],MATCH(tblData[[#This Row],[ProdNumber]],tblProduct[ProdNumber],0))</f>
        <v>AI for Educators</v>
      </c>
      <c r="G3084">
        <f>INDEX(tblProduct[Price],MATCH(tblData[[#This Row],[ProdNumber]],tblProduct[ProdNumber],0))</f>
        <v>49.95</v>
      </c>
      <c r="H3084">
        <f>INDEX(tblProduct[Category],MATCH(tblData[[#This Row],[ProdNumber]],tblProduct[ProdNumber],0))</f>
        <v>7</v>
      </c>
      <c r="I3084" t="str">
        <f>INDEX(tblCategory[CategoryName],MATCH(tblData[[#This Row],[CategoryID]],tblCategory[CategoryID],0))</f>
        <v>Training Videos</v>
      </c>
      <c r="J3084">
        <f>tblData[[#This Row],[Quantity]]*tblData[[#This Row],[Price]]</f>
        <v>299.70000000000005</v>
      </c>
      <c r="K3084">
        <f>YEAR(tblData[[#This Row],[Date]])</f>
        <v>2021</v>
      </c>
      <c r="L3084">
        <f>MONTH(tblData[[#This Row],[Date]])</f>
        <v>11</v>
      </c>
      <c r="M3084" t="str">
        <f>CHOOSE(tblData[[#This Row],[MonthNo]],"Jan","Feb","Mar","Apr","Mei","Jun","Jul","Agu","Sep","Okt","Nov","Des")</f>
        <v>Nov</v>
      </c>
      <c r="N3084" t="str">
        <f>INDEX(tblCustomers[CustomerState],MATCH(tblData[[#This Row],[CustomerID]],tblCustomers[CustomerID],0))</f>
        <v>Alabama</v>
      </c>
      <c r="O3084" t="str">
        <f>IF(COUNTIF(tblData[CustomerID],tblData[[#This Row],[CustomerID]])&gt;1,"Repeat","One-time")</f>
        <v>Repeat</v>
      </c>
    </row>
    <row r="3085" spans="1:15">
      <c r="A3085">
        <v>3084</v>
      </c>
      <c r="B3085" s="1">
        <v>44502</v>
      </c>
      <c r="C3085">
        <v>585</v>
      </c>
      <c r="D3085" t="s">
        <v>10872</v>
      </c>
      <c r="E3085">
        <v>2</v>
      </c>
      <c r="F3085" t="str">
        <f>INDEX(tblProduct[ProdName],MATCH(tblData[[#This Row],[ProdNumber]],tblProduct[ProdNumber],0))</f>
        <v>Hexacopter Drone Blueprint</v>
      </c>
      <c r="G3085">
        <f>INDEX(tblProduct[Price],MATCH(tblData[[#This Row],[ProdNumber]],tblProduct[ProdNumber],0))</f>
        <v>8.99</v>
      </c>
      <c r="H3085">
        <f>INDEX(tblProduct[Category],MATCH(tblData[[#This Row],[ProdNumber]],tblProduct[ProdNumber],0))</f>
        <v>1</v>
      </c>
      <c r="I3085" t="str">
        <f>INDEX(tblCategory[CategoryName],MATCH(tblData[[#This Row],[CategoryID]],tblCategory[CategoryID],0))</f>
        <v>Blueprints</v>
      </c>
      <c r="J3085">
        <f>tblData[[#This Row],[Quantity]]*tblData[[#This Row],[Price]]</f>
        <v>17.98</v>
      </c>
      <c r="K3085">
        <f>YEAR(tblData[[#This Row],[Date]])</f>
        <v>2021</v>
      </c>
      <c r="L3085">
        <f>MONTH(tblData[[#This Row],[Date]])</f>
        <v>11</v>
      </c>
      <c r="M3085" t="str">
        <f>CHOOSE(tblData[[#This Row],[MonthNo]],"Jan","Feb","Mar","Apr","Mei","Jun","Jul","Agu","Sep","Okt","Nov","Des")</f>
        <v>Nov</v>
      </c>
      <c r="N3085" t="str">
        <f>INDEX(tblCustomers[CustomerState],MATCH(tblData[[#This Row],[CustomerID]],tblCustomers[CustomerID],0))</f>
        <v>California</v>
      </c>
      <c r="O3085" t="str">
        <f>IF(COUNTIF(tblData[CustomerID],tblData[[#This Row],[CustomerID]])&gt;1,"Repeat","One-time")</f>
        <v>Repeat</v>
      </c>
    </row>
    <row r="3086" spans="1:15">
      <c r="A3086">
        <v>3085</v>
      </c>
      <c r="B3086" s="1">
        <v>44503</v>
      </c>
      <c r="C3086">
        <v>828</v>
      </c>
      <c r="D3086" t="s">
        <v>10841</v>
      </c>
      <c r="E3086">
        <v>3</v>
      </c>
      <c r="F3086" t="str">
        <f>INDEX(tblProduct[ProdName],MATCH(tblData[[#This Row],[ProdNumber]],tblProduct[ProdNumber],0))</f>
        <v>RQTE-554 Robot</v>
      </c>
      <c r="G3086">
        <f>INDEX(tblProduct[Price],MATCH(tblData[[#This Row],[ProdNumber]],tblProduct[ProdNumber],0))</f>
        <v>684</v>
      </c>
      <c r="H3086">
        <f>INDEX(tblProduct[Category],MATCH(tblData[[#This Row],[ProdNumber]],tblProduct[ProdNumber],0))</f>
        <v>6</v>
      </c>
      <c r="I3086" t="str">
        <f>INDEX(tblCategory[CategoryName],MATCH(tblData[[#This Row],[CategoryID]],tblCategory[CategoryID],0))</f>
        <v>Robots</v>
      </c>
      <c r="J3086">
        <f>tblData[[#This Row],[Quantity]]*tblData[[#This Row],[Price]]</f>
        <v>2052</v>
      </c>
      <c r="K3086">
        <f>YEAR(tblData[[#This Row],[Date]])</f>
        <v>2021</v>
      </c>
      <c r="L3086">
        <f>MONTH(tblData[[#This Row],[Date]])</f>
        <v>11</v>
      </c>
      <c r="M3086" t="str">
        <f>CHOOSE(tblData[[#This Row],[MonthNo]],"Jan","Feb","Mar","Apr","Mei","Jun","Jul","Agu","Sep","Okt","Nov","Des")</f>
        <v>Nov</v>
      </c>
      <c r="N3086" t="str">
        <f>INDEX(tblCustomers[CustomerState],MATCH(tblData[[#This Row],[CustomerID]],tblCustomers[CustomerID],0))</f>
        <v>Idaho</v>
      </c>
      <c r="O3086" t="str">
        <f>IF(COUNTIF(tblData[CustomerID],tblData[[#This Row],[CustomerID]])&gt;1,"Repeat","One-time")</f>
        <v>Repeat</v>
      </c>
    </row>
    <row r="3087" spans="1:15">
      <c r="A3087">
        <v>3086</v>
      </c>
      <c r="B3087" s="1">
        <v>44503</v>
      </c>
      <c r="C3087">
        <v>994</v>
      </c>
      <c r="D3087" t="s">
        <v>10834</v>
      </c>
      <c r="E3087">
        <v>4</v>
      </c>
      <c r="F3087" t="str">
        <f>INDEX(tblProduct[ProdName],MATCH(tblData[[#This Row],[ProdNumber]],tblProduct[ProdNumber],0))</f>
        <v>Articulated Robots</v>
      </c>
      <c r="G3087">
        <f>INDEX(tblProduct[Price],MATCH(tblData[[#This Row],[ProdNumber]],tblProduct[ProdNumber],0))</f>
        <v>23.99</v>
      </c>
      <c r="H3087">
        <f>INDEX(tblProduct[Category],MATCH(tblData[[#This Row],[ProdNumber]],tblProduct[ProdNumber],0))</f>
        <v>4</v>
      </c>
      <c r="I3087" t="str">
        <f>INDEX(tblCategory[CategoryName],MATCH(tblData[[#This Row],[CategoryID]],tblCategory[CategoryID],0))</f>
        <v>eBooks</v>
      </c>
      <c r="J3087">
        <f>tblData[[#This Row],[Quantity]]*tblData[[#This Row],[Price]]</f>
        <v>95.96</v>
      </c>
      <c r="K3087">
        <f>YEAR(tblData[[#This Row],[Date]])</f>
        <v>2021</v>
      </c>
      <c r="L3087">
        <f>MONTH(tblData[[#This Row],[Date]])</f>
        <v>11</v>
      </c>
      <c r="M3087" t="str">
        <f>CHOOSE(tblData[[#This Row],[MonthNo]],"Jan","Feb","Mar","Apr","Mei","Jun","Jul","Agu","Sep","Okt","Nov","Des")</f>
        <v>Nov</v>
      </c>
      <c r="N3087" t="str">
        <f>INDEX(tblCustomers[CustomerState],MATCH(tblData[[#This Row],[CustomerID]],tblCustomers[CustomerID],0))</f>
        <v>Texas</v>
      </c>
      <c r="O3087" t="str">
        <f>IF(COUNTIF(tblData[CustomerID],tblData[[#This Row],[CustomerID]])&gt;1,"Repeat","One-time")</f>
        <v>Repeat</v>
      </c>
    </row>
    <row r="3088" spans="1:15">
      <c r="A3088">
        <v>3087</v>
      </c>
      <c r="B3088" s="1">
        <v>44503</v>
      </c>
      <c r="C3088">
        <v>558</v>
      </c>
      <c r="D3088" t="s">
        <v>10814</v>
      </c>
      <c r="E3088">
        <v>4</v>
      </c>
      <c r="F3088" t="str">
        <f>INDEX(tblProduct[ProdName],MATCH(tblData[[#This Row],[ProdNumber]],tblProduct[ProdNumber],0))</f>
        <v>BYOR-2640S</v>
      </c>
      <c r="G3088">
        <f>INDEX(tblProduct[Price],MATCH(tblData[[#This Row],[ProdNumber]],tblProduct[ProdNumber],0))</f>
        <v>189</v>
      </c>
      <c r="H3088">
        <f>INDEX(tblProduct[Category],MATCH(tblData[[#This Row],[ProdNumber]],tblProduct[ProdNumber],0))</f>
        <v>5</v>
      </c>
      <c r="I3088" t="str">
        <f>INDEX(tblCategory[CategoryName],MATCH(tblData[[#This Row],[CategoryID]],tblCategory[CategoryID],0))</f>
        <v>Robot Kits</v>
      </c>
      <c r="J3088">
        <f>tblData[[#This Row],[Quantity]]*tblData[[#This Row],[Price]]</f>
        <v>756</v>
      </c>
      <c r="K3088">
        <f>YEAR(tblData[[#This Row],[Date]])</f>
        <v>2021</v>
      </c>
      <c r="L3088">
        <f>MONTH(tblData[[#This Row],[Date]])</f>
        <v>11</v>
      </c>
      <c r="M3088" t="str">
        <f>CHOOSE(tblData[[#This Row],[MonthNo]],"Jan","Feb","Mar","Apr","Mei","Jun","Jul","Agu","Sep","Okt","Nov","Des")</f>
        <v>Nov</v>
      </c>
      <c r="N3088" t="str">
        <f>INDEX(tblCustomers[CustomerState],MATCH(tblData[[#This Row],[CustomerID]],tblCustomers[CustomerID],0))</f>
        <v>Michigan</v>
      </c>
      <c r="O3088" t="str">
        <f>IF(COUNTIF(tblData[CustomerID],tblData[[#This Row],[CustomerID]])&gt;1,"Repeat","One-time")</f>
        <v>Repeat</v>
      </c>
    </row>
    <row r="3089" spans="1:15">
      <c r="A3089">
        <v>3088</v>
      </c>
      <c r="B3089" s="1">
        <v>44503</v>
      </c>
      <c r="C3089">
        <v>1656</v>
      </c>
      <c r="D3089" t="s">
        <v>10863</v>
      </c>
      <c r="E3089">
        <v>2</v>
      </c>
      <c r="F3089" t="str">
        <f>INDEX(tblProduct[ProdName],MATCH(tblData[[#This Row],[ProdNumber]],tblProduct[ProdNumber],0))</f>
        <v>BYOD-400</v>
      </c>
      <c r="G3089">
        <f>INDEX(tblProduct[Price],MATCH(tblData[[#This Row],[ProdNumber]],tblProduct[ProdNumber],0))</f>
        <v>119</v>
      </c>
      <c r="H3089">
        <f>INDEX(tblProduct[Category],MATCH(tblData[[#This Row],[ProdNumber]],tblProduct[ProdNumber],0))</f>
        <v>2</v>
      </c>
      <c r="I3089" t="str">
        <f>INDEX(tblCategory[CategoryName],MATCH(tblData[[#This Row],[CategoryID]],tblCategory[CategoryID],0))</f>
        <v>Drone Kits</v>
      </c>
      <c r="J3089">
        <f>tblData[[#This Row],[Quantity]]*tblData[[#This Row],[Price]]</f>
        <v>238</v>
      </c>
      <c r="K3089">
        <f>YEAR(tblData[[#This Row],[Date]])</f>
        <v>2021</v>
      </c>
      <c r="L3089">
        <f>MONTH(tblData[[#This Row],[Date]])</f>
        <v>11</v>
      </c>
      <c r="M3089" t="str">
        <f>CHOOSE(tblData[[#This Row],[MonthNo]],"Jan","Feb","Mar","Apr","Mei","Jun","Jul","Agu","Sep","Okt","Nov","Des")</f>
        <v>Nov</v>
      </c>
      <c r="N3089" t="str">
        <f>INDEX(tblCustomers[CustomerState],MATCH(tblData[[#This Row],[CustomerID]],tblCustomers[CustomerID],0))</f>
        <v>Texas</v>
      </c>
      <c r="O3089" t="str">
        <f>IF(COUNTIF(tblData[CustomerID],tblData[[#This Row],[CustomerID]])&gt;1,"Repeat","One-time")</f>
        <v>Repeat</v>
      </c>
    </row>
    <row r="3090" spans="1:15">
      <c r="A3090">
        <v>3089</v>
      </c>
      <c r="B3090" s="1">
        <v>44503</v>
      </c>
      <c r="C3090">
        <v>283</v>
      </c>
      <c r="D3090" t="s">
        <v>10823</v>
      </c>
      <c r="E3090">
        <v>1</v>
      </c>
      <c r="F3090" t="str">
        <f>INDEX(tblProduct[ProdName],MATCH(tblData[[#This Row],[ProdNumber]],tblProduct[ProdNumber],0))</f>
        <v>DA-SA702 Drone</v>
      </c>
      <c r="G3090">
        <f>INDEX(tblProduct[Price],MATCH(tblData[[#This Row],[ProdNumber]],tblProduct[ProdNumber],0))</f>
        <v>399</v>
      </c>
      <c r="H3090">
        <f>INDEX(tblProduct[Category],MATCH(tblData[[#This Row],[ProdNumber]],tblProduct[ProdNumber],0))</f>
        <v>3</v>
      </c>
      <c r="I3090" t="str">
        <f>INDEX(tblCategory[CategoryName],MATCH(tblData[[#This Row],[CategoryID]],tblCategory[CategoryID],0))</f>
        <v>Drones</v>
      </c>
      <c r="J3090">
        <f>tblData[[#This Row],[Quantity]]*tblData[[#This Row],[Price]]</f>
        <v>399</v>
      </c>
      <c r="K3090">
        <f>YEAR(tblData[[#This Row],[Date]])</f>
        <v>2021</v>
      </c>
      <c r="L3090">
        <f>MONTH(tblData[[#This Row],[Date]])</f>
        <v>11</v>
      </c>
      <c r="M3090" t="str">
        <f>CHOOSE(tblData[[#This Row],[MonthNo]],"Jan","Feb","Mar","Apr","Mei","Jun","Jul","Agu","Sep","Okt","Nov","Des")</f>
        <v>Nov</v>
      </c>
      <c r="N3090" t="str">
        <f>INDEX(tblCustomers[CustomerState],MATCH(tblData[[#This Row],[CustomerID]],tblCustomers[CustomerID],0))</f>
        <v>Louisiana</v>
      </c>
      <c r="O3090" t="str">
        <f>IF(COUNTIF(tblData[CustomerID],tblData[[#This Row],[CustomerID]])&gt;1,"Repeat","One-time")</f>
        <v>Repeat</v>
      </c>
    </row>
    <row r="3091" spans="1:15">
      <c r="A3091">
        <v>3090</v>
      </c>
      <c r="B3091" s="1">
        <v>44504</v>
      </c>
      <c r="C3091">
        <v>779</v>
      </c>
      <c r="D3091" t="s">
        <v>10870</v>
      </c>
      <c r="E3091">
        <v>4</v>
      </c>
      <c r="F3091" t="str">
        <f>INDEX(tblProduct[ProdName],MATCH(tblData[[#This Row],[ProdNumber]],tblProduct[ProdNumber],0))</f>
        <v>Understanding Arduino</v>
      </c>
      <c r="G3091">
        <f>INDEX(tblProduct[Price],MATCH(tblData[[#This Row],[ProdNumber]],tblProduct[ProdNumber],0))</f>
        <v>17.5</v>
      </c>
      <c r="H3091">
        <f>INDEX(tblProduct[Category],MATCH(tblData[[#This Row],[ProdNumber]],tblProduct[ProdNumber],0))</f>
        <v>4</v>
      </c>
      <c r="I3091" t="str">
        <f>INDEX(tblCategory[CategoryName],MATCH(tblData[[#This Row],[CategoryID]],tblCategory[CategoryID],0))</f>
        <v>eBooks</v>
      </c>
      <c r="J3091">
        <f>tblData[[#This Row],[Quantity]]*tblData[[#This Row],[Price]]</f>
        <v>70</v>
      </c>
      <c r="K3091">
        <f>YEAR(tblData[[#This Row],[Date]])</f>
        <v>2021</v>
      </c>
      <c r="L3091">
        <f>MONTH(tblData[[#This Row],[Date]])</f>
        <v>11</v>
      </c>
      <c r="M3091" t="str">
        <f>CHOOSE(tblData[[#This Row],[MonthNo]],"Jan","Feb","Mar","Apr","Mei","Jun","Jul","Agu","Sep","Okt","Nov","Des")</f>
        <v>Nov</v>
      </c>
      <c r="N3091" t="str">
        <f>INDEX(tblCustomers[CustomerState],MATCH(tblData[[#This Row],[CustomerID]],tblCustomers[CustomerID],0))</f>
        <v>Nevada</v>
      </c>
      <c r="O3091" t="str">
        <f>IF(COUNTIF(tblData[CustomerID],tblData[[#This Row],[CustomerID]])&gt;1,"Repeat","One-time")</f>
        <v>Repeat</v>
      </c>
    </row>
    <row r="3092" spans="1:15">
      <c r="A3092">
        <v>3091</v>
      </c>
      <c r="B3092" s="1">
        <v>44504</v>
      </c>
      <c r="C3092">
        <v>1863</v>
      </c>
      <c r="D3092" t="s">
        <v>10826</v>
      </c>
      <c r="E3092">
        <v>5</v>
      </c>
      <c r="F3092" t="str">
        <f>INDEX(tblProduct[ProdName],MATCH(tblData[[#This Row],[ProdNumber]],tblProduct[ProdNumber],0))</f>
        <v>RTF Drones</v>
      </c>
      <c r="G3092">
        <f>INDEX(tblProduct[Price],MATCH(tblData[[#This Row],[ProdNumber]],tblProduct[ProdNumber],0))</f>
        <v>16.989999999999998</v>
      </c>
      <c r="H3092">
        <f>INDEX(tblProduct[Category],MATCH(tblData[[#This Row],[ProdNumber]],tblProduct[ProdNumber],0))</f>
        <v>4</v>
      </c>
      <c r="I3092" t="str">
        <f>INDEX(tblCategory[CategoryName],MATCH(tblData[[#This Row],[CategoryID]],tblCategory[CategoryID],0))</f>
        <v>eBooks</v>
      </c>
      <c r="J3092">
        <f>tblData[[#This Row],[Quantity]]*tblData[[#This Row],[Price]]</f>
        <v>84.949999999999989</v>
      </c>
      <c r="K3092">
        <f>YEAR(tblData[[#This Row],[Date]])</f>
        <v>2021</v>
      </c>
      <c r="L3092">
        <f>MONTH(tblData[[#This Row],[Date]])</f>
        <v>11</v>
      </c>
      <c r="M3092" t="str">
        <f>CHOOSE(tblData[[#This Row],[MonthNo]],"Jan","Feb","Mar","Apr","Mei","Jun","Jul","Agu","Sep","Okt","Nov","Des")</f>
        <v>Nov</v>
      </c>
      <c r="N3092" t="str">
        <f>INDEX(tblCustomers[CustomerState],MATCH(tblData[[#This Row],[CustomerID]],tblCustomers[CustomerID],0))</f>
        <v>Indiana</v>
      </c>
      <c r="O3092" t="str">
        <f>IF(COUNTIF(tblData[CustomerID],tblData[[#This Row],[CustomerID]])&gt;1,"Repeat","One-time")</f>
        <v>Repeat</v>
      </c>
    </row>
    <row r="3093" spans="1:15">
      <c r="A3093">
        <v>3092</v>
      </c>
      <c r="B3093" s="1">
        <v>44505</v>
      </c>
      <c r="C3093">
        <v>908</v>
      </c>
      <c r="D3093" t="s">
        <v>10826</v>
      </c>
      <c r="E3093">
        <v>4</v>
      </c>
      <c r="F3093" t="str">
        <f>INDEX(tblProduct[ProdName],MATCH(tblData[[#This Row],[ProdNumber]],tblProduct[ProdNumber],0))</f>
        <v>RTF Drones</v>
      </c>
      <c r="G3093">
        <f>INDEX(tblProduct[Price],MATCH(tblData[[#This Row],[ProdNumber]],tblProduct[ProdNumber],0))</f>
        <v>16.989999999999998</v>
      </c>
      <c r="H3093">
        <f>INDEX(tblProduct[Category],MATCH(tblData[[#This Row],[ProdNumber]],tblProduct[ProdNumber],0))</f>
        <v>4</v>
      </c>
      <c r="I3093" t="str">
        <f>INDEX(tblCategory[CategoryName],MATCH(tblData[[#This Row],[CategoryID]],tblCategory[CategoryID],0))</f>
        <v>eBooks</v>
      </c>
      <c r="J3093">
        <f>tblData[[#This Row],[Quantity]]*tblData[[#This Row],[Price]]</f>
        <v>67.959999999999994</v>
      </c>
      <c r="K3093">
        <f>YEAR(tblData[[#This Row],[Date]])</f>
        <v>2021</v>
      </c>
      <c r="L3093">
        <f>MONTH(tblData[[#This Row],[Date]])</f>
        <v>11</v>
      </c>
      <c r="M3093" t="str">
        <f>CHOOSE(tblData[[#This Row],[MonthNo]],"Jan","Feb","Mar","Apr","Mei","Jun","Jul","Agu","Sep","Okt","Nov","Des")</f>
        <v>Nov</v>
      </c>
      <c r="N3093" t="str">
        <f>INDEX(tblCustomers[CustomerState],MATCH(tblData[[#This Row],[CustomerID]],tblCustomers[CustomerID],0))</f>
        <v>California</v>
      </c>
      <c r="O3093" t="str">
        <f>IF(COUNTIF(tblData[CustomerID],tblData[[#This Row],[CustomerID]])&gt;1,"Repeat","One-time")</f>
        <v>Repeat</v>
      </c>
    </row>
    <row r="3094" spans="1:15">
      <c r="A3094">
        <v>3093</v>
      </c>
      <c r="B3094" s="1">
        <v>44505</v>
      </c>
      <c r="C3094">
        <v>1188</v>
      </c>
      <c r="D3094" t="s">
        <v>10839</v>
      </c>
      <c r="E3094">
        <v>2</v>
      </c>
      <c r="F3094" t="str">
        <f>INDEX(tblProduct[ProdName],MATCH(tblData[[#This Row],[ProdNumber]],tblProduct[ProdNumber],0))</f>
        <v>RXW-9807 Robot</v>
      </c>
      <c r="G3094">
        <f>INDEX(tblProduct[Price],MATCH(tblData[[#This Row],[ProdNumber]],tblProduct[ProdNumber],0))</f>
        <v>599</v>
      </c>
      <c r="H3094">
        <f>INDEX(tblProduct[Category],MATCH(tblData[[#This Row],[ProdNumber]],tblProduct[ProdNumber],0))</f>
        <v>6</v>
      </c>
      <c r="I3094" t="str">
        <f>INDEX(tblCategory[CategoryName],MATCH(tblData[[#This Row],[CategoryID]],tblCategory[CategoryID],0))</f>
        <v>Robots</v>
      </c>
      <c r="J3094">
        <f>tblData[[#This Row],[Quantity]]*tblData[[#This Row],[Price]]</f>
        <v>1198</v>
      </c>
      <c r="K3094">
        <f>YEAR(tblData[[#This Row],[Date]])</f>
        <v>2021</v>
      </c>
      <c r="L3094">
        <f>MONTH(tblData[[#This Row],[Date]])</f>
        <v>11</v>
      </c>
      <c r="M3094" t="str">
        <f>CHOOSE(tblData[[#This Row],[MonthNo]],"Jan","Feb","Mar","Apr","Mei","Jun","Jul","Agu","Sep","Okt","Nov","Des")</f>
        <v>Nov</v>
      </c>
      <c r="N3094" t="str">
        <f>INDEX(tblCustomers[CustomerState],MATCH(tblData[[#This Row],[CustomerID]],tblCustomers[CustomerID],0))</f>
        <v>South Dakota</v>
      </c>
      <c r="O3094" t="str">
        <f>IF(COUNTIF(tblData[CustomerID],tblData[[#This Row],[CustomerID]])&gt;1,"Repeat","One-time")</f>
        <v>Repeat</v>
      </c>
    </row>
    <row r="3095" spans="1:15">
      <c r="A3095">
        <v>3094</v>
      </c>
      <c r="B3095" s="1">
        <v>44505</v>
      </c>
      <c r="C3095">
        <v>1317</v>
      </c>
      <c r="D3095" t="s">
        <v>10813</v>
      </c>
      <c r="E3095">
        <v>5</v>
      </c>
      <c r="F3095" t="str">
        <f>INDEX(tblProduct[ProdName],MATCH(tblData[[#This Row],[ProdNumber]],tblProduct[ProdNumber],0))</f>
        <v>Spherical Robots</v>
      </c>
      <c r="G3095">
        <f>INDEX(tblProduct[Price],MATCH(tblData[[#This Row],[ProdNumber]],tblProduct[ProdNumber],0))</f>
        <v>16.75</v>
      </c>
      <c r="H3095">
        <f>INDEX(tblProduct[Category],MATCH(tblData[[#This Row],[ProdNumber]],tblProduct[ProdNumber],0))</f>
        <v>4</v>
      </c>
      <c r="I3095" t="str">
        <f>INDEX(tblCategory[CategoryName],MATCH(tblData[[#This Row],[CategoryID]],tblCategory[CategoryID],0))</f>
        <v>eBooks</v>
      </c>
      <c r="J3095">
        <f>tblData[[#This Row],[Quantity]]*tblData[[#This Row],[Price]]</f>
        <v>83.75</v>
      </c>
      <c r="K3095">
        <f>YEAR(tblData[[#This Row],[Date]])</f>
        <v>2021</v>
      </c>
      <c r="L3095">
        <f>MONTH(tblData[[#This Row],[Date]])</f>
        <v>11</v>
      </c>
      <c r="M3095" t="str">
        <f>CHOOSE(tblData[[#This Row],[MonthNo]],"Jan","Feb","Mar","Apr","Mei","Jun","Jul","Agu","Sep","Okt","Nov","Des")</f>
        <v>Nov</v>
      </c>
      <c r="N3095" t="str">
        <f>INDEX(tblCustomers[CustomerState],MATCH(tblData[[#This Row],[CustomerID]],tblCustomers[CustomerID],0))</f>
        <v>District of Columbia</v>
      </c>
      <c r="O3095" t="str">
        <f>IF(COUNTIF(tblData[CustomerID],tblData[[#This Row],[CustomerID]])&gt;1,"Repeat","One-time")</f>
        <v>Repeat</v>
      </c>
    </row>
    <row r="3096" spans="1:15">
      <c r="A3096">
        <v>3095</v>
      </c>
      <c r="B3096" s="1">
        <v>44505</v>
      </c>
      <c r="C3096">
        <v>317</v>
      </c>
      <c r="D3096" t="s">
        <v>10841</v>
      </c>
      <c r="E3096">
        <v>2</v>
      </c>
      <c r="F3096" t="str">
        <f>INDEX(tblProduct[ProdName],MATCH(tblData[[#This Row],[ProdNumber]],tblProduct[ProdNumber],0))</f>
        <v>RQTE-554 Robot</v>
      </c>
      <c r="G3096">
        <f>INDEX(tblProduct[Price],MATCH(tblData[[#This Row],[ProdNumber]],tblProduct[ProdNumber],0))</f>
        <v>684</v>
      </c>
      <c r="H3096">
        <f>INDEX(tblProduct[Category],MATCH(tblData[[#This Row],[ProdNumber]],tblProduct[ProdNumber],0))</f>
        <v>6</v>
      </c>
      <c r="I3096" t="str">
        <f>INDEX(tblCategory[CategoryName],MATCH(tblData[[#This Row],[CategoryID]],tblCategory[CategoryID],0))</f>
        <v>Robots</v>
      </c>
      <c r="J3096">
        <f>tblData[[#This Row],[Quantity]]*tblData[[#This Row],[Price]]</f>
        <v>1368</v>
      </c>
      <c r="K3096">
        <f>YEAR(tblData[[#This Row],[Date]])</f>
        <v>2021</v>
      </c>
      <c r="L3096">
        <f>MONTH(tblData[[#This Row],[Date]])</f>
        <v>11</v>
      </c>
      <c r="M3096" t="str">
        <f>CHOOSE(tblData[[#This Row],[MonthNo]],"Jan","Feb","Mar","Apr","Mei","Jun","Jul","Agu","Sep","Okt","Nov","Des")</f>
        <v>Nov</v>
      </c>
      <c r="N3096" t="str">
        <f>INDEX(tblCustomers[CustomerState],MATCH(tblData[[#This Row],[CustomerID]],tblCustomers[CustomerID],0))</f>
        <v>New York</v>
      </c>
      <c r="O3096" t="str">
        <f>IF(COUNTIF(tblData[CustomerID],tblData[[#This Row],[CustomerID]])&gt;1,"Repeat","One-time")</f>
        <v>Repeat</v>
      </c>
    </row>
    <row r="3097" spans="1:15">
      <c r="A3097">
        <v>3096</v>
      </c>
      <c r="B3097" s="1">
        <v>44505</v>
      </c>
      <c r="C3097">
        <v>662</v>
      </c>
      <c r="D3097" t="s">
        <v>10869</v>
      </c>
      <c r="E3097">
        <v>4</v>
      </c>
      <c r="F3097" t="str">
        <f>INDEX(tblProduct[ProdName],MATCH(tblData[[#This Row],[ProdNumber]],tblProduct[ProdNumber],0))</f>
        <v>Bsquare Robot Blueprint</v>
      </c>
      <c r="G3097">
        <f>INDEX(tblProduct[Price],MATCH(tblData[[#This Row],[ProdNumber]],tblProduct[ProdNumber],0))</f>
        <v>8.99</v>
      </c>
      <c r="H3097">
        <f>INDEX(tblProduct[Category],MATCH(tblData[[#This Row],[ProdNumber]],tblProduct[ProdNumber],0))</f>
        <v>1</v>
      </c>
      <c r="I3097" t="str">
        <f>INDEX(tblCategory[CategoryName],MATCH(tblData[[#This Row],[CategoryID]],tblCategory[CategoryID],0))</f>
        <v>Blueprints</v>
      </c>
      <c r="J3097">
        <f>tblData[[#This Row],[Quantity]]*tblData[[#This Row],[Price]]</f>
        <v>35.96</v>
      </c>
      <c r="K3097">
        <f>YEAR(tblData[[#This Row],[Date]])</f>
        <v>2021</v>
      </c>
      <c r="L3097">
        <f>MONTH(tblData[[#This Row],[Date]])</f>
        <v>11</v>
      </c>
      <c r="M3097" t="str">
        <f>CHOOSE(tblData[[#This Row],[MonthNo]],"Jan","Feb","Mar","Apr","Mei","Jun","Jul","Agu","Sep","Okt","Nov","Des")</f>
        <v>Nov</v>
      </c>
      <c r="N3097" t="str">
        <f>INDEX(tblCustomers[CustomerState],MATCH(tblData[[#This Row],[CustomerID]],tblCustomers[CustomerID],0))</f>
        <v>Georgia</v>
      </c>
      <c r="O3097" t="str">
        <f>IF(COUNTIF(tblData[CustomerID],tblData[[#This Row],[CustomerID]])&gt;1,"Repeat","One-time")</f>
        <v>One-time</v>
      </c>
    </row>
    <row r="3098" spans="1:15">
      <c r="A3098">
        <v>3097</v>
      </c>
      <c r="B3098" s="1">
        <v>44506</v>
      </c>
      <c r="C3098">
        <v>605</v>
      </c>
      <c r="D3098" t="s">
        <v>10844</v>
      </c>
      <c r="E3098">
        <v>5</v>
      </c>
      <c r="F3098" t="str">
        <f>INDEX(tblProduct[ProdName],MATCH(tblData[[#This Row],[ProdNumber]],tblProduct[ProdNumber],0))</f>
        <v>Industrial 3D Printing</v>
      </c>
      <c r="G3098">
        <f>INDEX(tblProduct[Price],MATCH(tblData[[#This Row],[ProdNumber]],tblProduct[ProdNumber],0))</f>
        <v>49</v>
      </c>
      <c r="H3098">
        <f>INDEX(tblProduct[Category],MATCH(tblData[[#This Row],[ProdNumber]],tblProduct[ProdNumber],0))</f>
        <v>7</v>
      </c>
      <c r="I3098" t="str">
        <f>INDEX(tblCategory[CategoryName],MATCH(tblData[[#This Row],[CategoryID]],tblCategory[CategoryID],0))</f>
        <v>Training Videos</v>
      </c>
      <c r="J3098">
        <f>tblData[[#This Row],[Quantity]]*tblData[[#This Row],[Price]]</f>
        <v>245</v>
      </c>
      <c r="K3098">
        <f>YEAR(tblData[[#This Row],[Date]])</f>
        <v>2021</v>
      </c>
      <c r="L3098">
        <f>MONTH(tblData[[#This Row],[Date]])</f>
        <v>11</v>
      </c>
      <c r="M3098" t="str">
        <f>CHOOSE(tblData[[#This Row],[MonthNo]],"Jan","Feb","Mar","Apr","Mei","Jun","Jul","Agu","Sep","Okt","Nov","Des")</f>
        <v>Nov</v>
      </c>
      <c r="N3098" t="str">
        <f>INDEX(tblCustomers[CustomerState],MATCH(tblData[[#This Row],[CustomerID]],tblCustomers[CustomerID],0))</f>
        <v>New Jersey</v>
      </c>
      <c r="O3098" t="str">
        <f>IF(COUNTIF(tblData[CustomerID],tblData[[#This Row],[CustomerID]])&gt;1,"Repeat","One-time")</f>
        <v>Repeat</v>
      </c>
    </row>
    <row r="3099" spans="1:15">
      <c r="A3099">
        <v>3098</v>
      </c>
      <c r="B3099" s="1">
        <v>44506</v>
      </c>
      <c r="C3099">
        <v>1884</v>
      </c>
      <c r="D3099" t="s">
        <v>10869</v>
      </c>
      <c r="E3099">
        <v>6</v>
      </c>
      <c r="F3099" t="str">
        <f>INDEX(tblProduct[ProdName],MATCH(tblData[[#This Row],[ProdNumber]],tblProduct[ProdNumber],0))</f>
        <v>Bsquare Robot Blueprint</v>
      </c>
      <c r="G3099">
        <f>INDEX(tblProduct[Price],MATCH(tblData[[#This Row],[ProdNumber]],tblProduct[ProdNumber],0))</f>
        <v>8.99</v>
      </c>
      <c r="H3099">
        <f>INDEX(tblProduct[Category],MATCH(tblData[[#This Row],[ProdNumber]],tblProduct[ProdNumber],0))</f>
        <v>1</v>
      </c>
      <c r="I3099" t="str">
        <f>INDEX(tblCategory[CategoryName],MATCH(tblData[[#This Row],[CategoryID]],tblCategory[CategoryID],0))</f>
        <v>Blueprints</v>
      </c>
      <c r="J3099">
        <f>tblData[[#This Row],[Quantity]]*tblData[[#This Row],[Price]]</f>
        <v>53.94</v>
      </c>
      <c r="K3099">
        <f>YEAR(tblData[[#This Row],[Date]])</f>
        <v>2021</v>
      </c>
      <c r="L3099">
        <f>MONTH(tblData[[#This Row],[Date]])</f>
        <v>11</v>
      </c>
      <c r="M3099" t="str">
        <f>CHOOSE(tblData[[#This Row],[MonthNo]],"Jan","Feb","Mar","Apr","Mei","Jun","Jul","Agu","Sep","Okt","Nov","Des")</f>
        <v>Nov</v>
      </c>
      <c r="N3099" t="str">
        <f>INDEX(tblCustomers[CustomerState],MATCH(tblData[[#This Row],[CustomerID]],tblCustomers[CustomerID],0))</f>
        <v>Texas</v>
      </c>
      <c r="O3099" t="str">
        <f>IF(COUNTIF(tblData[CustomerID],tblData[[#This Row],[CustomerID]])&gt;1,"Repeat","One-time")</f>
        <v>Repeat</v>
      </c>
    </row>
    <row r="3100" spans="1:15">
      <c r="A3100">
        <v>3099</v>
      </c>
      <c r="B3100" s="1">
        <v>44506</v>
      </c>
      <c r="C3100">
        <v>1816</v>
      </c>
      <c r="D3100" t="s">
        <v>10819</v>
      </c>
      <c r="E3100">
        <v>5</v>
      </c>
      <c r="F3100" t="str">
        <f>INDEX(tblProduct[ProdName],MATCH(tblData[[#This Row],[ProdNumber]],tblProduct[ProdNumber],0))</f>
        <v>Ladybug Robot Blueprint</v>
      </c>
      <c r="G3100">
        <f>INDEX(tblProduct[Price],MATCH(tblData[[#This Row],[ProdNumber]],tblProduct[ProdNumber],0))</f>
        <v>12</v>
      </c>
      <c r="H3100">
        <f>INDEX(tblProduct[Category],MATCH(tblData[[#This Row],[ProdNumber]],tblProduct[ProdNumber],0))</f>
        <v>1</v>
      </c>
      <c r="I3100" t="str">
        <f>INDEX(tblCategory[CategoryName],MATCH(tblData[[#This Row],[CategoryID]],tblCategory[CategoryID],0))</f>
        <v>Blueprints</v>
      </c>
      <c r="J3100">
        <f>tblData[[#This Row],[Quantity]]*tblData[[#This Row],[Price]]</f>
        <v>60</v>
      </c>
      <c r="K3100">
        <f>YEAR(tblData[[#This Row],[Date]])</f>
        <v>2021</v>
      </c>
      <c r="L3100">
        <f>MONTH(tblData[[#This Row],[Date]])</f>
        <v>11</v>
      </c>
      <c r="M3100" t="str">
        <f>CHOOSE(tblData[[#This Row],[MonthNo]],"Jan","Feb","Mar","Apr","Mei","Jun","Jul","Agu","Sep","Okt","Nov","Des")</f>
        <v>Nov</v>
      </c>
      <c r="N3100" t="str">
        <f>INDEX(tblCustomers[CustomerState],MATCH(tblData[[#This Row],[CustomerID]],tblCustomers[CustomerID],0))</f>
        <v>Florida</v>
      </c>
      <c r="O3100" t="str">
        <f>IF(COUNTIF(tblData[CustomerID],tblData[[#This Row],[CustomerID]])&gt;1,"Repeat","One-time")</f>
        <v>One-time</v>
      </c>
    </row>
    <row r="3101" spans="1:15">
      <c r="A3101">
        <v>3100</v>
      </c>
      <c r="B3101" s="1">
        <v>44507</v>
      </c>
      <c r="C3101">
        <v>697</v>
      </c>
      <c r="D3101" t="s">
        <v>10846</v>
      </c>
      <c r="E3101">
        <v>3</v>
      </c>
      <c r="F3101" t="str">
        <f>INDEX(tblProduct[ProdName],MATCH(tblData[[#This Row],[ProdNumber]],tblProduct[ProdNumber],0))</f>
        <v>Delivery Drones</v>
      </c>
      <c r="G3101">
        <f>INDEX(tblProduct[Price],MATCH(tblData[[#This Row],[ProdNumber]],tblProduct[ProdNumber],0))</f>
        <v>14.99</v>
      </c>
      <c r="H3101">
        <f>INDEX(tblProduct[Category],MATCH(tblData[[#This Row],[ProdNumber]],tblProduct[ProdNumber],0))</f>
        <v>4</v>
      </c>
      <c r="I3101" t="str">
        <f>INDEX(tblCategory[CategoryName],MATCH(tblData[[#This Row],[CategoryID]],tblCategory[CategoryID],0))</f>
        <v>eBooks</v>
      </c>
      <c r="J3101">
        <f>tblData[[#This Row],[Quantity]]*tblData[[#This Row],[Price]]</f>
        <v>44.97</v>
      </c>
      <c r="K3101">
        <f>YEAR(tblData[[#This Row],[Date]])</f>
        <v>2021</v>
      </c>
      <c r="L3101">
        <f>MONTH(tblData[[#This Row],[Date]])</f>
        <v>11</v>
      </c>
      <c r="M3101" t="str">
        <f>CHOOSE(tblData[[#This Row],[MonthNo]],"Jan","Feb","Mar","Apr","Mei","Jun","Jul","Agu","Sep","Okt","Nov","Des")</f>
        <v>Nov</v>
      </c>
      <c r="N3101" t="str">
        <f>INDEX(tblCustomers[CustomerState],MATCH(tblData[[#This Row],[CustomerID]],tblCustomers[CustomerID],0))</f>
        <v>Texas</v>
      </c>
      <c r="O3101" t="str">
        <f>IF(COUNTIF(tblData[CustomerID],tblData[[#This Row],[CustomerID]])&gt;1,"Repeat","One-time")</f>
        <v>Repeat</v>
      </c>
    </row>
    <row r="3102" spans="1:15">
      <c r="A3102">
        <v>3101</v>
      </c>
      <c r="B3102" s="1">
        <v>44507</v>
      </c>
      <c r="C3102">
        <v>797</v>
      </c>
      <c r="D3102" t="s">
        <v>10813</v>
      </c>
      <c r="E3102">
        <v>2</v>
      </c>
      <c r="F3102" t="str">
        <f>INDEX(tblProduct[ProdName],MATCH(tblData[[#This Row],[ProdNumber]],tblProduct[ProdNumber],0))</f>
        <v>Spherical Robots</v>
      </c>
      <c r="G3102">
        <f>INDEX(tblProduct[Price],MATCH(tblData[[#This Row],[ProdNumber]],tblProduct[ProdNumber],0))</f>
        <v>16.75</v>
      </c>
      <c r="H3102">
        <f>INDEX(tblProduct[Category],MATCH(tblData[[#This Row],[ProdNumber]],tblProduct[ProdNumber],0))</f>
        <v>4</v>
      </c>
      <c r="I3102" t="str">
        <f>INDEX(tblCategory[CategoryName],MATCH(tblData[[#This Row],[CategoryID]],tblCategory[CategoryID],0))</f>
        <v>eBooks</v>
      </c>
      <c r="J3102">
        <f>tblData[[#This Row],[Quantity]]*tblData[[#This Row],[Price]]</f>
        <v>33.5</v>
      </c>
      <c r="K3102">
        <f>YEAR(tblData[[#This Row],[Date]])</f>
        <v>2021</v>
      </c>
      <c r="L3102">
        <f>MONTH(tblData[[#This Row],[Date]])</f>
        <v>11</v>
      </c>
      <c r="M3102" t="str">
        <f>CHOOSE(tblData[[#This Row],[MonthNo]],"Jan","Feb","Mar","Apr","Mei","Jun","Jul","Agu","Sep","Okt","Nov","Des")</f>
        <v>Nov</v>
      </c>
      <c r="N3102" t="str">
        <f>INDEX(tblCustomers[CustomerState],MATCH(tblData[[#This Row],[CustomerID]],tblCustomers[CustomerID],0))</f>
        <v>Missouri</v>
      </c>
      <c r="O3102" t="str">
        <f>IF(COUNTIF(tblData[CustomerID],tblData[[#This Row],[CustomerID]])&gt;1,"Repeat","One-time")</f>
        <v>Repeat</v>
      </c>
    </row>
    <row r="3103" spans="1:15">
      <c r="A3103">
        <v>3102</v>
      </c>
      <c r="B3103" s="1">
        <v>44507</v>
      </c>
      <c r="C3103">
        <v>1801</v>
      </c>
      <c r="D3103" t="s">
        <v>10827</v>
      </c>
      <c r="E3103">
        <v>4</v>
      </c>
      <c r="F3103" t="str">
        <f>INDEX(tblProduct[ProdName],MATCH(tblData[[#This Row],[ProdNumber]],tblProduct[ProdNumber],0))</f>
        <v>AI for Educators</v>
      </c>
      <c r="G3103">
        <f>INDEX(tblProduct[Price],MATCH(tblData[[#This Row],[ProdNumber]],tblProduct[ProdNumber],0))</f>
        <v>49.95</v>
      </c>
      <c r="H3103">
        <f>INDEX(tblProduct[Category],MATCH(tblData[[#This Row],[ProdNumber]],tblProduct[ProdNumber],0))</f>
        <v>7</v>
      </c>
      <c r="I3103" t="str">
        <f>INDEX(tblCategory[CategoryName],MATCH(tblData[[#This Row],[CategoryID]],tblCategory[CategoryID],0))</f>
        <v>Training Videos</v>
      </c>
      <c r="J3103">
        <f>tblData[[#This Row],[Quantity]]*tblData[[#This Row],[Price]]</f>
        <v>199.8</v>
      </c>
      <c r="K3103">
        <f>YEAR(tblData[[#This Row],[Date]])</f>
        <v>2021</v>
      </c>
      <c r="L3103">
        <f>MONTH(tblData[[#This Row],[Date]])</f>
        <v>11</v>
      </c>
      <c r="M3103" t="str">
        <f>CHOOSE(tblData[[#This Row],[MonthNo]],"Jan","Feb","Mar","Apr","Mei","Jun","Jul","Agu","Sep","Okt","Nov","Des")</f>
        <v>Nov</v>
      </c>
      <c r="N3103" t="str">
        <f>INDEX(tblCustomers[CustomerState],MATCH(tblData[[#This Row],[CustomerID]],tblCustomers[CustomerID],0))</f>
        <v>California</v>
      </c>
      <c r="O3103" t="str">
        <f>IF(COUNTIF(tblData[CustomerID],tblData[[#This Row],[CustomerID]])&gt;1,"Repeat","One-time")</f>
        <v>Repeat</v>
      </c>
    </row>
    <row r="3104" spans="1:15">
      <c r="A3104">
        <v>3103</v>
      </c>
      <c r="B3104" s="1">
        <v>44507</v>
      </c>
      <c r="C3104">
        <v>92</v>
      </c>
      <c r="D3104" t="s">
        <v>10816</v>
      </c>
      <c r="E3104">
        <v>2</v>
      </c>
      <c r="F3104" t="str">
        <f>INDEX(tblProduct[ProdName],MATCH(tblData[[#This Row],[ProdNumber]],tblProduct[ProdNumber],0))</f>
        <v>DTE-QFN20 Drone</v>
      </c>
      <c r="G3104">
        <f>INDEX(tblProduct[Price],MATCH(tblData[[#This Row],[ProdNumber]],tblProduct[ProdNumber],0))</f>
        <v>250</v>
      </c>
      <c r="H3104">
        <f>INDEX(tblProduct[Category],MATCH(tblData[[#This Row],[ProdNumber]],tblProduct[ProdNumber],0))</f>
        <v>3</v>
      </c>
      <c r="I3104" t="str">
        <f>INDEX(tblCategory[CategoryName],MATCH(tblData[[#This Row],[CategoryID]],tblCategory[CategoryID],0))</f>
        <v>Drones</v>
      </c>
      <c r="J3104">
        <f>tblData[[#This Row],[Quantity]]*tblData[[#This Row],[Price]]</f>
        <v>500</v>
      </c>
      <c r="K3104">
        <f>YEAR(tblData[[#This Row],[Date]])</f>
        <v>2021</v>
      </c>
      <c r="L3104">
        <f>MONTH(tblData[[#This Row],[Date]])</f>
        <v>11</v>
      </c>
      <c r="M3104" t="str">
        <f>CHOOSE(tblData[[#This Row],[MonthNo]],"Jan","Feb","Mar","Apr","Mei","Jun","Jul","Agu","Sep","Okt","Nov","Des")</f>
        <v>Nov</v>
      </c>
      <c r="N3104" t="str">
        <f>INDEX(tblCustomers[CustomerState],MATCH(tblData[[#This Row],[CustomerID]],tblCustomers[CustomerID],0))</f>
        <v>Michigan</v>
      </c>
      <c r="O3104" t="str">
        <f>IF(COUNTIF(tblData[CustomerID],tblData[[#This Row],[CustomerID]])&gt;1,"Repeat","One-time")</f>
        <v>Repeat</v>
      </c>
    </row>
    <row r="3105" spans="1:15">
      <c r="A3105">
        <v>3104</v>
      </c>
      <c r="B3105" s="1">
        <v>44507</v>
      </c>
      <c r="C3105">
        <v>1603</v>
      </c>
      <c r="D3105" t="s">
        <v>10830</v>
      </c>
      <c r="E3105">
        <v>2</v>
      </c>
      <c r="F3105" t="str">
        <f>INDEX(tblProduct[ProdName],MATCH(tblData[[#This Row],[ProdNumber]],tblProduct[ProdNumber],0))</f>
        <v>Understanding 3D Printing</v>
      </c>
      <c r="G3105">
        <f>INDEX(tblProduct[Price],MATCH(tblData[[#This Row],[ProdNumber]],tblProduct[ProdNumber],0))</f>
        <v>42.99</v>
      </c>
      <c r="H3105">
        <f>INDEX(tblProduct[Category],MATCH(tblData[[#This Row],[ProdNumber]],tblProduct[ProdNumber],0))</f>
        <v>7</v>
      </c>
      <c r="I3105" t="str">
        <f>INDEX(tblCategory[CategoryName],MATCH(tblData[[#This Row],[CategoryID]],tblCategory[CategoryID],0))</f>
        <v>Training Videos</v>
      </c>
      <c r="J3105">
        <f>tblData[[#This Row],[Quantity]]*tblData[[#This Row],[Price]]</f>
        <v>85.98</v>
      </c>
      <c r="K3105">
        <f>YEAR(tblData[[#This Row],[Date]])</f>
        <v>2021</v>
      </c>
      <c r="L3105">
        <f>MONTH(tblData[[#This Row],[Date]])</f>
        <v>11</v>
      </c>
      <c r="M3105" t="str">
        <f>CHOOSE(tblData[[#This Row],[MonthNo]],"Jan","Feb","Mar","Apr","Mei","Jun","Jul","Agu","Sep","Okt","Nov","Des")</f>
        <v>Nov</v>
      </c>
      <c r="N3105" t="str">
        <f>INDEX(tblCustomers[CustomerState],MATCH(tblData[[#This Row],[CustomerID]],tblCustomers[CustomerID],0))</f>
        <v>Michigan</v>
      </c>
      <c r="O3105" t="str">
        <f>IF(COUNTIF(tblData[CustomerID],tblData[[#This Row],[CustomerID]])&gt;1,"Repeat","One-time")</f>
        <v>Repeat</v>
      </c>
    </row>
    <row r="3106" spans="1:15">
      <c r="A3106">
        <v>3105</v>
      </c>
      <c r="B3106" s="1">
        <v>44507</v>
      </c>
      <c r="C3106">
        <v>1137</v>
      </c>
      <c r="D3106" t="s">
        <v>10849</v>
      </c>
      <c r="E3106">
        <v>2</v>
      </c>
      <c r="F3106" t="str">
        <f>INDEX(tblProduct[ProdName],MATCH(tblData[[#This Row],[ProdNumber]],tblProduct[ProdNumber],0))</f>
        <v>BYOD-200</v>
      </c>
      <c r="G3106">
        <f>INDEX(tblProduct[Price],MATCH(tblData[[#This Row],[ProdNumber]],tblProduct[ProdNumber],0))</f>
        <v>58.95</v>
      </c>
      <c r="H3106">
        <f>INDEX(tblProduct[Category],MATCH(tblData[[#This Row],[ProdNumber]],tblProduct[ProdNumber],0))</f>
        <v>2</v>
      </c>
      <c r="I3106" t="str">
        <f>INDEX(tblCategory[CategoryName],MATCH(tblData[[#This Row],[CategoryID]],tblCategory[CategoryID],0))</f>
        <v>Drone Kits</v>
      </c>
      <c r="J3106">
        <f>tblData[[#This Row],[Quantity]]*tblData[[#This Row],[Price]]</f>
        <v>117.9</v>
      </c>
      <c r="K3106">
        <f>YEAR(tblData[[#This Row],[Date]])</f>
        <v>2021</v>
      </c>
      <c r="L3106">
        <f>MONTH(tblData[[#This Row],[Date]])</f>
        <v>11</v>
      </c>
      <c r="M3106" t="str">
        <f>CHOOSE(tblData[[#This Row],[MonthNo]],"Jan","Feb","Mar","Apr","Mei","Jun","Jul","Agu","Sep","Okt","Nov","Des")</f>
        <v>Nov</v>
      </c>
      <c r="N3106" t="str">
        <f>INDEX(tblCustomers[CustomerState],MATCH(tblData[[#This Row],[CustomerID]],tblCustomers[CustomerID],0))</f>
        <v>Maryland</v>
      </c>
      <c r="O3106" t="str">
        <f>IF(COUNTIF(tblData[CustomerID],tblData[[#This Row],[CustomerID]])&gt;1,"Repeat","One-time")</f>
        <v>One-time</v>
      </c>
    </row>
    <row r="3107" spans="1:15">
      <c r="A3107">
        <v>3106</v>
      </c>
      <c r="B3107" s="1">
        <v>44508</v>
      </c>
      <c r="C3107">
        <v>607</v>
      </c>
      <c r="D3107" t="s">
        <v>10815</v>
      </c>
      <c r="E3107">
        <v>3</v>
      </c>
      <c r="F3107" t="str">
        <f>INDEX(tblProduct[ProdName],MATCH(tblData[[#This Row],[ProdNumber]],tblProduct[ProdNumber],0))</f>
        <v>Understanding Automation</v>
      </c>
      <c r="G3107">
        <f>INDEX(tblProduct[Price],MATCH(tblData[[#This Row],[ProdNumber]],tblProduct[ProdNumber],0))</f>
        <v>44.95</v>
      </c>
      <c r="H3107">
        <f>INDEX(tblProduct[Category],MATCH(tblData[[#This Row],[ProdNumber]],tblProduct[ProdNumber],0))</f>
        <v>7</v>
      </c>
      <c r="I3107" t="str">
        <f>INDEX(tblCategory[CategoryName],MATCH(tblData[[#This Row],[CategoryID]],tblCategory[CategoryID],0))</f>
        <v>Training Videos</v>
      </c>
      <c r="J3107">
        <f>tblData[[#This Row],[Quantity]]*tblData[[#This Row],[Price]]</f>
        <v>134.85000000000002</v>
      </c>
      <c r="K3107">
        <f>YEAR(tblData[[#This Row],[Date]])</f>
        <v>2021</v>
      </c>
      <c r="L3107">
        <f>MONTH(tblData[[#This Row],[Date]])</f>
        <v>11</v>
      </c>
      <c r="M3107" t="str">
        <f>CHOOSE(tblData[[#This Row],[MonthNo]],"Jan","Feb","Mar","Apr","Mei","Jun","Jul","Agu","Sep","Okt","Nov","Des")</f>
        <v>Nov</v>
      </c>
      <c r="N3107" t="str">
        <f>INDEX(tblCustomers[CustomerState],MATCH(tblData[[#This Row],[CustomerID]],tblCustomers[CustomerID],0))</f>
        <v>South Carolina</v>
      </c>
      <c r="O3107" t="str">
        <f>IF(COUNTIF(tblData[CustomerID],tblData[[#This Row],[CustomerID]])&gt;1,"Repeat","One-time")</f>
        <v>Repeat</v>
      </c>
    </row>
    <row r="3108" spans="1:15">
      <c r="A3108">
        <v>3107</v>
      </c>
      <c r="B3108" s="1">
        <v>44508</v>
      </c>
      <c r="C3108">
        <v>1865</v>
      </c>
      <c r="D3108" t="s">
        <v>10840</v>
      </c>
      <c r="E3108">
        <v>2</v>
      </c>
      <c r="F3108" t="str">
        <f>INDEX(tblProduct[ProdName],MATCH(tblData[[#This Row],[ProdNumber]],tblProduct[ProdNumber],0))</f>
        <v>Photograph Drones</v>
      </c>
      <c r="G3108">
        <f>INDEX(tblProduct[Price],MATCH(tblData[[#This Row],[ProdNumber]],tblProduct[ProdNumber],0))</f>
        <v>14.99</v>
      </c>
      <c r="H3108">
        <f>INDEX(tblProduct[Category],MATCH(tblData[[#This Row],[ProdNumber]],tblProduct[ProdNumber],0))</f>
        <v>4</v>
      </c>
      <c r="I3108" t="str">
        <f>INDEX(tblCategory[CategoryName],MATCH(tblData[[#This Row],[CategoryID]],tblCategory[CategoryID],0))</f>
        <v>eBooks</v>
      </c>
      <c r="J3108">
        <f>tblData[[#This Row],[Quantity]]*tblData[[#This Row],[Price]]</f>
        <v>29.98</v>
      </c>
      <c r="K3108">
        <f>YEAR(tblData[[#This Row],[Date]])</f>
        <v>2021</v>
      </c>
      <c r="L3108">
        <f>MONTH(tblData[[#This Row],[Date]])</f>
        <v>11</v>
      </c>
      <c r="M3108" t="str">
        <f>CHOOSE(tblData[[#This Row],[MonthNo]],"Jan","Feb","Mar","Apr","Mei","Jun","Jul","Agu","Sep","Okt","Nov","Des")</f>
        <v>Nov</v>
      </c>
      <c r="N3108" t="str">
        <f>INDEX(tblCustomers[CustomerState],MATCH(tblData[[#This Row],[CustomerID]],tblCustomers[CustomerID],0))</f>
        <v>North Carolina</v>
      </c>
      <c r="O3108" t="str">
        <f>IF(COUNTIF(tblData[CustomerID],tblData[[#This Row],[CustomerID]])&gt;1,"Repeat","One-time")</f>
        <v>Repeat</v>
      </c>
    </row>
    <row r="3109" spans="1:15">
      <c r="A3109">
        <v>3108</v>
      </c>
      <c r="B3109" s="1">
        <v>44508</v>
      </c>
      <c r="C3109">
        <v>787</v>
      </c>
      <c r="D3109" t="s">
        <v>10847</v>
      </c>
      <c r="E3109">
        <v>5</v>
      </c>
      <c r="F3109" t="str">
        <f>INDEX(tblProduct[ProdName],MATCH(tblData[[#This Row],[ProdNumber]],tblProduct[ProdNumber],0))</f>
        <v>MICR-564K Drone</v>
      </c>
      <c r="G3109">
        <f>INDEX(tblProduct[Price],MATCH(tblData[[#This Row],[ProdNumber]],tblProduct[ProdNumber],0))</f>
        <v>499</v>
      </c>
      <c r="H3109">
        <f>INDEX(tblProduct[Category],MATCH(tblData[[#This Row],[ProdNumber]],tblProduct[ProdNumber],0))</f>
        <v>3</v>
      </c>
      <c r="I3109" t="str">
        <f>INDEX(tblCategory[CategoryName],MATCH(tblData[[#This Row],[CategoryID]],tblCategory[CategoryID],0))</f>
        <v>Drones</v>
      </c>
      <c r="J3109">
        <f>tblData[[#This Row],[Quantity]]*tblData[[#This Row],[Price]]</f>
        <v>2495</v>
      </c>
      <c r="K3109">
        <f>YEAR(tblData[[#This Row],[Date]])</f>
        <v>2021</v>
      </c>
      <c r="L3109">
        <f>MONTH(tblData[[#This Row],[Date]])</f>
        <v>11</v>
      </c>
      <c r="M3109" t="str">
        <f>CHOOSE(tblData[[#This Row],[MonthNo]],"Jan","Feb","Mar","Apr","Mei","Jun","Jul","Agu","Sep","Okt","Nov","Des")</f>
        <v>Nov</v>
      </c>
      <c r="N3109" t="str">
        <f>INDEX(tblCustomers[CustomerState],MATCH(tblData[[#This Row],[CustomerID]],tblCustomers[CustomerID],0))</f>
        <v>Iowa</v>
      </c>
      <c r="O3109" t="str">
        <f>IF(COUNTIF(tblData[CustomerID],tblData[[#This Row],[CustomerID]])&gt;1,"Repeat","One-time")</f>
        <v>Repeat</v>
      </c>
    </row>
    <row r="3110" spans="1:15">
      <c r="A3110">
        <v>3109</v>
      </c>
      <c r="B3110" s="1">
        <v>44508</v>
      </c>
      <c r="C3110">
        <v>385</v>
      </c>
      <c r="D3110" t="s">
        <v>10852</v>
      </c>
      <c r="E3110">
        <v>5</v>
      </c>
      <c r="F3110" t="str">
        <f>INDEX(tblProduct[ProdName],MATCH(tblData[[#This Row],[ProdNumber]],tblProduct[ProdNumber],0))</f>
        <v>Understanding Artificial Intelligence</v>
      </c>
      <c r="G3110">
        <f>INDEX(tblProduct[Price],MATCH(tblData[[#This Row],[ProdNumber]],tblProduct[ProdNumber],0))</f>
        <v>19.5</v>
      </c>
      <c r="H3110">
        <f>INDEX(tblProduct[Category],MATCH(tblData[[#This Row],[ProdNumber]],tblProduct[ProdNumber],0))</f>
        <v>4</v>
      </c>
      <c r="I3110" t="str">
        <f>INDEX(tblCategory[CategoryName],MATCH(tblData[[#This Row],[CategoryID]],tblCategory[CategoryID],0))</f>
        <v>eBooks</v>
      </c>
      <c r="J3110">
        <f>tblData[[#This Row],[Quantity]]*tblData[[#This Row],[Price]]</f>
        <v>97.5</v>
      </c>
      <c r="K3110">
        <f>YEAR(tblData[[#This Row],[Date]])</f>
        <v>2021</v>
      </c>
      <c r="L3110">
        <f>MONTH(tblData[[#This Row],[Date]])</f>
        <v>11</v>
      </c>
      <c r="M3110" t="str">
        <f>CHOOSE(tblData[[#This Row],[MonthNo]],"Jan","Feb","Mar","Apr","Mei","Jun","Jul","Agu","Sep","Okt","Nov","Des")</f>
        <v>Nov</v>
      </c>
      <c r="N3110" t="str">
        <f>INDEX(tblCustomers[CustomerState],MATCH(tblData[[#This Row],[CustomerID]],tblCustomers[CustomerID],0))</f>
        <v>West Virginia</v>
      </c>
      <c r="O3110" t="str">
        <f>IF(COUNTIF(tblData[CustomerID],tblData[[#This Row],[CustomerID]])&gt;1,"Repeat","One-time")</f>
        <v>Repeat</v>
      </c>
    </row>
    <row r="3111" spans="1:15">
      <c r="A3111">
        <v>3110</v>
      </c>
      <c r="B3111" s="1">
        <v>44508</v>
      </c>
      <c r="C3111">
        <v>267</v>
      </c>
      <c r="D3111" t="s">
        <v>10809</v>
      </c>
      <c r="E3111">
        <v>3</v>
      </c>
      <c r="F3111" t="str">
        <f>INDEX(tblProduct[ProdName],MATCH(tblData[[#This Row],[ProdNumber]],tblProduct[ProdNumber],0))</f>
        <v>RWW-75 Robot</v>
      </c>
      <c r="G3111">
        <f>INDEX(tblProduct[Price],MATCH(tblData[[#This Row],[ProdNumber]],tblProduct[ProdNumber],0))</f>
        <v>883</v>
      </c>
      <c r="H3111">
        <f>INDEX(tblProduct[Category],MATCH(tblData[[#This Row],[ProdNumber]],tblProduct[ProdNumber],0))</f>
        <v>6</v>
      </c>
      <c r="I3111" t="str">
        <f>INDEX(tblCategory[CategoryName],MATCH(tblData[[#This Row],[CategoryID]],tblCategory[CategoryID],0))</f>
        <v>Robots</v>
      </c>
      <c r="J3111">
        <f>tblData[[#This Row],[Quantity]]*tblData[[#This Row],[Price]]</f>
        <v>2649</v>
      </c>
      <c r="K3111">
        <f>YEAR(tblData[[#This Row],[Date]])</f>
        <v>2021</v>
      </c>
      <c r="L3111">
        <f>MONTH(tblData[[#This Row],[Date]])</f>
        <v>11</v>
      </c>
      <c r="M3111" t="str">
        <f>CHOOSE(tblData[[#This Row],[MonthNo]],"Jan","Feb","Mar","Apr","Mei","Jun","Jul","Agu","Sep","Okt","Nov","Des")</f>
        <v>Nov</v>
      </c>
      <c r="N3111" t="str">
        <f>INDEX(tblCustomers[CustomerState],MATCH(tblData[[#This Row],[CustomerID]],tblCustomers[CustomerID],0))</f>
        <v>Wisconsin</v>
      </c>
      <c r="O3111" t="str">
        <f>IF(COUNTIF(tblData[CustomerID],tblData[[#This Row],[CustomerID]])&gt;1,"Repeat","One-time")</f>
        <v>Repeat</v>
      </c>
    </row>
    <row r="3112" spans="1:15">
      <c r="A3112">
        <v>3111</v>
      </c>
      <c r="B3112" s="1">
        <v>44508</v>
      </c>
      <c r="C3112">
        <v>1178</v>
      </c>
      <c r="D3112" t="s">
        <v>10859</v>
      </c>
      <c r="E3112">
        <v>4</v>
      </c>
      <c r="F3112" t="str">
        <f>INDEX(tblProduct[ProdName],MATCH(tblData[[#This Row],[ProdNumber]],tblProduct[ProdNumber],0))</f>
        <v>Cloud Computing</v>
      </c>
      <c r="G3112">
        <f>INDEX(tblProduct[Price],MATCH(tblData[[#This Row],[ProdNumber]],tblProduct[ProdNumber],0))</f>
        <v>29.99</v>
      </c>
      <c r="H3112">
        <f>INDEX(tblProduct[Category],MATCH(tblData[[#This Row],[ProdNumber]],tblProduct[ProdNumber],0))</f>
        <v>7</v>
      </c>
      <c r="I3112" t="str">
        <f>INDEX(tblCategory[CategoryName],MATCH(tblData[[#This Row],[CategoryID]],tblCategory[CategoryID],0))</f>
        <v>Training Videos</v>
      </c>
      <c r="J3112">
        <f>tblData[[#This Row],[Quantity]]*tblData[[#This Row],[Price]]</f>
        <v>119.96</v>
      </c>
      <c r="K3112">
        <f>YEAR(tblData[[#This Row],[Date]])</f>
        <v>2021</v>
      </c>
      <c r="L3112">
        <f>MONTH(tblData[[#This Row],[Date]])</f>
        <v>11</v>
      </c>
      <c r="M3112" t="str">
        <f>CHOOSE(tblData[[#This Row],[MonthNo]],"Jan","Feb","Mar","Apr","Mei","Jun","Jul","Agu","Sep","Okt","Nov","Des")</f>
        <v>Nov</v>
      </c>
      <c r="N3112" t="str">
        <f>INDEX(tblCustomers[CustomerState],MATCH(tblData[[#This Row],[CustomerID]],tblCustomers[CustomerID],0))</f>
        <v>Ohio</v>
      </c>
      <c r="O3112" t="str">
        <f>IF(COUNTIF(tblData[CustomerID],tblData[[#This Row],[CustomerID]])&gt;1,"Repeat","One-time")</f>
        <v>Repeat</v>
      </c>
    </row>
    <row r="3113" spans="1:15">
      <c r="A3113">
        <v>3112</v>
      </c>
      <c r="B3113" s="1">
        <v>44508</v>
      </c>
      <c r="C3113">
        <v>472</v>
      </c>
      <c r="D3113" t="s">
        <v>10814</v>
      </c>
      <c r="E3113">
        <v>5</v>
      </c>
      <c r="F3113" t="str">
        <f>INDEX(tblProduct[ProdName],MATCH(tblData[[#This Row],[ProdNumber]],tblProduct[ProdNumber],0))</f>
        <v>BYOR-2640S</v>
      </c>
      <c r="G3113">
        <f>INDEX(tblProduct[Price],MATCH(tblData[[#This Row],[ProdNumber]],tblProduct[ProdNumber],0))</f>
        <v>189</v>
      </c>
      <c r="H3113">
        <f>INDEX(tblProduct[Category],MATCH(tblData[[#This Row],[ProdNumber]],tblProduct[ProdNumber],0))</f>
        <v>5</v>
      </c>
      <c r="I3113" t="str">
        <f>INDEX(tblCategory[CategoryName],MATCH(tblData[[#This Row],[CategoryID]],tblCategory[CategoryID],0))</f>
        <v>Robot Kits</v>
      </c>
      <c r="J3113">
        <f>tblData[[#This Row],[Quantity]]*tblData[[#This Row],[Price]]</f>
        <v>945</v>
      </c>
      <c r="K3113">
        <f>YEAR(tblData[[#This Row],[Date]])</f>
        <v>2021</v>
      </c>
      <c r="L3113">
        <f>MONTH(tblData[[#This Row],[Date]])</f>
        <v>11</v>
      </c>
      <c r="M3113" t="str">
        <f>CHOOSE(tblData[[#This Row],[MonthNo]],"Jan","Feb","Mar","Apr","Mei","Jun","Jul","Agu","Sep","Okt","Nov","Des")</f>
        <v>Nov</v>
      </c>
      <c r="N3113" t="str">
        <f>INDEX(tblCustomers[CustomerState],MATCH(tblData[[#This Row],[CustomerID]],tblCustomers[CustomerID],0))</f>
        <v>Pennsylvania</v>
      </c>
      <c r="O3113" t="str">
        <f>IF(COUNTIF(tblData[CustomerID],tblData[[#This Row],[CustomerID]])&gt;1,"Repeat","One-time")</f>
        <v>Repeat</v>
      </c>
    </row>
    <row r="3114" spans="1:15">
      <c r="A3114">
        <v>3113</v>
      </c>
      <c r="B3114" s="1">
        <v>44508</v>
      </c>
      <c r="C3114">
        <v>1230</v>
      </c>
      <c r="D3114" t="s">
        <v>10849</v>
      </c>
      <c r="E3114">
        <v>5</v>
      </c>
      <c r="F3114" t="str">
        <f>INDEX(tblProduct[ProdName],MATCH(tblData[[#This Row],[ProdNumber]],tblProduct[ProdNumber],0))</f>
        <v>BYOD-200</v>
      </c>
      <c r="G3114">
        <f>INDEX(tblProduct[Price],MATCH(tblData[[#This Row],[ProdNumber]],tblProduct[ProdNumber],0))</f>
        <v>58.95</v>
      </c>
      <c r="H3114">
        <f>INDEX(tblProduct[Category],MATCH(tblData[[#This Row],[ProdNumber]],tblProduct[ProdNumber],0))</f>
        <v>2</v>
      </c>
      <c r="I3114" t="str">
        <f>INDEX(tblCategory[CategoryName],MATCH(tblData[[#This Row],[CategoryID]],tblCategory[CategoryID],0))</f>
        <v>Drone Kits</v>
      </c>
      <c r="J3114">
        <f>tblData[[#This Row],[Quantity]]*tblData[[#This Row],[Price]]</f>
        <v>294.75</v>
      </c>
      <c r="K3114">
        <f>YEAR(tblData[[#This Row],[Date]])</f>
        <v>2021</v>
      </c>
      <c r="L3114">
        <f>MONTH(tblData[[#This Row],[Date]])</f>
        <v>11</v>
      </c>
      <c r="M3114" t="str">
        <f>CHOOSE(tblData[[#This Row],[MonthNo]],"Jan","Feb","Mar","Apr","Mei","Jun","Jul","Agu","Sep","Okt","Nov","Des")</f>
        <v>Nov</v>
      </c>
      <c r="N3114" t="str">
        <f>INDEX(tblCustomers[CustomerState],MATCH(tblData[[#This Row],[CustomerID]],tblCustomers[CustomerID],0))</f>
        <v>New York</v>
      </c>
      <c r="O3114" t="str">
        <f>IF(COUNTIF(tblData[CustomerID],tblData[[#This Row],[CustomerID]])&gt;1,"Repeat","One-time")</f>
        <v>Repeat</v>
      </c>
    </row>
    <row r="3115" spans="1:15">
      <c r="A3115">
        <v>3114</v>
      </c>
      <c r="B3115" s="1">
        <v>44508</v>
      </c>
      <c r="C3115">
        <v>652</v>
      </c>
      <c r="D3115" t="s">
        <v>10833</v>
      </c>
      <c r="E3115">
        <v>5</v>
      </c>
      <c r="F3115" t="str">
        <f>INDEX(tblProduct[ProdName],MATCH(tblData[[#This Row],[ProdNumber]],tblProduct[ProdNumber],0))</f>
        <v>DX-145 Drone</v>
      </c>
      <c r="G3115">
        <f>INDEX(tblProduct[Price],MATCH(tblData[[#This Row],[ProdNumber]],tblProduct[ProdNumber],0))</f>
        <v>250</v>
      </c>
      <c r="H3115">
        <f>INDEX(tblProduct[Category],MATCH(tblData[[#This Row],[ProdNumber]],tblProduct[ProdNumber],0))</f>
        <v>3</v>
      </c>
      <c r="I3115" t="str">
        <f>INDEX(tblCategory[CategoryName],MATCH(tblData[[#This Row],[CategoryID]],tblCategory[CategoryID],0))</f>
        <v>Drones</v>
      </c>
      <c r="J3115">
        <f>tblData[[#This Row],[Quantity]]*tblData[[#This Row],[Price]]</f>
        <v>1250</v>
      </c>
      <c r="K3115">
        <f>YEAR(tblData[[#This Row],[Date]])</f>
        <v>2021</v>
      </c>
      <c r="L3115">
        <f>MONTH(tblData[[#This Row],[Date]])</f>
        <v>11</v>
      </c>
      <c r="M3115" t="str">
        <f>CHOOSE(tblData[[#This Row],[MonthNo]],"Jan","Feb","Mar","Apr","Mei","Jun","Jul","Agu","Sep","Okt","Nov","Des")</f>
        <v>Nov</v>
      </c>
      <c r="N3115" t="str">
        <f>INDEX(tblCustomers[CustomerState],MATCH(tblData[[#This Row],[CustomerID]],tblCustomers[CustomerID],0))</f>
        <v>California</v>
      </c>
      <c r="O3115" t="str">
        <f>IF(COUNTIF(tblData[CustomerID],tblData[[#This Row],[CustomerID]])&gt;1,"Repeat","One-time")</f>
        <v>Repeat</v>
      </c>
    </row>
    <row r="3116" spans="1:15">
      <c r="A3116">
        <v>3115</v>
      </c>
      <c r="B3116" s="1">
        <v>44508</v>
      </c>
      <c r="C3116">
        <v>1591</v>
      </c>
      <c r="D3116" t="s">
        <v>10831</v>
      </c>
      <c r="E3116">
        <v>2</v>
      </c>
      <c r="F3116" t="str">
        <f>INDEX(tblProduct[ProdName],MATCH(tblData[[#This Row],[ProdNumber]],tblProduct[ProdNumber],0))</f>
        <v>BYOR-3535</v>
      </c>
      <c r="G3116">
        <f>INDEX(tblProduct[Price],MATCH(tblData[[#This Row],[ProdNumber]],tblProduct[ProdNumber],0))</f>
        <v>225</v>
      </c>
      <c r="H3116">
        <f>INDEX(tblProduct[Category],MATCH(tblData[[#This Row],[ProdNumber]],tblProduct[ProdNumber],0))</f>
        <v>5</v>
      </c>
      <c r="I3116" t="str">
        <f>INDEX(tblCategory[CategoryName],MATCH(tblData[[#This Row],[CategoryID]],tblCategory[CategoryID],0))</f>
        <v>Robot Kits</v>
      </c>
      <c r="J3116">
        <f>tblData[[#This Row],[Quantity]]*tblData[[#This Row],[Price]]</f>
        <v>450</v>
      </c>
      <c r="K3116">
        <f>YEAR(tblData[[#This Row],[Date]])</f>
        <v>2021</v>
      </c>
      <c r="L3116">
        <f>MONTH(tblData[[#This Row],[Date]])</f>
        <v>11</v>
      </c>
      <c r="M3116" t="str">
        <f>CHOOSE(tblData[[#This Row],[MonthNo]],"Jan","Feb","Mar","Apr","Mei","Jun","Jul","Agu","Sep","Okt","Nov","Des")</f>
        <v>Nov</v>
      </c>
      <c r="N3116" t="str">
        <f>INDEX(tblCustomers[CustomerState],MATCH(tblData[[#This Row],[CustomerID]],tblCustomers[CustomerID],0))</f>
        <v>California</v>
      </c>
      <c r="O3116" t="str">
        <f>IF(COUNTIF(tblData[CustomerID],tblData[[#This Row],[CustomerID]])&gt;1,"Repeat","One-time")</f>
        <v>Repeat</v>
      </c>
    </row>
    <row r="3117" spans="1:15">
      <c r="A3117">
        <v>3116</v>
      </c>
      <c r="B3117" s="1">
        <v>44509</v>
      </c>
      <c r="C3117">
        <v>1406</v>
      </c>
      <c r="D3117" t="s">
        <v>10834</v>
      </c>
      <c r="E3117">
        <v>5</v>
      </c>
      <c r="F3117" t="str">
        <f>INDEX(tblProduct[ProdName],MATCH(tblData[[#This Row],[ProdNumber]],tblProduct[ProdNumber],0))</f>
        <v>Articulated Robots</v>
      </c>
      <c r="G3117">
        <f>INDEX(tblProduct[Price],MATCH(tblData[[#This Row],[ProdNumber]],tblProduct[ProdNumber],0))</f>
        <v>23.99</v>
      </c>
      <c r="H3117">
        <f>INDEX(tblProduct[Category],MATCH(tblData[[#This Row],[ProdNumber]],tblProduct[ProdNumber],0))</f>
        <v>4</v>
      </c>
      <c r="I3117" t="str">
        <f>INDEX(tblCategory[CategoryName],MATCH(tblData[[#This Row],[CategoryID]],tblCategory[CategoryID],0))</f>
        <v>eBooks</v>
      </c>
      <c r="J3117">
        <f>tblData[[#This Row],[Quantity]]*tblData[[#This Row],[Price]]</f>
        <v>119.94999999999999</v>
      </c>
      <c r="K3117">
        <f>YEAR(tblData[[#This Row],[Date]])</f>
        <v>2021</v>
      </c>
      <c r="L3117">
        <f>MONTH(tblData[[#This Row],[Date]])</f>
        <v>11</v>
      </c>
      <c r="M3117" t="str">
        <f>CHOOSE(tblData[[#This Row],[MonthNo]],"Jan","Feb","Mar","Apr","Mei","Jun","Jul","Agu","Sep","Okt","Nov","Des")</f>
        <v>Nov</v>
      </c>
      <c r="N3117" t="str">
        <f>INDEX(tblCustomers[CustomerState],MATCH(tblData[[#This Row],[CustomerID]],tblCustomers[CustomerID],0))</f>
        <v>North Carolina</v>
      </c>
      <c r="O3117" t="str">
        <f>IF(COUNTIF(tblData[CustomerID],tblData[[#This Row],[CustomerID]])&gt;1,"Repeat","One-time")</f>
        <v>Repeat</v>
      </c>
    </row>
    <row r="3118" spans="1:15">
      <c r="A3118">
        <v>3117</v>
      </c>
      <c r="B3118" s="1">
        <v>44509</v>
      </c>
      <c r="C3118">
        <v>1796</v>
      </c>
      <c r="D3118" t="s">
        <v>10822</v>
      </c>
      <c r="E3118">
        <v>1</v>
      </c>
      <c r="F3118" t="str">
        <f>INDEX(tblProduct[ProdName],MATCH(tblData[[#This Row],[ProdNumber]],tblProduct[ProdNumber],0))</f>
        <v>MICR-23K Robot</v>
      </c>
      <c r="G3118">
        <f>INDEX(tblProduct[Price],MATCH(tblData[[#This Row],[ProdNumber]],tblProduct[ProdNumber],0))</f>
        <v>899</v>
      </c>
      <c r="H3118">
        <f>INDEX(tblProduct[Category],MATCH(tblData[[#This Row],[ProdNumber]],tblProduct[ProdNumber],0))</f>
        <v>6</v>
      </c>
      <c r="I3118" t="str">
        <f>INDEX(tblCategory[CategoryName],MATCH(tblData[[#This Row],[CategoryID]],tblCategory[CategoryID],0))</f>
        <v>Robots</v>
      </c>
      <c r="J3118">
        <f>tblData[[#This Row],[Quantity]]*tblData[[#This Row],[Price]]</f>
        <v>899</v>
      </c>
      <c r="K3118">
        <f>YEAR(tblData[[#This Row],[Date]])</f>
        <v>2021</v>
      </c>
      <c r="L3118">
        <f>MONTH(tblData[[#This Row],[Date]])</f>
        <v>11</v>
      </c>
      <c r="M3118" t="str">
        <f>CHOOSE(tblData[[#This Row],[MonthNo]],"Jan","Feb","Mar","Apr","Mei","Jun","Jul","Agu","Sep","Okt","Nov","Des")</f>
        <v>Nov</v>
      </c>
      <c r="N3118" t="str">
        <f>INDEX(tblCustomers[CustomerState],MATCH(tblData[[#This Row],[CustomerID]],tblCustomers[CustomerID],0))</f>
        <v>Missouri</v>
      </c>
      <c r="O3118" t="str">
        <f>IF(COUNTIF(tblData[CustomerID],tblData[[#This Row],[CustomerID]])&gt;1,"Repeat","One-time")</f>
        <v>Repeat</v>
      </c>
    </row>
    <row r="3119" spans="1:15">
      <c r="A3119">
        <v>3118</v>
      </c>
      <c r="B3119" s="1">
        <v>44509</v>
      </c>
      <c r="C3119">
        <v>206</v>
      </c>
      <c r="D3119" t="s">
        <v>10850</v>
      </c>
      <c r="E3119">
        <v>5</v>
      </c>
      <c r="F3119" t="str">
        <f>INDEX(tblProduct[ProdName],MATCH(tblData[[#This Row],[ProdNumber]],tblProduct[ProdNumber],0))</f>
        <v>Building Your Own Drone</v>
      </c>
      <c r="G3119">
        <f>INDEX(tblProduct[Price],MATCH(tblData[[#This Row],[ProdNumber]],tblProduct[ProdNumber],0))</f>
        <v>24.99</v>
      </c>
      <c r="H3119">
        <f>INDEX(tblProduct[Category],MATCH(tblData[[#This Row],[ProdNumber]],tblProduct[ProdNumber],0))</f>
        <v>4</v>
      </c>
      <c r="I3119" t="str">
        <f>INDEX(tblCategory[CategoryName],MATCH(tblData[[#This Row],[CategoryID]],tblCategory[CategoryID],0))</f>
        <v>eBooks</v>
      </c>
      <c r="J3119">
        <f>tblData[[#This Row],[Quantity]]*tblData[[#This Row],[Price]]</f>
        <v>124.94999999999999</v>
      </c>
      <c r="K3119">
        <f>YEAR(tblData[[#This Row],[Date]])</f>
        <v>2021</v>
      </c>
      <c r="L3119">
        <f>MONTH(tblData[[#This Row],[Date]])</f>
        <v>11</v>
      </c>
      <c r="M3119" t="str">
        <f>CHOOSE(tblData[[#This Row],[MonthNo]],"Jan","Feb","Mar","Apr","Mei","Jun","Jul","Agu","Sep","Okt","Nov","Des")</f>
        <v>Nov</v>
      </c>
      <c r="N3119" t="str">
        <f>INDEX(tblCustomers[CustomerState],MATCH(tblData[[#This Row],[CustomerID]],tblCustomers[CustomerID],0))</f>
        <v>South Dakota</v>
      </c>
      <c r="O3119" t="str">
        <f>IF(COUNTIF(tblData[CustomerID],tblData[[#This Row],[CustomerID]])&gt;1,"Repeat","One-time")</f>
        <v>Repeat</v>
      </c>
    </row>
    <row r="3120" spans="1:15">
      <c r="A3120">
        <v>3119</v>
      </c>
      <c r="B3120" s="1">
        <v>44509</v>
      </c>
      <c r="C3120">
        <v>876</v>
      </c>
      <c r="D3120" t="s">
        <v>10836</v>
      </c>
      <c r="E3120">
        <v>2</v>
      </c>
      <c r="F3120" t="str">
        <f>INDEX(tblProduct[ProdName],MATCH(tblData[[#This Row],[ProdNumber]],tblProduct[ProdNumber],0))</f>
        <v>Creature Robot Arms Blueprint</v>
      </c>
      <c r="G3120">
        <f>INDEX(tblProduct[Price],MATCH(tblData[[#This Row],[ProdNumber]],tblProduct[ProdNumber],0))</f>
        <v>12</v>
      </c>
      <c r="H3120">
        <f>INDEX(tblProduct[Category],MATCH(tblData[[#This Row],[ProdNumber]],tblProduct[ProdNumber],0))</f>
        <v>1</v>
      </c>
      <c r="I3120" t="str">
        <f>INDEX(tblCategory[CategoryName],MATCH(tblData[[#This Row],[CategoryID]],tblCategory[CategoryID],0))</f>
        <v>Blueprints</v>
      </c>
      <c r="J3120">
        <f>tblData[[#This Row],[Quantity]]*tblData[[#This Row],[Price]]</f>
        <v>24</v>
      </c>
      <c r="K3120">
        <f>YEAR(tblData[[#This Row],[Date]])</f>
        <v>2021</v>
      </c>
      <c r="L3120">
        <f>MONTH(tblData[[#This Row],[Date]])</f>
        <v>11</v>
      </c>
      <c r="M3120" t="str">
        <f>CHOOSE(tblData[[#This Row],[MonthNo]],"Jan","Feb","Mar","Apr","Mei","Jun","Jul","Agu","Sep","Okt","Nov","Des")</f>
        <v>Nov</v>
      </c>
      <c r="N3120" t="str">
        <f>INDEX(tblCustomers[CustomerState],MATCH(tblData[[#This Row],[CustomerID]],tblCustomers[CustomerID],0))</f>
        <v>Georgia</v>
      </c>
      <c r="O3120" t="str">
        <f>IF(COUNTIF(tblData[CustomerID],tblData[[#This Row],[CustomerID]])&gt;1,"Repeat","One-time")</f>
        <v>One-time</v>
      </c>
    </row>
    <row r="3121" spans="1:15">
      <c r="A3121">
        <v>3120</v>
      </c>
      <c r="B3121" s="1">
        <v>44509</v>
      </c>
      <c r="C3121">
        <v>2064</v>
      </c>
      <c r="D3121" t="s">
        <v>10852</v>
      </c>
      <c r="E3121">
        <v>5</v>
      </c>
      <c r="F3121" t="str">
        <f>INDEX(tblProduct[ProdName],MATCH(tblData[[#This Row],[ProdNumber]],tblProduct[ProdNumber],0))</f>
        <v>Understanding Artificial Intelligence</v>
      </c>
      <c r="G3121">
        <f>INDEX(tblProduct[Price],MATCH(tblData[[#This Row],[ProdNumber]],tblProduct[ProdNumber],0))</f>
        <v>19.5</v>
      </c>
      <c r="H3121">
        <f>INDEX(tblProduct[Category],MATCH(tblData[[#This Row],[ProdNumber]],tblProduct[ProdNumber],0))</f>
        <v>4</v>
      </c>
      <c r="I3121" t="str">
        <f>INDEX(tblCategory[CategoryName],MATCH(tblData[[#This Row],[CategoryID]],tblCategory[CategoryID],0))</f>
        <v>eBooks</v>
      </c>
      <c r="J3121">
        <f>tblData[[#This Row],[Quantity]]*tblData[[#This Row],[Price]]</f>
        <v>97.5</v>
      </c>
      <c r="K3121">
        <f>YEAR(tblData[[#This Row],[Date]])</f>
        <v>2021</v>
      </c>
      <c r="L3121">
        <f>MONTH(tblData[[#This Row],[Date]])</f>
        <v>11</v>
      </c>
      <c r="M3121" t="str">
        <f>CHOOSE(tblData[[#This Row],[MonthNo]],"Jan","Feb","Mar","Apr","Mei","Jun","Jul","Agu","Sep","Okt","Nov","Des")</f>
        <v>Nov</v>
      </c>
      <c r="N3121" t="str">
        <f>INDEX(tblCustomers[CustomerState],MATCH(tblData[[#This Row],[CustomerID]],tblCustomers[CustomerID],0))</f>
        <v>Florida</v>
      </c>
      <c r="O3121" t="str">
        <f>IF(COUNTIF(tblData[CustomerID],tblData[[#This Row],[CustomerID]])&gt;1,"Repeat","One-time")</f>
        <v>Repeat</v>
      </c>
    </row>
    <row r="3122" spans="1:15">
      <c r="A3122">
        <v>3121</v>
      </c>
      <c r="B3122" s="1">
        <v>44509</v>
      </c>
      <c r="C3122">
        <v>729</v>
      </c>
      <c r="D3122" t="s">
        <v>10842</v>
      </c>
      <c r="E3122">
        <v>5</v>
      </c>
      <c r="F3122" t="str">
        <f>INDEX(tblProduct[ProdName],MATCH(tblData[[#This Row],[ProdNumber]],tblProduct[ProdNumber],0))</f>
        <v>Understanding Raspberry PI</v>
      </c>
      <c r="G3122">
        <f>INDEX(tblProduct[Price],MATCH(tblData[[#This Row],[ProdNumber]],tblProduct[ProdNumber],0))</f>
        <v>28.99</v>
      </c>
      <c r="H3122">
        <f>INDEX(tblProduct[Category],MATCH(tblData[[#This Row],[ProdNumber]],tblProduct[ProdNumber],0))</f>
        <v>7</v>
      </c>
      <c r="I3122" t="str">
        <f>INDEX(tblCategory[CategoryName],MATCH(tblData[[#This Row],[CategoryID]],tblCategory[CategoryID],0))</f>
        <v>Training Videos</v>
      </c>
      <c r="J3122">
        <f>tblData[[#This Row],[Quantity]]*tblData[[#This Row],[Price]]</f>
        <v>144.94999999999999</v>
      </c>
      <c r="K3122">
        <f>YEAR(tblData[[#This Row],[Date]])</f>
        <v>2021</v>
      </c>
      <c r="L3122">
        <f>MONTH(tblData[[#This Row],[Date]])</f>
        <v>11</v>
      </c>
      <c r="M3122" t="str">
        <f>CHOOSE(tblData[[#This Row],[MonthNo]],"Jan","Feb","Mar","Apr","Mei","Jun","Jul","Agu","Sep","Okt","Nov","Des")</f>
        <v>Nov</v>
      </c>
      <c r="N3122" t="str">
        <f>INDEX(tblCustomers[CustomerState],MATCH(tblData[[#This Row],[CustomerID]],tblCustomers[CustomerID],0))</f>
        <v>Georgia</v>
      </c>
      <c r="O3122" t="str">
        <f>IF(COUNTIF(tblData[CustomerID],tblData[[#This Row],[CustomerID]])&gt;1,"Repeat","One-time")</f>
        <v>Repeat</v>
      </c>
    </row>
    <row r="3123" spans="1:15">
      <c r="A3123">
        <v>3122</v>
      </c>
      <c r="B3123" s="1">
        <v>44510</v>
      </c>
      <c r="C3123">
        <v>941</v>
      </c>
      <c r="D3123" t="s">
        <v>10817</v>
      </c>
      <c r="E3123">
        <v>3</v>
      </c>
      <c r="F3123" t="str">
        <f>INDEX(tblProduct[ProdName],MATCH(tblData[[#This Row],[ProdNumber]],tblProduct[ProdNumber],0))</f>
        <v>BYOD-100</v>
      </c>
      <c r="G3123">
        <f>INDEX(tblProduct[Price],MATCH(tblData[[#This Row],[ProdNumber]],tblProduct[ProdNumber],0))</f>
        <v>54</v>
      </c>
      <c r="H3123">
        <f>INDEX(tblProduct[Category],MATCH(tblData[[#This Row],[ProdNumber]],tblProduct[ProdNumber],0))</f>
        <v>2</v>
      </c>
      <c r="I3123" t="str">
        <f>INDEX(tblCategory[CategoryName],MATCH(tblData[[#This Row],[CategoryID]],tblCategory[CategoryID],0))</f>
        <v>Drone Kits</v>
      </c>
      <c r="J3123">
        <f>tblData[[#This Row],[Quantity]]*tblData[[#This Row],[Price]]</f>
        <v>162</v>
      </c>
      <c r="K3123">
        <f>YEAR(tblData[[#This Row],[Date]])</f>
        <v>2021</v>
      </c>
      <c r="L3123">
        <f>MONTH(tblData[[#This Row],[Date]])</f>
        <v>11</v>
      </c>
      <c r="M3123" t="str">
        <f>CHOOSE(tblData[[#This Row],[MonthNo]],"Jan","Feb","Mar","Apr","Mei","Jun","Jul","Agu","Sep","Okt","Nov","Des")</f>
        <v>Nov</v>
      </c>
      <c r="N3123" t="str">
        <f>INDEX(tblCustomers[CustomerState],MATCH(tblData[[#This Row],[CustomerID]],tblCustomers[CustomerID],0))</f>
        <v>Arkansas</v>
      </c>
      <c r="O3123" t="str">
        <f>IF(COUNTIF(tblData[CustomerID],tblData[[#This Row],[CustomerID]])&gt;1,"Repeat","One-time")</f>
        <v>Repeat</v>
      </c>
    </row>
    <row r="3124" spans="1:15">
      <c r="A3124">
        <v>3123</v>
      </c>
      <c r="B3124" s="1">
        <v>44510</v>
      </c>
      <c r="C3124">
        <v>1166</v>
      </c>
      <c r="D3124" t="s">
        <v>10846</v>
      </c>
      <c r="E3124">
        <v>5</v>
      </c>
      <c r="F3124" t="str">
        <f>INDEX(tblProduct[ProdName],MATCH(tblData[[#This Row],[ProdNumber]],tblProduct[ProdNumber],0))</f>
        <v>Delivery Drones</v>
      </c>
      <c r="G3124">
        <f>INDEX(tblProduct[Price],MATCH(tblData[[#This Row],[ProdNumber]],tblProduct[ProdNumber],0))</f>
        <v>14.99</v>
      </c>
      <c r="H3124">
        <f>INDEX(tblProduct[Category],MATCH(tblData[[#This Row],[ProdNumber]],tblProduct[ProdNumber],0))</f>
        <v>4</v>
      </c>
      <c r="I3124" t="str">
        <f>INDEX(tblCategory[CategoryName],MATCH(tblData[[#This Row],[CategoryID]],tblCategory[CategoryID],0))</f>
        <v>eBooks</v>
      </c>
      <c r="J3124">
        <f>tblData[[#This Row],[Quantity]]*tblData[[#This Row],[Price]]</f>
        <v>74.95</v>
      </c>
      <c r="K3124">
        <f>YEAR(tblData[[#This Row],[Date]])</f>
        <v>2021</v>
      </c>
      <c r="L3124">
        <f>MONTH(tblData[[#This Row],[Date]])</f>
        <v>11</v>
      </c>
      <c r="M3124" t="str">
        <f>CHOOSE(tblData[[#This Row],[MonthNo]],"Jan","Feb","Mar","Apr","Mei","Jun","Jul","Agu","Sep","Okt","Nov","Des")</f>
        <v>Nov</v>
      </c>
      <c r="N3124" t="str">
        <f>INDEX(tblCustomers[CustomerState],MATCH(tblData[[#This Row],[CustomerID]],tblCustomers[CustomerID],0))</f>
        <v>Virginia</v>
      </c>
      <c r="O3124" t="str">
        <f>IF(COUNTIF(tblData[CustomerID],tblData[[#This Row],[CustomerID]])&gt;1,"Repeat","One-time")</f>
        <v>Repeat</v>
      </c>
    </row>
    <row r="3125" spans="1:15">
      <c r="A3125">
        <v>3124</v>
      </c>
      <c r="B3125" s="1">
        <v>44510</v>
      </c>
      <c r="C3125">
        <v>496</v>
      </c>
      <c r="D3125" t="s">
        <v>10868</v>
      </c>
      <c r="E3125">
        <v>5</v>
      </c>
      <c r="F3125" t="str">
        <f>INDEX(tblProduct[ProdName],MATCH(tblData[[#This Row],[ProdNumber]],tblProduct[ProdNumber],0))</f>
        <v>Drone Building Essentials</v>
      </c>
      <c r="G3125">
        <f>INDEX(tblProduct[Price],MATCH(tblData[[#This Row],[ProdNumber]],tblProduct[ProdNumber],0))</f>
        <v>13.99</v>
      </c>
      <c r="H3125">
        <f>INDEX(tblProduct[Category],MATCH(tblData[[#This Row],[ProdNumber]],tblProduct[ProdNumber],0))</f>
        <v>4</v>
      </c>
      <c r="I3125" t="str">
        <f>INDEX(tblCategory[CategoryName],MATCH(tblData[[#This Row],[CategoryID]],tblCategory[CategoryID],0))</f>
        <v>eBooks</v>
      </c>
      <c r="J3125">
        <f>tblData[[#This Row],[Quantity]]*tblData[[#This Row],[Price]]</f>
        <v>69.95</v>
      </c>
      <c r="K3125">
        <f>YEAR(tblData[[#This Row],[Date]])</f>
        <v>2021</v>
      </c>
      <c r="L3125">
        <f>MONTH(tblData[[#This Row],[Date]])</f>
        <v>11</v>
      </c>
      <c r="M3125" t="str">
        <f>CHOOSE(tblData[[#This Row],[MonthNo]],"Jan","Feb","Mar","Apr","Mei","Jun","Jul","Agu","Sep","Okt","Nov","Des")</f>
        <v>Nov</v>
      </c>
      <c r="N3125" t="str">
        <f>INDEX(tblCustomers[CustomerState],MATCH(tblData[[#This Row],[CustomerID]],tblCustomers[CustomerID],0))</f>
        <v>Alaska</v>
      </c>
      <c r="O3125" t="str">
        <f>IF(COUNTIF(tblData[CustomerID],tblData[[#This Row],[CustomerID]])&gt;1,"Repeat","One-time")</f>
        <v>Repeat</v>
      </c>
    </row>
    <row r="3126" spans="1:15">
      <c r="A3126">
        <v>3125</v>
      </c>
      <c r="B3126" s="1">
        <v>44511</v>
      </c>
      <c r="C3126">
        <v>788</v>
      </c>
      <c r="D3126" t="s">
        <v>10835</v>
      </c>
      <c r="E3126">
        <v>5</v>
      </c>
      <c r="F3126" t="str">
        <f>INDEX(tblProduct[ProdName],MATCH(tblData[[#This Row],[ProdNumber]],tblProduct[ProdNumber],0))</f>
        <v>Building Your First Robot</v>
      </c>
      <c r="G3126">
        <f>INDEX(tblProduct[Price],MATCH(tblData[[#This Row],[ProdNumber]],tblProduct[ProdNumber],0))</f>
        <v>24.95</v>
      </c>
      <c r="H3126">
        <f>INDEX(tblProduct[Category],MATCH(tblData[[#This Row],[ProdNumber]],tblProduct[ProdNumber],0))</f>
        <v>4</v>
      </c>
      <c r="I3126" t="str">
        <f>INDEX(tblCategory[CategoryName],MATCH(tblData[[#This Row],[CategoryID]],tblCategory[CategoryID],0))</f>
        <v>eBooks</v>
      </c>
      <c r="J3126">
        <f>tblData[[#This Row],[Quantity]]*tblData[[#This Row],[Price]]</f>
        <v>124.75</v>
      </c>
      <c r="K3126">
        <f>YEAR(tblData[[#This Row],[Date]])</f>
        <v>2021</v>
      </c>
      <c r="L3126">
        <f>MONTH(tblData[[#This Row],[Date]])</f>
        <v>11</v>
      </c>
      <c r="M3126" t="str">
        <f>CHOOSE(tblData[[#This Row],[MonthNo]],"Jan","Feb","Mar","Apr","Mei","Jun","Jul","Agu","Sep","Okt","Nov","Des")</f>
        <v>Nov</v>
      </c>
      <c r="N3126" t="str">
        <f>INDEX(tblCustomers[CustomerState],MATCH(tblData[[#This Row],[CustomerID]],tblCustomers[CustomerID],0))</f>
        <v>Georgia</v>
      </c>
      <c r="O3126" t="str">
        <f>IF(COUNTIF(tblData[CustomerID],tblData[[#This Row],[CustomerID]])&gt;1,"Repeat","One-time")</f>
        <v>Repeat</v>
      </c>
    </row>
    <row r="3127" spans="1:15">
      <c r="A3127">
        <v>3126</v>
      </c>
      <c r="B3127" s="1">
        <v>44511</v>
      </c>
      <c r="C3127">
        <v>1762</v>
      </c>
      <c r="D3127" t="s">
        <v>10825</v>
      </c>
      <c r="E3127">
        <v>5</v>
      </c>
      <c r="F3127" t="str">
        <f>INDEX(tblProduct[ProdName],MATCH(tblData[[#This Row],[ProdNumber]],tblProduct[ProdNumber],0))</f>
        <v>DC-304 Drone</v>
      </c>
      <c r="G3127">
        <f>INDEX(tblProduct[Price],MATCH(tblData[[#This Row],[ProdNumber]],tblProduct[ProdNumber],0))</f>
        <v>395</v>
      </c>
      <c r="H3127">
        <f>INDEX(tblProduct[Category],MATCH(tblData[[#This Row],[ProdNumber]],tblProduct[ProdNumber],0))</f>
        <v>3</v>
      </c>
      <c r="I3127" t="str">
        <f>INDEX(tblCategory[CategoryName],MATCH(tblData[[#This Row],[CategoryID]],tblCategory[CategoryID],0))</f>
        <v>Drones</v>
      </c>
      <c r="J3127">
        <f>tblData[[#This Row],[Quantity]]*tblData[[#This Row],[Price]]</f>
        <v>1975</v>
      </c>
      <c r="K3127">
        <f>YEAR(tblData[[#This Row],[Date]])</f>
        <v>2021</v>
      </c>
      <c r="L3127">
        <f>MONTH(tblData[[#This Row],[Date]])</f>
        <v>11</v>
      </c>
      <c r="M3127" t="str">
        <f>CHOOSE(tblData[[#This Row],[MonthNo]],"Jan","Feb","Mar","Apr","Mei","Jun","Jul","Agu","Sep","Okt","Nov","Des")</f>
        <v>Nov</v>
      </c>
      <c r="N3127" t="str">
        <f>INDEX(tblCustomers[CustomerState],MATCH(tblData[[#This Row],[CustomerID]],tblCustomers[CustomerID],0))</f>
        <v>Louisiana</v>
      </c>
      <c r="O3127" t="str">
        <f>IF(COUNTIF(tblData[CustomerID],tblData[[#This Row],[CustomerID]])&gt;1,"Repeat","One-time")</f>
        <v>Repeat</v>
      </c>
    </row>
    <row r="3128" spans="1:15">
      <c r="A3128">
        <v>3127</v>
      </c>
      <c r="B3128" s="1">
        <v>44511</v>
      </c>
      <c r="C3128">
        <v>646</v>
      </c>
      <c r="D3128" t="s">
        <v>10867</v>
      </c>
      <c r="E3128">
        <v>2</v>
      </c>
      <c r="F3128" t="str">
        <f>INDEX(tblProduct[ProdName],MATCH(tblData[[#This Row],[ProdNumber]],tblProduct[ProdNumber],0))</f>
        <v>Mapping with Drones</v>
      </c>
      <c r="G3128">
        <f>INDEX(tblProduct[Price],MATCH(tblData[[#This Row],[ProdNumber]],tblProduct[ProdNumber],0))</f>
        <v>49</v>
      </c>
      <c r="H3128">
        <f>INDEX(tblProduct[Category],MATCH(tblData[[#This Row],[ProdNumber]],tblProduct[ProdNumber],0))</f>
        <v>7</v>
      </c>
      <c r="I3128" t="str">
        <f>INDEX(tblCategory[CategoryName],MATCH(tblData[[#This Row],[CategoryID]],tblCategory[CategoryID],0))</f>
        <v>Training Videos</v>
      </c>
      <c r="J3128">
        <f>tblData[[#This Row],[Quantity]]*tblData[[#This Row],[Price]]</f>
        <v>98</v>
      </c>
      <c r="K3128">
        <f>YEAR(tblData[[#This Row],[Date]])</f>
        <v>2021</v>
      </c>
      <c r="L3128">
        <f>MONTH(tblData[[#This Row],[Date]])</f>
        <v>11</v>
      </c>
      <c r="M3128" t="str">
        <f>CHOOSE(tblData[[#This Row],[MonthNo]],"Jan","Feb","Mar","Apr","Mei","Jun","Jul","Agu","Sep","Okt","Nov","Des")</f>
        <v>Nov</v>
      </c>
      <c r="N3128" t="str">
        <f>INDEX(tblCustomers[CustomerState],MATCH(tblData[[#This Row],[CustomerID]],tblCustomers[CustomerID],0))</f>
        <v>Utah</v>
      </c>
      <c r="O3128" t="str">
        <f>IF(COUNTIF(tblData[CustomerID],tblData[[#This Row],[CustomerID]])&gt;1,"Repeat","One-time")</f>
        <v>Repeat</v>
      </c>
    </row>
    <row r="3129" spans="1:15">
      <c r="A3129">
        <v>3128</v>
      </c>
      <c r="B3129" s="1">
        <v>44512</v>
      </c>
      <c r="C3129">
        <v>1956</v>
      </c>
      <c r="D3129" t="s">
        <v>10834</v>
      </c>
      <c r="E3129">
        <v>2</v>
      </c>
      <c r="F3129" t="str">
        <f>INDEX(tblProduct[ProdName],MATCH(tblData[[#This Row],[ProdNumber]],tblProduct[ProdNumber],0))</f>
        <v>Articulated Robots</v>
      </c>
      <c r="G3129">
        <f>INDEX(tblProduct[Price],MATCH(tblData[[#This Row],[ProdNumber]],tblProduct[ProdNumber],0))</f>
        <v>23.99</v>
      </c>
      <c r="H3129">
        <f>INDEX(tblProduct[Category],MATCH(tblData[[#This Row],[ProdNumber]],tblProduct[ProdNumber],0))</f>
        <v>4</v>
      </c>
      <c r="I3129" t="str">
        <f>INDEX(tblCategory[CategoryName],MATCH(tblData[[#This Row],[CategoryID]],tblCategory[CategoryID],0))</f>
        <v>eBooks</v>
      </c>
      <c r="J3129">
        <f>tblData[[#This Row],[Quantity]]*tblData[[#This Row],[Price]]</f>
        <v>47.98</v>
      </c>
      <c r="K3129">
        <f>YEAR(tblData[[#This Row],[Date]])</f>
        <v>2021</v>
      </c>
      <c r="L3129">
        <f>MONTH(tblData[[#This Row],[Date]])</f>
        <v>11</v>
      </c>
      <c r="M3129" t="str">
        <f>CHOOSE(tblData[[#This Row],[MonthNo]],"Jan","Feb","Mar","Apr","Mei","Jun","Jul","Agu","Sep","Okt","Nov","Des")</f>
        <v>Nov</v>
      </c>
      <c r="N3129" t="str">
        <f>INDEX(tblCustomers[CustomerState],MATCH(tblData[[#This Row],[CustomerID]],tblCustomers[CustomerID],0))</f>
        <v>Florida</v>
      </c>
      <c r="O3129" t="str">
        <f>IF(COUNTIF(tblData[CustomerID],tblData[[#This Row],[CustomerID]])&gt;1,"Repeat","One-time")</f>
        <v>Repeat</v>
      </c>
    </row>
    <row r="3130" spans="1:15">
      <c r="A3130">
        <v>3129</v>
      </c>
      <c r="B3130" s="1">
        <v>44512</v>
      </c>
      <c r="C3130">
        <v>1392</v>
      </c>
      <c r="D3130" t="s">
        <v>10842</v>
      </c>
      <c r="E3130">
        <v>2</v>
      </c>
      <c r="F3130" t="str">
        <f>INDEX(tblProduct[ProdName],MATCH(tblData[[#This Row],[ProdNumber]],tblProduct[ProdNumber],0))</f>
        <v>Understanding Raspberry PI</v>
      </c>
      <c r="G3130">
        <f>INDEX(tblProduct[Price],MATCH(tblData[[#This Row],[ProdNumber]],tblProduct[ProdNumber],0))</f>
        <v>28.99</v>
      </c>
      <c r="H3130">
        <f>INDEX(tblProduct[Category],MATCH(tblData[[#This Row],[ProdNumber]],tblProduct[ProdNumber],0))</f>
        <v>7</v>
      </c>
      <c r="I3130" t="str">
        <f>INDEX(tblCategory[CategoryName],MATCH(tblData[[#This Row],[CategoryID]],tblCategory[CategoryID],0))</f>
        <v>Training Videos</v>
      </c>
      <c r="J3130">
        <f>tblData[[#This Row],[Quantity]]*tblData[[#This Row],[Price]]</f>
        <v>57.98</v>
      </c>
      <c r="K3130">
        <f>YEAR(tblData[[#This Row],[Date]])</f>
        <v>2021</v>
      </c>
      <c r="L3130">
        <f>MONTH(tblData[[#This Row],[Date]])</f>
        <v>11</v>
      </c>
      <c r="M3130" t="str">
        <f>CHOOSE(tblData[[#This Row],[MonthNo]],"Jan","Feb","Mar","Apr","Mei","Jun","Jul","Agu","Sep","Okt","Nov","Des")</f>
        <v>Nov</v>
      </c>
      <c r="N3130" t="str">
        <f>INDEX(tblCustomers[CustomerState],MATCH(tblData[[#This Row],[CustomerID]],tblCustomers[CustomerID],0))</f>
        <v>Minnesota</v>
      </c>
      <c r="O3130" t="str">
        <f>IF(COUNTIF(tblData[CustomerID],tblData[[#This Row],[CustomerID]])&gt;1,"Repeat","One-time")</f>
        <v>Repeat</v>
      </c>
    </row>
    <row r="3131" spans="1:15">
      <c r="A3131">
        <v>3130</v>
      </c>
      <c r="B3131" s="1">
        <v>44512</v>
      </c>
      <c r="C3131">
        <v>1001</v>
      </c>
      <c r="D3131" t="s">
        <v>10836</v>
      </c>
      <c r="E3131">
        <v>5</v>
      </c>
      <c r="F3131" t="str">
        <f>INDEX(tblProduct[ProdName],MATCH(tblData[[#This Row],[ProdNumber]],tblProduct[ProdNumber],0))</f>
        <v>Creature Robot Arms Blueprint</v>
      </c>
      <c r="G3131">
        <f>INDEX(tblProduct[Price],MATCH(tblData[[#This Row],[ProdNumber]],tblProduct[ProdNumber],0))</f>
        <v>12</v>
      </c>
      <c r="H3131">
        <f>INDEX(tblProduct[Category],MATCH(tblData[[#This Row],[ProdNumber]],tblProduct[ProdNumber],0))</f>
        <v>1</v>
      </c>
      <c r="I3131" t="str">
        <f>INDEX(tblCategory[CategoryName],MATCH(tblData[[#This Row],[CategoryID]],tblCategory[CategoryID],0))</f>
        <v>Blueprints</v>
      </c>
      <c r="J3131">
        <f>tblData[[#This Row],[Quantity]]*tblData[[#This Row],[Price]]</f>
        <v>60</v>
      </c>
      <c r="K3131">
        <f>YEAR(tblData[[#This Row],[Date]])</f>
        <v>2021</v>
      </c>
      <c r="L3131">
        <f>MONTH(tblData[[#This Row],[Date]])</f>
        <v>11</v>
      </c>
      <c r="M3131" t="str">
        <f>CHOOSE(tblData[[#This Row],[MonthNo]],"Jan","Feb","Mar","Apr","Mei","Jun","Jul","Agu","Sep","Okt","Nov","Des")</f>
        <v>Nov</v>
      </c>
      <c r="N3131" t="str">
        <f>INDEX(tblCustomers[CustomerState],MATCH(tblData[[#This Row],[CustomerID]],tblCustomers[CustomerID],0))</f>
        <v>Indiana</v>
      </c>
      <c r="O3131" t="str">
        <f>IF(COUNTIF(tblData[CustomerID],tblData[[#This Row],[CustomerID]])&gt;1,"Repeat","One-time")</f>
        <v>Repeat</v>
      </c>
    </row>
    <row r="3132" spans="1:15">
      <c r="A3132">
        <v>3131</v>
      </c>
      <c r="B3132" s="1">
        <v>44512</v>
      </c>
      <c r="C3132">
        <v>1113</v>
      </c>
      <c r="D3132" t="s">
        <v>10840</v>
      </c>
      <c r="E3132">
        <v>5</v>
      </c>
      <c r="F3132" t="str">
        <f>INDEX(tblProduct[ProdName],MATCH(tblData[[#This Row],[ProdNumber]],tblProduct[ProdNumber],0))</f>
        <v>Photograph Drones</v>
      </c>
      <c r="G3132">
        <f>INDEX(tblProduct[Price],MATCH(tblData[[#This Row],[ProdNumber]],tblProduct[ProdNumber],0))</f>
        <v>14.99</v>
      </c>
      <c r="H3132">
        <f>INDEX(tblProduct[Category],MATCH(tblData[[#This Row],[ProdNumber]],tblProduct[ProdNumber],0))</f>
        <v>4</v>
      </c>
      <c r="I3132" t="str">
        <f>INDEX(tblCategory[CategoryName],MATCH(tblData[[#This Row],[CategoryID]],tblCategory[CategoryID],0))</f>
        <v>eBooks</v>
      </c>
      <c r="J3132">
        <f>tblData[[#This Row],[Quantity]]*tblData[[#This Row],[Price]]</f>
        <v>74.95</v>
      </c>
      <c r="K3132">
        <f>YEAR(tblData[[#This Row],[Date]])</f>
        <v>2021</v>
      </c>
      <c r="L3132">
        <f>MONTH(tblData[[#This Row],[Date]])</f>
        <v>11</v>
      </c>
      <c r="M3132" t="str">
        <f>CHOOSE(tblData[[#This Row],[MonthNo]],"Jan","Feb","Mar","Apr","Mei","Jun","Jul","Agu","Sep","Okt","Nov","Des")</f>
        <v>Nov</v>
      </c>
      <c r="N3132" t="str">
        <f>INDEX(tblCustomers[CustomerState],MATCH(tblData[[#This Row],[CustomerID]],tblCustomers[CustomerID],0))</f>
        <v>Georgia</v>
      </c>
      <c r="O3132" t="str">
        <f>IF(COUNTIF(tblData[CustomerID],tblData[[#This Row],[CustomerID]])&gt;1,"Repeat","One-time")</f>
        <v>Repeat</v>
      </c>
    </row>
    <row r="3133" spans="1:15">
      <c r="A3133">
        <v>3132</v>
      </c>
      <c r="B3133" s="1">
        <v>44512</v>
      </c>
      <c r="C3133">
        <v>902</v>
      </c>
      <c r="D3133" t="s">
        <v>10811</v>
      </c>
      <c r="E3133">
        <v>1</v>
      </c>
      <c r="F3133" t="str">
        <f>INDEX(tblProduct[ProdName],MATCH(tblData[[#This Row],[ProdNumber]],tblProduct[ProdNumber],0))</f>
        <v>BYOD-220</v>
      </c>
      <c r="G3133">
        <f>INDEX(tblProduct[Price],MATCH(tblData[[#This Row],[ProdNumber]],tblProduct[ProdNumber],0))</f>
        <v>69</v>
      </c>
      <c r="H3133">
        <f>INDEX(tblProduct[Category],MATCH(tblData[[#This Row],[ProdNumber]],tblProduct[ProdNumber],0))</f>
        <v>2</v>
      </c>
      <c r="I3133" t="str">
        <f>INDEX(tblCategory[CategoryName],MATCH(tblData[[#This Row],[CategoryID]],tblCategory[CategoryID],0))</f>
        <v>Drone Kits</v>
      </c>
      <c r="J3133">
        <f>tblData[[#This Row],[Quantity]]*tblData[[#This Row],[Price]]</f>
        <v>69</v>
      </c>
      <c r="K3133">
        <f>YEAR(tblData[[#This Row],[Date]])</f>
        <v>2021</v>
      </c>
      <c r="L3133">
        <f>MONTH(tblData[[#This Row],[Date]])</f>
        <v>11</v>
      </c>
      <c r="M3133" t="str">
        <f>CHOOSE(tblData[[#This Row],[MonthNo]],"Jan","Feb","Mar","Apr","Mei","Jun","Jul","Agu","Sep","Okt","Nov","Des")</f>
        <v>Nov</v>
      </c>
      <c r="N3133" t="str">
        <f>INDEX(tblCustomers[CustomerState],MATCH(tblData[[#This Row],[CustomerID]],tblCustomers[CustomerID],0))</f>
        <v>New Jersey</v>
      </c>
      <c r="O3133" t="str">
        <f>IF(COUNTIF(tblData[CustomerID],tblData[[#This Row],[CustomerID]])&gt;1,"Repeat","One-time")</f>
        <v>Repeat</v>
      </c>
    </row>
    <row r="3134" spans="1:15">
      <c r="A3134">
        <v>3133</v>
      </c>
      <c r="B3134" s="1">
        <v>44513</v>
      </c>
      <c r="C3134">
        <v>956</v>
      </c>
      <c r="D3134" t="s">
        <v>10875</v>
      </c>
      <c r="E3134">
        <v>4</v>
      </c>
      <c r="F3134" t="str">
        <f>INDEX(tblProduct[ProdName],MATCH(tblData[[#This Row],[ProdNumber]],tblProduct[ProdNumber],0))</f>
        <v>Open Source Code</v>
      </c>
      <c r="G3134">
        <f>INDEX(tblProduct[Price],MATCH(tblData[[#This Row],[ProdNumber]],tblProduct[ProdNumber],0))</f>
        <v>32.950000000000003</v>
      </c>
      <c r="H3134">
        <f>INDEX(tblProduct[Category],MATCH(tblData[[#This Row],[ProdNumber]],tblProduct[ProdNumber],0))</f>
        <v>7</v>
      </c>
      <c r="I3134" t="str">
        <f>INDEX(tblCategory[CategoryName],MATCH(tblData[[#This Row],[CategoryID]],tblCategory[CategoryID],0))</f>
        <v>Training Videos</v>
      </c>
      <c r="J3134">
        <f>tblData[[#This Row],[Quantity]]*tblData[[#This Row],[Price]]</f>
        <v>131.80000000000001</v>
      </c>
      <c r="K3134">
        <f>YEAR(tblData[[#This Row],[Date]])</f>
        <v>2021</v>
      </c>
      <c r="L3134">
        <f>MONTH(tblData[[#This Row],[Date]])</f>
        <v>11</v>
      </c>
      <c r="M3134" t="str">
        <f>CHOOSE(tblData[[#This Row],[MonthNo]],"Jan","Feb","Mar","Apr","Mei","Jun","Jul","Agu","Sep","Okt","Nov","Des")</f>
        <v>Nov</v>
      </c>
      <c r="N3134" t="str">
        <f>INDEX(tblCustomers[CustomerState],MATCH(tblData[[#This Row],[CustomerID]],tblCustomers[CustomerID],0))</f>
        <v>Kentucky</v>
      </c>
      <c r="O3134" t="str">
        <f>IF(COUNTIF(tblData[CustomerID],tblData[[#This Row],[CustomerID]])&gt;1,"Repeat","One-time")</f>
        <v>Repeat</v>
      </c>
    </row>
    <row r="3135" spans="1:15">
      <c r="A3135">
        <v>3134</v>
      </c>
      <c r="B3135" s="1">
        <v>44513</v>
      </c>
      <c r="C3135">
        <v>760</v>
      </c>
      <c r="D3135" t="s">
        <v>10854</v>
      </c>
      <c r="E3135">
        <v>5</v>
      </c>
      <c r="F3135" t="str">
        <f>INDEX(tblProduct[ProdName],MATCH(tblData[[#This Row],[ProdNumber]],tblProduct[ProdNumber],0))</f>
        <v>BYOD-400S</v>
      </c>
      <c r="G3135">
        <f>INDEX(tblProduct[Price],MATCH(tblData[[#This Row],[ProdNumber]],tblProduct[ProdNumber],0))</f>
        <v>129.94999999999999</v>
      </c>
      <c r="H3135">
        <f>INDEX(tblProduct[Category],MATCH(tblData[[#This Row],[ProdNumber]],tblProduct[ProdNumber],0))</f>
        <v>2</v>
      </c>
      <c r="I3135" t="str">
        <f>INDEX(tblCategory[CategoryName],MATCH(tblData[[#This Row],[CategoryID]],tblCategory[CategoryID],0))</f>
        <v>Drone Kits</v>
      </c>
      <c r="J3135">
        <f>tblData[[#This Row],[Quantity]]*tblData[[#This Row],[Price]]</f>
        <v>649.75</v>
      </c>
      <c r="K3135">
        <f>YEAR(tblData[[#This Row],[Date]])</f>
        <v>2021</v>
      </c>
      <c r="L3135">
        <f>MONTH(tblData[[#This Row],[Date]])</f>
        <v>11</v>
      </c>
      <c r="M3135" t="str">
        <f>CHOOSE(tblData[[#This Row],[MonthNo]],"Jan","Feb","Mar","Apr","Mei","Jun","Jul","Agu","Sep","Okt","Nov","Des")</f>
        <v>Nov</v>
      </c>
      <c r="N3135" t="str">
        <f>INDEX(tblCustomers[CustomerState],MATCH(tblData[[#This Row],[CustomerID]],tblCustomers[CustomerID],0))</f>
        <v>Washington</v>
      </c>
      <c r="O3135" t="str">
        <f>IF(COUNTIF(tblData[CustomerID],tblData[[#This Row],[CustomerID]])&gt;1,"Repeat","One-time")</f>
        <v>Repeat</v>
      </c>
    </row>
    <row r="3136" spans="1:15">
      <c r="A3136">
        <v>3135</v>
      </c>
      <c r="B3136" s="1">
        <v>44513</v>
      </c>
      <c r="C3136">
        <v>141</v>
      </c>
      <c r="D3136" t="s">
        <v>10870</v>
      </c>
      <c r="E3136">
        <v>6</v>
      </c>
      <c r="F3136" t="str">
        <f>INDEX(tblProduct[ProdName],MATCH(tblData[[#This Row],[ProdNumber]],tblProduct[ProdNumber],0))</f>
        <v>Understanding Arduino</v>
      </c>
      <c r="G3136">
        <f>INDEX(tblProduct[Price],MATCH(tblData[[#This Row],[ProdNumber]],tblProduct[ProdNumber],0))</f>
        <v>17.5</v>
      </c>
      <c r="H3136">
        <f>INDEX(tblProduct[Category],MATCH(tblData[[#This Row],[ProdNumber]],tblProduct[ProdNumber],0))</f>
        <v>4</v>
      </c>
      <c r="I3136" t="str">
        <f>INDEX(tblCategory[CategoryName],MATCH(tblData[[#This Row],[CategoryID]],tblCategory[CategoryID],0))</f>
        <v>eBooks</v>
      </c>
      <c r="J3136">
        <f>tblData[[#This Row],[Quantity]]*tblData[[#This Row],[Price]]</f>
        <v>105</v>
      </c>
      <c r="K3136">
        <f>YEAR(tblData[[#This Row],[Date]])</f>
        <v>2021</v>
      </c>
      <c r="L3136">
        <f>MONTH(tblData[[#This Row],[Date]])</f>
        <v>11</v>
      </c>
      <c r="M3136" t="str">
        <f>CHOOSE(tblData[[#This Row],[MonthNo]],"Jan","Feb","Mar","Apr","Mei","Jun","Jul","Agu","Sep","Okt","Nov","Des")</f>
        <v>Nov</v>
      </c>
      <c r="N3136" t="str">
        <f>INDEX(tblCustomers[CustomerState],MATCH(tblData[[#This Row],[CustomerID]],tblCustomers[CustomerID],0))</f>
        <v>Wisconsin</v>
      </c>
      <c r="O3136" t="str">
        <f>IF(COUNTIF(tblData[CustomerID],tblData[[#This Row],[CustomerID]])&gt;1,"Repeat","One-time")</f>
        <v>Repeat</v>
      </c>
    </row>
    <row r="3137" spans="1:15">
      <c r="A3137">
        <v>3136</v>
      </c>
      <c r="B3137" s="1">
        <v>44513</v>
      </c>
      <c r="C3137">
        <v>1765</v>
      </c>
      <c r="D3137" t="s">
        <v>10812</v>
      </c>
      <c r="E3137">
        <v>2</v>
      </c>
      <c r="F3137" t="str">
        <f>INDEX(tblProduct[ProdName],MATCH(tblData[[#This Row],[ProdNumber]],tblProduct[ProdNumber],0))</f>
        <v>SCARA Robots</v>
      </c>
      <c r="G3137">
        <f>INDEX(tblProduct[Price],MATCH(tblData[[#This Row],[ProdNumber]],tblProduct[ProdNumber],0))</f>
        <v>19.5</v>
      </c>
      <c r="H3137">
        <f>INDEX(tblProduct[Category],MATCH(tblData[[#This Row],[ProdNumber]],tblProduct[ProdNumber],0))</f>
        <v>4</v>
      </c>
      <c r="I3137" t="str">
        <f>INDEX(tblCategory[CategoryName],MATCH(tblData[[#This Row],[CategoryID]],tblCategory[CategoryID],0))</f>
        <v>eBooks</v>
      </c>
      <c r="J3137">
        <f>tblData[[#This Row],[Quantity]]*tblData[[#This Row],[Price]]</f>
        <v>39</v>
      </c>
      <c r="K3137">
        <f>YEAR(tblData[[#This Row],[Date]])</f>
        <v>2021</v>
      </c>
      <c r="L3137">
        <f>MONTH(tblData[[#This Row],[Date]])</f>
        <v>11</v>
      </c>
      <c r="M3137" t="str">
        <f>CHOOSE(tblData[[#This Row],[MonthNo]],"Jan","Feb","Mar","Apr","Mei","Jun","Jul","Agu","Sep","Okt","Nov","Des")</f>
        <v>Nov</v>
      </c>
      <c r="N3137" t="str">
        <f>INDEX(tblCustomers[CustomerState],MATCH(tblData[[#This Row],[CustomerID]],tblCustomers[CustomerID],0))</f>
        <v>Florida</v>
      </c>
      <c r="O3137" t="str">
        <f>IF(COUNTIF(tblData[CustomerID],tblData[[#This Row],[CustomerID]])&gt;1,"Repeat","One-time")</f>
        <v>Repeat</v>
      </c>
    </row>
    <row r="3138" spans="1:15">
      <c r="A3138">
        <v>3137</v>
      </c>
      <c r="B3138" s="1">
        <v>44514</v>
      </c>
      <c r="C3138">
        <v>147</v>
      </c>
      <c r="D3138" t="s">
        <v>10864</v>
      </c>
      <c r="E3138">
        <v>3</v>
      </c>
      <c r="F3138" t="str">
        <f>INDEX(tblProduct[ProdName],MATCH(tblData[[#This Row],[ProdNumber]],tblProduct[ProdNumber],0))</f>
        <v>Understanding Drone Regulations</v>
      </c>
      <c r="G3138">
        <f>INDEX(tblProduct[Price],MATCH(tblData[[#This Row],[ProdNumber]],tblProduct[ProdNumber],0))</f>
        <v>27.5</v>
      </c>
      <c r="H3138">
        <f>INDEX(tblProduct[Category],MATCH(tblData[[#This Row],[ProdNumber]],tblProduct[ProdNumber],0))</f>
        <v>7</v>
      </c>
      <c r="I3138" t="str">
        <f>INDEX(tblCategory[CategoryName],MATCH(tblData[[#This Row],[CategoryID]],tblCategory[CategoryID],0))</f>
        <v>Training Videos</v>
      </c>
      <c r="J3138">
        <f>tblData[[#This Row],[Quantity]]*tblData[[#This Row],[Price]]</f>
        <v>82.5</v>
      </c>
      <c r="K3138">
        <f>YEAR(tblData[[#This Row],[Date]])</f>
        <v>2021</v>
      </c>
      <c r="L3138">
        <f>MONTH(tblData[[#This Row],[Date]])</f>
        <v>11</v>
      </c>
      <c r="M3138" t="str">
        <f>CHOOSE(tblData[[#This Row],[MonthNo]],"Jan","Feb","Mar","Apr","Mei","Jun","Jul","Agu","Sep","Okt","Nov","Des")</f>
        <v>Nov</v>
      </c>
      <c r="N3138" t="str">
        <f>INDEX(tblCustomers[CustomerState],MATCH(tblData[[#This Row],[CustomerID]],tblCustomers[CustomerID],0))</f>
        <v>Alaska</v>
      </c>
      <c r="O3138" t="str">
        <f>IF(COUNTIF(tblData[CustomerID],tblData[[#This Row],[CustomerID]])&gt;1,"Repeat","One-time")</f>
        <v>One-time</v>
      </c>
    </row>
    <row r="3139" spans="1:15">
      <c r="A3139">
        <v>3138</v>
      </c>
      <c r="B3139" s="1">
        <v>44515</v>
      </c>
      <c r="C3139">
        <v>451</v>
      </c>
      <c r="D3139" t="s">
        <v>10814</v>
      </c>
      <c r="E3139">
        <v>6</v>
      </c>
      <c r="F3139" t="str">
        <f>INDEX(tblProduct[ProdName],MATCH(tblData[[#This Row],[ProdNumber]],tblProduct[ProdNumber],0))</f>
        <v>BYOR-2640S</v>
      </c>
      <c r="G3139">
        <f>INDEX(tblProduct[Price],MATCH(tblData[[#This Row],[ProdNumber]],tblProduct[ProdNumber],0))</f>
        <v>189</v>
      </c>
      <c r="H3139">
        <f>INDEX(tblProduct[Category],MATCH(tblData[[#This Row],[ProdNumber]],tblProduct[ProdNumber],0))</f>
        <v>5</v>
      </c>
      <c r="I3139" t="str">
        <f>INDEX(tblCategory[CategoryName],MATCH(tblData[[#This Row],[CategoryID]],tblCategory[CategoryID],0))</f>
        <v>Robot Kits</v>
      </c>
      <c r="J3139">
        <f>tblData[[#This Row],[Quantity]]*tblData[[#This Row],[Price]]</f>
        <v>1134</v>
      </c>
      <c r="K3139">
        <f>YEAR(tblData[[#This Row],[Date]])</f>
        <v>2021</v>
      </c>
      <c r="L3139">
        <f>MONTH(tblData[[#This Row],[Date]])</f>
        <v>11</v>
      </c>
      <c r="M3139" t="str">
        <f>CHOOSE(tblData[[#This Row],[MonthNo]],"Jan","Feb","Mar","Apr","Mei","Jun","Jul","Agu","Sep","Okt","Nov","Des")</f>
        <v>Nov</v>
      </c>
      <c r="N3139" t="str">
        <f>INDEX(tblCustomers[CustomerState],MATCH(tblData[[#This Row],[CustomerID]],tblCustomers[CustomerID],0))</f>
        <v>California</v>
      </c>
      <c r="O3139" t="str">
        <f>IF(COUNTIF(tblData[CustomerID],tblData[[#This Row],[CustomerID]])&gt;1,"Repeat","One-time")</f>
        <v>Repeat</v>
      </c>
    </row>
    <row r="3140" spans="1:15">
      <c r="A3140">
        <v>3139</v>
      </c>
      <c r="B3140" s="1">
        <v>44515</v>
      </c>
      <c r="C3140">
        <v>882</v>
      </c>
      <c r="D3140" t="s">
        <v>10824</v>
      </c>
      <c r="E3140">
        <v>2</v>
      </c>
      <c r="F3140" t="str">
        <f>INDEX(tblProduct[ProdName],MATCH(tblData[[#This Row],[ProdNumber]],tblProduct[ProdNumber],0))</f>
        <v>BYOD-550</v>
      </c>
      <c r="G3140">
        <f>INDEX(tblProduct[Price],MATCH(tblData[[#This Row],[ProdNumber]],tblProduct[ProdNumber],0))</f>
        <v>179</v>
      </c>
      <c r="H3140">
        <f>INDEX(tblProduct[Category],MATCH(tblData[[#This Row],[ProdNumber]],tblProduct[ProdNumber],0))</f>
        <v>2</v>
      </c>
      <c r="I3140" t="str">
        <f>INDEX(tblCategory[CategoryName],MATCH(tblData[[#This Row],[CategoryID]],tblCategory[CategoryID],0))</f>
        <v>Drone Kits</v>
      </c>
      <c r="J3140">
        <f>tblData[[#This Row],[Quantity]]*tblData[[#This Row],[Price]]</f>
        <v>358</v>
      </c>
      <c r="K3140">
        <f>YEAR(tblData[[#This Row],[Date]])</f>
        <v>2021</v>
      </c>
      <c r="L3140">
        <f>MONTH(tblData[[#This Row],[Date]])</f>
        <v>11</v>
      </c>
      <c r="M3140" t="str">
        <f>CHOOSE(tblData[[#This Row],[MonthNo]],"Jan","Feb","Mar","Apr","Mei","Jun","Jul","Agu","Sep","Okt","Nov","Des")</f>
        <v>Nov</v>
      </c>
      <c r="N3140" t="str">
        <f>INDEX(tblCustomers[CustomerState],MATCH(tblData[[#This Row],[CustomerID]],tblCustomers[CustomerID],0))</f>
        <v>Texas</v>
      </c>
      <c r="O3140" t="str">
        <f>IF(COUNTIF(tblData[CustomerID],tblData[[#This Row],[CustomerID]])&gt;1,"Repeat","One-time")</f>
        <v>Repeat</v>
      </c>
    </row>
    <row r="3141" spans="1:15">
      <c r="A3141">
        <v>3140</v>
      </c>
      <c r="B3141" s="1">
        <v>44516</v>
      </c>
      <c r="C3141">
        <v>502</v>
      </c>
      <c r="D3141" t="s">
        <v>10861</v>
      </c>
      <c r="E3141">
        <v>2</v>
      </c>
      <c r="F3141" t="str">
        <f>INDEX(tblProduct[ProdName],MATCH(tblData[[#This Row],[ProdNumber]],tblProduct[ProdNumber],0))</f>
        <v>RCB-889 Robot</v>
      </c>
      <c r="G3141">
        <f>INDEX(tblProduct[Price],MATCH(tblData[[#This Row],[ProdNumber]],tblProduct[ProdNumber],0))</f>
        <v>549</v>
      </c>
      <c r="H3141">
        <f>INDEX(tblProduct[Category],MATCH(tblData[[#This Row],[ProdNumber]],tblProduct[ProdNumber],0))</f>
        <v>6</v>
      </c>
      <c r="I3141" t="str">
        <f>INDEX(tblCategory[CategoryName],MATCH(tblData[[#This Row],[CategoryID]],tblCategory[CategoryID],0))</f>
        <v>Robots</v>
      </c>
      <c r="J3141">
        <f>tblData[[#This Row],[Quantity]]*tblData[[#This Row],[Price]]</f>
        <v>1098</v>
      </c>
      <c r="K3141">
        <f>YEAR(tblData[[#This Row],[Date]])</f>
        <v>2021</v>
      </c>
      <c r="L3141">
        <f>MONTH(tblData[[#This Row],[Date]])</f>
        <v>11</v>
      </c>
      <c r="M3141" t="str">
        <f>CHOOSE(tblData[[#This Row],[MonthNo]],"Jan","Feb","Mar","Apr","Mei","Jun","Jul","Agu","Sep","Okt","Nov","Des")</f>
        <v>Nov</v>
      </c>
      <c r="N3141" t="str">
        <f>INDEX(tblCustomers[CustomerState],MATCH(tblData[[#This Row],[CustomerID]],tblCustomers[CustomerID],0))</f>
        <v>Texas</v>
      </c>
      <c r="O3141" t="str">
        <f>IF(COUNTIF(tblData[CustomerID],tblData[[#This Row],[CustomerID]])&gt;1,"Repeat","One-time")</f>
        <v>Repeat</v>
      </c>
    </row>
    <row r="3142" spans="1:15">
      <c r="A3142">
        <v>3141</v>
      </c>
      <c r="B3142" s="1">
        <v>44516</v>
      </c>
      <c r="C3142">
        <v>900</v>
      </c>
      <c r="D3142" t="s">
        <v>10836</v>
      </c>
      <c r="E3142">
        <v>4</v>
      </c>
      <c r="F3142" t="str">
        <f>INDEX(tblProduct[ProdName],MATCH(tblData[[#This Row],[ProdNumber]],tblProduct[ProdNumber],0))</f>
        <v>Creature Robot Arms Blueprint</v>
      </c>
      <c r="G3142">
        <f>INDEX(tblProduct[Price],MATCH(tblData[[#This Row],[ProdNumber]],tblProduct[ProdNumber],0))</f>
        <v>12</v>
      </c>
      <c r="H3142">
        <f>INDEX(tblProduct[Category],MATCH(tblData[[#This Row],[ProdNumber]],tblProduct[ProdNumber],0))</f>
        <v>1</v>
      </c>
      <c r="I3142" t="str">
        <f>INDEX(tblCategory[CategoryName],MATCH(tblData[[#This Row],[CategoryID]],tblCategory[CategoryID],0))</f>
        <v>Blueprints</v>
      </c>
      <c r="J3142">
        <f>tblData[[#This Row],[Quantity]]*tblData[[#This Row],[Price]]</f>
        <v>48</v>
      </c>
      <c r="K3142">
        <f>YEAR(tblData[[#This Row],[Date]])</f>
        <v>2021</v>
      </c>
      <c r="L3142">
        <f>MONTH(tblData[[#This Row],[Date]])</f>
        <v>11</v>
      </c>
      <c r="M3142" t="str">
        <f>CHOOSE(tblData[[#This Row],[MonthNo]],"Jan","Feb","Mar","Apr","Mei","Jun","Jul","Agu","Sep","Okt","Nov","Des")</f>
        <v>Nov</v>
      </c>
      <c r="N3142" t="str">
        <f>INDEX(tblCustomers[CustomerState],MATCH(tblData[[#This Row],[CustomerID]],tblCustomers[CustomerID],0))</f>
        <v>California</v>
      </c>
      <c r="O3142" t="str">
        <f>IF(COUNTIF(tblData[CustomerID],tblData[[#This Row],[CustomerID]])&gt;1,"Repeat","One-time")</f>
        <v>One-time</v>
      </c>
    </row>
    <row r="3143" spans="1:15">
      <c r="A3143">
        <v>3142</v>
      </c>
      <c r="B3143" s="1">
        <v>44516</v>
      </c>
      <c r="C3143">
        <v>2096</v>
      </c>
      <c r="D3143" t="s">
        <v>10861</v>
      </c>
      <c r="E3143">
        <v>2</v>
      </c>
      <c r="F3143" t="str">
        <f>INDEX(tblProduct[ProdName],MATCH(tblData[[#This Row],[ProdNumber]],tblProduct[ProdNumber],0))</f>
        <v>RCB-889 Robot</v>
      </c>
      <c r="G3143">
        <f>INDEX(tblProduct[Price],MATCH(tblData[[#This Row],[ProdNumber]],tblProduct[ProdNumber],0))</f>
        <v>549</v>
      </c>
      <c r="H3143">
        <f>INDEX(tblProduct[Category],MATCH(tblData[[#This Row],[ProdNumber]],tblProduct[ProdNumber],0))</f>
        <v>6</v>
      </c>
      <c r="I3143" t="str">
        <f>INDEX(tblCategory[CategoryName],MATCH(tblData[[#This Row],[CategoryID]],tblCategory[CategoryID],0))</f>
        <v>Robots</v>
      </c>
      <c r="J3143">
        <f>tblData[[#This Row],[Quantity]]*tblData[[#This Row],[Price]]</f>
        <v>1098</v>
      </c>
      <c r="K3143">
        <f>YEAR(tblData[[#This Row],[Date]])</f>
        <v>2021</v>
      </c>
      <c r="L3143">
        <f>MONTH(tblData[[#This Row],[Date]])</f>
        <v>11</v>
      </c>
      <c r="M3143" t="str">
        <f>CHOOSE(tblData[[#This Row],[MonthNo]],"Jan","Feb","Mar","Apr","Mei","Jun","Jul","Agu","Sep","Okt","Nov","Des")</f>
        <v>Nov</v>
      </c>
      <c r="N3143" t="str">
        <f>INDEX(tblCustomers[CustomerState],MATCH(tblData[[#This Row],[CustomerID]],tblCustomers[CustomerID],0))</f>
        <v>California</v>
      </c>
      <c r="O3143" t="str">
        <f>IF(COUNTIF(tblData[CustomerID],tblData[[#This Row],[CustomerID]])&gt;1,"Repeat","One-time")</f>
        <v>Repeat</v>
      </c>
    </row>
    <row r="3144" spans="1:15">
      <c r="A3144">
        <v>3143</v>
      </c>
      <c r="B3144" s="1">
        <v>44517</v>
      </c>
      <c r="C3144">
        <v>1916</v>
      </c>
      <c r="D3144" t="s">
        <v>10868</v>
      </c>
      <c r="E3144">
        <v>1</v>
      </c>
      <c r="F3144" t="str">
        <f>INDEX(tblProduct[ProdName],MATCH(tblData[[#This Row],[ProdNumber]],tblProduct[ProdNumber],0))</f>
        <v>Drone Building Essentials</v>
      </c>
      <c r="G3144">
        <f>INDEX(tblProduct[Price],MATCH(tblData[[#This Row],[ProdNumber]],tblProduct[ProdNumber],0))</f>
        <v>13.99</v>
      </c>
      <c r="H3144">
        <f>INDEX(tblProduct[Category],MATCH(tblData[[#This Row],[ProdNumber]],tblProduct[ProdNumber],0))</f>
        <v>4</v>
      </c>
      <c r="I3144" t="str">
        <f>INDEX(tblCategory[CategoryName],MATCH(tblData[[#This Row],[CategoryID]],tblCategory[CategoryID],0))</f>
        <v>eBooks</v>
      </c>
      <c r="J3144">
        <f>tblData[[#This Row],[Quantity]]*tblData[[#This Row],[Price]]</f>
        <v>13.99</v>
      </c>
      <c r="K3144">
        <f>YEAR(tblData[[#This Row],[Date]])</f>
        <v>2021</v>
      </c>
      <c r="L3144">
        <f>MONTH(tblData[[#This Row],[Date]])</f>
        <v>11</v>
      </c>
      <c r="M3144" t="str">
        <f>CHOOSE(tblData[[#This Row],[MonthNo]],"Jan","Feb","Mar","Apr","Mei","Jun","Jul","Agu","Sep","Okt","Nov","Des")</f>
        <v>Nov</v>
      </c>
      <c r="N3144" t="str">
        <f>INDEX(tblCustomers[CustomerState],MATCH(tblData[[#This Row],[CustomerID]],tblCustomers[CustomerID],0))</f>
        <v>Ohio</v>
      </c>
      <c r="O3144" t="str">
        <f>IF(COUNTIF(tblData[CustomerID],tblData[[#This Row],[CustomerID]])&gt;1,"Repeat","One-time")</f>
        <v>Repeat</v>
      </c>
    </row>
    <row r="3145" spans="1:15">
      <c r="A3145">
        <v>3144</v>
      </c>
      <c r="B3145" s="1">
        <v>44518</v>
      </c>
      <c r="C3145">
        <v>1</v>
      </c>
      <c r="D3145" t="s">
        <v>10869</v>
      </c>
      <c r="E3145">
        <v>5</v>
      </c>
      <c r="F3145" t="str">
        <f>INDEX(tblProduct[ProdName],MATCH(tblData[[#This Row],[ProdNumber]],tblProduct[ProdNumber],0))</f>
        <v>Bsquare Robot Blueprint</v>
      </c>
      <c r="G3145">
        <f>INDEX(tblProduct[Price],MATCH(tblData[[#This Row],[ProdNumber]],tblProduct[ProdNumber],0))</f>
        <v>8.99</v>
      </c>
      <c r="H3145">
        <f>INDEX(tblProduct[Category],MATCH(tblData[[#This Row],[ProdNumber]],tblProduct[ProdNumber],0))</f>
        <v>1</v>
      </c>
      <c r="I3145" t="str">
        <f>INDEX(tblCategory[CategoryName],MATCH(tblData[[#This Row],[CategoryID]],tblCategory[CategoryID],0))</f>
        <v>Blueprints</v>
      </c>
      <c r="J3145">
        <f>tblData[[#This Row],[Quantity]]*tblData[[#This Row],[Price]]</f>
        <v>44.95</v>
      </c>
      <c r="K3145">
        <f>YEAR(tblData[[#This Row],[Date]])</f>
        <v>2021</v>
      </c>
      <c r="L3145">
        <f>MONTH(tblData[[#This Row],[Date]])</f>
        <v>11</v>
      </c>
      <c r="M3145" t="str">
        <f>CHOOSE(tblData[[#This Row],[MonthNo]],"Jan","Feb","Mar","Apr","Mei","Jun","Jul","Agu","Sep","Okt","Nov","Des")</f>
        <v>Nov</v>
      </c>
      <c r="N3145" t="str">
        <f>INDEX(tblCustomers[CustomerState],MATCH(tblData[[#This Row],[CustomerID]],tblCustomers[CustomerID],0))</f>
        <v>District of Columbia</v>
      </c>
      <c r="O3145" t="str">
        <f>IF(COUNTIF(tblData[CustomerID],tblData[[#This Row],[CustomerID]])&gt;1,"Repeat","One-time")</f>
        <v>Repeat</v>
      </c>
    </row>
    <row r="3146" spans="1:15">
      <c r="A3146">
        <v>3145</v>
      </c>
      <c r="B3146" s="1">
        <v>44518</v>
      </c>
      <c r="C3146">
        <v>36</v>
      </c>
      <c r="D3146" t="s">
        <v>10827</v>
      </c>
      <c r="E3146">
        <v>6</v>
      </c>
      <c r="F3146" t="str">
        <f>INDEX(tblProduct[ProdName],MATCH(tblData[[#This Row],[ProdNumber]],tblProduct[ProdNumber],0))</f>
        <v>AI for Educators</v>
      </c>
      <c r="G3146">
        <f>INDEX(tblProduct[Price],MATCH(tblData[[#This Row],[ProdNumber]],tblProduct[ProdNumber],0))</f>
        <v>49.95</v>
      </c>
      <c r="H3146">
        <f>INDEX(tblProduct[Category],MATCH(tblData[[#This Row],[ProdNumber]],tblProduct[ProdNumber],0))</f>
        <v>7</v>
      </c>
      <c r="I3146" t="str">
        <f>INDEX(tblCategory[CategoryName],MATCH(tblData[[#This Row],[CategoryID]],tblCategory[CategoryID],0))</f>
        <v>Training Videos</v>
      </c>
      <c r="J3146">
        <f>tblData[[#This Row],[Quantity]]*tblData[[#This Row],[Price]]</f>
        <v>299.70000000000005</v>
      </c>
      <c r="K3146">
        <f>YEAR(tblData[[#This Row],[Date]])</f>
        <v>2021</v>
      </c>
      <c r="L3146">
        <f>MONTH(tblData[[#This Row],[Date]])</f>
        <v>11</v>
      </c>
      <c r="M3146" t="str">
        <f>CHOOSE(tblData[[#This Row],[MonthNo]],"Jan","Feb","Mar","Apr","Mei","Jun","Jul","Agu","Sep","Okt","Nov","Des")</f>
        <v>Nov</v>
      </c>
      <c r="N3146" t="str">
        <f>INDEX(tblCustomers[CustomerState],MATCH(tblData[[#This Row],[CustomerID]],tblCustomers[CustomerID],0))</f>
        <v>New York</v>
      </c>
      <c r="O3146" t="str">
        <f>IF(COUNTIF(tblData[CustomerID],tblData[[#This Row],[CustomerID]])&gt;1,"Repeat","One-time")</f>
        <v>One-time</v>
      </c>
    </row>
    <row r="3147" spans="1:15">
      <c r="A3147">
        <v>3146</v>
      </c>
      <c r="B3147" s="1">
        <v>44518</v>
      </c>
      <c r="C3147">
        <v>1910</v>
      </c>
      <c r="D3147" t="s">
        <v>10834</v>
      </c>
      <c r="E3147">
        <v>4</v>
      </c>
      <c r="F3147" t="str">
        <f>INDEX(tblProduct[ProdName],MATCH(tblData[[#This Row],[ProdNumber]],tblProduct[ProdNumber],0))</f>
        <v>Articulated Robots</v>
      </c>
      <c r="G3147">
        <f>INDEX(tblProduct[Price],MATCH(tblData[[#This Row],[ProdNumber]],tblProduct[ProdNumber],0))</f>
        <v>23.99</v>
      </c>
      <c r="H3147">
        <f>INDEX(tblProduct[Category],MATCH(tblData[[#This Row],[ProdNumber]],tblProduct[ProdNumber],0))</f>
        <v>4</v>
      </c>
      <c r="I3147" t="str">
        <f>INDEX(tblCategory[CategoryName],MATCH(tblData[[#This Row],[CategoryID]],tblCategory[CategoryID],0))</f>
        <v>eBooks</v>
      </c>
      <c r="J3147">
        <f>tblData[[#This Row],[Quantity]]*tblData[[#This Row],[Price]]</f>
        <v>95.96</v>
      </c>
      <c r="K3147">
        <f>YEAR(tblData[[#This Row],[Date]])</f>
        <v>2021</v>
      </c>
      <c r="L3147">
        <f>MONTH(tblData[[#This Row],[Date]])</f>
        <v>11</v>
      </c>
      <c r="M3147" t="str">
        <f>CHOOSE(tblData[[#This Row],[MonthNo]],"Jan","Feb","Mar","Apr","Mei","Jun","Jul","Agu","Sep","Okt","Nov","Des")</f>
        <v>Nov</v>
      </c>
      <c r="N3147" t="str">
        <f>INDEX(tblCustomers[CustomerState],MATCH(tblData[[#This Row],[CustomerID]],tblCustomers[CustomerID],0))</f>
        <v>California</v>
      </c>
      <c r="O3147" t="str">
        <f>IF(COUNTIF(tblData[CustomerID],tblData[[#This Row],[CustomerID]])&gt;1,"Repeat","One-time")</f>
        <v>Repeat</v>
      </c>
    </row>
    <row r="3148" spans="1:15">
      <c r="A3148">
        <v>3147</v>
      </c>
      <c r="B3148" s="1">
        <v>44518</v>
      </c>
      <c r="C3148">
        <v>371</v>
      </c>
      <c r="D3148" t="s">
        <v>10837</v>
      </c>
      <c r="E3148">
        <v>3</v>
      </c>
      <c r="F3148" t="str">
        <f>INDEX(tblProduct[ProdName],MATCH(tblData[[#This Row],[ProdNumber]],tblProduct[ProdNumber],0))</f>
        <v>BYOR-1000</v>
      </c>
      <c r="G3148">
        <f>INDEX(tblProduct[Price],MATCH(tblData[[#This Row],[ProdNumber]],tblProduct[ProdNumber],0))</f>
        <v>189</v>
      </c>
      <c r="H3148">
        <f>INDEX(tblProduct[Category],MATCH(tblData[[#This Row],[ProdNumber]],tblProduct[ProdNumber],0))</f>
        <v>5</v>
      </c>
      <c r="I3148" t="str">
        <f>INDEX(tblCategory[CategoryName],MATCH(tblData[[#This Row],[CategoryID]],tblCategory[CategoryID],0))</f>
        <v>Robot Kits</v>
      </c>
      <c r="J3148">
        <f>tblData[[#This Row],[Quantity]]*tblData[[#This Row],[Price]]</f>
        <v>567</v>
      </c>
      <c r="K3148">
        <f>YEAR(tblData[[#This Row],[Date]])</f>
        <v>2021</v>
      </c>
      <c r="L3148">
        <f>MONTH(tblData[[#This Row],[Date]])</f>
        <v>11</v>
      </c>
      <c r="M3148" t="str">
        <f>CHOOSE(tblData[[#This Row],[MonthNo]],"Jan","Feb","Mar","Apr","Mei","Jun","Jul","Agu","Sep","Okt","Nov","Des")</f>
        <v>Nov</v>
      </c>
      <c r="N3148" t="str">
        <f>INDEX(tblCustomers[CustomerState],MATCH(tblData[[#This Row],[CustomerID]],tblCustomers[CustomerID],0))</f>
        <v>Texas</v>
      </c>
      <c r="O3148" t="str">
        <f>IF(COUNTIF(tblData[CustomerID],tblData[[#This Row],[CustomerID]])&gt;1,"Repeat","One-time")</f>
        <v>Repeat</v>
      </c>
    </row>
    <row r="3149" spans="1:15">
      <c r="A3149">
        <v>3148</v>
      </c>
      <c r="B3149" s="1">
        <v>44519</v>
      </c>
      <c r="C3149">
        <v>754</v>
      </c>
      <c r="D3149" t="s">
        <v>10863</v>
      </c>
      <c r="E3149">
        <v>4</v>
      </c>
      <c r="F3149" t="str">
        <f>INDEX(tblProduct[ProdName],MATCH(tblData[[#This Row],[ProdNumber]],tblProduct[ProdNumber],0))</f>
        <v>BYOD-400</v>
      </c>
      <c r="G3149">
        <f>INDEX(tblProduct[Price],MATCH(tblData[[#This Row],[ProdNumber]],tblProduct[ProdNumber],0))</f>
        <v>119</v>
      </c>
      <c r="H3149">
        <f>INDEX(tblProduct[Category],MATCH(tblData[[#This Row],[ProdNumber]],tblProduct[ProdNumber],0))</f>
        <v>2</v>
      </c>
      <c r="I3149" t="str">
        <f>INDEX(tblCategory[CategoryName],MATCH(tblData[[#This Row],[CategoryID]],tblCategory[CategoryID],0))</f>
        <v>Drone Kits</v>
      </c>
      <c r="J3149">
        <f>tblData[[#This Row],[Quantity]]*tblData[[#This Row],[Price]]</f>
        <v>476</v>
      </c>
      <c r="K3149">
        <f>YEAR(tblData[[#This Row],[Date]])</f>
        <v>2021</v>
      </c>
      <c r="L3149">
        <f>MONTH(tblData[[#This Row],[Date]])</f>
        <v>11</v>
      </c>
      <c r="M3149" t="str">
        <f>CHOOSE(tblData[[#This Row],[MonthNo]],"Jan","Feb","Mar","Apr","Mei","Jun","Jul","Agu","Sep","Okt","Nov","Des")</f>
        <v>Nov</v>
      </c>
      <c r="N3149" t="str">
        <f>INDEX(tblCustomers[CustomerState],MATCH(tblData[[#This Row],[CustomerID]],tblCustomers[CustomerID],0))</f>
        <v>Virginia</v>
      </c>
      <c r="O3149" t="str">
        <f>IF(COUNTIF(tblData[CustomerID],tblData[[#This Row],[CustomerID]])&gt;1,"Repeat","One-time")</f>
        <v>Repeat</v>
      </c>
    </row>
    <row r="3150" spans="1:15">
      <c r="A3150">
        <v>3149</v>
      </c>
      <c r="B3150" s="1">
        <v>44519</v>
      </c>
      <c r="C3150">
        <v>588</v>
      </c>
      <c r="D3150" t="s">
        <v>10868</v>
      </c>
      <c r="E3150">
        <v>2</v>
      </c>
      <c r="F3150" t="str">
        <f>INDEX(tblProduct[ProdName],MATCH(tblData[[#This Row],[ProdNumber]],tblProduct[ProdNumber],0))</f>
        <v>Drone Building Essentials</v>
      </c>
      <c r="G3150">
        <f>INDEX(tblProduct[Price],MATCH(tblData[[#This Row],[ProdNumber]],tblProduct[ProdNumber],0))</f>
        <v>13.99</v>
      </c>
      <c r="H3150">
        <f>INDEX(tblProduct[Category],MATCH(tblData[[#This Row],[ProdNumber]],tblProduct[ProdNumber],0))</f>
        <v>4</v>
      </c>
      <c r="I3150" t="str">
        <f>INDEX(tblCategory[CategoryName],MATCH(tblData[[#This Row],[CategoryID]],tblCategory[CategoryID],0))</f>
        <v>eBooks</v>
      </c>
      <c r="J3150">
        <f>tblData[[#This Row],[Quantity]]*tblData[[#This Row],[Price]]</f>
        <v>27.98</v>
      </c>
      <c r="K3150">
        <f>YEAR(tblData[[#This Row],[Date]])</f>
        <v>2021</v>
      </c>
      <c r="L3150">
        <f>MONTH(tblData[[#This Row],[Date]])</f>
        <v>11</v>
      </c>
      <c r="M3150" t="str">
        <f>CHOOSE(tblData[[#This Row],[MonthNo]],"Jan","Feb","Mar","Apr","Mei","Jun","Jul","Agu","Sep","Okt","Nov","Des")</f>
        <v>Nov</v>
      </c>
      <c r="N3150" t="str">
        <f>INDEX(tblCustomers[CustomerState],MATCH(tblData[[#This Row],[CustomerID]],tblCustomers[CustomerID],0))</f>
        <v>Louisiana</v>
      </c>
      <c r="O3150" t="str">
        <f>IF(COUNTIF(tblData[CustomerID],tblData[[#This Row],[CustomerID]])&gt;1,"Repeat","One-time")</f>
        <v>Repeat</v>
      </c>
    </row>
    <row r="3151" spans="1:15">
      <c r="A3151">
        <v>3150</v>
      </c>
      <c r="B3151" s="1">
        <v>44519</v>
      </c>
      <c r="C3151">
        <v>1279</v>
      </c>
      <c r="D3151" t="s">
        <v>10820</v>
      </c>
      <c r="E3151">
        <v>5</v>
      </c>
      <c r="F3151" t="str">
        <f>INDEX(tblProduct[ProdName],MATCH(tblData[[#This Row],[ProdNumber]],tblProduct[ProdNumber],0))</f>
        <v>BYOR-3000</v>
      </c>
      <c r="G3151">
        <f>INDEX(tblProduct[Price],MATCH(tblData[[#This Row],[ProdNumber]],tblProduct[ProdNumber],0))</f>
        <v>214</v>
      </c>
      <c r="H3151">
        <f>INDEX(tblProduct[Category],MATCH(tblData[[#This Row],[ProdNumber]],tblProduct[ProdNumber],0))</f>
        <v>5</v>
      </c>
      <c r="I3151" t="str">
        <f>INDEX(tblCategory[CategoryName],MATCH(tblData[[#This Row],[CategoryID]],tblCategory[CategoryID],0))</f>
        <v>Robot Kits</v>
      </c>
      <c r="J3151">
        <f>tblData[[#This Row],[Quantity]]*tblData[[#This Row],[Price]]</f>
        <v>1070</v>
      </c>
      <c r="K3151">
        <f>YEAR(tblData[[#This Row],[Date]])</f>
        <v>2021</v>
      </c>
      <c r="L3151">
        <f>MONTH(tblData[[#This Row],[Date]])</f>
        <v>11</v>
      </c>
      <c r="M3151" t="str">
        <f>CHOOSE(tblData[[#This Row],[MonthNo]],"Jan","Feb","Mar","Apr","Mei","Jun","Jul","Agu","Sep","Okt","Nov","Des")</f>
        <v>Nov</v>
      </c>
      <c r="N3151" t="str">
        <f>INDEX(tblCustomers[CustomerState],MATCH(tblData[[#This Row],[CustomerID]],tblCustomers[CustomerID],0))</f>
        <v>Washington</v>
      </c>
      <c r="O3151" t="str">
        <f>IF(COUNTIF(tblData[CustomerID],tblData[[#This Row],[CustomerID]])&gt;1,"Repeat","One-time")</f>
        <v>One-time</v>
      </c>
    </row>
    <row r="3152" spans="1:15">
      <c r="A3152">
        <v>3151</v>
      </c>
      <c r="B3152" s="1">
        <v>44519</v>
      </c>
      <c r="C3152">
        <v>1813</v>
      </c>
      <c r="D3152" t="s">
        <v>10833</v>
      </c>
      <c r="E3152">
        <v>6</v>
      </c>
      <c r="F3152" t="str">
        <f>INDEX(tblProduct[ProdName],MATCH(tblData[[#This Row],[ProdNumber]],tblProduct[ProdNumber],0))</f>
        <v>DX-145 Drone</v>
      </c>
      <c r="G3152">
        <f>INDEX(tblProduct[Price],MATCH(tblData[[#This Row],[ProdNumber]],tblProduct[ProdNumber],0))</f>
        <v>250</v>
      </c>
      <c r="H3152">
        <f>INDEX(tblProduct[Category],MATCH(tblData[[#This Row],[ProdNumber]],tblProduct[ProdNumber],0))</f>
        <v>3</v>
      </c>
      <c r="I3152" t="str">
        <f>INDEX(tblCategory[CategoryName],MATCH(tblData[[#This Row],[CategoryID]],tblCategory[CategoryID],0))</f>
        <v>Drones</v>
      </c>
      <c r="J3152">
        <f>tblData[[#This Row],[Quantity]]*tblData[[#This Row],[Price]]</f>
        <v>1500</v>
      </c>
      <c r="K3152">
        <f>YEAR(tblData[[#This Row],[Date]])</f>
        <v>2021</v>
      </c>
      <c r="L3152">
        <f>MONTH(tblData[[#This Row],[Date]])</f>
        <v>11</v>
      </c>
      <c r="M3152" t="str">
        <f>CHOOSE(tblData[[#This Row],[MonthNo]],"Jan","Feb","Mar","Apr","Mei","Jun","Jul","Agu","Sep","Okt","Nov","Des")</f>
        <v>Nov</v>
      </c>
      <c r="N3152" t="str">
        <f>INDEX(tblCustomers[CustomerState],MATCH(tblData[[#This Row],[CustomerID]],tblCustomers[CustomerID],0))</f>
        <v>California</v>
      </c>
      <c r="O3152" t="str">
        <f>IF(COUNTIF(tblData[CustomerID],tblData[[#This Row],[CustomerID]])&gt;1,"Repeat","One-time")</f>
        <v>Repeat</v>
      </c>
    </row>
    <row r="3153" spans="1:15">
      <c r="A3153">
        <v>3152</v>
      </c>
      <c r="B3153" s="1">
        <v>44519</v>
      </c>
      <c r="C3153">
        <v>741</v>
      </c>
      <c r="D3153" t="s">
        <v>10845</v>
      </c>
      <c r="E3153">
        <v>4</v>
      </c>
      <c r="F3153" t="str">
        <f>INDEX(tblProduct[ProdName],MATCH(tblData[[#This Row],[ProdNumber]],tblProduct[ProdNumber],0))</f>
        <v>Sleepy Eye Blueprint</v>
      </c>
      <c r="G3153">
        <f>INDEX(tblProduct[Price],MATCH(tblData[[#This Row],[ProdNumber]],tblProduct[ProdNumber],0))</f>
        <v>11.99</v>
      </c>
      <c r="H3153">
        <f>INDEX(tblProduct[Category],MATCH(tblData[[#This Row],[ProdNumber]],tblProduct[ProdNumber],0))</f>
        <v>1</v>
      </c>
      <c r="I3153" t="str">
        <f>INDEX(tblCategory[CategoryName],MATCH(tblData[[#This Row],[CategoryID]],tblCategory[CategoryID],0))</f>
        <v>Blueprints</v>
      </c>
      <c r="J3153">
        <f>tblData[[#This Row],[Quantity]]*tblData[[#This Row],[Price]]</f>
        <v>47.96</v>
      </c>
      <c r="K3153">
        <f>YEAR(tblData[[#This Row],[Date]])</f>
        <v>2021</v>
      </c>
      <c r="L3153">
        <f>MONTH(tblData[[#This Row],[Date]])</f>
        <v>11</v>
      </c>
      <c r="M3153" t="str">
        <f>CHOOSE(tblData[[#This Row],[MonthNo]],"Jan","Feb","Mar","Apr","Mei","Jun","Jul","Agu","Sep","Okt","Nov","Des")</f>
        <v>Nov</v>
      </c>
      <c r="N3153" t="str">
        <f>INDEX(tblCustomers[CustomerState],MATCH(tblData[[#This Row],[CustomerID]],tblCustomers[CustomerID],0))</f>
        <v>Tennessee</v>
      </c>
      <c r="O3153" t="str">
        <f>IF(COUNTIF(tblData[CustomerID],tblData[[#This Row],[CustomerID]])&gt;1,"Repeat","One-time")</f>
        <v>Repeat</v>
      </c>
    </row>
    <row r="3154" spans="1:15">
      <c r="A3154">
        <v>3153</v>
      </c>
      <c r="B3154" s="1">
        <v>44519</v>
      </c>
      <c r="C3154">
        <v>982</v>
      </c>
      <c r="D3154" t="s">
        <v>10845</v>
      </c>
      <c r="E3154">
        <v>4</v>
      </c>
      <c r="F3154" t="str">
        <f>INDEX(tblProduct[ProdName],MATCH(tblData[[#This Row],[ProdNumber]],tblProduct[ProdNumber],0))</f>
        <v>Sleepy Eye Blueprint</v>
      </c>
      <c r="G3154">
        <f>INDEX(tblProduct[Price],MATCH(tblData[[#This Row],[ProdNumber]],tblProduct[ProdNumber],0))</f>
        <v>11.99</v>
      </c>
      <c r="H3154">
        <f>INDEX(tblProduct[Category],MATCH(tblData[[#This Row],[ProdNumber]],tblProduct[ProdNumber],0))</f>
        <v>1</v>
      </c>
      <c r="I3154" t="str">
        <f>INDEX(tblCategory[CategoryName],MATCH(tblData[[#This Row],[CategoryID]],tblCategory[CategoryID],0))</f>
        <v>Blueprints</v>
      </c>
      <c r="J3154">
        <f>tblData[[#This Row],[Quantity]]*tblData[[#This Row],[Price]]</f>
        <v>47.96</v>
      </c>
      <c r="K3154">
        <f>YEAR(tblData[[#This Row],[Date]])</f>
        <v>2021</v>
      </c>
      <c r="L3154">
        <f>MONTH(tblData[[#This Row],[Date]])</f>
        <v>11</v>
      </c>
      <c r="M3154" t="str">
        <f>CHOOSE(tblData[[#This Row],[MonthNo]],"Jan","Feb","Mar","Apr","Mei","Jun","Jul","Agu","Sep","Okt","Nov","Des")</f>
        <v>Nov</v>
      </c>
      <c r="N3154" t="str">
        <f>INDEX(tblCustomers[CustomerState],MATCH(tblData[[#This Row],[CustomerID]],tblCustomers[CustomerID],0))</f>
        <v>New Jersey</v>
      </c>
      <c r="O3154" t="str">
        <f>IF(COUNTIF(tblData[CustomerID],tblData[[#This Row],[CustomerID]])&gt;1,"Repeat","One-time")</f>
        <v>Repeat</v>
      </c>
    </row>
    <row r="3155" spans="1:15">
      <c r="A3155">
        <v>3154</v>
      </c>
      <c r="B3155" s="1">
        <v>44519</v>
      </c>
      <c r="C3155">
        <v>1878</v>
      </c>
      <c r="D3155" t="s">
        <v>10876</v>
      </c>
      <c r="E3155">
        <v>3</v>
      </c>
      <c r="F3155" t="str">
        <f>INDEX(tblProduct[ProdName],MATCH(tblData[[#This Row],[ProdNumber]],tblProduct[ProdNumber],0))</f>
        <v>Delta Robots</v>
      </c>
      <c r="G3155">
        <f>INDEX(tblProduct[Price],MATCH(tblData[[#This Row],[ProdNumber]],tblProduct[ProdNumber],0))</f>
        <v>16.989999999999998</v>
      </c>
      <c r="H3155">
        <f>INDEX(tblProduct[Category],MATCH(tblData[[#This Row],[ProdNumber]],tblProduct[ProdNumber],0))</f>
        <v>4</v>
      </c>
      <c r="I3155" t="str">
        <f>INDEX(tblCategory[CategoryName],MATCH(tblData[[#This Row],[CategoryID]],tblCategory[CategoryID],0))</f>
        <v>eBooks</v>
      </c>
      <c r="J3155">
        <f>tblData[[#This Row],[Quantity]]*tblData[[#This Row],[Price]]</f>
        <v>50.97</v>
      </c>
      <c r="K3155">
        <f>YEAR(tblData[[#This Row],[Date]])</f>
        <v>2021</v>
      </c>
      <c r="L3155">
        <f>MONTH(tblData[[#This Row],[Date]])</f>
        <v>11</v>
      </c>
      <c r="M3155" t="str">
        <f>CHOOSE(tblData[[#This Row],[MonthNo]],"Jan","Feb","Mar","Apr","Mei","Jun","Jul","Agu","Sep","Okt","Nov","Des")</f>
        <v>Nov</v>
      </c>
      <c r="N3155" t="str">
        <f>INDEX(tblCustomers[CustomerState],MATCH(tblData[[#This Row],[CustomerID]],tblCustomers[CustomerID],0))</f>
        <v>Florida</v>
      </c>
      <c r="O3155" t="str">
        <f>IF(COUNTIF(tblData[CustomerID],tblData[[#This Row],[CustomerID]])&gt;1,"Repeat","One-time")</f>
        <v>Repeat</v>
      </c>
    </row>
    <row r="3156" spans="1:15">
      <c r="A3156">
        <v>3155</v>
      </c>
      <c r="B3156" s="1">
        <v>44520</v>
      </c>
      <c r="C3156">
        <v>1867</v>
      </c>
      <c r="D3156" t="s">
        <v>10834</v>
      </c>
      <c r="E3156">
        <v>4</v>
      </c>
      <c r="F3156" t="str">
        <f>INDEX(tblProduct[ProdName],MATCH(tblData[[#This Row],[ProdNumber]],tblProduct[ProdNumber],0))</f>
        <v>Articulated Robots</v>
      </c>
      <c r="G3156">
        <f>INDEX(tblProduct[Price],MATCH(tblData[[#This Row],[ProdNumber]],tblProduct[ProdNumber],0))</f>
        <v>23.99</v>
      </c>
      <c r="H3156">
        <f>INDEX(tblProduct[Category],MATCH(tblData[[#This Row],[ProdNumber]],tblProduct[ProdNumber],0))</f>
        <v>4</v>
      </c>
      <c r="I3156" t="str">
        <f>INDEX(tblCategory[CategoryName],MATCH(tblData[[#This Row],[CategoryID]],tblCategory[CategoryID],0))</f>
        <v>eBooks</v>
      </c>
      <c r="J3156">
        <f>tblData[[#This Row],[Quantity]]*tblData[[#This Row],[Price]]</f>
        <v>95.96</v>
      </c>
      <c r="K3156">
        <f>YEAR(tblData[[#This Row],[Date]])</f>
        <v>2021</v>
      </c>
      <c r="L3156">
        <f>MONTH(tblData[[#This Row],[Date]])</f>
        <v>11</v>
      </c>
      <c r="M3156" t="str">
        <f>CHOOSE(tblData[[#This Row],[MonthNo]],"Jan","Feb","Mar","Apr","Mei","Jun","Jul","Agu","Sep","Okt","Nov","Des")</f>
        <v>Nov</v>
      </c>
      <c r="N3156" t="str">
        <f>INDEX(tblCustomers[CustomerState],MATCH(tblData[[#This Row],[CustomerID]],tblCustomers[CustomerID],0))</f>
        <v>Louisiana</v>
      </c>
      <c r="O3156" t="str">
        <f>IF(COUNTIF(tblData[CustomerID],tblData[[#This Row],[CustomerID]])&gt;1,"Repeat","One-time")</f>
        <v>Repeat</v>
      </c>
    </row>
    <row r="3157" spans="1:15">
      <c r="A3157">
        <v>3156</v>
      </c>
      <c r="B3157" s="1">
        <v>44521</v>
      </c>
      <c r="C3157">
        <v>18</v>
      </c>
      <c r="D3157" t="s">
        <v>10850</v>
      </c>
      <c r="E3157">
        <v>3</v>
      </c>
      <c r="F3157" t="str">
        <f>INDEX(tblProduct[ProdName],MATCH(tblData[[#This Row],[ProdNumber]],tblProduct[ProdNumber],0))</f>
        <v>Building Your Own Drone</v>
      </c>
      <c r="G3157">
        <f>INDEX(tblProduct[Price],MATCH(tblData[[#This Row],[ProdNumber]],tblProduct[ProdNumber],0))</f>
        <v>24.99</v>
      </c>
      <c r="H3157">
        <f>INDEX(tblProduct[Category],MATCH(tblData[[#This Row],[ProdNumber]],tblProduct[ProdNumber],0))</f>
        <v>4</v>
      </c>
      <c r="I3157" t="str">
        <f>INDEX(tblCategory[CategoryName],MATCH(tblData[[#This Row],[CategoryID]],tblCategory[CategoryID],0))</f>
        <v>eBooks</v>
      </c>
      <c r="J3157">
        <f>tblData[[#This Row],[Quantity]]*tblData[[#This Row],[Price]]</f>
        <v>74.97</v>
      </c>
      <c r="K3157">
        <f>YEAR(tblData[[#This Row],[Date]])</f>
        <v>2021</v>
      </c>
      <c r="L3157">
        <f>MONTH(tblData[[#This Row],[Date]])</f>
        <v>11</v>
      </c>
      <c r="M3157" t="str">
        <f>CHOOSE(tblData[[#This Row],[MonthNo]],"Jan","Feb","Mar","Apr","Mei","Jun","Jul","Agu","Sep","Okt","Nov","Des")</f>
        <v>Nov</v>
      </c>
      <c r="N3157" t="str">
        <f>INDEX(tblCustomers[CustomerState],MATCH(tblData[[#This Row],[CustomerID]],tblCustomers[CustomerID],0))</f>
        <v>New Jersey</v>
      </c>
      <c r="O3157" t="str">
        <f>IF(COUNTIF(tblData[CustomerID],tblData[[#This Row],[CustomerID]])&gt;1,"Repeat","One-time")</f>
        <v>Repeat</v>
      </c>
    </row>
    <row r="3158" spans="1:15">
      <c r="A3158">
        <v>3157</v>
      </c>
      <c r="B3158" s="1">
        <v>44521</v>
      </c>
      <c r="C3158">
        <v>697</v>
      </c>
      <c r="D3158" t="s">
        <v>10837</v>
      </c>
      <c r="E3158">
        <v>3</v>
      </c>
      <c r="F3158" t="str">
        <f>INDEX(tblProduct[ProdName],MATCH(tblData[[#This Row],[ProdNumber]],tblProduct[ProdNumber],0))</f>
        <v>BYOR-1000</v>
      </c>
      <c r="G3158">
        <f>INDEX(tblProduct[Price],MATCH(tblData[[#This Row],[ProdNumber]],tblProduct[ProdNumber],0))</f>
        <v>189</v>
      </c>
      <c r="H3158">
        <f>INDEX(tblProduct[Category],MATCH(tblData[[#This Row],[ProdNumber]],tblProduct[ProdNumber],0))</f>
        <v>5</v>
      </c>
      <c r="I3158" t="str">
        <f>INDEX(tblCategory[CategoryName],MATCH(tblData[[#This Row],[CategoryID]],tblCategory[CategoryID],0))</f>
        <v>Robot Kits</v>
      </c>
      <c r="J3158">
        <f>tblData[[#This Row],[Quantity]]*tblData[[#This Row],[Price]]</f>
        <v>567</v>
      </c>
      <c r="K3158">
        <f>YEAR(tblData[[#This Row],[Date]])</f>
        <v>2021</v>
      </c>
      <c r="L3158">
        <f>MONTH(tblData[[#This Row],[Date]])</f>
        <v>11</v>
      </c>
      <c r="M3158" t="str">
        <f>CHOOSE(tblData[[#This Row],[MonthNo]],"Jan","Feb","Mar","Apr","Mei","Jun","Jul","Agu","Sep","Okt","Nov","Des")</f>
        <v>Nov</v>
      </c>
      <c r="N3158" t="str">
        <f>INDEX(tblCustomers[CustomerState],MATCH(tblData[[#This Row],[CustomerID]],tblCustomers[CustomerID],0))</f>
        <v>Texas</v>
      </c>
      <c r="O3158" t="str">
        <f>IF(COUNTIF(tblData[CustomerID],tblData[[#This Row],[CustomerID]])&gt;1,"Repeat","One-time")</f>
        <v>Repeat</v>
      </c>
    </row>
    <row r="3159" spans="1:15">
      <c r="A3159">
        <v>3158</v>
      </c>
      <c r="B3159" s="1">
        <v>44521</v>
      </c>
      <c r="C3159">
        <v>379</v>
      </c>
      <c r="D3159" t="s">
        <v>10862</v>
      </c>
      <c r="E3159">
        <v>2</v>
      </c>
      <c r="F3159" t="str">
        <f>INDEX(tblProduct[ProdName],MATCH(tblData[[#This Row],[ProdNumber]],tblProduct[ProdNumber],0))</f>
        <v>All Eyes Drone Blueprint</v>
      </c>
      <c r="G3159">
        <f>INDEX(tblProduct[Price],MATCH(tblData[[#This Row],[ProdNumber]],tblProduct[ProdNumber],0))</f>
        <v>9.99</v>
      </c>
      <c r="H3159">
        <f>INDEX(tblProduct[Category],MATCH(tblData[[#This Row],[ProdNumber]],tblProduct[ProdNumber],0))</f>
        <v>1</v>
      </c>
      <c r="I3159" t="str">
        <f>INDEX(tblCategory[CategoryName],MATCH(tblData[[#This Row],[CategoryID]],tblCategory[CategoryID],0))</f>
        <v>Blueprints</v>
      </c>
      <c r="J3159">
        <f>tblData[[#This Row],[Quantity]]*tblData[[#This Row],[Price]]</f>
        <v>19.98</v>
      </c>
      <c r="K3159">
        <f>YEAR(tblData[[#This Row],[Date]])</f>
        <v>2021</v>
      </c>
      <c r="L3159">
        <f>MONTH(tblData[[#This Row],[Date]])</f>
        <v>11</v>
      </c>
      <c r="M3159" t="str">
        <f>CHOOSE(tblData[[#This Row],[MonthNo]],"Jan","Feb","Mar","Apr","Mei","Jun","Jul","Agu","Sep","Okt","Nov","Des")</f>
        <v>Nov</v>
      </c>
      <c r="N3159" t="str">
        <f>INDEX(tblCustomers[CustomerState],MATCH(tblData[[#This Row],[CustomerID]],tblCustomers[CustomerID],0))</f>
        <v>Michigan</v>
      </c>
      <c r="O3159" t="str">
        <f>IF(COUNTIF(tblData[CustomerID],tblData[[#This Row],[CustomerID]])&gt;1,"Repeat","One-time")</f>
        <v>Repeat</v>
      </c>
    </row>
    <row r="3160" spans="1:15">
      <c r="A3160">
        <v>3159</v>
      </c>
      <c r="B3160" s="1">
        <v>44521</v>
      </c>
      <c r="C3160">
        <v>1808</v>
      </c>
      <c r="D3160" t="s">
        <v>10825</v>
      </c>
      <c r="E3160">
        <v>2</v>
      </c>
      <c r="F3160" t="str">
        <f>INDEX(tblProduct[ProdName],MATCH(tblData[[#This Row],[ProdNumber]],tblProduct[ProdNumber],0))</f>
        <v>DC-304 Drone</v>
      </c>
      <c r="G3160">
        <f>INDEX(tblProduct[Price],MATCH(tblData[[#This Row],[ProdNumber]],tblProduct[ProdNumber],0))</f>
        <v>395</v>
      </c>
      <c r="H3160">
        <f>INDEX(tblProduct[Category],MATCH(tblData[[#This Row],[ProdNumber]],tblProduct[ProdNumber],0))</f>
        <v>3</v>
      </c>
      <c r="I3160" t="str">
        <f>INDEX(tblCategory[CategoryName],MATCH(tblData[[#This Row],[CategoryID]],tblCategory[CategoryID],0))</f>
        <v>Drones</v>
      </c>
      <c r="J3160">
        <f>tblData[[#This Row],[Quantity]]*tblData[[#This Row],[Price]]</f>
        <v>790</v>
      </c>
      <c r="K3160">
        <f>YEAR(tblData[[#This Row],[Date]])</f>
        <v>2021</v>
      </c>
      <c r="L3160">
        <f>MONTH(tblData[[#This Row],[Date]])</f>
        <v>11</v>
      </c>
      <c r="M3160" t="str">
        <f>CHOOSE(tblData[[#This Row],[MonthNo]],"Jan","Feb","Mar","Apr","Mei","Jun","Jul","Agu","Sep","Okt","Nov","Des")</f>
        <v>Nov</v>
      </c>
      <c r="N3160" t="str">
        <f>INDEX(tblCustomers[CustomerState],MATCH(tblData[[#This Row],[CustomerID]],tblCustomers[CustomerID],0))</f>
        <v>Virginia</v>
      </c>
      <c r="O3160" t="str">
        <f>IF(COUNTIF(tblData[CustomerID],tblData[[#This Row],[CustomerID]])&gt;1,"Repeat","One-time")</f>
        <v>Repeat</v>
      </c>
    </row>
    <row r="3161" spans="1:15">
      <c r="A3161">
        <v>3160</v>
      </c>
      <c r="B3161" s="1">
        <v>44521</v>
      </c>
      <c r="C3161">
        <v>694</v>
      </c>
      <c r="D3161" t="s">
        <v>10845</v>
      </c>
      <c r="E3161">
        <v>4</v>
      </c>
      <c r="F3161" t="str">
        <f>INDEX(tblProduct[ProdName],MATCH(tblData[[#This Row],[ProdNumber]],tblProduct[ProdNumber],0))</f>
        <v>Sleepy Eye Blueprint</v>
      </c>
      <c r="G3161">
        <f>INDEX(tblProduct[Price],MATCH(tblData[[#This Row],[ProdNumber]],tblProduct[ProdNumber],0))</f>
        <v>11.99</v>
      </c>
      <c r="H3161">
        <f>INDEX(tblProduct[Category],MATCH(tblData[[#This Row],[ProdNumber]],tblProduct[ProdNumber],0))</f>
        <v>1</v>
      </c>
      <c r="I3161" t="str">
        <f>INDEX(tblCategory[CategoryName],MATCH(tblData[[#This Row],[CategoryID]],tblCategory[CategoryID],0))</f>
        <v>Blueprints</v>
      </c>
      <c r="J3161">
        <f>tblData[[#This Row],[Quantity]]*tblData[[#This Row],[Price]]</f>
        <v>47.96</v>
      </c>
      <c r="K3161">
        <f>YEAR(tblData[[#This Row],[Date]])</f>
        <v>2021</v>
      </c>
      <c r="L3161">
        <f>MONTH(tblData[[#This Row],[Date]])</f>
        <v>11</v>
      </c>
      <c r="M3161" t="str">
        <f>CHOOSE(tblData[[#This Row],[MonthNo]],"Jan","Feb","Mar","Apr","Mei","Jun","Jul","Agu","Sep","Okt","Nov","Des")</f>
        <v>Nov</v>
      </c>
      <c r="N3161" t="str">
        <f>INDEX(tblCustomers[CustomerState],MATCH(tblData[[#This Row],[CustomerID]],tblCustomers[CustomerID],0))</f>
        <v>Illinois</v>
      </c>
      <c r="O3161" t="str">
        <f>IF(COUNTIF(tblData[CustomerID],tblData[[#This Row],[CustomerID]])&gt;1,"Repeat","One-time")</f>
        <v>One-time</v>
      </c>
    </row>
    <row r="3162" spans="1:15">
      <c r="A3162">
        <v>3161</v>
      </c>
      <c r="B3162" s="1">
        <v>44521</v>
      </c>
      <c r="C3162">
        <v>852</v>
      </c>
      <c r="D3162" t="s">
        <v>10852</v>
      </c>
      <c r="E3162">
        <v>3</v>
      </c>
      <c r="F3162" t="str">
        <f>INDEX(tblProduct[ProdName],MATCH(tblData[[#This Row],[ProdNumber]],tblProduct[ProdNumber],0))</f>
        <v>Understanding Artificial Intelligence</v>
      </c>
      <c r="G3162">
        <f>INDEX(tblProduct[Price],MATCH(tblData[[#This Row],[ProdNumber]],tblProduct[ProdNumber],0))</f>
        <v>19.5</v>
      </c>
      <c r="H3162">
        <f>INDEX(tblProduct[Category],MATCH(tblData[[#This Row],[ProdNumber]],tblProduct[ProdNumber],0))</f>
        <v>4</v>
      </c>
      <c r="I3162" t="str">
        <f>INDEX(tblCategory[CategoryName],MATCH(tblData[[#This Row],[CategoryID]],tblCategory[CategoryID],0))</f>
        <v>eBooks</v>
      </c>
      <c r="J3162">
        <f>tblData[[#This Row],[Quantity]]*tblData[[#This Row],[Price]]</f>
        <v>58.5</v>
      </c>
      <c r="K3162">
        <f>YEAR(tblData[[#This Row],[Date]])</f>
        <v>2021</v>
      </c>
      <c r="L3162">
        <f>MONTH(tblData[[#This Row],[Date]])</f>
        <v>11</v>
      </c>
      <c r="M3162" t="str">
        <f>CHOOSE(tblData[[#This Row],[MonthNo]],"Jan","Feb","Mar","Apr","Mei","Jun","Jul","Agu","Sep","Okt","Nov","Des")</f>
        <v>Nov</v>
      </c>
      <c r="N3162" t="str">
        <f>INDEX(tblCustomers[CustomerState],MATCH(tblData[[#This Row],[CustomerID]],tblCustomers[CustomerID],0))</f>
        <v>Colorado</v>
      </c>
      <c r="O3162" t="str">
        <f>IF(COUNTIF(tblData[CustomerID],tblData[[#This Row],[CustomerID]])&gt;1,"Repeat","One-time")</f>
        <v>Repeat</v>
      </c>
    </row>
    <row r="3163" spans="1:15">
      <c r="A3163">
        <v>3162</v>
      </c>
      <c r="B3163" s="1">
        <v>44521</v>
      </c>
      <c r="C3163">
        <v>1330</v>
      </c>
      <c r="D3163" t="s">
        <v>10859</v>
      </c>
      <c r="E3163">
        <v>3</v>
      </c>
      <c r="F3163" t="str">
        <f>INDEX(tblProduct[ProdName],MATCH(tblData[[#This Row],[ProdNumber]],tblProduct[ProdNumber],0))</f>
        <v>Cloud Computing</v>
      </c>
      <c r="G3163">
        <f>INDEX(tblProduct[Price],MATCH(tblData[[#This Row],[ProdNumber]],tblProduct[ProdNumber],0))</f>
        <v>29.99</v>
      </c>
      <c r="H3163">
        <f>INDEX(tblProduct[Category],MATCH(tblData[[#This Row],[ProdNumber]],tblProduct[ProdNumber],0))</f>
        <v>7</v>
      </c>
      <c r="I3163" t="str">
        <f>INDEX(tblCategory[CategoryName],MATCH(tblData[[#This Row],[CategoryID]],tblCategory[CategoryID],0))</f>
        <v>Training Videos</v>
      </c>
      <c r="J3163">
        <f>tblData[[#This Row],[Quantity]]*tblData[[#This Row],[Price]]</f>
        <v>89.97</v>
      </c>
      <c r="K3163">
        <f>YEAR(tblData[[#This Row],[Date]])</f>
        <v>2021</v>
      </c>
      <c r="L3163">
        <f>MONTH(tblData[[#This Row],[Date]])</f>
        <v>11</v>
      </c>
      <c r="M3163" t="str">
        <f>CHOOSE(tblData[[#This Row],[MonthNo]],"Jan","Feb","Mar","Apr","Mei","Jun","Jul","Agu","Sep","Okt","Nov","Des")</f>
        <v>Nov</v>
      </c>
      <c r="N3163" t="str">
        <f>INDEX(tblCustomers[CustomerState],MATCH(tblData[[#This Row],[CustomerID]],tblCustomers[CustomerID],0))</f>
        <v>Texas</v>
      </c>
      <c r="O3163" t="str">
        <f>IF(COUNTIF(tblData[CustomerID],tblData[[#This Row],[CustomerID]])&gt;1,"Repeat","One-time")</f>
        <v>Repeat</v>
      </c>
    </row>
    <row r="3164" spans="1:15">
      <c r="A3164">
        <v>3163</v>
      </c>
      <c r="B3164" s="1">
        <v>44521</v>
      </c>
      <c r="C3164">
        <v>1214</v>
      </c>
      <c r="D3164" t="s">
        <v>10811</v>
      </c>
      <c r="E3164">
        <v>6</v>
      </c>
      <c r="F3164" t="str">
        <f>INDEX(tblProduct[ProdName],MATCH(tblData[[#This Row],[ProdNumber]],tblProduct[ProdNumber],0))</f>
        <v>BYOD-220</v>
      </c>
      <c r="G3164">
        <f>INDEX(tblProduct[Price],MATCH(tblData[[#This Row],[ProdNumber]],tblProduct[ProdNumber],0))</f>
        <v>69</v>
      </c>
      <c r="H3164">
        <f>INDEX(tblProduct[Category],MATCH(tblData[[#This Row],[ProdNumber]],tblProduct[ProdNumber],0))</f>
        <v>2</v>
      </c>
      <c r="I3164" t="str">
        <f>INDEX(tblCategory[CategoryName],MATCH(tblData[[#This Row],[CategoryID]],tblCategory[CategoryID],0))</f>
        <v>Drone Kits</v>
      </c>
      <c r="J3164">
        <f>tblData[[#This Row],[Quantity]]*tblData[[#This Row],[Price]]</f>
        <v>414</v>
      </c>
      <c r="K3164">
        <f>YEAR(tblData[[#This Row],[Date]])</f>
        <v>2021</v>
      </c>
      <c r="L3164">
        <f>MONTH(tblData[[#This Row],[Date]])</f>
        <v>11</v>
      </c>
      <c r="M3164" t="str">
        <f>CHOOSE(tblData[[#This Row],[MonthNo]],"Jan","Feb","Mar","Apr","Mei","Jun","Jul","Agu","Sep","Okt","Nov","Des")</f>
        <v>Nov</v>
      </c>
      <c r="N3164" t="str">
        <f>INDEX(tblCustomers[CustomerState],MATCH(tblData[[#This Row],[CustomerID]],tblCustomers[CustomerID],0))</f>
        <v>Florida</v>
      </c>
      <c r="O3164" t="str">
        <f>IF(COUNTIF(tblData[CustomerID],tblData[[#This Row],[CustomerID]])&gt;1,"Repeat","One-time")</f>
        <v>Repeat</v>
      </c>
    </row>
    <row r="3165" spans="1:15">
      <c r="A3165">
        <v>3164</v>
      </c>
      <c r="B3165" s="1">
        <v>44521</v>
      </c>
      <c r="C3165">
        <v>627</v>
      </c>
      <c r="D3165" t="s">
        <v>10846</v>
      </c>
      <c r="E3165">
        <v>3</v>
      </c>
      <c r="F3165" t="str">
        <f>INDEX(tblProduct[ProdName],MATCH(tblData[[#This Row],[ProdNumber]],tblProduct[ProdNumber],0))</f>
        <v>Delivery Drones</v>
      </c>
      <c r="G3165">
        <f>INDEX(tblProduct[Price],MATCH(tblData[[#This Row],[ProdNumber]],tblProduct[ProdNumber],0))</f>
        <v>14.99</v>
      </c>
      <c r="H3165">
        <f>INDEX(tblProduct[Category],MATCH(tblData[[#This Row],[ProdNumber]],tblProduct[ProdNumber],0))</f>
        <v>4</v>
      </c>
      <c r="I3165" t="str">
        <f>INDEX(tblCategory[CategoryName],MATCH(tblData[[#This Row],[CategoryID]],tblCategory[CategoryID],0))</f>
        <v>eBooks</v>
      </c>
      <c r="J3165">
        <f>tblData[[#This Row],[Quantity]]*tblData[[#This Row],[Price]]</f>
        <v>44.97</v>
      </c>
      <c r="K3165">
        <f>YEAR(tblData[[#This Row],[Date]])</f>
        <v>2021</v>
      </c>
      <c r="L3165">
        <f>MONTH(tblData[[#This Row],[Date]])</f>
        <v>11</v>
      </c>
      <c r="M3165" t="str">
        <f>CHOOSE(tblData[[#This Row],[MonthNo]],"Jan","Feb","Mar","Apr","Mei","Jun","Jul","Agu","Sep","Okt","Nov","Des")</f>
        <v>Nov</v>
      </c>
      <c r="N3165" t="str">
        <f>INDEX(tblCustomers[CustomerState],MATCH(tblData[[#This Row],[CustomerID]],tblCustomers[CustomerID],0))</f>
        <v>Oklahoma</v>
      </c>
      <c r="O3165" t="str">
        <f>IF(COUNTIF(tblData[CustomerID],tblData[[#This Row],[CustomerID]])&gt;1,"Repeat","One-time")</f>
        <v>Repeat</v>
      </c>
    </row>
    <row r="3166" spans="1:15">
      <c r="A3166">
        <v>3165</v>
      </c>
      <c r="B3166" s="1">
        <v>44522</v>
      </c>
      <c r="C3166">
        <v>1400</v>
      </c>
      <c r="D3166" t="s">
        <v>10846</v>
      </c>
      <c r="E3166">
        <v>5</v>
      </c>
      <c r="F3166" t="str">
        <f>INDEX(tblProduct[ProdName],MATCH(tblData[[#This Row],[ProdNumber]],tblProduct[ProdNumber],0))</f>
        <v>Delivery Drones</v>
      </c>
      <c r="G3166">
        <f>INDEX(tblProduct[Price],MATCH(tblData[[#This Row],[ProdNumber]],tblProduct[ProdNumber],0))</f>
        <v>14.99</v>
      </c>
      <c r="H3166">
        <f>INDEX(tblProduct[Category],MATCH(tblData[[#This Row],[ProdNumber]],tblProduct[ProdNumber],0))</f>
        <v>4</v>
      </c>
      <c r="I3166" t="str">
        <f>INDEX(tblCategory[CategoryName],MATCH(tblData[[#This Row],[CategoryID]],tblCategory[CategoryID],0))</f>
        <v>eBooks</v>
      </c>
      <c r="J3166">
        <f>tblData[[#This Row],[Quantity]]*tblData[[#This Row],[Price]]</f>
        <v>74.95</v>
      </c>
      <c r="K3166">
        <f>YEAR(tblData[[#This Row],[Date]])</f>
        <v>2021</v>
      </c>
      <c r="L3166">
        <f>MONTH(tblData[[#This Row],[Date]])</f>
        <v>11</v>
      </c>
      <c r="M3166" t="str">
        <f>CHOOSE(tblData[[#This Row],[MonthNo]],"Jan","Feb","Mar","Apr","Mei","Jun","Jul","Agu","Sep","Okt","Nov","Des")</f>
        <v>Nov</v>
      </c>
      <c r="N3166" t="str">
        <f>INDEX(tblCustomers[CustomerState],MATCH(tblData[[#This Row],[CustomerID]],tblCustomers[CustomerID],0))</f>
        <v>Oklahoma</v>
      </c>
      <c r="O3166" t="str">
        <f>IF(COUNTIF(tblData[CustomerID],tblData[[#This Row],[CustomerID]])&gt;1,"Repeat","One-time")</f>
        <v>Repeat</v>
      </c>
    </row>
    <row r="3167" spans="1:15">
      <c r="A3167">
        <v>3166</v>
      </c>
      <c r="B3167" s="1">
        <v>44522</v>
      </c>
      <c r="C3167">
        <v>1299</v>
      </c>
      <c r="D3167" t="s">
        <v>10873</v>
      </c>
      <c r="E3167">
        <v>4</v>
      </c>
      <c r="F3167" t="str">
        <f>INDEX(tblProduct[ProdName],MATCH(tblData[[#This Row],[ProdNumber]],tblProduct[ProdNumber],0))</f>
        <v>BYOD-300</v>
      </c>
      <c r="G3167">
        <f>INDEX(tblProduct[Price],MATCH(tblData[[#This Row],[ProdNumber]],tblProduct[ProdNumber],0))</f>
        <v>89</v>
      </c>
      <c r="H3167">
        <f>INDEX(tblProduct[Category],MATCH(tblData[[#This Row],[ProdNumber]],tblProduct[ProdNumber],0))</f>
        <v>2</v>
      </c>
      <c r="I3167" t="str">
        <f>INDEX(tblCategory[CategoryName],MATCH(tblData[[#This Row],[CategoryID]],tblCategory[CategoryID],0))</f>
        <v>Drone Kits</v>
      </c>
      <c r="J3167">
        <f>tblData[[#This Row],[Quantity]]*tblData[[#This Row],[Price]]</f>
        <v>356</v>
      </c>
      <c r="K3167">
        <f>YEAR(tblData[[#This Row],[Date]])</f>
        <v>2021</v>
      </c>
      <c r="L3167">
        <f>MONTH(tblData[[#This Row],[Date]])</f>
        <v>11</v>
      </c>
      <c r="M3167" t="str">
        <f>CHOOSE(tblData[[#This Row],[MonthNo]],"Jan","Feb","Mar","Apr","Mei","Jun","Jul","Agu","Sep","Okt","Nov","Des")</f>
        <v>Nov</v>
      </c>
      <c r="N3167" t="str">
        <f>INDEX(tblCustomers[CustomerState],MATCH(tblData[[#This Row],[CustomerID]],tblCustomers[CustomerID],0))</f>
        <v>Arizona</v>
      </c>
      <c r="O3167" t="str">
        <f>IF(COUNTIF(tblData[CustomerID],tblData[[#This Row],[CustomerID]])&gt;1,"Repeat","One-time")</f>
        <v>Repeat</v>
      </c>
    </row>
    <row r="3168" spans="1:15">
      <c r="A3168">
        <v>3167</v>
      </c>
      <c r="B3168" s="1">
        <v>44522</v>
      </c>
      <c r="C3168">
        <v>901</v>
      </c>
      <c r="D3168" t="s">
        <v>10819</v>
      </c>
      <c r="E3168">
        <v>2</v>
      </c>
      <c r="F3168" t="str">
        <f>INDEX(tblProduct[ProdName],MATCH(tblData[[#This Row],[ProdNumber]],tblProduct[ProdNumber],0))</f>
        <v>Ladybug Robot Blueprint</v>
      </c>
      <c r="G3168">
        <f>INDEX(tblProduct[Price],MATCH(tblData[[#This Row],[ProdNumber]],tblProduct[ProdNumber],0))</f>
        <v>12</v>
      </c>
      <c r="H3168">
        <f>INDEX(tblProduct[Category],MATCH(tblData[[#This Row],[ProdNumber]],tblProduct[ProdNumber],0))</f>
        <v>1</v>
      </c>
      <c r="I3168" t="str">
        <f>INDEX(tblCategory[CategoryName],MATCH(tblData[[#This Row],[CategoryID]],tblCategory[CategoryID],0))</f>
        <v>Blueprints</v>
      </c>
      <c r="J3168">
        <f>tblData[[#This Row],[Quantity]]*tblData[[#This Row],[Price]]</f>
        <v>24</v>
      </c>
      <c r="K3168">
        <f>YEAR(tblData[[#This Row],[Date]])</f>
        <v>2021</v>
      </c>
      <c r="L3168">
        <f>MONTH(tblData[[#This Row],[Date]])</f>
        <v>11</v>
      </c>
      <c r="M3168" t="str">
        <f>CHOOSE(tblData[[#This Row],[MonthNo]],"Jan","Feb","Mar","Apr","Mei","Jun","Jul","Agu","Sep","Okt","Nov","Des")</f>
        <v>Nov</v>
      </c>
      <c r="N3168" t="str">
        <f>INDEX(tblCustomers[CustomerState],MATCH(tblData[[#This Row],[CustomerID]],tblCustomers[CustomerID],0))</f>
        <v>Ohio</v>
      </c>
      <c r="O3168" t="str">
        <f>IF(COUNTIF(tblData[CustomerID],tblData[[#This Row],[CustomerID]])&gt;1,"Repeat","One-time")</f>
        <v>Repeat</v>
      </c>
    </row>
    <row r="3169" spans="1:15">
      <c r="A3169">
        <v>3168</v>
      </c>
      <c r="B3169" s="1">
        <v>44522</v>
      </c>
      <c r="C3169">
        <v>1066</v>
      </c>
      <c r="D3169" t="s">
        <v>10820</v>
      </c>
      <c r="E3169">
        <v>4</v>
      </c>
      <c r="F3169" t="str">
        <f>INDEX(tblProduct[ProdName],MATCH(tblData[[#This Row],[ProdNumber]],tblProduct[ProdNumber],0))</f>
        <v>BYOR-3000</v>
      </c>
      <c r="G3169">
        <f>INDEX(tblProduct[Price],MATCH(tblData[[#This Row],[ProdNumber]],tblProduct[ProdNumber],0))</f>
        <v>214</v>
      </c>
      <c r="H3169">
        <f>INDEX(tblProduct[Category],MATCH(tblData[[#This Row],[ProdNumber]],tblProduct[ProdNumber],0))</f>
        <v>5</v>
      </c>
      <c r="I3169" t="str">
        <f>INDEX(tblCategory[CategoryName],MATCH(tblData[[#This Row],[CategoryID]],tblCategory[CategoryID],0))</f>
        <v>Robot Kits</v>
      </c>
      <c r="J3169">
        <f>tblData[[#This Row],[Quantity]]*tblData[[#This Row],[Price]]</f>
        <v>856</v>
      </c>
      <c r="K3169">
        <f>YEAR(tblData[[#This Row],[Date]])</f>
        <v>2021</v>
      </c>
      <c r="L3169">
        <f>MONTH(tblData[[#This Row],[Date]])</f>
        <v>11</v>
      </c>
      <c r="M3169" t="str">
        <f>CHOOSE(tblData[[#This Row],[MonthNo]],"Jan","Feb","Mar","Apr","Mei","Jun","Jul","Agu","Sep","Okt","Nov","Des")</f>
        <v>Nov</v>
      </c>
      <c r="N3169" t="str">
        <f>INDEX(tblCustomers[CustomerState],MATCH(tblData[[#This Row],[CustomerID]],tblCustomers[CustomerID],0))</f>
        <v>California</v>
      </c>
      <c r="O3169" t="str">
        <f>IF(COUNTIF(tblData[CustomerID],tblData[[#This Row],[CustomerID]])&gt;1,"Repeat","One-time")</f>
        <v>Repeat</v>
      </c>
    </row>
    <row r="3170" spans="1:15">
      <c r="A3170">
        <v>3169</v>
      </c>
      <c r="B3170" s="1">
        <v>44522</v>
      </c>
      <c r="C3170">
        <v>374</v>
      </c>
      <c r="D3170" t="s">
        <v>10845</v>
      </c>
      <c r="E3170">
        <v>4</v>
      </c>
      <c r="F3170" t="str">
        <f>INDEX(tblProduct[ProdName],MATCH(tblData[[#This Row],[ProdNumber]],tblProduct[ProdNumber],0))</f>
        <v>Sleepy Eye Blueprint</v>
      </c>
      <c r="G3170">
        <f>INDEX(tblProduct[Price],MATCH(tblData[[#This Row],[ProdNumber]],tblProduct[ProdNumber],0))</f>
        <v>11.99</v>
      </c>
      <c r="H3170">
        <f>INDEX(tblProduct[Category],MATCH(tblData[[#This Row],[ProdNumber]],tblProduct[ProdNumber],0))</f>
        <v>1</v>
      </c>
      <c r="I3170" t="str">
        <f>INDEX(tblCategory[CategoryName],MATCH(tblData[[#This Row],[CategoryID]],tblCategory[CategoryID],0))</f>
        <v>Blueprints</v>
      </c>
      <c r="J3170">
        <f>tblData[[#This Row],[Quantity]]*tblData[[#This Row],[Price]]</f>
        <v>47.96</v>
      </c>
      <c r="K3170">
        <f>YEAR(tblData[[#This Row],[Date]])</f>
        <v>2021</v>
      </c>
      <c r="L3170">
        <f>MONTH(tblData[[#This Row],[Date]])</f>
        <v>11</v>
      </c>
      <c r="M3170" t="str">
        <f>CHOOSE(tblData[[#This Row],[MonthNo]],"Jan","Feb","Mar","Apr","Mei","Jun","Jul","Agu","Sep","Okt","Nov","Des")</f>
        <v>Nov</v>
      </c>
      <c r="N3170" t="str">
        <f>INDEX(tblCustomers[CustomerState],MATCH(tblData[[#This Row],[CustomerID]],tblCustomers[CustomerID],0))</f>
        <v>Georgia</v>
      </c>
      <c r="O3170" t="str">
        <f>IF(COUNTIF(tblData[CustomerID],tblData[[#This Row],[CustomerID]])&gt;1,"Repeat","One-time")</f>
        <v>One-time</v>
      </c>
    </row>
    <row r="3171" spans="1:15">
      <c r="A3171">
        <v>3170</v>
      </c>
      <c r="B3171" s="1">
        <v>44522</v>
      </c>
      <c r="C3171">
        <v>971</v>
      </c>
      <c r="D3171" t="s">
        <v>10812</v>
      </c>
      <c r="E3171">
        <v>4</v>
      </c>
      <c r="F3171" t="str">
        <f>INDEX(tblProduct[ProdName],MATCH(tblData[[#This Row],[ProdNumber]],tblProduct[ProdNumber],0))</f>
        <v>SCARA Robots</v>
      </c>
      <c r="G3171">
        <f>INDEX(tblProduct[Price],MATCH(tblData[[#This Row],[ProdNumber]],tblProduct[ProdNumber],0))</f>
        <v>19.5</v>
      </c>
      <c r="H3171">
        <f>INDEX(tblProduct[Category],MATCH(tblData[[#This Row],[ProdNumber]],tblProduct[ProdNumber],0))</f>
        <v>4</v>
      </c>
      <c r="I3171" t="str">
        <f>INDEX(tblCategory[CategoryName],MATCH(tblData[[#This Row],[CategoryID]],tblCategory[CategoryID],0))</f>
        <v>eBooks</v>
      </c>
      <c r="J3171">
        <f>tblData[[#This Row],[Quantity]]*tblData[[#This Row],[Price]]</f>
        <v>78</v>
      </c>
      <c r="K3171">
        <f>YEAR(tblData[[#This Row],[Date]])</f>
        <v>2021</v>
      </c>
      <c r="L3171">
        <f>MONTH(tblData[[#This Row],[Date]])</f>
        <v>11</v>
      </c>
      <c r="M3171" t="str">
        <f>CHOOSE(tblData[[#This Row],[MonthNo]],"Jan","Feb","Mar","Apr","Mei","Jun","Jul","Agu","Sep","Okt","Nov","Des")</f>
        <v>Nov</v>
      </c>
      <c r="N3171" t="str">
        <f>INDEX(tblCustomers[CustomerState],MATCH(tblData[[#This Row],[CustomerID]],tblCustomers[CustomerID],0))</f>
        <v>Colorado</v>
      </c>
      <c r="O3171" t="str">
        <f>IF(COUNTIF(tblData[CustomerID],tblData[[#This Row],[CustomerID]])&gt;1,"Repeat","One-time")</f>
        <v>Repeat</v>
      </c>
    </row>
    <row r="3172" spans="1:15">
      <c r="A3172">
        <v>3171</v>
      </c>
      <c r="B3172" s="1">
        <v>44523</v>
      </c>
      <c r="C3172">
        <v>437</v>
      </c>
      <c r="D3172" t="s">
        <v>10822</v>
      </c>
      <c r="E3172">
        <v>5</v>
      </c>
      <c r="F3172" t="str">
        <f>INDEX(tblProduct[ProdName],MATCH(tblData[[#This Row],[ProdNumber]],tblProduct[ProdNumber],0))</f>
        <v>MICR-23K Robot</v>
      </c>
      <c r="G3172">
        <f>INDEX(tblProduct[Price],MATCH(tblData[[#This Row],[ProdNumber]],tblProduct[ProdNumber],0))</f>
        <v>899</v>
      </c>
      <c r="H3172">
        <f>INDEX(tblProduct[Category],MATCH(tblData[[#This Row],[ProdNumber]],tblProduct[ProdNumber],0))</f>
        <v>6</v>
      </c>
      <c r="I3172" t="str">
        <f>INDEX(tblCategory[CategoryName],MATCH(tblData[[#This Row],[CategoryID]],tblCategory[CategoryID],0))</f>
        <v>Robots</v>
      </c>
      <c r="J3172">
        <f>tblData[[#This Row],[Quantity]]*tblData[[#This Row],[Price]]</f>
        <v>4495</v>
      </c>
      <c r="K3172">
        <f>YEAR(tblData[[#This Row],[Date]])</f>
        <v>2021</v>
      </c>
      <c r="L3172">
        <f>MONTH(tblData[[#This Row],[Date]])</f>
        <v>11</v>
      </c>
      <c r="M3172" t="str">
        <f>CHOOSE(tblData[[#This Row],[MonthNo]],"Jan","Feb","Mar","Apr","Mei","Jun","Jul","Agu","Sep","Okt","Nov","Des")</f>
        <v>Nov</v>
      </c>
      <c r="N3172" t="str">
        <f>INDEX(tblCustomers[CustomerState],MATCH(tblData[[#This Row],[CustomerID]],tblCustomers[CustomerID],0))</f>
        <v>Florida</v>
      </c>
      <c r="O3172" t="str">
        <f>IF(COUNTIF(tblData[CustomerID],tblData[[#This Row],[CustomerID]])&gt;1,"Repeat","One-time")</f>
        <v>Repeat</v>
      </c>
    </row>
    <row r="3173" spans="1:15">
      <c r="A3173">
        <v>3172</v>
      </c>
      <c r="B3173" s="1">
        <v>44523</v>
      </c>
      <c r="C3173">
        <v>439</v>
      </c>
      <c r="D3173" t="s">
        <v>10851</v>
      </c>
      <c r="E3173">
        <v>5</v>
      </c>
      <c r="F3173" t="str">
        <f>INDEX(tblProduct[ProdName],MATCH(tblData[[#This Row],[ProdNumber]],tblProduct[ProdNumber],0))</f>
        <v>QuadroCopter Blueprint</v>
      </c>
      <c r="G3173">
        <f>INDEX(tblProduct[Price],MATCH(tblData[[#This Row],[ProdNumber]],tblProduct[ProdNumber],0))</f>
        <v>10.99</v>
      </c>
      <c r="H3173">
        <f>INDEX(tblProduct[Category],MATCH(tblData[[#This Row],[ProdNumber]],tblProduct[ProdNumber],0))</f>
        <v>1</v>
      </c>
      <c r="I3173" t="str">
        <f>INDEX(tblCategory[CategoryName],MATCH(tblData[[#This Row],[CategoryID]],tblCategory[CategoryID],0))</f>
        <v>Blueprints</v>
      </c>
      <c r="J3173">
        <f>tblData[[#This Row],[Quantity]]*tblData[[#This Row],[Price]]</f>
        <v>54.95</v>
      </c>
      <c r="K3173">
        <f>YEAR(tblData[[#This Row],[Date]])</f>
        <v>2021</v>
      </c>
      <c r="L3173">
        <f>MONTH(tblData[[#This Row],[Date]])</f>
        <v>11</v>
      </c>
      <c r="M3173" t="str">
        <f>CHOOSE(tblData[[#This Row],[MonthNo]],"Jan","Feb","Mar","Apr","Mei","Jun","Jul","Agu","Sep","Okt","Nov","Des")</f>
        <v>Nov</v>
      </c>
      <c r="N3173" t="str">
        <f>INDEX(tblCustomers[CustomerState],MATCH(tblData[[#This Row],[CustomerID]],tblCustomers[CustomerID],0))</f>
        <v>New York</v>
      </c>
      <c r="O3173" t="str">
        <f>IF(COUNTIF(tblData[CustomerID],tblData[[#This Row],[CustomerID]])&gt;1,"Repeat","One-time")</f>
        <v>One-time</v>
      </c>
    </row>
    <row r="3174" spans="1:15">
      <c r="A3174">
        <v>3173</v>
      </c>
      <c r="B3174" s="1">
        <v>44523</v>
      </c>
      <c r="C3174">
        <v>1748</v>
      </c>
      <c r="D3174" t="s">
        <v>10822</v>
      </c>
      <c r="E3174">
        <v>2</v>
      </c>
      <c r="F3174" t="str">
        <f>INDEX(tblProduct[ProdName],MATCH(tblData[[#This Row],[ProdNumber]],tblProduct[ProdNumber],0))</f>
        <v>MICR-23K Robot</v>
      </c>
      <c r="G3174">
        <f>INDEX(tblProduct[Price],MATCH(tblData[[#This Row],[ProdNumber]],tblProduct[ProdNumber],0))</f>
        <v>899</v>
      </c>
      <c r="H3174">
        <f>INDEX(tblProduct[Category],MATCH(tblData[[#This Row],[ProdNumber]],tblProduct[ProdNumber],0))</f>
        <v>6</v>
      </c>
      <c r="I3174" t="str">
        <f>INDEX(tblCategory[CategoryName],MATCH(tblData[[#This Row],[CategoryID]],tblCategory[CategoryID],0))</f>
        <v>Robots</v>
      </c>
      <c r="J3174">
        <f>tblData[[#This Row],[Quantity]]*tblData[[#This Row],[Price]]</f>
        <v>1798</v>
      </c>
      <c r="K3174">
        <f>YEAR(tblData[[#This Row],[Date]])</f>
        <v>2021</v>
      </c>
      <c r="L3174">
        <f>MONTH(tblData[[#This Row],[Date]])</f>
        <v>11</v>
      </c>
      <c r="M3174" t="str">
        <f>CHOOSE(tblData[[#This Row],[MonthNo]],"Jan","Feb","Mar","Apr","Mei","Jun","Jul","Agu","Sep","Okt","Nov","Des")</f>
        <v>Nov</v>
      </c>
      <c r="N3174" t="str">
        <f>INDEX(tblCustomers[CustomerState],MATCH(tblData[[#This Row],[CustomerID]],tblCustomers[CustomerID],0))</f>
        <v>Pennsylvania</v>
      </c>
      <c r="O3174" t="str">
        <f>IF(COUNTIF(tblData[CustomerID],tblData[[#This Row],[CustomerID]])&gt;1,"Repeat","One-time")</f>
        <v>One-time</v>
      </c>
    </row>
    <row r="3175" spans="1:15">
      <c r="A3175">
        <v>3174</v>
      </c>
      <c r="B3175" s="1">
        <v>44523</v>
      </c>
      <c r="C3175">
        <v>924</v>
      </c>
      <c r="D3175" t="s">
        <v>10861</v>
      </c>
      <c r="E3175">
        <v>3</v>
      </c>
      <c r="F3175" t="str">
        <f>INDEX(tblProduct[ProdName],MATCH(tblData[[#This Row],[ProdNumber]],tblProduct[ProdNumber],0))</f>
        <v>RCB-889 Robot</v>
      </c>
      <c r="G3175">
        <f>INDEX(tblProduct[Price],MATCH(tblData[[#This Row],[ProdNumber]],tblProduct[ProdNumber],0))</f>
        <v>549</v>
      </c>
      <c r="H3175">
        <f>INDEX(tblProduct[Category],MATCH(tblData[[#This Row],[ProdNumber]],tblProduct[ProdNumber],0))</f>
        <v>6</v>
      </c>
      <c r="I3175" t="str">
        <f>INDEX(tblCategory[CategoryName],MATCH(tblData[[#This Row],[CategoryID]],tblCategory[CategoryID],0))</f>
        <v>Robots</v>
      </c>
      <c r="J3175">
        <f>tblData[[#This Row],[Quantity]]*tblData[[#This Row],[Price]]</f>
        <v>1647</v>
      </c>
      <c r="K3175">
        <f>YEAR(tblData[[#This Row],[Date]])</f>
        <v>2021</v>
      </c>
      <c r="L3175">
        <f>MONTH(tblData[[#This Row],[Date]])</f>
        <v>11</v>
      </c>
      <c r="M3175" t="str">
        <f>CHOOSE(tblData[[#This Row],[MonthNo]],"Jan","Feb","Mar","Apr","Mei","Jun","Jul","Agu","Sep","Okt","Nov","Des")</f>
        <v>Nov</v>
      </c>
      <c r="N3175" t="str">
        <f>INDEX(tblCustomers[CustomerState],MATCH(tblData[[#This Row],[CustomerID]],tblCustomers[CustomerID],0))</f>
        <v>Connecticut</v>
      </c>
      <c r="O3175" t="str">
        <f>IF(COUNTIF(tblData[CustomerID],tblData[[#This Row],[CustomerID]])&gt;1,"Repeat","One-time")</f>
        <v>Repeat</v>
      </c>
    </row>
    <row r="3176" spans="1:15">
      <c r="A3176">
        <v>3175</v>
      </c>
      <c r="B3176" s="1">
        <v>44524</v>
      </c>
      <c r="C3176">
        <v>608</v>
      </c>
      <c r="D3176" t="s">
        <v>10870</v>
      </c>
      <c r="E3176">
        <v>4</v>
      </c>
      <c r="F3176" t="str">
        <f>INDEX(tblProduct[ProdName],MATCH(tblData[[#This Row],[ProdNumber]],tblProduct[ProdNumber],0))</f>
        <v>Understanding Arduino</v>
      </c>
      <c r="G3176">
        <f>INDEX(tblProduct[Price],MATCH(tblData[[#This Row],[ProdNumber]],tblProduct[ProdNumber],0))</f>
        <v>17.5</v>
      </c>
      <c r="H3176">
        <f>INDEX(tblProduct[Category],MATCH(tblData[[#This Row],[ProdNumber]],tblProduct[ProdNumber],0))</f>
        <v>4</v>
      </c>
      <c r="I3176" t="str">
        <f>INDEX(tblCategory[CategoryName],MATCH(tblData[[#This Row],[CategoryID]],tblCategory[CategoryID],0))</f>
        <v>eBooks</v>
      </c>
      <c r="J3176">
        <f>tblData[[#This Row],[Quantity]]*tblData[[#This Row],[Price]]</f>
        <v>70</v>
      </c>
      <c r="K3176">
        <f>YEAR(tblData[[#This Row],[Date]])</f>
        <v>2021</v>
      </c>
      <c r="L3176">
        <f>MONTH(tblData[[#This Row],[Date]])</f>
        <v>11</v>
      </c>
      <c r="M3176" t="str">
        <f>CHOOSE(tblData[[#This Row],[MonthNo]],"Jan","Feb","Mar","Apr","Mei","Jun","Jul","Agu","Sep","Okt","Nov","Des")</f>
        <v>Nov</v>
      </c>
      <c r="N3176" t="str">
        <f>INDEX(tblCustomers[CustomerState],MATCH(tblData[[#This Row],[CustomerID]],tblCustomers[CustomerID],0))</f>
        <v>Florida</v>
      </c>
      <c r="O3176" t="str">
        <f>IF(COUNTIF(tblData[CustomerID],tblData[[#This Row],[CustomerID]])&gt;1,"Repeat","One-time")</f>
        <v>Repeat</v>
      </c>
    </row>
    <row r="3177" spans="1:15">
      <c r="A3177">
        <v>3176</v>
      </c>
      <c r="B3177" s="1">
        <v>44524</v>
      </c>
      <c r="C3177">
        <v>624</v>
      </c>
      <c r="D3177" t="s">
        <v>10875</v>
      </c>
      <c r="E3177">
        <v>6</v>
      </c>
      <c r="F3177" t="str">
        <f>INDEX(tblProduct[ProdName],MATCH(tblData[[#This Row],[ProdNumber]],tblProduct[ProdNumber],0))</f>
        <v>Open Source Code</v>
      </c>
      <c r="G3177">
        <f>INDEX(tblProduct[Price],MATCH(tblData[[#This Row],[ProdNumber]],tblProduct[ProdNumber],0))</f>
        <v>32.950000000000003</v>
      </c>
      <c r="H3177">
        <f>INDEX(tblProduct[Category],MATCH(tblData[[#This Row],[ProdNumber]],tblProduct[ProdNumber],0))</f>
        <v>7</v>
      </c>
      <c r="I3177" t="str">
        <f>INDEX(tblCategory[CategoryName],MATCH(tblData[[#This Row],[CategoryID]],tblCategory[CategoryID],0))</f>
        <v>Training Videos</v>
      </c>
      <c r="J3177">
        <f>tblData[[#This Row],[Quantity]]*tblData[[#This Row],[Price]]</f>
        <v>197.70000000000002</v>
      </c>
      <c r="K3177">
        <f>YEAR(tblData[[#This Row],[Date]])</f>
        <v>2021</v>
      </c>
      <c r="L3177">
        <f>MONTH(tblData[[#This Row],[Date]])</f>
        <v>11</v>
      </c>
      <c r="M3177" t="str">
        <f>CHOOSE(tblData[[#This Row],[MonthNo]],"Jan","Feb","Mar","Apr","Mei","Jun","Jul","Agu","Sep","Okt","Nov","Des")</f>
        <v>Nov</v>
      </c>
      <c r="N3177" t="str">
        <f>INDEX(tblCustomers[CustomerState],MATCH(tblData[[#This Row],[CustomerID]],tblCustomers[CustomerID],0))</f>
        <v>Tennessee</v>
      </c>
      <c r="O3177" t="str">
        <f>IF(COUNTIF(tblData[CustomerID],tblData[[#This Row],[CustomerID]])&gt;1,"Repeat","One-time")</f>
        <v>Repeat</v>
      </c>
    </row>
    <row r="3178" spans="1:15">
      <c r="A3178">
        <v>3177</v>
      </c>
      <c r="B3178" s="1">
        <v>44524</v>
      </c>
      <c r="C3178">
        <v>1919</v>
      </c>
      <c r="D3178" t="s">
        <v>10830</v>
      </c>
      <c r="E3178">
        <v>3</v>
      </c>
      <c r="F3178" t="str">
        <f>INDEX(tblProduct[ProdName],MATCH(tblData[[#This Row],[ProdNumber]],tblProduct[ProdNumber],0))</f>
        <v>Understanding 3D Printing</v>
      </c>
      <c r="G3178">
        <f>INDEX(tblProduct[Price],MATCH(tblData[[#This Row],[ProdNumber]],tblProduct[ProdNumber],0))</f>
        <v>42.99</v>
      </c>
      <c r="H3178">
        <f>INDEX(tblProduct[Category],MATCH(tblData[[#This Row],[ProdNumber]],tblProduct[ProdNumber],0))</f>
        <v>7</v>
      </c>
      <c r="I3178" t="str">
        <f>INDEX(tblCategory[CategoryName],MATCH(tblData[[#This Row],[CategoryID]],tblCategory[CategoryID],0))</f>
        <v>Training Videos</v>
      </c>
      <c r="J3178">
        <f>tblData[[#This Row],[Quantity]]*tblData[[#This Row],[Price]]</f>
        <v>128.97</v>
      </c>
      <c r="K3178">
        <f>YEAR(tblData[[#This Row],[Date]])</f>
        <v>2021</v>
      </c>
      <c r="L3178">
        <f>MONTH(tblData[[#This Row],[Date]])</f>
        <v>11</v>
      </c>
      <c r="M3178" t="str">
        <f>CHOOSE(tblData[[#This Row],[MonthNo]],"Jan","Feb","Mar","Apr","Mei","Jun","Jul","Agu","Sep","Okt","Nov","Des")</f>
        <v>Nov</v>
      </c>
      <c r="N3178" t="str">
        <f>INDEX(tblCustomers[CustomerState],MATCH(tblData[[#This Row],[CustomerID]],tblCustomers[CustomerID],0))</f>
        <v>Missouri</v>
      </c>
      <c r="O3178" t="str">
        <f>IF(COUNTIF(tblData[CustomerID],tblData[[#This Row],[CustomerID]])&gt;1,"Repeat","One-time")</f>
        <v>One-time</v>
      </c>
    </row>
    <row r="3179" spans="1:15">
      <c r="A3179">
        <v>3178</v>
      </c>
      <c r="B3179" s="1">
        <v>44524</v>
      </c>
      <c r="C3179">
        <v>1953</v>
      </c>
      <c r="D3179" t="s">
        <v>10840</v>
      </c>
      <c r="E3179">
        <v>3</v>
      </c>
      <c r="F3179" t="str">
        <f>INDEX(tblProduct[ProdName],MATCH(tblData[[#This Row],[ProdNumber]],tblProduct[ProdNumber],0))</f>
        <v>Photograph Drones</v>
      </c>
      <c r="G3179">
        <f>INDEX(tblProduct[Price],MATCH(tblData[[#This Row],[ProdNumber]],tblProduct[ProdNumber],0))</f>
        <v>14.99</v>
      </c>
      <c r="H3179">
        <f>INDEX(tblProduct[Category],MATCH(tblData[[#This Row],[ProdNumber]],tblProduct[ProdNumber],0))</f>
        <v>4</v>
      </c>
      <c r="I3179" t="str">
        <f>INDEX(tblCategory[CategoryName],MATCH(tblData[[#This Row],[CategoryID]],tblCategory[CategoryID],0))</f>
        <v>eBooks</v>
      </c>
      <c r="J3179">
        <f>tblData[[#This Row],[Quantity]]*tblData[[#This Row],[Price]]</f>
        <v>44.97</v>
      </c>
      <c r="K3179">
        <f>YEAR(tblData[[#This Row],[Date]])</f>
        <v>2021</v>
      </c>
      <c r="L3179">
        <f>MONTH(tblData[[#This Row],[Date]])</f>
        <v>11</v>
      </c>
      <c r="M3179" t="str">
        <f>CHOOSE(tblData[[#This Row],[MonthNo]],"Jan","Feb","Mar","Apr","Mei","Jun","Jul","Agu","Sep","Okt","Nov","Des")</f>
        <v>Nov</v>
      </c>
      <c r="N3179" t="str">
        <f>INDEX(tblCustomers[CustomerState],MATCH(tblData[[#This Row],[CustomerID]],tblCustomers[CustomerID],0))</f>
        <v>New York</v>
      </c>
      <c r="O3179" t="str">
        <f>IF(COUNTIF(tblData[CustomerID],tblData[[#This Row],[CustomerID]])&gt;1,"Repeat","One-time")</f>
        <v>Repeat</v>
      </c>
    </row>
    <row r="3180" spans="1:15">
      <c r="A3180">
        <v>3179</v>
      </c>
      <c r="B3180" s="1">
        <v>44525</v>
      </c>
      <c r="C3180">
        <v>83</v>
      </c>
      <c r="D3180" t="s">
        <v>10816</v>
      </c>
      <c r="E3180">
        <v>2</v>
      </c>
      <c r="F3180" t="str">
        <f>INDEX(tblProduct[ProdName],MATCH(tblData[[#This Row],[ProdNumber]],tblProduct[ProdNumber],0))</f>
        <v>DTE-QFN20 Drone</v>
      </c>
      <c r="G3180">
        <f>INDEX(tblProduct[Price],MATCH(tblData[[#This Row],[ProdNumber]],tblProduct[ProdNumber],0))</f>
        <v>250</v>
      </c>
      <c r="H3180">
        <f>INDEX(tblProduct[Category],MATCH(tblData[[#This Row],[ProdNumber]],tblProduct[ProdNumber],0))</f>
        <v>3</v>
      </c>
      <c r="I3180" t="str">
        <f>INDEX(tblCategory[CategoryName],MATCH(tblData[[#This Row],[CategoryID]],tblCategory[CategoryID],0))</f>
        <v>Drones</v>
      </c>
      <c r="J3180">
        <f>tblData[[#This Row],[Quantity]]*tblData[[#This Row],[Price]]</f>
        <v>500</v>
      </c>
      <c r="K3180">
        <f>YEAR(tblData[[#This Row],[Date]])</f>
        <v>2021</v>
      </c>
      <c r="L3180">
        <f>MONTH(tblData[[#This Row],[Date]])</f>
        <v>11</v>
      </c>
      <c r="M3180" t="str">
        <f>CHOOSE(tblData[[#This Row],[MonthNo]],"Jan","Feb","Mar","Apr","Mei","Jun","Jul","Agu","Sep","Okt","Nov","Des")</f>
        <v>Nov</v>
      </c>
      <c r="N3180" t="str">
        <f>INDEX(tblCustomers[CustomerState],MATCH(tblData[[#This Row],[CustomerID]],tblCustomers[CustomerID],0))</f>
        <v>Indiana</v>
      </c>
      <c r="O3180" t="str">
        <f>IF(COUNTIF(tblData[CustomerID],tblData[[#This Row],[CustomerID]])&gt;1,"Repeat","One-time")</f>
        <v>One-time</v>
      </c>
    </row>
    <row r="3181" spans="1:15">
      <c r="A3181">
        <v>3180</v>
      </c>
      <c r="B3181" s="1">
        <v>44525</v>
      </c>
      <c r="C3181">
        <v>1702</v>
      </c>
      <c r="D3181" t="s">
        <v>10861</v>
      </c>
      <c r="E3181">
        <v>4</v>
      </c>
      <c r="F3181" t="str">
        <f>INDEX(tblProduct[ProdName],MATCH(tblData[[#This Row],[ProdNumber]],tblProduct[ProdNumber],0))</f>
        <v>RCB-889 Robot</v>
      </c>
      <c r="G3181">
        <f>INDEX(tblProduct[Price],MATCH(tblData[[#This Row],[ProdNumber]],tblProduct[ProdNumber],0))</f>
        <v>549</v>
      </c>
      <c r="H3181">
        <f>INDEX(tblProduct[Category],MATCH(tblData[[#This Row],[ProdNumber]],tblProduct[ProdNumber],0))</f>
        <v>6</v>
      </c>
      <c r="I3181" t="str">
        <f>INDEX(tblCategory[CategoryName],MATCH(tblData[[#This Row],[CategoryID]],tblCategory[CategoryID],0))</f>
        <v>Robots</v>
      </c>
      <c r="J3181">
        <f>tblData[[#This Row],[Quantity]]*tblData[[#This Row],[Price]]</f>
        <v>2196</v>
      </c>
      <c r="K3181">
        <f>YEAR(tblData[[#This Row],[Date]])</f>
        <v>2021</v>
      </c>
      <c r="L3181">
        <f>MONTH(tblData[[#This Row],[Date]])</f>
        <v>11</v>
      </c>
      <c r="M3181" t="str">
        <f>CHOOSE(tblData[[#This Row],[MonthNo]],"Jan","Feb","Mar","Apr","Mei","Jun","Jul","Agu","Sep","Okt","Nov","Des")</f>
        <v>Nov</v>
      </c>
      <c r="N3181" t="str">
        <f>INDEX(tblCustomers[CustomerState],MATCH(tblData[[#This Row],[CustomerID]],tblCustomers[CustomerID],0))</f>
        <v>Texas</v>
      </c>
      <c r="O3181" t="str">
        <f>IF(COUNTIF(tblData[CustomerID],tblData[[#This Row],[CustomerID]])&gt;1,"Repeat","One-time")</f>
        <v>One-time</v>
      </c>
    </row>
    <row r="3182" spans="1:15">
      <c r="A3182">
        <v>3181</v>
      </c>
      <c r="B3182" s="1">
        <v>44525</v>
      </c>
      <c r="C3182">
        <v>1875</v>
      </c>
      <c r="D3182" t="s">
        <v>10820</v>
      </c>
      <c r="E3182">
        <v>3</v>
      </c>
      <c r="F3182" t="str">
        <f>INDEX(tblProduct[ProdName],MATCH(tblData[[#This Row],[ProdNumber]],tblProduct[ProdNumber],0))</f>
        <v>BYOR-3000</v>
      </c>
      <c r="G3182">
        <f>INDEX(tblProduct[Price],MATCH(tblData[[#This Row],[ProdNumber]],tblProduct[ProdNumber],0))</f>
        <v>214</v>
      </c>
      <c r="H3182">
        <f>INDEX(tblProduct[Category],MATCH(tblData[[#This Row],[ProdNumber]],tblProduct[ProdNumber],0))</f>
        <v>5</v>
      </c>
      <c r="I3182" t="str">
        <f>INDEX(tblCategory[CategoryName],MATCH(tblData[[#This Row],[CategoryID]],tblCategory[CategoryID],0))</f>
        <v>Robot Kits</v>
      </c>
      <c r="J3182">
        <f>tblData[[#This Row],[Quantity]]*tblData[[#This Row],[Price]]</f>
        <v>642</v>
      </c>
      <c r="K3182">
        <f>YEAR(tblData[[#This Row],[Date]])</f>
        <v>2021</v>
      </c>
      <c r="L3182">
        <f>MONTH(tblData[[#This Row],[Date]])</f>
        <v>11</v>
      </c>
      <c r="M3182" t="str">
        <f>CHOOSE(tblData[[#This Row],[MonthNo]],"Jan","Feb","Mar","Apr","Mei","Jun","Jul","Agu","Sep","Okt","Nov","Des")</f>
        <v>Nov</v>
      </c>
      <c r="N3182" t="str">
        <f>INDEX(tblCustomers[CustomerState],MATCH(tblData[[#This Row],[CustomerID]],tblCustomers[CustomerID],0))</f>
        <v>Illinois</v>
      </c>
      <c r="O3182" t="str">
        <f>IF(COUNTIF(tblData[CustomerID],tblData[[#This Row],[CustomerID]])&gt;1,"Repeat","One-time")</f>
        <v>Repeat</v>
      </c>
    </row>
    <row r="3183" spans="1:15">
      <c r="A3183">
        <v>3182</v>
      </c>
      <c r="B3183" s="1">
        <v>44525</v>
      </c>
      <c r="C3183">
        <v>1938</v>
      </c>
      <c r="D3183" t="s">
        <v>10814</v>
      </c>
      <c r="E3183">
        <v>3</v>
      </c>
      <c r="F3183" t="str">
        <f>INDEX(tblProduct[ProdName],MATCH(tblData[[#This Row],[ProdNumber]],tblProduct[ProdNumber],0))</f>
        <v>BYOR-2640S</v>
      </c>
      <c r="G3183">
        <f>INDEX(tblProduct[Price],MATCH(tblData[[#This Row],[ProdNumber]],tblProduct[ProdNumber],0))</f>
        <v>189</v>
      </c>
      <c r="H3183">
        <f>INDEX(tblProduct[Category],MATCH(tblData[[#This Row],[ProdNumber]],tblProduct[ProdNumber],0))</f>
        <v>5</v>
      </c>
      <c r="I3183" t="str">
        <f>INDEX(tblCategory[CategoryName],MATCH(tblData[[#This Row],[CategoryID]],tblCategory[CategoryID],0))</f>
        <v>Robot Kits</v>
      </c>
      <c r="J3183">
        <f>tblData[[#This Row],[Quantity]]*tblData[[#This Row],[Price]]</f>
        <v>567</v>
      </c>
      <c r="K3183">
        <f>YEAR(tblData[[#This Row],[Date]])</f>
        <v>2021</v>
      </c>
      <c r="L3183">
        <f>MONTH(tblData[[#This Row],[Date]])</f>
        <v>11</v>
      </c>
      <c r="M3183" t="str">
        <f>CHOOSE(tblData[[#This Row],[MonthNo]],"Jan","Feb","Mar","Apr","Mei","Jun","Jul","Agu","Sep","Okt","Nov","Des")</f>
        <v>Nov</v>
      </c>
      <c r="N3183" t="str">
        <f>INDEX(tblCustomers[CustomerState],MATCH(tblData[[#This Row],[CustomerID]],tblCustomers[CustomerID],0))</f>
        <v>Georgia</v>
      </c>
      <c r="O3183" t="str">
        <f>IF(COUNTIF(tblData[CustomerID],tblData[[#This Row],[CustomerID]])&gt;1,"Repeat","One-time")</f>
        <v>One-time</v>
      </c>
    </row>
    <row r="3184" spans="1:15">
      <c r="A3184">
        <v>3183</v>
      </c>
      <c r="B3184" s="1">
        <v>44526</v>
      </c>
      <c r="C3184">
        <v>811</v>
      </c>
      <c r="D3184" t="s">
        <v>10862</v>
      </c>
      <c r="E3184">
        <v>2</v>
      </c>
      <c r="F3184" t="str">
        <f>INDEX(tblProduct[ProdName],MATCH(tblData[[#This Row],[ProdNumber]],tblProduct[ProdNumber],0))</f>
        <v>All Eyes Drone Blueprint</v>
      </c>
      <c r="G3184">
        <f>INDEX(tblProduct[Price],MATCH(tblData[[#This Row],[ProdNumber]],tblProduct[ProdNumber],0))</f>
        <v>9.99</v>
      </c>
      <c r="H3184">
        <f>INDEX(tblProduct[Category],MATCH(tblData[[#This Row],[ProdNumber]],tblProduct[ProdNumber],0))</f>
        <v>1</v>
      </c>
      <c r="I3184" t="str">
        <f>INDEX(tblCategory[CategoryName],MATCH(tblData[[#This Row],[CategoryID]],tblCategory[CategoryID],0))</f>
        <v>Blueprints</v>
      </c>
      <c r="J3184">
        <f>tblData[[#This Row],[Quantity]]*tblData[[#This Row],[Price]]</f>
        <v>19.98</v>
      </c>
      <c r="K3184">
        <f>YEAR(tblData[[#This Row],[Date]])</f>
        <v>2021</v>
      </c>
      <c r="L3184">
        <f>MONTH(tblData[[#This Row],[Date]])</f>
        <v>11</v>
      </c>
      <c r="M3184" t="str">
        <f>CHOOSE(tblData[[#This Row],[MonthNo]],"Jan","Feb","Mar","Apr","Mei","Jun","Jul","Agu","Sep","Okt","Nov","Des")</f>
        <v>Nov</v>
      </c>
      <c r="N3184" t="str">
        <f>INDEX(tblCustomers[CustomerState],MATCH(tblData[[#This Row],[CustomerID]],tblCustomers[CustomerID],0))</f>
        <v>Georgia</v>
      </c>
      <c r="O3184" t="str">
        <f>IF(COUNTIF(tblData[CustomerID],tblData[[#This Row],[CustomerID]])&gt;1,"Repeat","One-time")</f>
        <v>Repeat</v>
      </c>
    </row>
    <row r="3185" spans="1:15">
      <c r="A3185">
        <v>3184</v>
      </c>
      <c r="B3185" s="1">
        <v>44526</v>
      </c>
      <c r="C3185">
        <v>1675</v>
      </c>
      <c r="D3185" t="s">
        <v>10842</v>
      </c>
      <c r="E3185">
        <v>4</v>
      </c>
      <c r="F3185" t="str">
        <f>INDEX(tblProduct[ProdName],MATCH(tblData[[#This Row],[ProdNumber]],tblProduct[ProdNumber],0))</f>
        <v>Understanding Raspberry PI</v>
      </c>
      <c r="G3185">
        <f>INDEX(tblProduct[Price],MATCH(tblData[[#This Row],[ProdNumber]],tblProduct[ProdNumber],0))</f>
        <v>28.99</v>
      </c>
      <c r="H3185">
        <f>INDEX(tblProduct[Category],MATCH(tblData[[#This Row],[ProdNumber]],tblProduct[ProdNumber],0))</f>
        <v>7</v>
      </c>
      <c r="I3185" t="str">
        <f>INDEX(tblCategory[CategoryName],MATCH(tblData[[#This Row],[CategoryID]],tblCategory[CategoryID],0))</f>
        <v>Training Videos</v>
      </c>
      <c r="J3185">
        <f>tblData[[#This Row],[Quantity]]*tblData[[#This Row],[Price]]</f>
        <v>115.96</v>
      </c>
      <c r="K3185">
        <f>YEAR(tblData[[#This Row],[Date]])</f>
        <v>2021</v>
      </c>
      <c r="L3185">
        <f>MONTH(tblData[[#This Row],[Date]])</f>
        <v>11</v>
      </c>
      <c r="M3185" t="str">
        <f>CHOOSE(tblData[[#This Row],[MonthNo]],"Jan","Feb","Mar","Apr","Mei","Jun","Jul","Agu","Sep","Okt","Nov","Des")</f>
        <v>Nov</v>
      </c>
      <c r="N3185" t="str">
        <f>INDEX(tblCustomers[CustomerState],MATCH(tblData[[#This Row],[CustomerID]],tblCustomers[CustomerID],0))</f>
        <v>Florida</v>
      </c>
      <c r="O3185" t="str">
        <f>IF(COUNTIF(tblData[CustomerID],tblData[[#This Row],[CustomerID]])&gt;1,"Repeat","One-time")</f>
        <v>One-time</v>
      </c>
    </row>
    <row r="3186" spans="1:15">
      <c r="A3186">
        <v>3185</v>
      </c>
      <c r="B3186" s="1">
        <v>44526</v>
      </c>
      <c r="C3186">
        <v>942</v>
      </c>
      <c r="D3186" t="s">
        <v>10845</v>
      </c>
      <c r="E3186">
        <v>6</v>
      </c>
      <c r="F3186" t="str">
        <f>INDEX(tblProduct[ProdName],MATCH(tblData[[#This Row],[ProdNumber]],tblProduct[ProdNumber],0))</f>
        <v>Sleepy Eye Blueprint</v>
      </c>
      <c r="G3186">
        <f>INDEX(tblProduct[Price],MATCH(tblData[[#This Row],[ProdNumber]],tblProduct[ProdNumber],0))</f>
        <v>11.99</v>
      </c>
      <c r="H3186">
        <f>INDEX(tblProduct[Category],MATCH(tblData[[#This Row],[ProdNumber]],tblProduct[ProdNumber],0))</f>
        <v>1</v>
      </c>
      <c r="I3186" t="str">
        <f>INDEX(tblCategory[CategoryName],MATCH(tblData[[#This Row],[CategoryID]],tblCategory[CategoryID],0))</f>
        <v>Blueprints</v>
      </c>
      <c r="J3186">
        <f>tblData[[#This Row],[Quantity]]*tblData[[#This Row],[Price]]</f>
        <v>71.94</v>
      </c>
      <c r="K3186">
        <f>YEAR(tblData[[#This Row],[Date]])</f>
        <v>2021</v>
      </c>
      <c r="L3186">
        <f>MONTH(tblData[[#This Row],[Date]])</f>
        <v>11</v>
      </c>
      <c r="M3186" t="str">
        <f>CHOOSE(tblData[[#This Row],[MonthNo]],"Jan","Feb","Mar","Apr","Mei","Jun","Jul","Agu","Sep","Okt","Nov","Des")</f>
        <v>Nov</v>
      </c>
      <c r="N3186" t="str">
        <f>INDEX(tblCustomers[CustomerState],MATCH(tblData[[#This Row],[CustomerID]],tblCustomers[CustomerID],0))</f>
        <v>California</v>
      </c>
      <c r="O3186" t="str">
        <f>IF(COUNTIF(tblData[CustomerID],tblData[[#This Row],[CustomerID]])&gt;1,"Repeat","One-time")</f>
        <v>One-time</v>
      </c>
    </row>
    <row r="3187" spans="1:15">
      <c r="A3187">
        <v>3186</v>
      </c>
      <c r="B3187" s="1">
        <v>44526</v>
      </c>
      <c r="C3187">
        <v>1660</v>
      </c>
      <c r="D3187" t="s">
        <v>10842</v>
      </c>
      <c r="E3187">
        <v>3</v>
      </c>
      <c r="F3187" t="str">
        <f>INDEX(tblProduct[ProdName],MATCH(tblData[[#This Row],[ProdNumber]],tblProduct[ProdNumber],0))</f>
        <v>Understanding Raspberry PI</v>
      </c>
      <c r="G3187">
        <f>INDEX(tblProduct[Price],MATCH(tblData[[#This Row],[ProdNumber]],tblProduct[ProdNumber],0))</f>
        <v>28.99</v>
      </c>
      <c r="H3187">
        <f>INDEX(tblProduct[Category],MATCH(tblData[[#This Row],[ProdNumber]],tblProduct[ProdNumber],0))</f>
        <v>7</v>
      </c>
      <c r="I3187" t="str">
        <f>INDEX(tblCategory[CategoryName],MATCH(tblData[[#This Row],[CategoryID]],tblCategory[CategoryID],0))</f>
        <v>Training Videos</v>
      </c>
      <c r="J3187">
        <f>tblData[[#This Row],[Quantity]]*tblData[[#This Row],[Price]]</f>
        <v>86.97</v>
      </c>
      <c r="K3187">
        <f>YEAR(tblData[[#This Row],[Date]])</f>
        <v>2021</v>
      </c>
      <c r="L3187">
        <f>MONTH(tblData[[#This Row],[Date]])</f>
        <v>11</v>
      </c>
      <c r="M3187" t="str">
        <f>CHOOSE(tblData[[#This Row],[MonthNo]],"Jan","Feb","Mar","Apr","Mei","Jun","Jul","Agu","Sep","Okt","Nov","Des")</f>
        <v>Nov</v>
      </c>
      <c r="N3187" t="str">
        <f>INDEX(tblCustomers[CustomerState],MATCH(tblData[[#This Row],[CustomerID]],tblCustomers[CustomerID],0))</f>
        <v>Nebraska</v>
      </c>
      <c r="O3187" t="str">
        <f>IF(COUNTIF(tblData[CustomerID],tblData[[#This Row],[CustomerID]])&gt;1,"Repeat","One-time")</f>
        <v>Repeat</v>
      </c>
    </row>
    <row r="3188" spans="1:15">
      <c r="A3188">
        <v>3187</v>
      </c>
      <c r="B3188" s="1">
        <v>44527</v>
      </c>
      <c r="C3188">
        <v>258</v>
      </c>
      <c r="D3188" t="s">
        <v>10830</v>
      </c>
      <c r="E3188">
        <v>4</v>
      </c>
      <c r="F3188" t="str">
        <f>INDEX(tblProduct[ProdName],MATCH(tblData[[#This Row],[ProdNumber]],tblProduct[ProdNumber],0))</f>
        <v>Understanding 3D Printing</v>
      </c>
      <c r="G3188">
        <f>INDEX(tblProduct[Price],MATCH(tblData[[#This Row],[ProdNumber]],tblProduct[ProdNumber],0))</f>
        <v>42.99</v>
      </c>
      <c r="H3188">
        <f>INDEX(tblProduct[Category],MATCH(tblData[[#This Row],[ProdNumber]],tblProduct[ProdNumber],0))</f>
        <v>7</v>
      </c>
      <c r="I3188" t="str">
        <f>INDEX(tblCategory[CategoryName],MATCH(tblData[[#This Row],[CategoryID]],tblCategory[CategoryID],0))</f>
        <v>Training Videos</v>
      </c>
      <c r="J3188">
        <f>tblData[[#This Row],[Quantity]]*tblData[[#This Row],[Price]]</f>
        <v>171.96</v>
      </c>
      <c r="K3188">
        <f>YEAR(tblData[[#This Row],[Date]])</f>
        <v>2021</v>
      </c>
      <c r="L3188">
        <f>MONTH(tblData[[#This Row],[Date]])</f>
        <v>11</v>
      </c>
      <c r="M3188" t="str">
        <f>CHOOSE(tblData[[#This Row],[MonthNo]],"Jan","Feb","Mar","Apr","Mei","Jun","Jul","Agu","Sep","Okt","Nov","Des")</f>
        <v>Nov</v>
      </c>
      <c r="N3188" t="str">
        <f>INDEX(tblCustomers[CustomerState],MATCH(tblData[[#This Row],[CustomerID]],tblCustomers[CustomerID],0))</f>
        <v>Texas</v>
      </c>
      <c r="O3188" t="str">
        <f>IF(COUNTIF(tblData[CustomerID],tblData[[#This Row],[CustomerID]])&gt;1,"Repeat","One-time")</f>
        <v>One-time</v>
      </c>
    </row>
    <row r="3189" spans="1:15">
      <c r="A3189">
        <v>3188</v>
      </c>
      <c r="B3189" s="1">
        <v>44527</v>
      </c>
      <c r="C3189">
        <v>1870</v>
      </c>
      <c r="D3189" t="s">
        <v>10857</v>
      </c>
      <c r="E3189">
        <v>4</v>
      </c>
      <c r="F3189" t="str">
        <f>INDEX(tblProduct[ProdName],MATCH(tblData[[#This Row],[ProdNumber]],tblProduct[ProdNumber],0))</f>
        <v>DTI-84 Drone</v>
      </c>
      <c r="G3189">
        <f>INDEX(tblProduct[Price],MATCH(tblData[[#This Row],[ProdNumber]],tblProduct[ProdNumber],0))</f>
        <v>455</v>
      </c>
      <c r="H3189">
        <f>INDEX(tblProduct[Category],MATCH(tblData[[#This Row],[ProdNumber]],tblProduct[ProdNumber],0))</f>
        <v>3</v>
      </c>
      <c r="I3189" t="str">
        <f>INDEX(tblCategory[CategoryName],MATCH(tblData[[#This Row],[CategoryID]],tblCategory[CategoryID],0))</f>
        <v>Drones</v>
      </c>
      <c r="J3189">
        <f>tblData[[#This Row],[Quantity]]*tblData[[#This Row],[Price]]</f>
        <v>1820</v>
      </c>
      <c r="K3189">
        <f>YEAR(tblData[[#This Row],[Date]])</f>
        <v>2021</v>
      </c>
      <c r="L3189">
        <f>MONTH(tblData[[#This Row],[Date]])</f>
        <v>11</v>
      </c>
      <c r="M3189" t="str">
        <f>CHOOSE(tblData[[#This Row],[MonthNo]],"Jan","Feb","Mar","Apr","Mei","Jun","Jul","Agu","Sep","Okt","Nov","Des")</f>
        <v>Nov</v>
      </c>
      <c r="N3189" t="str">
        <f>INDEX(tblCustomers[CustomerState],MATCH(tblData[[#This Row],[CustomerID]],tblCustomers[CustomerID],0))</f>
        <v>Illinois</v>
      </c>
      <c r="O3189" t="str">
        <f>IF(COUNTIF(tblData[CustomerID],tblData[[#This Row],[CustomerID]])&gt;1,"Repeat","One-time")</f>
        <v>Repeat</v>
      </c>
    </row>
    <row r="3190" spans="1:15">
      <c r="A3190">
        <v>3189</v>
      </c>
      <c r="B3190" s="1">
        <v>44527</v>
      </c>
      <c r="C3190">
        <v>1853</v>
      </c>
      <c r="D3190" t="s">
        <v>10876</v>
      </c>
      <c r="E3190">
        <v>3</v>
      </c>
      <c r="F3190" t="str">
        <f>INDEX(tblProduct[ProdName],MATCH(tblData[[#This Row],[ProdNumber]],tblProduct[ProdNumber],0))</f>
        <v>Delta Robots</v>
      </c>
      <c r="G3190">
        <f>INDEX(tblProduct[Price],MATCH(tblData[[#This Row],[ProdNumber]],tblProduct[ProdNumber],0))</f>
        <v>16.989999999999998</v>
      </c>
      <c r="H3190">
        <f>INDEX(tblProduct[Category],MATCH(tblData[[#This Row],[ProdNumber]],tblProduct[ProdNumber],0))</f>
        <v>4</v>
      </c>
      <c r="I3190" t="str">
        <f>INDEX(tblCategory[CategoryName],MATCH(tblData[[#This Row],[CategoryID]],tblCategory[CategoryID],0))</f>
        <v>eBooks</v>
      </c>
      <c r="J3190">
        <f>tblData[[#This Row],[Quantity]]*tblData[[#This Row],[Price]]</f>
        <v>50.97</v>
      </c>
      <c r="K3190">
        <f>YEAR(tblData[[#This Row],[Date]])</f>
        <v>2021</v>
      </c>
      <c r="L3190">
        <f>MONTH(tblData[[#This Row],[Date]])</f>
        <v>11</v>
      </c>
      <c r="M3190" t="str">
        <f>CHOOSE(tblData[[#This Row],[MonthNo]],"Jan","Feb","Mar","Apr","Mei","Jun","Jul","Agu","Sep","Okt","Nov","Des")</f>
        <v>Nov</v>
      </c>
      <c r="N3190" t="str">
        <f>INDEX(tblCustomers[CustomerState],MATCH(tblData[[#This Row],[CustomerID]],tblCustomers[CustomerID],0))</f>
        <v>New York</v>
      </c>
      <c r="O3190" t="str">
        <f>IF(COUNTIF(tblData[CustomerID],tblData[[#This Row],[CustomerID]])&gt;1,"Repeat","One-time")</f>
        <v>Repeat</v>
      </c>
    </row>
    <row r="3191" spans="1:15">
      <c r="A3191">
        <v>3190</v>
      </c>
      <c r="B3191" s="1">
        <v>44527</v>
      </c>
      <c r="C3191">
        <v>1293</v>
      </c>
      <c r="D3191" t="s">
        <v>10865</v>
      </c>
      <c r="E3191">
        <v>4</v>
      </c>
      <c r="F3191" t="str">
        <f>INDEX(tblProduct[ProdName],MATCH(tblData[[#This Row],[ProdNumber]],tblProduct[ProdNumber],0))</f>
        <v>Robotic Essentials</v>
      </c>
      <c r="G3191">
        <f>INDEX(tblProduct[Price],MATCH(tblData[[#This Row],[ProdNumber]],tblProduct[ProdNumber],0))</f>
        <v>34.99</v>
      </c>
      <c r="H3191">
        <f>INDEX(tblProduct[Category],MATCH(tblData[[#This Row],[ProdNumber]],tblProduct[ProdNumber],0))</f>
        <v>7</v>
      </c>
      <c r="I3191" t="str">
        <f>INDEX(tblCategory[CategoryName],MATCH(tblData[[#This Row],[CategoryID]],tblCategory[CategoryID],0))</f>
        <v>Training Videos</v>
      </c>
      <c r="J3191">
        <f>tblData[[#This Row],[Quantity]]*tblData[[#This Row],[Price]]</f>
        <v>139.96</v>
      </c>
      <c r="K3191">
        <f>YEAR(tblData[[#This Row],[Date]])</f>
        <v>2021</v>
      </c>
      <c r="L3191">
        <f>MONTH(tblData[[#This Row],[Date]])</f>
        <v>11</v>
      </c>
      <c r="M3191" t="str">
        <f>CHOOSE(tblData[[#This Row],[MonthNo]],"Jan","Feb","Mar","Apr","Mei","Jun","Jul","Agu","Sep","Okt","Nov","Des")</f>
        <v>Nov</v>
      </c>
      <c r="N3191" t="str">
        <f>INDEX(tblCustomers[CustomerState],MATCH(tblData[[#This Row],[CustomerID]],tblCustomers[CustomerID],0))</f>
        <v>Indiana</v>
      </c>
      <c r="O3191" t="str">
        <f>IF(COUNTIF(tblData[CustomerID],tblData[[#This Row],[CustomerID]])&gt;1,"Repeat","One-time")</f>
        <v>Repeat</v>
      </c>
    </row>
    <row r="3192" spans="1:15">
      <c r="A3192">
        <v>3191</v>
      </c>
      <c r="B3192" s="1">
        <v>44527</v>
      </c>
      <c r="C3192">
        <v>1835</v>
      </c>
      <c r="D3192" t="s">
        <v>10821</v>
      </c>
      <c r="E3192">
        <v>5</v>
      </c>
      <c r="F3192" t="str">
        <f>INDEX(tblProduct[ProdName],MATCH(tblData[[#This Row],[ProdNumber]],tblProduct[ProdNumber],0))</f>
        <v>BYOD-350</v>
      </c>
      <c r="G3192">
        <f>INDEX(tblProduct[Price],MATCH(tblData[[#This Row],[ProdNumber]],tblProduct[ProdNumber],0))</f>
        <v>89.95</v>
      </c>
      <c r="H3192">
        <f>INDEX(tblProduct[Category],MATCH(tblData[[#This Row],[ProdNumber]],tblProduct[ProdNumber],0))</f>
        <v>2</v>
      </c>
      <c r="I3192" t="str">
        <f>INDEX(tblCategory[CategoryName],MATCH(tblData[[#This Row],[CategoryID]],tblCategory[CategoryID],0))</f>
        <v>Drone Kits</v>
      </c>
      <c r="J3192">
        <f>tblData[[#This Row],[Quantity]]*tblData[[#This Row],[Price]]</f>
        <v>449.75</v>
      </c>
      <c r="K3192">
        <f>YEAR(tblData[[#This Row],[Date]])</f>
        <v>2021</v>
      </c>
      <c r="L3192">
        <f>MONTH(tblData[[#This Row],[Date]])</f>
        <v>11</v>
      </c>
      <c r="M3192" t="str">
        <f>CHOOSE(tblData[[#This Row],[MonthNo]],"Jan","Feb","Mar","Apr","Mei","Jun","Jul","Agu","Sep","Okt","Nov","Des")</f>
        <v>Nov</v>
      </c>
      <c r="N3192" t="str">
        <f>INDEX(tblCustomers[CustomerState],MATCH(tblData[[#This Row],[CustomerID]],tblCustomers[CustomerID],0))</f>
        <v>Michigan</v>
      </c>
      <c r="O3192" t="str">
        <f>IF(COUNTIF(tblData[CustomerID],tblData[[#This Row],[CustomerID]])&gt;1,"Repeat","One-time")</f>
        <v>One-time</v>
      </c>
    </row>
    <row r="3193" spans="1:15">
      <c r="A3193">
        <v>3192</v>
      </c>
      <c r="B3193" s="1">
        <v>44527</v>
      </c>
      <c r="C3193">
        <v>1747</v>
      </c>
      <c r="D3193" t="s">
        <v>10837</v>
      </c>
      <c r="E3193">
        <v>3</v>
      </c>
      <c r="F3193" t="str">
        <f>INDEX(tblProduct[ProdName],MATCH(tblData[[#This Row],[ProdNumber]],tblProduct[ProdNumber],0))</f>
        <v>BYOR-1000</v>
      </c>
      <c r="G3193">
        <f>INDEX(tblProduct[Price],MATCH(tblData[[#This Row],[ProdNumber]],tblProduct[ProdNumber],0))</f>
        <v>189</v>
      </c>
      <c r="H3193">
        <f>INDEX(tblProduct[Category],MATCH(tblData[[#This Row],[ProdNumber]],tblProduct[ProdNumber],0))</f>
        <v>5</v>
      </c>
      <c r="I3193" t="str">
        <f>INDEX(tblCategory[CategoryName],MATCH(tblData[[#This Row],[CategoryID]],tblCategory[CategoryID],0))</f>
        <v>Robot Kits</v>
      </c>
      <c r="J3193">
        <f>tblData[[#This Row],[Quantity]]*tblData[[#This Row],[Price]]</f>
        <v>567</v>
      </c>
      <c r="K3193">
        <f>YEAR(tblData[[#This Row],[Date]])</f>
        <v>2021</v>
      </c>
      <c r="L3193">
        <f>MONTH(tblData[[#This Row],[Date]])</f>
        <v>11</v>
      </c>
      <c r="M3193" t="str">
        <f>CHOOSE(tblData[[#This Row],[MonthNo]],"Jan","Feb","Mar","Apr","Mei","Jun","Jul","Agu","Sep","Okt","Nov","Des")</f>
        <v>Nov</v>
      </c>
      <c r="N3193" t="str">
        <f>INDEX(tblCustomers[CustomerState],MATCH(tblData[[#This Row],[CustomerID]],tblCustomers[CustomerID],0))</f>
        <v>Pennsylvania</v>
      </c>
      <c r="O3193" t="str">
        <f>IF(COUNTIF(tblData[CustomerID],tblData[[#This Row],[CustomerID]])&gt;1,"Repeat","One-time")</f>
        <v>Repeat</v>
      </c>
    </row>
    <row r="3194" spans="1:15">
      <c r="A3194">
        <v>3193</v>
      </c>
      <c r="B3194" s="1">
        <v>44527</v>
      </c>
      <c r="C3194">
        <v>2103</v>
      </c>
      <c r="D3194" t="s">
        <v>10848</v>
      </c>
      <c r="E3194">
        <v>5</v>
      </c>
      <c r="F3194" t="str">
        <f>INDEX(tblProduct[ProdName],MATCH(tblData[[#This Row],[ProdNumber]],tblProduct[ProdNumber],0))</f>
        <v>Panda Robot Blueprint</v>
      </c>
      <c r="G3194">
        <f>INDEX(tblProduct[Price],MATCH(tblData[[#This Row],[ProdNumber]],tblProduct[ProdNumber],0))</f>
        <v>7.99</v>
      </c>
      <c r="H3194">
        <f>INDEX(tblProduct[Category],MATCH(tblData[[#This Row],[ProdNumber]],tblProduct[ProdNumber],0))</f>
        <v>1</v>
      </c>
      <c r="I3194" t="str">
        <f>INDEX(tblCategory[CategoryName],MATCH(tblData[[#This Row],[CategoryID]],tblCategory[CategoryID],0))</f>
        <v>Blueprints</v>
      </c>
      <c r="J3194">
        <f>tblData[[#This Row],[Quantity]]*tblData[[#This Row],[Price]]</f>
        <v>39.950000000000003</v>
      </c>
      <c r="K3194">
        <f>YEAR(tblData[[#This Row],[Date]])</f>
        <v>2021</v>
      </c>
      <c r="L3194">
        <f>MONTH(tblData[[#This Row],[Date]])</f>
        <v>11</v>
      </c>
      <c r="M3194" t="str">
        <f>CHOOSE(tblData[[#This Row],[MonthNo]],"Jan","Feb","Mar","Apr","Mei","Jun","Jul","Agu","Sep","Okt","Nov","Des")</f>
        <v>Nov</v>
      </c>
      <c r="N3194" t="str">
        <f>INDEX(tblCustomers[CustomerState],MATCH(tblData[[#This Row],[CustomerID]],tblCustomers[CustomerID],0))</f>
        <v>Florida</v>
      </c>
      <c r="O3194" t="str">
        <f>IF(COUNTIF(tblData[CustomerID],tblData[[#This Row],[CustomerID]])&gt;1,"Repeat","One-time")</f>
        <v>Repeat</v>
      </c>
    </row>
    <row r="3195" spans="1:15">
      <c r="A3195">
        <v>3194</v>
      </c>
      <c r="B3195" s="1">
        <v>44527</v>
      </c>
      <c r="C3195">
        <v>665</v>
      </c>
      <c r="D3195" t="s">
        <v>10844</v>
      </c>
      <c r="E3195">
        <v>4</v>
      </c>
      <c r="F3195" t="str">
        <f>INDEX(tblProduct[ProdName],MATCH(tblData[[#This Row],[ProdNumber]],tblProduct[ProdNumber],0))</f>
        <v>Industrial 3D Printing</v>
      </c>
      <c r="G3195">
        <f>INDEX(tblProduct[Price],MATCH(tblData[[#This Row],[ProdNumber]],tblProduct[ProdNumber],0))</f>
        <v>49</v>
      </c>
      <c r="H3195">
        <f>INDEX(tblProduct[Category],MATCH(tblData[[#This Row],[ProdNumber]],tblProduct[ProdNumber],0))</f>
        <v>7</v>
      </c>
      <c r="I3195" t="str">
        <f>INDEX(tblCategory[CategoryName],MATCH(tblData[[#This Row],[CategoryID]],tblCategory[CategoryID],0))</f>
        <v>Training Videos</v>
      </c>
      <c r="J3195">
        <f>tblData[[#This Row],[Quantity]]*tblData[[#This Row],[Price]]</f>
        <v>196</v>
      </c>
      <c r="K3195">
        <f>YEAR(tblData[[#This Row],[Date]])</f>
        <v>2021</v>
      </c>
      <c r="L3195">
        <f>MONTH(tblData[[#This Row],[Date]])</f>
        <v>11</v>
      </c>
      <c r="M3195" t="str">
        <f>CHOOSE(tblData[[#This Row],[MonthNo]],"Jan","Feb","Mar","Apr","Mei","Jun","Jul","Agu","Sep","Okt","Nov","Des")</f>
        <v>Nov</v>
      </c>
      <c r="N3195" t="str">
        <f>INDEX(tblCustomers[CustomerState],MATCH(tblData[[#This Row],[CustomerID]],tblCustomers[CustomerID],0))</f>
        <v>Colorado</v>
      </c>
      <c r="O3195" t="str">
        <f>IF(COUNTIF(tblData[CustomerID],tblData[[#This Row],[CustomerID]])&gt;1,"Repeat","One-time")</f>
        <v>One-time</v>
      </c>
    </row>
    <row r="3196" spans="1:15">
      <c r="A3196">
        <v>3195</v>
      </c>
      <c r="B3196" s="1">
        <v>44527</v>
      </c>
      <c r="C3196">
        <v>1479</v>
      </c>
      <c r="D3196" t="s">
        <v>10842</v>
      </c>
      <c r="E3196">
        <v>3</v>
      </c>
      <c r="F3196" t="str">
        <f>INDEX(tblProduct[ProdName],MATCH(tblData[[#This Row],[ProdNumber]],tblProduct[ProdNumber],0))</f>
        <v>Understanding Raspberry PI</v>
      </c>
      <c r="G3196">
        <f>INDEX(tblProduct[Price],MATCH(tblData[[#This Row],[ProdNumber]],tblProduct[ProdNumber],0))</f>
        <v>28.99</v>
      </c>
      <c r="H3196">
        <f>INDEX(tblProduct[Category],MATCH(tblData[[#This Row],[ProdNumber]],tblProduct[ProdNumber],0))</f>
        <v>7</v>
      </c>
      <c r="I3196" t="str">
        <f>INDEX(tblCategory[CategoryName],MATCH(tblData[[#This Row],[CategoryID]],tblCategory[CategoryID],0))</f>
        <v>Training Videos</v>
      </c>
      <c r="J3196">
        <f>tblData[[#This Row],[Quantity]]*tblData[[#This Row],[Price]]</f>
        <v>86.97</v>
      </c>
      <c r="K3196">
        <f>YEAR(tblData[[#This Row],[Date]])</f>
        <v>2021</v>
      </c>
      <c r="L3196">
        <f>MONTH(tblData[[#This Row],[Date]])</f>
        <v>11</v>
      </c>
      <c r="M3196" t="str">
        <f>CHOOSE(tblData[[#This Row],[MonthNo]],"Jan","Feb","Mar","Apr","Mei","Jun","Jul","Agu","Sep","Okt","Nov","Des")</f>
        <v>Nov</v>
      </c>
      <c r="N3196" t="str">
        <f>INDEX(tblCustomers[CustomerState],MATCH(tblData[[#This Row],[CustomerID]],tblCustomers[CustomerID],0))</f>
        <v>Arizona</v>
      </c>
      <c r="O3196" t="str">
        <f>IF(COUNTIF(tblData[CustomerID],tblData[[#This Row],[CustomerID]])&gt;1,"Repeat","One-time")</f>
        <v>Repeat</v>
      </c>
    </row>
    <row r="3197" spans="1:15">
      <c r="A3197">
        <v>3196</v>
      </c>
      <c r="B3197" s="1">
        <v>44528</v>
      </c>
      <c r="C3197">
        <v>1568</v>
      </c>
      <c r="D3197" t="s">
        <v>10858</v>
      </c>
      <c r="E3197">
        <v>1</v>
      </c>
      <c r="F3197" t="str">
        <f>INDEX(tblProduct[ProdName],MATCH(tblData[[#This Row],[ProdNumber]],tblProduct[ProdNumber],0))</f>
        <v>Virtual Reality Basics</v>
      </c>
      <c r="G3197">
        <f>INDEX(tblProduct[Price],MATCH(tblData[[#This Row],[ProdNumber]],tblProduct[ProdNumber],0))</f>
        <v>29.99</v>
      </c>
      <c r="H3197">
        <f>INDEX(tblProduct[Category],MATCH(tblData[[#This Row],[ProdNumber]],tblProduct[ProdNumber],0))</f>
        <v>7</v>
      </c>
      <c r="I3197" t="str">
        <f>INDEX(tblCategory[CategoryName],MATCH(tblData[[#This Row],[CategoryID]],tblCategory[CategoryID],0))</f>
        <v>Training Videos</v>
      </c>
      <c r="J3197">
        <f>tblData[[#This Row],[Quantity]]*tblData[[#This Row],[Price]]</f>
        <v>29.99</v>
      </c>
      <c r="K3197">
        <f>YEAR(tblData[[#This Row],[Date]])</f>
        <v>2021</v>
      </c>
      <c r="L3197">
        <f>MONTH(tblData[[#This Row],[Date]])</f>
        <v>11</v>
      </c>
      <c r="M3197" t="str">
        <f>CHOOSE(tblData[[#This Row],[MonthNo]],"Jan","Feb","Mar","Apr","Mei","Jun","Jul","Agu","Sep","Okt","Nov","Des")</f>
        <v>Nov</v>
      </c>
      <c r="N3197" t="str">
        <f>INDEX(tblCustomers[CustomerState],MATCH(tblData[[#This Row],[CustomerID]],tblCustomers[CustomerID],0))</f>
        <v>Florida</v>
      </c>
      <c r="O3197" t="str">
        <f>IF(COUNTIF(tblData[CustomerID],tblData[[#This Row],[CustomerID]])&gt;1,"Repeat","One-time")</f>
        <v>Repeat</v>
      </c>
    </row>
    <row r="3198" spans="1:15">
      <c r="A3198">
        <v>3197</v>
      </c>
      <c r="B3198" s="1">
        <v>44528</v>
      </c>
      <c r="C3198">
        <v>468</v>
      </c>
      <c r="D3198" t="s">
        <v>10810</v>
      </c>
      <c r="E3198">
        <v>2</v>
      </c>
      <c r="F3198" t="str">
        <f>INDEX(tblProduct[ProdName],MATCH(tblData[[#This Row],[ProdNumber]],tblProduct[ProdNumber],0))</f>
        <v>Drone Video Techniques</v>
      </c>
      <c r="G3198">
        <f>INDEX(tblProduct[Price],MATCH(tblData[[#This Row],[ProdNumber]],tblProduct[ProdNumber],0))</f>
        <v>37.99</v>
      </c>
      <c r="H3198">
        <f>INDEX(tblProduct[Category],MATCH(tblData[[#This Row],[ProdNumber]],tblProduct[ProdNumber],0))</f>
        <v>7</v>
      </c>
      <c r="I3198" t="str">
        <f>INDEX(tblCategory[CategoryName],MATCH(tblData[[#This Row],[CategoryID]],tblCategory[CategoryID],0))</f>
        <v>Training Videos</v>
      </c>
      <c r="J3198">
        <f>tblData[[#This Row],[Quantity]]*tblData[[#This Row],[Price]]</f>
        <v>75.98</v>
      </c>
      <c r="K3198">
        <f>YEAR(tblData[[#This Row],[Date]])</f>
        <v>2021</v>
      </c>
      <c r="L3198">
        <f>MONTH(tblData[[#This Row],[Date]])</f>
        <v>11</v>
      </c>
      <c r="M3198" t="str">
        <f>CHOOSE(tblData[[#This Row],[MonthNo]],"Jan","Feb","Mar","Apr","Mei","Jun","Jul","Agu","Sep","Okt","Nov","Des")</f>
        <v>Nov</v>
      </c>
      <c r="N3198" t="str">
        <f>INDEX(tblCustomers[CustomerState],MATCH(tblData[[#This Row],[CustomerID]],tblCustomers[CustomerID],0))</f>
        <v>Florida</v>
      </c>
      <c r="O3198" t="str">
        <f>IF(COUNTIF(tblData[CustomerID],tblData[[#This Row],[CustomerID]])&gt;1,"Repeat","One-time")</f>
        <v>One-time</v>
      </c>
    </row>
    <row r="3199" spans="1:15">
      <c r="A3199">
        <v>3198</v>
      </c>
      <c r="B3199" s="1">
        <v>44528</v>
      </c>
      <c r="C3199">
        <v>1488</v>
      </c>
      <c r="D3199" t="s">
        <v>10821</v>
      </c>
      <c r="E3199">
        <v>5</v>
      </c>
      <c r="F3199" t="str">
        <f>INDEX(tblProduct[ProdName],MATCH(tblData[[#This Row],[ProdNumber]],tblProduct[ProdNumber],0))</f>
        <v>BYOD-350</v>
      </c>
      <c r="G3199">
        <f>INDEX(tblProduct[Price],MATCH(tblData[[#This Row],[ProdNumber]],tblProduct[ProdNumber],0))</f>
        <v>89.95</v>
      </c>
      <c r="H3199">
        <f>INDEX(tblProduct[Category],MATCH(tblData[[#This Row],[ProdNumber]],tblProduct[ProdNumber],0))</f>
        <v>2</v>
      </c>
      <c r="I3199" t="str">
        <f>INDEX(tblCategory[CategoryName],MATCH(tblData[[#This Row],[CategoryID]],tblCategory[CategoryID],0))</f>
        <v>Drone Kits</v>
      </c>
      <c r="J3199">
        <f>tblData[[#This Row],[Quantity]]*tblData[[#This Row],[Price]]</f>
        <v>449.75</v>
      </c>
      <c r="K3199">
        <f>YEAR(tblData[[#This Row],[Date]])</f>
        <v>2021</v>
      </c>
      <c r="L3199">
        <f>MONTH(tblData[[#This Row],[Date]])</f>
        <v>11</v>
      </c>
      <c r="M3199" t="str">
        <f>CHOOSE(tblData[[#This Row],[MonthNo]],"Jan","Feb","Mar","Apr","Mei","Jun","Jul","Agu","Sep","Okt","Nov","Des")</f>
        <v>Nov</v>
      </c>
      <c r="N3199" t="str">
        <f>INDEX(tblCustomers[CustomerState],MATCH(tblData[[#This Row],[CustomerID]],tblCustomers[CustomerID],0))</f>
        <v>Texas</v>
      </c>
      <c r="O3199" t="str">
        <f>IF(COUNTIF(tblData[CustomerID],tblData[[#This Row],[CustomerID]])&gt;1,"Repeat","One-time")</f>
        <v>One-time</v>
      </c>
    </row>
    <row r="3200" spans="1:15">
      <c r="A3200">
        <v>3199</v>
      </c>
      <c r="B3200" s="1">
        <v>44529</v>
      </c>
      <c r="C3200">
        <v>1949</v>
      </c>
      <c r="D3200" t="s">
        <v>10843</v>
      </c>
      <c r="E3200">
        <v>1</v>
      </c>
      <c r="F3200" t="str">
        <f>INDEX(tblProduct[ProdName],MATCH(tblData[[#This Row],[ProdNumber]],tblProduct[ProdNumber],0))</f>
        <v>BYOD-500</v>
      </c>
      <c r="G3200">
        <f>INDEX(tblProduct[Price],MATCH(tblData[[#This Row],[ProdNumber]],tblProduct[ProdNumber],0))</f>
        <v>167</v>
      </c>
      <c r="H3200">
        <f>INDEX(tblProduct[Category],MATCH(tblData[[#This Row],[ProdNumber]],tblProduct[ProdNumber],0))</f>
        <v>2</v>
      </c>
      <c r="I3200" t="str">
        <f>INDEX(tblCategory[CategoryName],MATCH(tblData[[#This Row],[CategoryID]],tblCategory[CategoryID],0))</f>
        <v>Drone Kits</v>
      </c>
      <c r="J3200">
        <f>tblData[[#This Row],[Quantity]]*tblData[[#This Row],[Price]]</f>
        <v>167</v>
      </c>
      <c r="K3200">
        <f>YEAR(tblData[[#This Row],[Date]])</f>
        <v>2021</v>
      </c>
      <c r="L3200">
        <f>MONTH(tblData[[#This Row],[Date]])</f>
        <v>11</v>
      </c>
      <c r="M3200" t="str">
        <f>CHOOSE(tblData[[#This Row],[MonthNo]],"Jan","Feb","Mar","Apr","Mei","Jun","Jul","Agu","Sep","Okt","Nov","Des")</f>
        <v>Nov</v>
      </c>
      <c r="N3200" t="str">
        <f>INDEX(tblCustomers[CustomerState],MATCH(tblData[[#This Row],[CustomerID]],tblCustomers[CustomerID],0))</f>
        <v>Pennsylvania</v>
      </c>
      <c r="O3200" t="str">
        <f>IF(COUNTIF(tblData[CustomerID],tblData[[#This Row],[CustomerID]])&gt;1,"Repeat","One-time")</f>
        <v>Repeat</v>
      </c>
    </row>
    <row r="3201" spans="1:15">
      <c r="A3201">
        <v>3200</v>
      </c>
      <c r="B3201" s="1">
        <v>44529</v>
      </c>
      <c r="C3201">
        <v>322</v>
      </c>
      <c r="D3201" t="s">
        <v>10854</v>
      </c>
      <c r="E3201">
        <v>5</v>
      </c>
      <c r="F3201" t="str">
        <f>INDEX(tblProduct[ProdName],MATCH(tblData[[#This Row],[ProdNumber]],tblProduct[ProdNumber],0))</f>
        <v>BYOD-400S</v>
      </c>
      <c r="G3201">
        <f>INDEX(tblProduct[Price],MATCH(tblData[[#This Row],[ProdNumber]],tblProduct[ProdNumber],0))</f>
        <v>129.94999999999999</v>
      </c>
      <c r="H3201">
        <f>INDEX(tblProduct[Category],MATCH(tblData[[#This Row],[ProdNumber]],tblProduct[ProdNumber],0))</f>
        <v>2</v>
      </c>
      <c r="I3201" t="str">
        <f>INDEX(tblCategory[CategoryName],MATCH(tblData[[#This Row],[CategoryID]],tblCategory[CategoryID],0))</f>
        <v>Drone Kits</v>
      </c>
      <c r="J3201">
        <f>tblData[[#This Row],[Quantity]]*tblData[[#This Row],[Price]]</f>
        <v>649.75</v>
      </c>
      <c r="K3201">
        <f>YEAR(tblData[[#This Row],[Date]])</f>
        <v>2021</v>
      </c>
      <c r="L3201">
        <f>MONTH(tblData[[#This Row],[Date]])</f>
        <v>11</v>
      </c>
      <c r="M3201" t="str">
        <f>CHOOSE(tblData[[#This Row],[MonthNo]],"Jan","Feb","Mar","Apr","Mei","Jun","Jul","Agu","Sep","Okt","Nov","Des")</f>
        <v>Nov</v>
      </c>
      <c r="N3201" t="str">
        <f>INDEX(tblCustomers[CustomerState],MATCH(tblData[[#This Row],[CustomerID]],tblCustomers[CustomerID],0))</f>
        <v>Florida</v>
      </c>
      <c r="O3201" t="str">
        <f>IF(COUNTIF(tblData[CustomerID],tblData[[#This Row],[CustomerID]])&gt;1,"Repeat","One-time")</f>
        <v>Repeat</v>
      </c>
    </row>
    <row r="3202" spans="1:15">
      <c r="A3202">
        <v>3201</v>
      </c>
      <c r="B3202" s="1">
        <v>44529</v>
      </c>
      <c r="C3202">
        <v>1288</v>
      </c>
      <c r="D3202" t="s">
        <v>10843</v>
      </c>
      <c r="E3202">
        <v>6</v>
      </c>
      <c r="F3202" t="str">
        <f>INDEX(tblProduct[ProdName],MATCH(tblData[[#This Row],[ProdNumber]],tblProduct[ProdNumber],0))</f>
        <v>BYOD-500</v>
      </c>
      <c r="G3202">
        <f>INDEX(tblProduct[Price],MATCH(tblData[[#This Row],[ProdNumber]],tblProduct[ProdNumber],0))</f>
        <v>167</v>
      </c>
      <c r="H3202">
        <f>INDEX(tblProduct[Category],MATCH(tblData[[#This Row],[ProdNumber]],tblProduct[ProdNumber],0))</f>
        <v>2</v>
      </c>
      <c r="I3202" t="str">
        <f>INDEX(tblCategory[CategoryName],MATCH(tblData[[#This Row],[CategoryID]],tblCategory[CategoryID],0))</f>
        <v>Drone Kits</v>
      </c>
      <c r="J3202">
        <f>tblData[[#This Row],[Quantity]]*tblData[[#This Row],[Price]]</f>
        <v>1002</v>
      </c>
      <c r="K3202">
        <f>YEAR(tblData[[#This Row],[Date]])</f>
        <v>2021</v>
      </c>
      <c r="L3202">
        <f>MONTH(tblData[[#This Row],[Date]])</f>
        <v>11</v>
      </c>
      <c r="M3202" t="str">
        <f>CHOOSE(tblData[[#This Row],[MonthNo]],"Jan","Feb","Mar","Apr","Mei","Jun","Jul","Agu","Sep","Okt","Nov","Des")</f>
        <v>Nov</v>
      </c>
      <c r="N3202" t="str">
        <f>INDEX(tblCustomers[CustomerState],MATCH(tblData[[#This Row],[CustomerID]],tblCustomers[CustomerID],0))</f>
        <v>Pennsylvania</v>
      </c>
      <c r="O3202" t="str">
        <f>IF(COUNTIF(tblData[CustomerID],tblData[[#This Row],[CustomerID]])&gt;1,"Repeat","One-time")</f>
        <v>One-time</v>
      </c>
    </row>
    <row r="3203" spans="1:15">
      <c r="A3203">
        <v>3202</v>
      </c>
      <c r="B3203" s="1">
        <v>44529</v>
      </c>
      <c r="C3203">
        <v>1743</v>
      </c>
      <c r="D3203" t="s">
        <v>10844</v>
      </c>
      <c r="E3203">
        <v>5</v>
      </c>
      <c r="F3203" t="str">
        <f>INDEX(tblProduct[ProdName],MATCH(tblData[[#This Row],[ProdNumber]],tblProduct[ProdNumber],0))</f>
        <v>Industrial 3D Printing</v>
      </c>
      <c r="G3203">
        <f>INDEX(tblProduct[Price],MATCH(tblData[[#This Row],[ProdNumber]],tblProduct[ProdNumber],0))</f>
        <v>49</v>
      </c>
      <c r="H3203">
        <f>INDEX(tblProduct[Category],MATCH(tblData[[#This Row],[ProdNumber]],tblProduct[ProdNumber],0))</f>
        <v>7</v>
      </c>
      <c r="I3203" t="str">
        <f>INDEX(tblCategory[CategoryName],MATCH(tblData[[#This Row],[CategoryID]],tblCategory[CategoryID],0))</f>
        <v>Training Videos</v>
      </c>
      <c r="J3203">
        <f>tblData[[#This Row],[Quantity]]*tblData[[#This Row],[Price]]</f>
        <v>245</v>
      </c>
      <c r="K3203">
        <f>YEAR(tblData[[#This Row],[Date]])</f>
        <v>2021</v>
      </c>
      <c r="L3203">
        <f>MONTH(tblData[[#This Row],[Date]])</f>
        <v>11</v>
      </c>
      <c r="M3203" t="str">
        <f>CHOOSE(tblData[[#This Row],[MonthNo]],"Jan","Feb","Mar","Apr","Mei","Jun","Jul","Agu","Sep","Okt","Nov","Des")</f>
        <v>Nov</v>
      </c>
      <c r="N3203" t="str">
        <f>INDEX(tblCustomers[CustomerState],MATCH(tblData[[#This Row],[CustomerID]],tblCustomers[CustomerID],0))</f>
        <v>Pennsylvania</v>
      </c>
      <c r="O3203" t="str">
        <f>IF(COUNTIF(tblData[CustomerID],tblData[[#This Row],[CustomerID]])&gt;1,"Repeat","One-time")</f>
        <v>Repeat</v>
      </c>
    </row>
    <row r="3204" spans="1:15">
      <c r="A3204">
        <v>3203</v>
      </c>
      <c r="B3204" s="1">
        <v>44529</v>
      </c>
      <c r="C3204">
        <v>650</v>
      </c>
      <c r="D3204" t="s">
        <v>10839</v>
      </c>
      <c r="E3204">
        <v>4</v>
      </c>
      <c r="F3204" t="str">
        <f>INDEX(tblProduct[ProdName],MATCH(tblData[[#This Row],[ProdNumber]],tblProduct[ProdNumber],0))</f>
        <v>RXW-9807 Robot</v>
      </c>
      <c r="G3204">
        <f>INDEX(tblProduct[Price],MATCH(tblData[[#This Row],[ProdNumber]],tblProduct[ProdNumber],0))</f>
        <v>599</v>
      </c>
      <c r="H3204">
        <f>INDEX(tblProduct[Category],MATCH(tblData[[#This Row],[ProdNumber]],tblProduct[ProdNumber],0))</f>
        <v>6</v>
      </c>
      <c r="I3204" t="str">
        <f>INDEX(tblCategory[CategoryName],MATCH(tblData[[#This Row],[CategoryID]],tblCategory[CategoryID],0))</f>
        <v>Robots</v>
      </c>
      <c r="J3204">
        <f>tblData[[#This Row],[Quantity]]*tblData[[#This Row],[Price]]</f>
        <v>2396</v>
      </c>
      <c r="K3204">
        <f>YEAR(tblData[[#This Row],[Date]])</f>
        <v>2021</v>
      </c>
      <c r="L3204">
        <f>MONTH(tblData[[#This Row],[Date]])</f>
        <v>11</v>
      </c>
      <c r="M3204" t="str">
        <f>CHOOSE(tblData[[#This Row],[MonthNo]],"Jan","Feb","Mar","Apr","Mei","Jun","Jul","Agu","Sep","Okt","Nov","Des")</f>
        <v>Nov</v>
      </c>
      <c r="N3204" t="str">
        <f>INDEX(tblCustomers[CustomerState],MATCH(tblData[[#This Row],[CustomerID]],tblCustomers[CustomerID],0))</f>
        <v>Nevada</v>
      </c>
      <c r="O3204" t="str">
        <f>IF(COUNTIF(tblData[CustomerID],tblData[[#This Row],[CustomerID]])&gt;1,"Repeat","One-time")</f>
        <v>One-time</v>
      </c>
    </row>
    <row r="3205" spans="1:15">
      <c r="A3205">
        <v>3204</v>
      </c>
      <c r="B3205" s="1">
        <v>44530</v>
      </c>
      <c r="C3205">
        <v>765</v>
      </c>
      <c r="D3205" t="s">
        <v>10847</v>
      </c>
      <c r="E3205">
        <v>5</v>
      </c>
      <c r="F3205" t="str">
        <f>INDEX(tblProduct[ProdName],MATCH(tblData[[#This Row],[ProdNumber]],tblProduct[ProdNumber],0))</f>
        <v>MICR-564K Drone</v>
      </c>
      <c r="G3205">
        <f>INDEX(tblProduct[Price],MATCH(tblData[[#This Row],[ProdNumber]],tblProduct[ProdNumber],0))</f>
        <v>499</v>
      </c>
      <c r="H3205">
        <f>INDEX(tblProduct[Category],MATCH(tblData[[#This Row],[ProdNumber]],tblProduct[ProdNumber],0))</f>
        <v>3</v>
      </c>
      <c r="I3205" t="str">
        <f>INDEX(tblCategory[CategoryName],MATCH(tblData[[#This Row],[CategoryID]],tblCategory[CategoryID],0))</f>
        <v>Drones</v>
      </c>
      <c r="J3205">
        <f>tblData[[#This Row],[Quantity]]*tblData[[#This Row],[Price]]</f>
        <v>2495</v>
      </c>
      <c r="K3205">
        <f>YEAR(tblData[[#This Row],[Date]])</f>
        <v>2021</v>
      </c>
      <c r="L3205">
        <f>MONTH(tblData[[#This Row],[Date]])</f>
        <v>11</v>
      </c>
      <c r="M3205" t="str">
        <f>CHOOSE(tblData[[#This Row],[MonthNo]],"Jan","Feb","Mar","Apr","Mei","Jun","Jul","Agu","Sep","Okt","Nov","Des")</f>
        <v>Nov</v>
      </c>
      <c r="N3205" t="str">
        <f>INDEX(tblCustomers[CustomerState],MATCH(tblData[[#This Row],[CustomerID]],tblCustomers[CustomerID],0))</f>
        <v>Kentucky</v>
      </c>
      <c r="O3205" t="str">
        <f>IF(COUNTIF(tblData[CustomerID],tblData[[#This Row],[CustomerID]])&gt;1,"Repeat","One-time")</f>
        <v>One-time</v>
      </c>
    </row>
    <row r="3206" spans="1:15">
      <c r="A3206">
        <v>3205</v>
      </c>
      <c r="B3206" s="1">
        <v>44530</v>
      </c>
      <c r="C3206">
        <v>13</v>
      </c>
      <c r="D3206" t="s">
        <v>10833</v>
      </c>
      <c r="E3206">
        <v>4</v>
      </c>
      <c r="F3206" t="str">
        <f>INDEX(tblProduct[ProdName],MATCH(tblData[[#This Row],[ProdNumber]],tblProduct[ProdNumber],0))</f>
        <v>DX-145 Drone</v>
      </c>
      <c r="G3206">
        <f>INDEX(tblProduct[Price],MATCH(tblData[[#This Row],[ProdNumber]],tblProduct[ProdNumber],0))</f>
        <v>250</v>
      </c>
      <c r="H3206">
        <f>INDEX(tblProduct[Category],MATCH(tblData[[#This Row],[ProdNumber]],tblProduct[ProdNumber],0))</f>
        <v>3</v>
      </c>
      <c r="I3206" t="str">
        <f>INDEX(tblCategory[CategoryName],MATCH(tblData[[#This Row],[CategoryID]],tblCategory[CategoryID],0))</f>
        <v>Drones</v>
      </c>
      <c r="J3206">
        <f>tblData[[#This Row],[Quantity]]*tblData[[#This Row],[Price]]</f>
        <v>1000</v>
      </c>
      <c r="K3206">
        <f>YEAR(tblData[[#This Row],[Date]])</f>
        <v>2021</v>
      </c>
      <c r="L3206">
        <f>MONTH(tblData[[#This Row],[Date]])</f>
        <v>11</v>
      </c>
      <c r="M3206" t="str">
        <f>CHOOSE(tblData[[#This Row],[MonthNo]],"Jan","Feb","Mar","Apr","Mei","Jun","Jul","Agu","Sep","Okt","Nov","Des")</f>
        <v>Nov</v>
      </c>
      <c r="N3206" t="str">
        <f>INDEX(tblCustomers[CustomerState],MATCH(tblData[[#This Row],[CustomerID]],tblCustomers[CustomerID],0))</f>
        <v>Virginia</v>
      </c>
      <c r="O3206" t="str">
        <f>IF(COUNTIF(tblData[CustomerID],tblData[[#This Row],[CustomerID]])&gt;1,"Repeat","One-time")</f>
        <v>Repeat</v>
      </c>
    </row>
    <row r="3207" spans="1:15">
      <c r="A3207">
        <v>3206</v>
      </c>
      <c r="B3207" s="1">
        <v>44530</v>
      </c>
      <c r="C3207">
        <v>471</v>
      </c>
      <c r="D3207" t="s">
        <v>10863</v>
      </c>
      <c r="E3207">
        <v>3</v>
      </c>
      <c r="F3207" t="str">
        <f>INDEX(tblProduct[ProdName],MATCH(tblData[[#This Row],[ProdNumber]],tblProduct[ProdNumber],0))</f>
        <v>BYOD-400</v>
      </c>
      <c r="G3207">
        <f>INDEX(tblProduct[Price],MATCH(tblData[[#This Row],[ProdNumber]],tblProduct[ProdNumber],0))</f>
        <v>119</v>
      </c>
      <c r="H3207">
        <f>INDEX(tblProduct[Category],MATCH(tblData[[#This Row],[ProdNumber]],tblProduct[ProdNumber],0))</f>
        <v>2</v>
      </c>
      <c r="I3207" t="str">
        <f>INDEX(tblCategory[CategoryName],MATCH(tblData[[#This Row],[CategoryID]],tblCategory[CategoryID],0))</f>
        <v>Drone Kits</v>
      </c>
      <c r="J3207">
        <f>tblData[[#This Row],[Quantity]]*tblData[[#This Row],[Price]]</f>
        <v>357</v>
      </c>
      <c r="K3207">
        <f>YEAR(tblData[[#This Row],[Date]])</f>
        <v>2021</v>
      </c>
      <c r="L3207">
        <f>MONTH(tblData[[#This Row],[Date]])</f>
        <v>11</v>
      </c>
      <c r="M3207" t="str">
        <f>CHOOSE(tblData[[#This Row],[MonthNo]],"Jan","Feb","Mar","Apr","Mei","Jun","Jul","Agu","Sep","Okt","Nov","Des")</f>
        <v>Nov</v>
      </c>
      <c r="N3207" t="str">
        <f>INDEX(tblCustomers[CustomerState],MATCH(tblData[[#This Row],[CustomerID]],tblCustomers[CustomerID],0))</f>
        <v>Minnesota</v>
      </c>
      <c r="O3207" t="str">
        <f>IF(COUNTIF(tblData[CustomerID],tblData[[#This Row],[CustomerID]])&gt;1,"Repeat","One-time")</f>
        <v>Repeat</v>
      </c>
    </row>
    <row r="3208" spans="1:15">
      <c r="A3208">
        <v>3207</v>
      </c>
      <c r="B3208" s="1">
        <v>44530</v>
      </c>
      <c r="C3208">
        <v>161</v>
      </c>
      <c r="D3208" t="s">
        <v>10829</v>
      </c>
      <c r="E3208">
        <v>1</v>
      </c>
      <c r="F3208" t="str">
        <f>INDEX(tblProduct[ProdName],MATCH(tblData[[#This Row],[ProdNumber]],tblProduct[ProdNumber],0))</f>
        <v>Single Rotor Drones</v>
      </c>
      <c r="G3208">
        <f>INDEX(tblProduct[Price],MATCH(tblData[[#This Row],[ProdNumber]],tblProduct[ProdNumber],0))</f>
        <v>14.99</v>
      </c>
      <c r="H3208">
        <f>INDEX(tblProduct[Category],MATCH(tblData[[#This Row],[ProdNumber]],tblProduct[ProdNumber],0))</f>
        <v>4</v>
      </c>
      <c r="I3208" t="str">
        <f>INDEX(tblCategory[CategoryName],MATCH(tblData[[#This Row],[CategoryID]],tblCategory[CategoryID],0))</f>
        <v>eBooks</v>
      </c>
      <c r="J3208">
        <f>tblData[[#This Row],[Quantity]]*tblData[[#This Row],[Price]]</f>
        <v>14.99</v>
      </c>
      <c r="K3208">
        <f>YEAR(tblData[[#This Row],[Date]])</f>
        <v>2021</v>
      </c>
      <c r="L3208">
        <f>MONTH(tblData[[#This Row],[Date]])</f>
        <v>11</v>
      </c>
      <c r="M3208" t="str">
        <f>CHOOSE(tblData[[#This Row],[MonthNo]],"Jan","Feb","Mar","Apr","Mei","Jun","Jul","Agu","Sep","Okt","Nov","Des")</f>
        <v>Nov</v>
      </c>
      <c r="N3208" t="str">
        <f>INDEX(tblCustomers[CustomerState],MATCH(tblData[[#This Row],[CustomerID]],tblCustomers[CustomerID],0))</f>
        <v>Delaware</v>
      </c>
      <c r="O3208" t="str">
        <f>IF(COUNTIF(tblData[CustomerID],tblData[[#This Row],[CustomerID]])&gt;1,"Repeat","One-time")</f>
        <v>One-time</v>
      </c>
    </row>
    <row r="3209" spans="1:15">
      <c r="A3209">
        <v>3208</v>
      </c>
      <c r="B3209" s="1">
        <v>44530</v>
      </c>
      <c r="C3209">
        <v>209</v>
      </c>
      <c r="D3209" t="s">
        <v>10824</v>
      </c>
      <c r="E3209">
        <v>6</v>
      </c>
      <c r="F3209" t="str">
        <f>INDEX(tblProduct[ProdName],MATCH(tblData[[#This Row],[ProdNumber]],tblProduct[ProdNumber],0))</f>
        <v>BYOD-550</v>
      </c>
      <c r="G3209">
        <f>INDEX(tblProduct[Price],MATCH(tblData[[#This Row],[ProdNumber]],tblProduct[ProdNumber],0))</f>
        <v>179</v>
      </c>
      <c r="H3209">
        <f>INDEX(tblProduct[Category],MATCH(tblData[[#This Row],[ProdNumber]],tblProduct[ProdNumber],0))</f>
        <v>2</v>
      </c>
      <c r="I3209" t="str">
        <f>INDEX(tblCategory[CategoryName],MATCH(tblData[[#This Row],[CategoryID]],tblCategory[CategoryID],0))</f>
        <v>Drone Kits</v>
      </c>
      <c r="J3209">
        <f>tblData[[#This Row],[Quantity]]*tblData[[#This Row],[Price]]</f>
        <v>1074</v>
      </c>
      <c r="K3209">
        <f>YEAR(tblData[[#This Row],[Date]])</f>
        <v>2021</v>
      </c>
      <c r="L3209">
        <f>MONTH(tblData[[#This Row],[Date]])</f>
        <v>11</v>
      </c>
      <c r="M3209" t="str">
        <f>CHOOSE(tblData[[#This Row],[MonthNo]],"Jan","Feb","Mar","Apr","Mei","Jun","Jul","Agu","Sep","Okt","Nov","Des")</f>
        <v>Nov</v>
      </c>
      <c r="N3209" t="str">
        <f>INDEX(tblCustomers[CustomerState],MATCH(tblData[[#This Row],[CustomerID]],tblCustomers[CustomerID],0))</f>
        <v>Louisiana</v>
      </c>
      <c r="O3209" t="str">
        <f>IF(COUNTIF(tblData[CustomerID],tblData[[#This Row],[CustomerID]])&gt;1,"Repeat","One-time")</f>
        <v>Repeat</v>
      </c>
    </row>
    <row r="3210" spans="1:15">
      <c r="A3210">
        <v>3209</v>
      </c>
      <c r="B3210" s="1">
        <v>44530</v>
      </c>
      <c r="C3210">
        <v>1363</v>
      </c>
      <c r="D3210" t="s">
        <v>10862</v>
      </c>
      <c r="E3210">
        <v>4</v>
      </c>
      <c r="F3210" t="str">
        <f>INDEX(tblProduct[ProdName],MATCH(tblData[[#This Row],[ProdNumber]],tblProduct[ProdNumber],0))</f>
        <v>All Eyes Drone Blueprint</v>
      </c>
      <c r="G3210">
        <f>INDEX(tblProduct[Price],MATCH(tblData[[#This Row],[ProdNumber]],tblProduct[ProdNumber],0))</f>
        <v>9.99</v>
      </c>
      <c r="H3210">
        <f>INDEX(tblProduct[Category],MATCH(tblData[[#This Row],[ProdNumber]],tblProduct[ProdNumber],0))</f>
        <v>1</v>
      </c>
      <c r="I3210" t="str">
        <f>INDEX(tblCategory[CategoryName],MATCH(tblData[[#This Row],[CategoryID]],tblCategory[CategoryID],0))</f>
        <v>Blueprints</v>
      </c>
      <c r="J3210">
        <f>tblData[[#This Row],[Quantity]]*tblData[[#This Row],[Price]]</f>
        <v>39.96</v>
      </c>
      <c r="K3210">
        <f>YEAR(tblData[[#This Row],[Date]])</f>
        <v>2021</v>
      </c>
      <c r="L3210">
        <f>MONTH(tblData[[#This Row],[Date]])</f>
        <v>11</v>
      </c>
      <c r="M3210" t="str">
        <f>CHOOSE(tblData[[#This Row],[MonthNo]],"Jan","Feb","Mar","Apr","Mei","Jun","Jul","Agu","Sep","Okt","Nov","Des")</f>
        <v>Nov</v>
      </c>
      <c r="N3210" t="str">
        <f>INDEX(tblCustomers[CustomerState],MATCH(tblData[[#This Row],[CustomerID]],tblCustomers[CustomerID],0))</f>
        <v>California</v>
      </c>
      <c r="O3210" t="str">
        <f>IF(COUNTIF(tblData[CustomerID],tblData[[#This Row],[CustomerID]])&gt;1,"Repeat","One-time")</f>
        <v>Repeat</v>
      </c>
    </row>
    <row r="3211" spans="1:15">
      <c r="A3211">
        <v>3210</v>
      </c>
      <c r="B3211" s="1">
        <v>44531</v>
      </c>
      <c r="C3211">
        <v>308</v>
      </c>
      <c r="D3211" t="s">
        <v>10842</v>
      </c>
      <c r="E3211">
        <v>5</v>
      </c>
      <c r="F3211" t="str">
        <f>INDEX(tblProduct[ProdName],MATCH(tblData[[#This Row],[ProdNumber]],tblProduct[ProdNumber],0))</f>
        <v>Understanding Raspberry PI</v>
      </c>
      <c r="G3211">
        <f>INDEX(tblProduct[Price],MATCH(tblData[[#This Row],[ProdNumber]],tblProduct[ProdNumber],0))</f>
        <v>28.99</v>
      </c>
      <c r="H3211">
        <f>INDEX(tblProduct[Category],MATCH(tblData[[#This Row],[ProdNumber]],tblProduct[ProdNumber],0))</f>
        <v>7</v>
      </c>
      <c r="I3211" t="str">
        <f>INDEX(tblCategory[CategoryName],MATCH(tblData[[#This Row],[CategoryID]],tblCategory[CategoryID],0))</f>
        <v>Training Videos</v>
      </c>
      <c r="J3211">
        <f>tblData[[#This Row],[Quantity]]*tblData[[#This Row],[Price]]</f>
        <v>144.94999999999999</v>
      </c>
      <c r="K3211">
        <f>YEAR(tblData[[#This Row],[Date]])</f>
        <v>2021</v>
      </c>
      <c r="L3211">
        <f>MONTH(tblData[[#This Row],[Date]])</f>
        <v>12</v>
      </c>
      <c r="M3211" t="str">
        <f>CHOOSE(tblData[[#This Row],[MonthNo]],"Jan","Feb","Mar","Apr","Mei","Jun","Jul","Agu","Sep","Okt","Nov","Des")</f>
        <v>Des</v>
      </c>
      <c r="N3211" t="str">
        <f>INDEX(tblCustomers[CustomerState],MATCH(tblData[[#This Row],[CustomerID]],tblCustomers[CustomerID],0))</f>
        <v>Pennsylvania</v>
      </c>
      <c r="O3211" t="str">
        <f>IF(COUNTIF(tblData[CustomerID],tblData[[#This Row],[CustomerID]])&gt;1,"Repeat","One-time")</f>
        <v>Repeat</v>
      </c>
    </row>
    <row r="3212" spans="1:15">
      <c r="A3212">
        <v>3211</v>
      </c>
      <c r="B3212" s="1">
        <v>44532</v>
      </c>
      <c r="C3212">
        <v>1767</v>
      </c>
      <c r="D3212" t="s">
        <v>10857</v>
      </c>
      <c r="E3212">
        <v>3</v>
      </c>
      <c r="F3212" t="str">
        <f>INDEX(tblProduct[ProdName],MATCH(tblData[[#This Row],[ProdNumber]],tblProduct[ProdNumber],0))</f>
        <v>DTI-84 Drone</v>
      </c>
      <c r="G3212">
        <f>INDEX(tblProduct[Price],MATCH(tblData[[#This Row],[ProdNumber]],tblProduct[ProdNumber],0))</f>
        <v>455</v>
      </c>
      <c r="H3212">
        <f>INDEX(tblProduct[Category],MATCH(tblData[[#This Row],[ProdNumber]],tblProduct[ProdNumber],0))</f>
        <v>3</v>
      </c>
      <c r="I3212" t="str">
        <f>INDEX(tblCategory[CategoryName],MATCH(tblData[[#This Row],[CategoryID]],tblCategory[CategoryID],0))</f>
        <v>Drones</v>
      </c>
      <c r="J3212">
        <f>tblData[[#This Row],[Quantity]]*tblData[[#This Row],[Price]]</f>
        <v>1365</v>
      </c>
      <c r="K3212">
        <f>YEAR(tblData[[#This Row],[Date]])</f>
        <v>2021</v>
      </c>
      <c r="L3212">
        <f>MONTH(tblData[[#This Row],[Date]])</f>
        <v>12</v>
      </c>
      <c r="M3212" t="str">
        <f>CHOOSE(tblData[[#This Row],[MonthNo]],"Jan","Feb","Mar","Apr","Mei","Jun","Jul","Agu","Sep","Okt","Nov","Des")</f>
        <v>Des</v>
      </c>
      <c r="N3212" t="str">
        <f>INDEX(tblCustomers[CustomerState],MATCH(tblData[[#This Row],[CustomerID]],tblCustomers[CustomerID],0))</f>
        <v>Louisiana</v>
      </c>
      <c r="O3212" t="str">
        <f>IF(COUNTIF(tblData[CustomerID],tblData[[#This Row],[CustomerID]])&gt;1,"Repeat","One-time")</f>
        <v>Repeat</v>
      </c>
    </row>
    <row r="3213" spans="1:15">
      <c r="A3213">
        <v>3212</v>
      </c>
      <c r="B3213" s="1">
        <v>44532</v>
      </c>
      <c r="C3213">
        <v>1553</v>
      </c>
      <c r="D3213" t="s">
        <v>10812</v>
      </c>
      <c r="E3213">
        <v>5</v>
      </c>
      <c r="F3213" t="str">
        <f>INDEX(tblProduct[ProdName],MATCH(tblData[[#This Row],[ProdNumber]],tblProduct[ProdNumber],0))</f>
        <v>SCARA Robots</v>
      </c>
      <c r="G3213">
        <f>INDEX(tblProduct[Price],MATCH(tblData[[#This Row],[ProdNumber]],tblProduct[ProdNumber],0))</f>
        <v>19.5</v>
      </c>
      <c r="H3213">
        <f>INDEX(tblProduct[Category],MATCH(tblData[[#This Row],[ProdNumber]],tblProduct[ProdNumber],0))</f>
        <v>4</v>
      </c>
      <c r="I3213" t="str">
        <f>INDEX(tblCategory[CategoryName],MATCH(tblData[[#This Row],[CategoryID]],tblCategory[CategoryID],0))</f>
        <v>eBooks</v>
      </c>
      <c r="J3213">
        <f>tblData[[#This Row],[Quantity]]*tblData[[#This Row],[Price]]</f>
        <v>97.5</v>
      </c>
      <c r="K3213">
        <f>YEAR(tblData[[#This Row],[Date]])</f>
        <v>2021</v>
      </c>
      <c r="L3213">
        <f>MONTH(tblData[[#This Row],[Date]])</f>
        <v>12</v>
      </c>
      <c r="M3213" t="str">
        <f>CHOOSE(tblData[[#This Row],[MonthNo]],"Jan","Feb","Mar","Apr","Mei","Jun","Jul","Agu","Sep","Okt","Nov","Des")</f>
        <v>Des</v>
      </c>
      <c r="N3213" t="str">
        <f>INDEX(tblCustomers[CustomerState],MATCH(tblData[[#This Row],[CustomerID]],tblCustomers[CustomerID],0))</f>
        <v>Missouri</v>
      </c>
      <c r="O3213" t="str">
        <f>IF(COUNTIF(tblData[CustomerID],tblData[[#This Row],[CustomerID]])&gt;1,"Repeat","One-time")</f>
        <v>One-time</v>
      </c>
    </row>
    <row r="3214" spans="1:15">
      <c r="A3214">
        <v>3213</v>
      </c>
      <c r="B3214" s="1">
        <v>44532</v>
      </c>
      <c r="C3214">
        <v>73</v>
      </c>
      <c r="D3214" t="s">
        <v>10833</v>
      </c>
      <c r="E3214">
        <v>4</v>
      </c>
      <c r="F3214" t="str">
        <f>INDEX(tblProduct[ProdName],MATCH(tblData[[#This Row],[ProdNumber]],tblProduct[ProdNumber],0))</f>
        <v>DX-145 Drone</v>
      </c>
      <c r="G3214">
        <f>INDEX(tblProduct[Price],MATCH(tblData[[#This Row],[ProdNumber]],tblProduct[ProdNumber],0))</f>
        <v>250</v>
      </c>
      <c r="H3214">
        <f>INDEX(tblProduct[Category],MATCH(tblData[[#This Row],[ProdNumber]],tblProduct[ProdNumber],0))</f>
        <v>3</v>
      </c>
      <c r="I3214" t="str">
        <f>INDEX(tblCategory[CategoryName],MATCH(tblData[[#This Row],[CategoryID]],tblCategory[CategoryID],0))</f>
        <v>Drones</v>
      </c>
      <c r="J3214">
        <f>tblData[[#This Row],[Quantity]]*tblData[[#This Row],[Price]]</f>
        <v>1000</v>
      </c>
      <c r="K3214">
        <f>YEAR(tblData[[#This Row],[Date]])</f>
        <v>2021</v>
      </c>
      <c r="L3214">
        <f>MONTH(tblData[[#This Row],[Date]])</f>
        <v>12</v>
      </c>
      <c r="M3214" t="str">
        <f>CHOOSE(tblData[[#This Row],[MonthNo]],"Jan","Feb","Mar","Apr","Mei","Jun","Jul","Agu","Sep","Okt","Nov","Des")</f>
        <v>Des</v>
      </c>
      <c r="N3214" t="str">
        <f>INDEX(tblCustomers[CustomerState],MATCH(tblData[[#This Row],[CustomerID]],tblCustomers[CustomerID],0))</f>
        <v>Michigan</v>
      </c>
      <c r="O3214" t="str">
        <f>IF(COUNTIF(tblData[CustomerID],tblData[[#This Row],[CustomerID]])&gt;1,"Repeat","One-time")</f>
        <v>One-time</v>
      </c>
    </row>
    <row r="3215" spans="1:15">
      <c r="A3215">
        <v>3214</v>
      </c>
      <c r="B3215" s="1">
        <v>44532</v>
      </c>
      <c r="C3215">
        <v>1105</v>
      </c>
      <c r="D3215" t="s">
        <v>10826</v>
      </c>
      <c r="E3215">
        <v>5</v>
      </c>
      <c r="F3215" t="str">
        <f>INDEX(tblProduct[ProdName],MATCH(tblData[[#This Row],[ProdNumber]],tblProduct[ProdNumber],0))</f>
        <v>RTF Drones</v>
      </c>
      <c r="G3215">
        <f>INDEX(tblProduct[Price],MATCH(tblData[[#This Row],[ProdNumber]],tblProduct[ProdNumber],0))</f>
        <v>16.989999999999998</v>
      </c>
      <c r="H3215">
        <f>INDEX(tblProduct[Category],MATCH(tblData[[#This Row],[ProdNumber]],tblProduct[ProdNumber],0))</f>
        <v>4</v>
      </c>
      <c r="I3215" t="str">
        <f>INDEX(tblCategory[CategoryName],MATCH(tblData[[#This Row],[CategoryID]],tblCategory[CategoryID],0))</f>
        <v>eBooks</v>
      </c>
      <c r="J3215">
        <f>tblData[[#This Row],[Quantity]]*tblData[[#This Row],[Price]]</f>
        <v>84.949999999999989</v>
      </c>
      <c r="K3215">
        <f>YEAR(tblData[[#This Row],[Date]])</f>
        <v>2021</v>
      </c>
      <c r="L3215">
        <f>MONTH(tblData[[#This Row],[Date]])</f>
        <v>12</v>
      </c>
      <c r="M3215" t="str">
        <f>CHOOSE(tblData[[#This Row],[MonthNo]],"Jan","Feb","Mar","Apr","Mei","Jun","Jul","Agu","Sep","Okt","Nov","Des")</f>
        <v>Des</v>
      </c>
      <c r="N3215" t="str">
        <f>INDEX(tblCustomers[CustomerState],MATCH(tblData[[#This Row],[CustomerID]],tblCustomers[CustomerID],0))</f>
        <v>Texas</v>
      </c>
      <c r="O3215" t="str">
        <f>IF(COUNTIF(tblData[CustomerID],tblData[[#This Row],[CustomerID]])&gt;1,"Repeat","One-time")</f>
        <v>One-time</v>
      </c>
    </row>
    <row r="3216" spans="1:15">
      <c r="A3216">
        <v>3215</v>
      </c>
      <c r="B3216" s="1">
        <v>44533</v>
      </c>
      <c r="C3216">
        <v>1982</v>
      </c>
      <c r="D3216" t="s">
        <v>10818</v>
      </c>
      <c r="E3216">
        <v>1</v>
      </c>
      <c r="F3216" t="str">
        <f>INDEX(tblProduct[ProdName],MATCH(tblData[[#This Row],[ProdNumber]],tblProduct[ProdNumber],0))</f>
        <v>Fixed Wing Drones</v>
      </c>
      <c r="G3216">
        <f>INDEX(tblProduct[Price],MATCH(tblData[[#This Row],[ProdNumber]],tblProduct[ProdNumber],0))</f>
        <v>15.5</v>
      </c>
      <c r="H3216">
        <f>INDEX(tblProduct[Category],MATCH(tblData[[#This Row],[ProdNumber]],tblProduct[ProdNumber],0))</f>
        <v>4</v>
      </c>
      <c r="I3216" t="str">
        <f>INDEX(tblCategory[CategoryName],MATCH(tblData[[#This Row],[CategoryID]],tblCategory[CategoryID],0))</f>
        <v>eBooks</v>
      </c>
      <c r="J3216">
        <f>tblData[[#This Row],[Quantity]]*tblData[[#This Row],[Price]]</f>
        <v>15.5</v>
      </c>
      <c r="K3216">
        <f>YEAR(tblData[[#This Row],[Date]])</f>
        <v>2021</v>
      </c>
      <c r="L3216">
        <f>MONTH(tblData[[#This Row],[Date]])</f>
        <v>12</v>
      </c>
      <c r="M3216" t="str">
        <f>CHOOSE(tblData[[#This Row],[MonthNo]],"Jan","Feb","Mar","Apr","Mei","Jun","Jul","Agu","Sep","Okt","Nov","Des")</f>
        <v>Des</v>
      </c>
      <c r="N3216" t="str">
        <f>INDEX(tblCustomers[CustomerState],MATCH(tblData[[#This Row],[CustomerID]],tblCustomers[CustomerID],0))</f>
        <v>Tennessee</v>
      </c>
      <c r="O3216" t="str">
        <f>IF(COUNTIF(tblData[CustomerID],tblData[[#This Row],[CustomerID]])&gt;1,"Repeat","One-time")</f>
        <v>Repeat</v>
      </c>
    </row>
    <row r="3217" spans="1:15">
      <c r="A3217">
        <v>3216</v>
      </c>
      <c r="B3217" s="1">
        <v>44533</v>
      </c>
      <c r="C3217">
        <v>678</v>
      </c>
      <c r="D3217" t="s">
        <v>10838</v>
      </c>
      <c r="E3217">
        <v>3</v>
      </c>
      <c r="F3217" t="str">
        <f>INDEX(tblProduct[ProdName],MATCH(tblData[[#This Row],[ProdNumber]],tblProduct[ProdNumber],0))</f>
        <v>GPS Drones</v>
      </c>
      <c r="G3217">
        <f>INDEX(tblProduct[Price],MATCH(tblData[[#This Row],[ProdNumber]],tblProduct[ProdNumber],0))</f>
        <v>19.989999999999998</v>
      </c>
      <c r="H3217">
        <f>INDEX(tblProduct[Category],MATCH(tblData[[#This Row],[ProdNumber]],tblProduct[ProdNumber],0))</f>
        <v>4</v>
      </c>
      <c r="I3217" t="str">
        <f>INDEX(tblCategory[CategoryName],MATCH(tblData[[#This Row],[CategoryID]],tblCategory[CategoryID],0))</f>
        <v>eBooks</v>
      </c>
      <c r="J3217">
        <f>tblData[[#This Row],[Quantity]]*tblData[[#This Row],[Price]]</f>
        <v>59.97</v>
      </c>
      <c r="K3217">
        <f>YEAR(tblData[[#This Row],[Date]])</f>
        <v>2021</v>
      </c>
      <c r="L3217">
        <f>MONTH(tblData[[#This Row],[Date]])</f>
        <v>12</v>
      </c>
      <c r="M3217" t="str">
        <f>CHOOSE(tblData[[#This Row],[MonthNo]],"Jan","Feb","Mar","Apr","Mei","Jun","Jul","Agu","Sep","Okt","Nov","Des")</f>
        <v>Des</v>
      </c>
      <c r="N3217" t="str">
        <f>INDEX(tblCustomers[CustomerState],MATCH(tblData[[#This Row],[CustomerID]],tblCustomers[CustomerID],0))</f>
        <v>North Carolina</v>
      </c>
      <c r="O3217" t="str">
        <f>IF(COUNTIF(tblData[CustomerID],tblData[[#This Row],[CustomerID]])&gt;1,"Repeat","One-time")</f>
        <v>Repeat</v>
      </c>
    </row>
    <row r="3218" spans="1:15">
      <c r="A3218">
        <v>3217</v>
      </c>
      <c r="B3218" s="1">
        <v>44533</v>
      </c>
      <c r="C3218">
        <v>469</v>
      </c>
      <c r="D3218" t="s">
        <v>10869</v>
      </c>
      <c r="E3218">
        <v>2</v>
      </c>
      <c r="F3218" t="str">
        <f>INDEX(tblProduct[ProdName],MATCH(tblData[[#This Row],[ProdNumber]],tblProduct[ProdNumber],0))</f>
        <v>Bsquare Robot Blueprint</v>
      </c>
      <c r="G3218">
        <f>INDEX(tblProduct[Price],MATCH(tblData[[#This Row],[ProdNumber]],tblProduct[ProdNumber],0))</f>
        <v>8.99</v>
      </c>
      <c r="H3218">
        <f>INDEX(tblProduct[Category],MATCH(tblData[[#This Row],[ProdNumber]],tblProduct[ProdNumber],0))</f>
        <v>1</v>
      </c>
      <c r="I3218" t="str">
        <f>INDEX(tblCategory[CategoryName],MATCH(tblData[[#This Row],[CategoryID]],tblCategory[CategoryID],0))</f>
        <v>Blueprints</v>
      </c>
      <c r="J3218">
        <f>tblData[[#This Row],[Quantity]]*tblData[[#This Row],[Price]]</f>
        <v>17.98</v>
      </c>
      <c r="K3218">
        <f>YEAR(tblData[[#This Row],[Date]])</f>
        <v>2021</v>
      </c>
      <c r="L3218">
        <f>MONTH(tblData[[#This Row],[Date]])</f>
        <v>12</v>
      </c>
      <c r="M3218" t="str">
        <f>CHOOSE(tblData[[#This Row],[MonthNo]],"Jan","Feb","Mar","Apr","Mei","Jun","Jul","Agu","Sep","Okt","Nov","Des")</f>
        <v>Des</v>
      </c>
      <c r="N3218" t="str">
        <f>INDEX(tblCustomers[CustomerState],MATCH(tblData[[#This Row],[CustomerID]],tblCustomers[CustomerID],0))</f>
        <v>Texas</v>
      </c>
      <c r="O3218" t="str">
        <f>IF(COUNTIF(tblData[CustomerID],tblData[[#This Row],[CustomerID]])&gt;1,"Repeat","One-time")</f>
        <v>Repeat</v>
      </c>
    </row>
    <row r="3219" spans="1:15">
      <c r="A3219">
        <v>3218</v>
      </c>
      <c r="B3219" s="1">
        <v>44533</v>
      </c>
      <c r="C3219">
        <v>247</v>
      </c>
      <c r="D3219" t="s">
        <v>10826</v>
      </c>
      <c r="E3219">
        <v>3</v>
      </c>
      <c r="F3219" t="str">
        <f>INDEX(tblProduct[ProdName],MATCH(tblData[[#This Row],[ProdNumber]],tblProduct[ProdNumber],0))</f>
        <v>RTF Drones</v>
      </c>
      <c r="G3219">
        <f>INDEX(tblProduct[Price],MATCH(tblData[[#This Row],[ProdNumber]],tblProduct[ProdNumber],0))</f>
        <v>16.989999999999998</v>
      </c>
      <c r="H3219">
        <f>INDEX(tblProduct[Category],MATCH(tblData[[#This Row],[ProdNumber]],tblProduct[ProdNumber],0))</f>
        <v>4</v>
      </c>
      <c r="I3219" t="str">
        <f>INDEX(tblCategory[CategoryName],MATCH(tblData[[#This Row],[CategoryID]],tblCategory[CategoryID],0))</f>
        <v>eBooks</v>
      </c>
      <c r="J3219">
        <f>tblData[[#This Row],[Quantity]]*tblData[[#This Row],[Price]]</f>
        <v>50.97</v>
      </c>
      <c r="K3219">
        <f>YEAR(tblData[[#This Row],[Date]])</f>
        <v>2021</v>
      </c>
      <c r="L3219">
        <f>MONTH(tblData[[#This Row],[Date]])</f>
        <v>12</v>
      </c>
      <c r="M3219" t="str">
        <f>CHOOSE(tblData[[#This Row],[MonthNo]],"Jan","Feb","Mar","Apr","Mei","Jun","Jul","Agu","Sep","Okt","Nov","Des")</f>
        <v>Des</v>
      </c>
      <c r="N3219" t="str">
        <f>INDEX(tblCustomers[CustomerState],MATCH(tblData[[#This Row],[CustomerID]],tblCustomers[CustomerID],0))</f>
        <v>California</v>
      </c>
      <c r="O3219" t="str">
        <f>IF(COUNTIF(tblData[CustomerID],tblData[[#This Row],[CustomerID]])&gt;1,"Repeat","One-time")</f>
        <v>One-time</v>
      </c>
    </row>
    <row r="3220" spans="1:15">
      <c r="A3220">
        <v>3219</v>
      </c>
      <c r="B3220" s="1">
        <v>44534</v>
      </c>
      <c r="C3220">
        <v>628</v>
      </c>
      <c r="D3220" t="s">
        <v>10824</v>
      </c>
      <c r="E3220">
        <v>2</v>
      </c>
      <c r="F3220" t="str">
        <f>INDEX(tblProduct[ProdName],MATCH(tblData[[#This Row],[ProdNumber]],tblProduct[ProdNumber],0))</f>
        <v>BYOD-550</v>
      </c>
      <c r="G3220">
        <f>INDEX(tblProduct[Price],MATCH(tblData[[#This Row],[ProdNumber]],tblProduct[ProdNumber],0))</f>
        <v>179</v>
      </c>
      <c r="H3220">
        <f>INDEX(tblProduct[Category],MATCH(tblData[[#This Row],[ProdNumber]],tblProduct[ProdNumber],0))</f>
        <v>2</v>
      </c>
      <c r="I3220" t="str">
        <f>INDEX(tblCategory[CategoryName],MATCH(tblData[[#This Row],[CategoryID]],tblCategory[CategoryID],0))</f>
        <v>Drone Kits</v>
      </c>
      <c r="J3220">
        <f>tblData[[#This Row],[Quantity]]*tblData[[#This Row],[Price]]</f>
        <v>358</v>
      </c>
      <c r="K3220">
        <f>YEAR(tblData[[#This Row],[Date]])</f>
        <v>2021</v>
      </c>
      <c r="L3220">
        <f>MONTH(tblData[[#This Row],[Date]])</f>
        <v>12</v>
      </c>
      <c r="M3220" t="str">
        <f>CHOOSE(tblData[[#This Row],[MonthNo]],"Jan","Feb","Mar","Apr","Mei","Jun","Jul","Agu","Sep","Okt","Nov","Des")</f>
        <v>Des</v>
      </c>
      <c r="N3220" t="str">
        <f>INDEX(tblCustomers[CustomerState],MATCH(tblData[[#This Row],[CustomerID]],tblCustomers[CustomerID],0))</f>
        <v>Iowa</v>
      </c>
      <c r="O3220" t="str">
        <f>IF(COUNTIF(tblData[CustomerID],tblData[[#This Row],[CustomerID]])&gt;1,"Repeat","One-time")</f>
        <v>Repeat</v>
      </c>
    </row>
    <row r="3221" spans="1:15">
      <c r="A3221">
        <v>3220</v>
      </c>
      <c r="B3221" s="1">
        <v>44534</v>
      </c>
      <c r="C3221">
        <v>1094</v>
      </c>
      <c r="D3221" t="s">
        <v>10841</v>
      </c>
      <c r="E3221">
        <v>6</v>
      </c>
      <c r="F3221" t="str">
        <f>INDEX(tblProduct[ProdName],MATCH(tblData[[#This Row],[ProdNumber]],tblProduct[ProdNumber],0))</f>
        <v>RQTE-554 Robot</v>
      </c>
      <c r="G3221">
        <f>INDEX(tblProduct[Price],MATCH(tblData[[#This Row],[ProdNumber]],tblProduct[ProdNumber],0))</f>
        <v>684</v>
      </c>
      <c r="H3221">
        <f>INDEX(tblProduct[Category],MATCH(tblData[[#This Row],[ProdNumber]],tblProduct[ProdNumber],0))</f>
        <v>6</v>
      </c>
      <c r="I3221" t="str">
        <f>INDEX(tblCategory[CategoryName],MATCH(tblData[[#This Row],[CategoryID]],tblCategory[CategoryID],0))</f>
        <v>Robots</v>
      </c>
      <c r="J3221">
        <f>tblData[[#This Row],[Quantity]]*tblData[[#This Row],[Price]]</f>
        <v>4104</v>
      </c>
      <c r="K3221">
        <f>YEAR(tblData[[#This Row],[Date]])</f>
        <v>2021</v>
      </c>
      <c r="L3221">
        <f>MONTH(tblData[[#This Row],[Date]])</f>
        <v>12</v>
      </c>
      <c r="M3221" t="str">
        <f>CHOOSE(tblData[[#This Row],[MonthNo]],"Jan","Feb","Mar","Apr","Mei","Jun","Jul","Agu","Sep","Okt","Nov","Des")</f>
        <v>Des</v>
      </c>
      <c r="N3221" t="str">
        <f>INDEX(tblCustomers[CustomerState],MATCH(tblData[[#This Row],[CustomerID]],tblCustomers[CustomerID],0))</f>
        <v>Colorado</v>
      </c>
      <c r="O3221" t="str">
        <f>IF(COUNTIF(tblData[CustomerID],tblData[[#This Row],[CustomerID]])&gt;1,"Repeat","One-time")</f>
        <v>Repeat</v>
      </c>
    </row>
    <row r="3222" spans="1:15">
      <c r="A3222">
        <v>3221</v>
      </c>
      <c r="B3222" s="1">
        <v>44535</v>
      </c>
      <c r="C3222">
        <v>1107</v>
      </c>
      <c r="D3222" t="s">
        <v>10811</v>
      </c>
      <c r="E3222">
        <v>2</v>
      </c>
      <c r="F3222" t="str">
        <f>INDEX(tblProduct[ProdName],MATCH(tblData[[#This Row],[ProdNumber]],tblProduct[ProdNumber],0))</f>
        <v>BYOD-220</v>
      </c>
      <c r="G3222">
        <f>INDEX(tblProduct[Price],MATCH(tblData[[#This Row],[ProdNumber]],tblProduct[ProdNumber],0))</f>
        <v>69</v>
      </c>
      <c r="H3222">
        <f>INDEX(tblProduct[Category],MATCH(tblData[[#This Row],[ProdNumber]],tblProduct[ProdNumber],0))</f>
        <v>2</v>
      </c>
      <c r="I3222" t="str">
        <f>INDEX(tblCategory[CategoryName],MATCH(tblData[[#This Row],[CategoryID]],tblCategory[CategoryID],0))</f>
        <v>Drone Kits</v>
      </c>
      <c r="J3222">
        <f>tblData[[#This Row],[Quantity]]*tblData[[#This Row],[Price]]</f>
        <v>138</v>
      </c>
      <c r="K3222">
        <f>YEAR(tblData[[#This Row],[Date]])</f>
        <v>2021</v>
      </c>
      <c r="L3222">
        <f>MONTH(tblData[[#This Row],[Date]])</f>
        <v>12</v>
      </c>
      <c r="M3222" t="str">
        <f>CHOOSE(tblData[[#This Row],[MonthNo]],"Jan","Feb","Mar","Apr","Mei","Jun","Jul","Agu","Sep","Okt","Nov","Des")</f>
        <v>Des</v>
      </c>
      <c r="N3222" t="str">
        <f>INDEX(tblCustomers[CustomerState],MATCH(tblData[[#This Row],[CustomerID]],tblCustomers[CustomerID],0))</f>
        <v>Virginia</v>
      </c>
      <c r="O3222" t="str">
        <f>IF(COUNTIF(tblData[CustomerID],tblData[[#This Row],[CustomerID]])&gt;1,"Repeat","One-time")</f>
        <v>Repeat</v>
      </c>
    </row>
    <row r="3223" spans="1:15">
      <c r="A3223">
        <v>3222</v>
      </c>
      <c r="B3223" s="1">
        <v>44535</v>
      </c>
      <c r="C3223">
        <v>1361</v>
      </c>
      <c r="D3223" t="s">
        <v>10815</v>
      </c>
      <c r="E3223">
        <v>5</v>
      </c>
      <c r="F3223" t="str">
        <f>INDEX(tblProduct[ProdName],MATCH(tblData[[#This Row],[ProdNumber]],tblProduct[ProdNumber],0))</f>
        <v>Understanding Automation</v>
      </c>
      <c r="G3223">
        <f>INDEX(tblProduct[Price],MATCH(tblData[[#This Row],[ProdNumber]],tblProduct[ProdNumber],0))</f>
        <v>44.95</v>
      </c>
      <c r="H3223">
        <f>INDEX(tblProduct[Category],MATCH(tblData[[#This Row],[ProdNumber]],tblProduct[ProdNumber],0))</f>
        <v>7</v>
      </c>
      <c r="I3223" t="str">
        <f>INDEX(tblCategory[CategoryName],MATCH(tblData[[#This Row],[CategoryID]],tblCategory[CategoryID],0))</f>
        <v>Training Videos</v>
      </c>
      <c r="J3223">
        <f>tblData[[#This Row],[Quantity]]*tblData[[#This Row],[Price]]</f>
        <v>224.75</v>
      </c>
      <c r="K3223">
        <f>YEAR(tblData[[#This Row],[Date]])</f>
        <v>2021</v>
      </c>
      <c r="L3223">
        <f>MONTH(tblData[[#This Row],[Date]])</f>
        <v>12</v>
      </c>
      <c r="M3223" t="str">
        <f>CHOOSE(tblData[[#This Row],[MonthNo]],"Jan","Feb","Mar","Apr","Mei","Jun","Jul","Agu","Sep","Okt","Nov","Des")</f>
        <v>Des</v>
      </c>
      <c r="N3223" t="str">
        <f>INDEX(tblCustomers[CustomerState],MATCH(tblData[[#This Row],[CustomerID]],tblCustomers[CustomerID],0))</f>
        <v>North Carolina</v>
      </c>
      <c r="O3223" t="str">
        <f>IF(COUNTIF(tblData[CustomerID],tblData[[#This Row],[CustomerID]])&gt;1,"Repeat","One-time")</f>
        <v>One-time</v>
      </c>
    </row>
    <row r="3224" spans="1:15">
      <c r="A3224">
        <v>3223</v>
      </c>
      <c r="B3224" s="1">
        <v>44535</v>
      </c>
      <c r="C3224">
        <v>1992</v>
      </c>
      <c r="D3224" t="s">
        <v>10817</v>
      </c>
      <c r="E3224">
        <v>6</v>
      </c>
      <c r="F3224" t="str">
        <f>INDEX(tblProduct[ProdName],MATCH(tblData[[#This Row],[ProdNumber]],tblProduct[ProdNumber],0))</f>
        <v>BYOD-100</v>
      </c>
      <c r="G3224">
        <f>INDEX(tblProduct[Price],MATCH(tblData[[#This Row],[ProdNumber]],tblProduct[ProdNumber],0))</f>
        <v>54</v>
      </c>
      <c r="H3224">
        <f>INDEX(tblProduct[Category],MATCH(tblData[[#This Row],[ProdNumber]],tblProduct[ProdNumber],0))</f>
        <v>2</v>
      </c>
      <c r="I3224" t="str">
        <f>INDEX(tblCategory[CategoryName],MATCH(tblData[[#This Row],[CategoryID]],tblCategory[CategoryID],0))</f>
        <v>Drone Kits</v>
      </c>
      <c r="J3224">
        <f>tblData[[#This Row],[Quantity]]*tblData[[#This Row],[Price]]</f>
        <v>324</v>
      </c>
      <c r="K3224">
        <f>YEAR(tblData[[#This Row],[Date]])</f>
        <v>2021</v>
      </c>
      <c r="L3224">
        <f>MONTH(tblData[[#This Row],[Date]])</f>
        <v>12</v>
      </c>
      <c r="M3224" t="str">
        <f>CHOOSE(tblData[[#This Row],[MonthNo]],"Jan","Feb","Mar","Apr","Mei","Jun","Jul","Agu","Sep","Okt","Nov","Des")</f>
        <v>Des</v>
      </c>
      <c r="N3224" t="str">
        <f>INDEX(tblCustomers[CustomerState],MATCH(tblData[[#This Row],[CustomerID]],tblCustomers[CustomerID],0))</f>
        <v>New York</v>
      </c>
      <c r="O3224" t="str">
        <f>IF(COUNTIF(tblData[CustomerID],tblData[[#This Row],[CustomerID]])&gt;1,"Repeat","One-time")</f>
        <v>Repeat</v>
      </c>
    </row>
    <row r="3225" spans="1:15">
      <c r="A3225">
        <v>3224</v>
      </c>
      <c r="B3225" s="1">
        <v>44535</v>
      </c>
      <c r="C3225">
        <v>2057</v>
      </c>
      <c r="D3225" t="s">
        <v>10864</v>
      </c>
      <c r="E3225">
        <v>5</v>
      </c>
      <c r="F3225" t="str">
        <f>INDEX(tblProduct[ProdName],MATCH(tblData[[#This Row],[ProdNumber]],tblProduct[ProdNumber],0))</f>
        <v>Understanding Drone Regulations</v>
      </c>
      <c r="G3225">
        <f>INDEX(tblProduct[Price],MATCH(tblData[[#This Row],[ProdNumber]],tblProduct[ProdNumber],0))</f>
        <v>27.5</v>
      </c>
      <c r="H3225">
        <f>INDEX(tblProduct[Category],MATCH(tblData[[#This Row],[ProdNumber]],tblProduct[ProdNumber],0))</f>
        <v>7</v>
      </c>
      <c r="I3225" t="str">
        <f>INDEX(tblCategory[CategoryName],MATCH(tblData[[#This Row],[CategoryID]],tblCategory[CategoryID],0))</f>
        <v>Training Videos</v>
      </c>
      <c r="J3225">
        <f>tblData[[#This Row],[Quantity]]*tblData[[#This Row],[Price]]</f>
        <v>137.5</v>
      </c>
      <c r="K3225">
        <f>YEAR(tblData[[#This Row],[Date]])</f>
        <v>2021</v>
      </c>
      <c r="L3225">
        <f>MONTH(tblData[[#This Row],[Date]])</f>
        <v>12</v>
      </c>
      <c r="M3225" t="str">
        <f>CHOOSE(tblData[[#This Row],[MonthNo]],"Jan","Feb","Mar","Apr","Mei","Jun","Jul","Agu","Sep","Okt","Nov","Des")</f>
        <v>Des</v>
      </c>
      <c r="N3225" t="str">
        <f>INDEX(tblCustomers[CustomerState],MATCH(tblData[[#This Row],[CustomerID]],tblCustomers[CustomerID],0))</f>
        <v>California</v>
      </c>
      <c r="O3225" t="str">
        <f>IF(COUNTIF(tblData[CustomerID],tblData[[#This Row],[CustomerID]])&gt;1,"Repeat","One-time")</f>
        <v>Repeat</v>
      </c>
    </row>
    <row r="3226" spans="1:15">
      <c r="A3226">
        <v>3225</v>
      </c>
      <c r="B3226" s="1">
        <v>44535</v>
      </c>
      <c r="C3226">
        <v>1352</v>
      </c>
      <c r="D3226" t="s">
        <v>10853</v>
      </c>
      <c r="E3226">
        <v>4</v>
      </c>
      <c r="F3226" t="str">
        <f>INDEX(tblProduct[ProdName],MATCH(tblData[[#This Row],[ProdNumber]],tblProduct[ProdNumber],0))</f>
        <v>BYOR-1500</v>
      </c>
      <c r="G3226">
        <f>INDEX(tblProduct[Price],MATCH(tblData[[#This Row],[ProdNumber]],tblProduct[ProdNumber],0))</f>
        <v>189</v>
      </c>
      <c r="H3226">
        <f>INDEX(tblProduct[Category],MATCH(tblData[[#This Row],[ProdNumber]],tblProduct[ProdNumber],0))</f>
        <v>5</v>
      </c>
      <c r="I3226" t="str">
        <f>INDEX(tblCategory[CategoryName],MATCH(tblData[[#This Row],[CategoryID]],tblCategory[CategoryID],0))</f>
        <v>Robot Kits</v>
      </c>
      <c r="J3226">
        <f>tblData[[#This Row],[Quantity]]*tblData[[#This Row],[Price]]</f>
        <v>756</v>
      </c>
      <c r="K3226">
        <f>YEAR(tblData[[#This Row],[Date]])</f>
        <v>2021</v>
      </c>
      <c r="L3226">
        <f>MONTH(tblData[[#This Row],[Date]])</f>
        <v>12</v>
      </c>
      <c r="M3226" t="str">
        <f>CHOOSE(tblData[[#This Row],[MonthNo]],"Jan","Feb","Mar","Apr","Mei","Jun","Jul","Agu","Sep","Okt","Nov","Des")</f>
        <v>Des</v>
      </c>
      <c r="N3226" t="str">
        <f>INDEX(tblCustomers[CustomerState],MATCH(tblData[[#This Row],[CustomerID]],tblCustomers[CustomerID],0))</f>
        <v>Wisconsin</v>
      </c>
      <c r="O3226" t="str">
        <f>IF(COUNTIF(tblData[CustomerID],tblData[[#This Row],[CustomerID]])&gt;1,"Repeat","One-time")</f>
        <v>Repeat</v>
      </c>
    </row>
    <row r="3227" spans="1:15">
      <c r="A3227">
        <v>3226</v>
      </c>
      <c r="B3227" s="1">
        <v>44535</v>
      </c>
      <c r="C3227">
        <v>399</v>
      </c>
      <c r="D3227" t="s">
        <v>10865</v>
      </c>
      <c r="E3227">
        <v>3</v>
      </c>
      <c r="F3227" t="str">
        <f>INDEX(tblProduct[ProdName],MATCH(tblData[[#This Row],[ProdNumber]],tblProduct[ProdNumber],0))</f>
        <v>Robotic Essentials</v>
      </c>
      <c r="G3227">
        <f>INDEX(tblProduct[Price],MATCH(tblData[[#This Row],[ProdNumber]],tblProduct[ProdNumber],0))</f>
        <v>34.99</v>
      </c>
      <c r="H3227">
        <f>INDEX(tblProduct[Category],MATCH(tblData[[#This Row],[ProdNumber]],tblProduct[ProdNumber],0))</f>
        <v>7</v>
      </c>
      <c r="I3227" t="str">
        <f>INDEX(tblCategory[CategoryName],MATCH(tblData[[#This Row],[CategoryID]],tblCategory[CategoryID],0))</f>
        <v>Training Videos</v>
      </c>
      <c r="J3227">
        <f>tblData[[#This Row],[Quantity]]*tblData[[#This Row],[Price]]</f>
        <v>104.97</v>
      </c>
      <c r="K3227">
        <f>YEAR(tblData[[#This Row],[Date]])</f>
        <v>2021</v>
      </c>
      <c r="L3227">
        <f>MONTH(tblData[[#This Row],[Date]])</f>
        <v>12</v>
      </c>
      <c r="M3227" t="str">
        <f>CHOOSE(tblData[[#This Row],[MonthNo]],"Jan","Feb","Mar","Apr","Mei","Jun","Jul","Agu","Sep","Okt","Nov","Des")</f>
        <v>Des</v>
      </c>
      <c r="N3227" t="str">
        <f>INDEX(tblCustomers[CustomerState],MATCH(tblData[[#This Row],[CustomerID]],tblCustomers[CustomerID],0))</f>
        <v>Connecticut</v>
      </c>
      <c r="O3227" t="str">
        <f>IF(COUNTIF(tblData[CustomerID],tblData[[#This Row],[CustomerID]])&gt;1,"Repeat","One-time")</f>
        <v>Repeat</v>
      </c>
    </row>
    <row r="3228" spans="1:15">
      <c r="A3228">
        <v>3227</v>
      </c>
      <c r="B3228" s="1">
        <v>44536</v>
      </c>
      <c r="C3228">
        <v>1409</v>
      </c>
      <c r="D3228" t="s">
        <v>10821</v>
      </c>
      <c r="E3228">
        <v>4</v>
      </c>
      <c r="F3228" t="str">
        <f>INDEX(tblProduct[ProdName],MATCH(tblData[[#This Row],[ProdNumber]],tblProduct[ProdNumber],0))</f>
        <v>BYOD-350</v>
      </c>
      <c r="G3228">
        <f>INDEX(tblProduct[Price],MATCH(tblData[[#This Row],[ProdNumber]],tblProduct[ProdNumber],0))</f>
        <v>89.95</v>
      </c>
      <c r="H3228">
        <f>INDEX(tblProduct[Category],MATCH(tblData[[#This Row],[ProdNumber]],tblProduct[ProdNumber],0))</f>
        <v>2</v>
      </c>
      <c r="I3228" t="str">
        <f>INDEX(tblCategory[CategoryName],MATCH(tblData[[#This Row],[CategoryID]],tblCategory[CategoryID],0))</f>
        <v>Drone Kits</v>
      </c>
      <c r="J3228">
        <f>tblData[[#This Row],[Quantity]]*tblData[[#This Row],[Price]]</f>
        <v>359.8</v>
      </c>
      <c r="K3228">
        <f>YEAR(tblData[[#This Row],[Date]])</f>
        <v>2021</v>
      </c>
      <c r="L3228">
        <f>MONTH(tblData[[#This Row],[Date]])</f>
        <v>12</v>
      </c>
      <c r="M3228" t="str">
        <f>CHOOSE(tblData[[#This Row],[MonthNo]],"Jan","Feb","Mar","Apr","Mei","Jun","Jul","Agu","Sep","Okt","Nov","Des")</f>
        <v>Des</v>
      </c>
      <c r="N3228" t="str">
        <f>INDEX(tblCustomers[CustomerState],MATCH(tblData[[#This Row],[CustomerID]],tblCustomers[CustomerID],0))</f>
        <v>Alaska</v>
      </c>
      <c r="O3228" t="str">
        <f>IF(COUNTIF(tblData[CustomerID],tblData[[#This Row],[CustomerID]])&gt;1,"Repeat","One-time")</f>
        <v>Repeat</v>
      </c>
    </row>
    <row r="3229" spans="1:15">
      <c r="A3229">
        <v>3228</v>
      </c>
      <c r="B3229" s="1">
        <v>44536</v>
      </c>
      <c r="C3229">
        <v>792</v>
      </c>
      <c r="D3229" t="s">
        <v>10875</v>
      </c>
      <c r="E3229">
        <v>3</v>
      </c>
      <c r="F3229" t="str">
        <f>INDEX(tblProduct[ProdName],MATCH(tblData[[#This Row],[ProdNumber]],tblProduct[ProdNumber],0))</f>
        <v>Open Source Code</v>
      </c>
      <c r="G3229">
        <f>INDEX(tblProduct[Price],MATCH(tblData[[#This Row],[ProdNumber]],tblProduct[ProdNumber],0))</f>
        <v>32.950000000000003</v>
      </c>
      <c r="H3229">
        <f>INDEX(tblProduct[Category],MATCH(tblData[[#This Row],[ProdNumber]],tblProduct[ProdNumber],0))</f>
        <v>7</v>
      </c>
      <c r="I3229" t="str">
        <f>INDEX(tblCategory[CategoryName],MATCH(tblData[[#This Row],[CategoryID]],tblCategory[CategoryID],0))</f>
        <v>Training Videos</v>
      </c>
      <c r="J3229">
        <f>tblData[[#This Row],[Quantity]]*tblData[[#This Row],[Price]]</f>
        <v>98.850000000000009</v>
      </c>
      <c r="K3229">
        <f>YEAR(tblData[[#This Row],[Date]])</f>
        <v>2021</v>
      </c>
      <c r="L3229">
        <f>MONTH(tblData[[#This Row],[Date]])</f>
        <v>12</v>
      </c>
      <c r="M3229" t="str">
        <f>CHOOSE(tblData[[#This Row],[MonthNo]],"Jan","Feb","Mar","Apr","Mei","Jun","Jul","Agu","Sep","Okt","Nov","Des")</f>
        <v>Des</v>
      </c>
      <c r="N3229" t="str">
        <f>INDEX(tblCustomers[CustomerState],MATCH(tblData[[#This Row],[CustomerID]],tblCustomers[CustomerID],0))</f>
        <v>Mississippi</v>
      </c>
      <c r="O3229" t="str">
        <f>IF(COUNTIF(tblData[CustomerID],tblData[[#This Row],[CustomerID]])&gt;1,"Repeat","One-time")</f>
        <v>Repeat</v>
      </c>
    </row>
    <row r="3230" spans="1:15">
      <c r="A3230">
        <v>3229</v>
      </c>
      <c r="B3230" s="1">
        <v>44536</v>
      </c>
      <c r="C3230">
        <v>991</v>
      </c>
      <c r="D3230" t="s">
        <v>10812</v>
      </c>
      <c r="E3230">
        <v>5</v>
      </c>
      <c r="F3230" t="str">
        <f>INDEX(tblProduct[ProdName],MATCH(tblData[[#This Row],[ProdNumber]],tblProduct[ProdNumber],0))</f>
        <v>SCARA Robots</v>
      </c>
      <c r="G3230">
        <f>INDEX(tblProduct[Price],MATCH(tblData[[#This Row],[ProdNumber]],tblProduct[ProdNumber],0))</f>
        <v>19.5</v>
      </c>
      <c r="H3230">
        <f>INDEX(tblProduct[Category],MATCH(tblData[[#This Row],[ProdNumber]],tblProduct[ProdNumber],0))</f>
        <v>4</v>
      </c>
      <c r="I3230" t="str">
        <f>INDEX(tblCategory[CategoryName],MATCH(tblData[[#This Row],[CategoryID]],tblCategory[CategoryID],0))</f>
        <v>eBooks</v>
      </c>
      <c r="J3230">
        <f>tblData[[#This Row],[Quantity]]*tblData[[#This Row],[Price]]</f>
        <v>97.5</v>
      </c>
      <c r="K3230">
        <f>YEAR(tblData[[#This Row],[Date]])</f>
        <v>2021</v>
      </c>
      <c r="L3230">
        <f>MONTH(tblData[[#This Row],[Date]])</f>
        <v>12</v>
      </c>
      <c r="M3230" t="str">
        <f>CHOOSE(tblData[[#This Row],[MonthNo]],"Jan","Feb","Mar","Apr","Mei","Jun","Jul","Agu","Sep","Okt","Nov","Des")</f>
        <v>Des</v>
      </c>
      <c r="N3230" t="str">
        <f>INDEX(tblCustomers[CustomerState],MATCH(tblData[[#This Row],[CustomerID]],tblCustomers[CustomerID],0))</f>
        <v>Ohio</v>
      </c>
      <c r="O3230" t="str">
        <f>IF(COUNTIF(tblData[CustomerID],tblData[[#This Row],[CustomerID]])&gt;1,"Repeat","One-time")</f>
        <v>Repeat</v>
      </c>
    </row>
    <row r="3231" spans="1:15">
      <c r="A3231">
        <v>3230</v>
      </c>
      <c r="B3231" s="1">
        <v>44536</v>
      </c>
      <c r="C3231">
        <v>1111</v>
      </c>
      <c r="D3231" t="s">
        <v>10838</v>
      </c>
      <c r="E3231">
        <v>5</v>
      </c>
      <c r="F3231" t="str">
        <f>INDEX(tblProduct[ProdName],MATCH(tblData[[#This Row],[ProdNumber]],tblProduct[ProdNumber],0))</f>
        <v>GPS Drones</v>
      </c>
      <c r="G3231">
        <f>INDEX(tblProduct[Price],MATCH(tblData[[#This Row],[ProdNumber]],tblProduct[ProdNumber],0))</f>
        <v>19.989999999999998</v>
      </c>
      <c r="H3231">
        <f>INDEX(tblProduct[Category],MATCH(tblData[[#This Row],[ProdNumber]],tblProduct[ProdNumber],0))</f>
        <v>4</v>
      </c>
      <c r="I3231" t="str">
        <f>INDEX(tblCategory[CategoryName],MATCH(tblData[[#This Row],[CategoryID]],tblCategory[CategoryID],0))</f>
        <v>eBooks</v>
      </c>
      <c r="J3231">
        <f>tblData[[#This Row],[Quantity]]*tblData[[#This Row],[Price]]</f>
        <v>99.949999999999989</v>
      </c>
      <c r="K3231">
        <f>YEAR(tblData[[#This Row],[Date]])</f>
        <v>2021</v>
      </c>
      <c r="L3231">
        <f>MONTH(tblData[[#This Row],[Date]])</f>
        <v>12</v>
      </c>
      <c r="M3231" t="str">
        <f>CHOOSE(tblData[[#This Row],[MonthNo]],"Jan","Feb","Mar","Apr","Mei","Jun","Jul","Agu","Sep","Okt","Nov","Des")</f>
        <v>Des</v>
      </c>
      <c r="N3231" t="str">
        <f>INDEX(tblCustomers[CustomerState],MATCH(tblData[[#This Row],[CustomerID]],tblCustomers[CustomerID],0))</f>
        <v>California</v>
      </c>
      <c r="O3231" t="str">
        <f>IF(COUNTIF(tblData[CustomerID],tblData[[#This Row],[CustomerID]])&gt;1,"Repeat","One-time")</f>
        <v>Repeat</v>
      </c>
    </row>
    <row r="3232" spans="1:15">
      <c r="A3232">
        <v>3231</v>
      </c>
      <c r="B3232" s="1">
        <v>44536</v>
      </c>
      <c r="C3232">
        <v>716</v>
      </c>
      <c r="D3232" t="s">
        <v>10859</v>
      </c>
      <c r="E3232">
        <v>4</v>
      </c>
      <c r="F3232" t="str">
        <f>INDEX(tblProduct[ProdName],MATCH(tblData[[#This Row],[ProdNumber]],tblProduct[ProdNumber],0))</f>
        <v>Cloud Computing</v>
      </c>
      <c r="G3232">
        <f>INDEX(tblProduct[Price],MATCH(tblData[[#This Row],[ProdNumber]],tblProduct[ProdNumber],0))</f>
        <v>29.99</v>
      </c>
      <c r="H3232">
        <f>INDEX(tblProduct[Category],MATCH(tblData[[#This Row],[ProdNumber]],tblProduct[ProdNumber],0))</f>
        <v>7</v>
      </c>
      <c r="I3232" t="str">
        <f>INDEX(tblCategory[CategoryName],MATCH(tblData[[#This Row],[CategoryID]],tblCategory[CategoryID],0))</f>
        <v>Training Videos</v>
      </c>
      <c r="J3232">
        <f>tblData[[#This Row],[Quantity]]*tblData[[#This Row],[Price]]</f>
        <v>119.96</v>
      </c>
      <c r="K3232">
        <f>YEAR(tblData[[#This Row],[Date]])</f>
        <v>2021</v>
      </c>
      <c r="L3232">
        <f>MONTH(tblData[[#This Row],[Date]])</f>
        <v>12</v>
      </c>
      <c r="M3232" t="str">
        <f>CHOOSE(tblData[[#This Row],[MonthNo]],"Jan","Feb","Mar","Apr","Mei","Jun","Jul","Agu","Sep","Okt","Nov","Des")</f>
        <v>Des</v>
      </c>
      <c r="N3232" t="str">
        <f>INDEX(tblCustomers[CustomerState],MATCH(tblData[[#This Row],[CustomerID]],tblCustomers[CustomerID],0))</f>
        <v>Ohio</v>
      </c>
      <c r="O3232" t="str">
        <f>IF(COUNTIF(tblData[CustomerID],tblData[[#This Row],[CustomerID]])&gt;1,"Repeat","One-time")</f>
        <v>One-time</v>
      </c>
    </row>
    <row r="3233" spans="1:15">
      <c r="A3233">
        <v>3232</v>
      </c>
      <c r="B3233" s="1">
        <v>44536</v>
      </c>
      <c r="C3233">
        <v>1472</v>
      </c>
      <c r="D3233" t="s">
        <v>10818</v>
      </c>
      <c r="E3233">
        <v>4</v>
      </c>
      <c r="F3233" t="str">
        <f>INDEX(tblProduct[ProdName],MATCH(tblData[[#This Row],[ProdNumber]],tblProduct[ProdNumber],0))</f>
        <v>Fixed Wing Drones</v>
      </c>
      <c r="G3233">
        <f>INDEX(tblProduct[Price],MATCH(tblData[[#This Row],[ProdNumber]],tblProduct[ProdNumber],0))</f>
        <v>15.5</v>
      </c>
      <c r="H3233">
        <f>INDEX(tblProduct[Category],MATCH(tblData[[#This Row],[ProdNumber]],tblProduct[ProdNumber],0))</f>
        <v>4</v>
      </c>
      <c r="I3233" t="str">
        <f>INDEX(tblCategory[CategoryName],MATCH(tblData[[#This Row],[CategoryID]],tblCategory[CategoryID],0))</f>
        <v>eBooks</v>
      </c>
      <c r="J3233">
        <f>tblData[[#This Row],[Quantity]]*tblData[[#This Row],[Price]]</f>
        <v>62</v>
      </c>
      <c r="K3233">
        <f>YEAR(tblData[[#This Row],[Date]])</f>
        <v>2021</v>
      </c>
      <c r="L3233">
        <f>MONTH(tblData[[#This Row],[Date]])</f>
        <v>12</v>
      </c>
      <c r="M3233" t="str">
        <f>CHOOSE(tblData[[#This Row],[MonthNo]],"Jan","Feb","Mar","Apr","Mei","Jun","Jul","Agu","Sep","Okt","Nov","Des")</f>
        <v>Des</v>
      </c>
      <c r="N3233" t="str">
        <f>INDEX(tblCustomers[CustomerState],MATCH(tblData[[#This Row],[CustomerID]],tblCustomers[CustomerID],0))</f>
        <v>Florida</v>
      </c>
      <c r="O3233" t="str">
        <f>IF(COUNTIF(tblData[CustomerID],tblData[[#This Row],[CustomerID]])&gt;1,"Repeat","One-time")</f>
        <v>Repeat</v>
      </c>
    </row>
    <row r="3234" spans="1:15">
      <c r="A3234">
        <v>3233</v>
      </c>
      <c r="B3234" s="1">
        <v>44536</v>
      </c>
      <c r="C3234">
        <v>1204</v>
      </c>
      <c r="D3234" t="s">
        <v>10873</v>
      </c>
      <c r="E3234">
        <v>4</v>
      </c>
      <c r="F3234" t="str">
        <f>INDEX(tblProduct[ProdName],MATCH(tblData[[#This Row],[ProdNumber]],tblProduct[ProdNumber],0))</f>
        <v>BYOD-300</v>
      </c>
      <c r="G3234">
        <f>INDEX(tblProduct[Price],MATCH(tblData[[#This Row],[ProdNumber]],tblProduct[ProdNumber],0))</f>
        <v>89</v>
      </c>
      <c r="H3234">
        <f>INDEX(tblProduct[Category],MATCH(tblData[[#This Row],[ProdNumber]],tblProduct[ProdNumber],0))</f>
        <v>2</v>
      </c>
      <c r="I3234" t="str">
        <f>INDEX(tblCategory[CategoryName],MATCH(tblData[[#This Row],[CategoryID]],tblCategory[CategoryID],0))</f>
        <v>Drone Kits</v>
      </c>
      <c r="J3234">
        <f>tblData[[#This Row],[Quantity]]*tblData[[#This Row],[Price]]</f>
        <v>356</v>
      </c>
      <c r="K3234">
        <f>YEAR(tblData[[#This Row],[Date]])</f>
        <v>2021</v>
      </c>
      <c r="L3234">
        <f>MONTH(tblData[[#This Row],[Date]])</f>
        <v>12</v>
      </c>
      <c r="M3234" t="str">
        <f>CHOOSE(tblData[[#This Row],[MonthNo]],"Jan","Feb","Mar","Apr","Mei","Jun","Jul","Agu","Sep","Okt","Nov","Des")</f>
        <v>Des</v>
      </c>
      <c r="N3234" t="str">
        <f>INDEX(tblCustomers[CustomerState],MATCH(tblData[[#This Row],[CustomerID]],tblCustomers[CustomerID],0))</f>
        <v>Indiana</v>
      </c>
      <c r="O3234" t="str">
        <f>IF(COUNTIF(tblData[CustomerID],tblData[[#This Row],[CustomerID]])&gt;1,"Repeat","One-time")</f>
        <v>Repeat</v>
      </c>
    </row>
    <row r="3235" spans="1:15">
      <c r="A3235">
        <v>3234</v>
      </c>
      <c r="B3235" s="1">
        <v>44536</v>
      </c>
      <c r="C3235">
        <v>879</v>
      </c>
      <c r="D3235" t="s">
        <v>10860</v>
      </c>
      <c r="E3235">
        <v>3</v>
      </c>
      <c r="F3235" t="str">
        <f>INDEX(tblProduct[ProdName],MATCH(tblData[[#This Row],[ProdNumber]],tblProduct[ProdNumber],0))</f>
        <v>Multi Rotor Drones</v>
      </c>
      <c r="G3235">
        <f>INDEX(tblProduct[Price],MATCH(tblData[[#This Row],[ProdNumber]],tblProduct[ProdNumber],0))</f>
        <v>24.95</v>
      </c>
      <c r="H3235">
        <f>INDEX(tblProduct[Category],MATCH(tblData[[#This Row],[ProdNumber]],tblProduct[ProdNumber],0))</f>
        <v>4</v>
      </c>
      <c r="I3235" t="str">
        <f>INDEX(tblCategory[CategoryName],MATCH(tblData[[#This Row],[CategoryID]],tblCategory[CategoryID],0))</f>
        <v>eBooks</v>
      </c>
      <c r="J3235">
        <f>tblData[[#This Row],[Quantity]]*tblData[[#This Row],[Price]]</f>
        <v>74.849999999999994</v>
      </c>
      <c r="K3235">
        <f>YEAR(tblData[[#This Row],[Date]])</f>
        <v>2021</v>
      </c>
      <c r="L3235">
        <f>MONTH(tblData[[#This Row],[Date]])</f>
        <v>12</v>
      </c>
      <c r="M3235" t="str">
        <f>CHOOSE(tblData[[#This Row],[MonthNo]],"Jan","Feb","Mar","Apr","Mei","Jun","Jul","Agu","Sep","Okt","Nov","Des")</f>
        <v>Des</v>
      </c>
      <c r="N3235" t="str">
        <f>INDEX(tblCustomers[CustomerState],MATCH(tblData[[#This Row],[CustomerID]],tblCustomers[CustomerID],0))</f>
        <v>Texas</v>
      </c>
      <c r="O3235" t="str">
        <f>IF(COUNTIF(tblData[CustomerID],tblData[[#This Row],[CustomerID]])&gt;1,"Repeat","One-time")</f>
        <v>Repeat</v>
      </c>
    </row>
    <row r="3236" spans="1:15">
      <c r="A3236">
        <v>3235</v>
      </c>
      <c r="B3236" s="1">
        <v>44537</v>
      </c>
      <c r="C3236">
        <v>575</v>
      </c>
      <c r="D3236" t="s">
        <v>10865</v>
      </c>
      <c r="E3236">
        <v>3</v>
      </c>
      <c r="F3236" t="str">
        <f>INDEX(tblProduct[ProdName],MATCH(tblData[[#This Row],[ProdNumber]],tblProduct[ProdNumber],0))</f>
        <v>Robotic Essentials</v>
      </c>
      <c r="G3236">
        <f>INDEX(tblProduct[Price],MATCH(tblData[[#This Row],[ProdNumber]],tblProduct[ProdNumber],0))</f>
        <v>34.99</v>
      </c>
      <c r="H3236">
        <f>INDEX(tblProduct[Category],MATCH(tblData[[#This Row],[ProdNumber]],tblProduct[ProdNumber],0))</f>
        <v>7</v>
      </c>
      <c r="I3236" t="str">
        <f>INDEX(tblCategory[CategoryName],MATCH(tblData[[#This Row],[CategoryID]],tblCategory[CategoryID],0))</f>
        <v>Training Videos</v>
      </c>
      <c r="J3236">
        <f>tblData[[#This Row],[Quantity]]*tblData[[#This Row],[Price]]</f>
        <v>104.97</v>
      </c>
      <c r="K3236">
        <f>YEAR(tblData[[#This Row],[Date]])</f>
        <v>2021</v>
      </c>
      <c r="L3236">
        <f>MONTH(tblData[[#This Row],[Date]])</f>
        <v>12</v>
      </c>
      <c r="M3236" t="str">
        <f>CHOOSE(tblData[[#This Row],[MonthNo]],"Jan","Feb","Mar","Apr","Mei","Jun","Jul","Agu","Sep","Okt","Nov","Des")</f>
        <v>Des</v>
      </c>
      <c r="N3236" t="str">
        <f>INDEX(tblCustomers[CustomerState],MATCH(tblData[[#This Row],[CustomerID]],tblCustomers[CustomerID],0))</f>
        <v>Virginia</v>
      </c>
      <c r="O3236" t="str">
        <f>IF(COUNTIF(tblData[CustomerID],tblData[[#This Row],[CustomerID]])&gt;1,"Repeat","One-time")</f>
        <v>Repeat</v>
      </c>
    </row>
    <row r="3237" spans="1:15">
      <c r="A3237">
        <v>3236</v>
      </c>
      <c r="B3237" s="1">
        <v>44537</v>
      </c>
      <c r="C3237">
        <v>1547</v>
      </c>
      <c r="D3237" t="s">
        <v>10852</v>
      </c>
      <c r="E3237">
        <v>4</v>
      </c>
      <c r="F3237" t="str">
        <f>INDEX(tblProduct[ProdName],MATCH(tblData[[#This Row],[ProdNumber]],tblProduct[ProdNumber],0))</f>
        <v>Understanding Artificial Intelligence</v>
      </c>
      <c r="G3237">
        <f>INDEX(tblProduct[Price],MATCH(tblData[[#This Row],[ProdNumber]],tblProduct[ProdNumber],0))</f>
        <v>19.5</v>
      </c>
      <c r="H3237">
        <f>INDEX(tblProduct[Category],MATCH(tblData[[#This Row],[ProdNumber]],tblProduct[ProdNumber],0))</f>
        <v>4</v>
      </c>
      <c r="I3237" t="str">
        <f>INDEX(tblCategory[CategoryName],MATCH(tblData[[#This Row],[CategoryID]],tblCategory[CategoryID],0))</f>
        <v>eBooks</v>
      </c>
      <c r="J3237">
        <f>tblData[[#This Row],[Quantity]]*tblData[[#This Row],[Price]]</f>
        <v>78</v>
      </c>
      <c r="K3237">
        <f>YEAR(tblData[[#This Row],[Date]])</f>
        <v>2021</v>
      </c>
      <c r="L3237">
        <f>MONTH(tblData[[#This Row],[Date]])</f>
        <v>12</v>
      </c>
      <c r="M3237" t="str">
        <f>CHOOSE(tblData[[#This Row],[MonthNo]],"Jan","Feb","Mar","Apr","Mei","Jun","Jul","Agu","Sep","Okt","Nov","Des")</f>
        <v>Des</v>
      </c>
      <c r="N3237" t="str">
        <f>INDEX(tblCustomers[CustomerState],MATCH(tblData[[#This Row],[CustomerID]],tblCustomers[CustomerID],0))</f>
        <v>Texas</v>
      </c>
      <c r="O3237" t="str">
        <f>IF(COUNTIF(tblData[CustomerID],tblData[[#This Row],[CustomerID]])&gt;1,"Repeat","One-time")</f>
        <v>Repeat</v>
      </c>
    </row>
    <row r="3238" spans="1:15">
      <c r="A3238">
        <v>3237</v>
      </c>
      <c r="B3238" s="1">
        <v>44537</v>
      </c>
      <c r="C3238">
        <v>1294</v>
      </c>
      <c r="D3238" t="s">
        <v>10841</v>
      </c>
      <c r="E3238">
        <v>4</v>
      </c>
      <c r="F3238" t="str">
        <f>INDEX(tblProduct[ProdName],MATCH(tblData[[#This Row],[ProdNumber]],tblProduct[ProdNumber],0))</f>
        <v>RQTE-554 Robot</v>
      </c>
      <c r="G3238">
        <f>INDEX(tblProduct[Price],MATCH(tblData[[#This Row],[ProdNumber]],tblProduct[ProdNumber],0))</f>
        <v>684</v>
      </c>
      <c r="H3238">
        <f>INDEX(tblProduct[Category],MATCH(tblData[[#This Row],[ProdNumber]],tblProduct[ProdNumber],0))</f>
        <v>6</v>
      </c>
      <c r="I3238" t="str">
        <f>INDEX(tblCategory[CategoryName],MATCH(tblData[[#This Row],[CategoryID]],tblCategory[CategoryID],0))</f>
        <v>Robots</v>
      </c>
      <c r="J3238">
        <f>tblData[[#This Row],[Quantity]]*tblData[[#This Row],[Price]]</f>
        <v>2736</v>
      </c>
      <c r="K3238">
        <f>YEAR(tblData[[#This Row],[Date]])</f>
        <v>2021</v>
      </c>
      <c r="L3238">
        <f>MONTH(tblData[[#This Row],[Date]])</f>
        <v>12</v>
      </c>
      <c r="M3238" t="str">
        <f>CHOOSE(tblData[[#This Row],[MonthNo]],"Jan","Feb","Mar","Apr","Mei","Jun","Jul","Agu","Sep","Okt","Nov","Des")</f>
        <v>Des</v>
      </c>
      <c r="N3238" t="str">
        <f>INDEX(tblCustomers[CustomerState],MATCH(tblData[[#This Row],[CustomerID]],tblCustomers[CustomerID],0))</f>
        <v>Arizona</v>
      </c>
      <c r="O3238" t="str">
        <f>IF(COUNTIF(tblData[CustomerID],tblData[[#This Row],[CustomerID]])&gt;1,"Repeat","One-time")</f>
        <v>Repeat</v>
      </c>
    </row>
    <row r="3239" spans="1:15">
      <c r="A3239">
        <v>3238</v>
      </c>
      <c r="B3239" s="1">
        <v>44538</v>
      </c>
      <c r="C3239">
        <v>1679</v>
      </c>
      <c r="D3239" t="s">
        <v>10823</v>
      </c>
      <c r="E3239">
        <v>4</v>
      </c>
      <c r="F3239" t="str">
        <f>INDEX(tblProduct[ProdName],MATCH(tblData[[#This Row],[ProdNumber]],tblProduct[ProdNumber],0))</f>
        <v>DA-SA702 Drone</v>
      </c>
      <c r="G3239">
        <f>INDEX(tblProduct[Price],MATCH(tblData[[#This Row],[ProdNumber]],tblProduct[ProdNumber],0))</f>
        <v>399</v>
      </c>
      <c r="H3239">
        <f>INDEX(tblProduct[Category],MATCH(tblData[[#This Row],[ProdNumber]],tblProduct[ProdNumber],0))</f>
        <v>3</v>
      </c>
      <c r="I3239" t="str">
        <f>INDEX(tblCategory[CategoryName],MATCH(tblData[[#This Row],[CategoryID]],tblCategory[CategoryID],0))</f>
        <v>Drones</v>
      </c>
      <c r="J3239">
        <f>tblData[[#This Row],[Quantity]]*tblData[[#This Row],[Price]]</f>
        <v>1596</v>
      </c>
      <c r="K3239">
        <f>YEAR(tblData[[#This Row],[Date]])</f>
        <v>2021</v>
      </c>
      <c r="L3239">
        <f>MONTH(tblData[[#This Row],[Date]])</f>
        <v>12</v>
      </c>
      <c r="M3239" t="str">
        <f>CHOOSE(tblData[[#This Row],[MonthNo]],"Jan","Feb","Mar","Apr","Mei","Jun","Jul","Agu","Sep","Okt","Nov","Des")</f>
        <v>Des</v>
      </c>
      <c r="N3239" t="str">
        <f>INDEX(tblCustomers[CustomerState],MATCH(tblData[[#This Row],[CustomerID]],tblCustomers[CustomerID],0))</f>
        <v>Minnesota</v>
      </c>
      <c r="O3239" t="str">
        <f>IF(COUNTIF(tblData[CustomerID],tblData[[#This Row],[CustomerID]])&gt;1,"Repeat","One-time")</f>
        <v>Repeat</v>
      </c>
    </row>
    <row r="3240" spans="1:15">
      <c r="A3240">
        <v>3239</v>
      </c>
      <c r="B3240" s="1">
        <v>44538</v>
      </c>
      <c r="C3240">
        <v>1115</v>
      </c>
      <c r="D3240" t="s">
        <v>10864</v>
      </c>
      <c r="E3240">
        <v>3</v>
      </c>
      <c r="F3240" t="str">
        <f>INDEX(tblProduct[ProdName],MATCH(tblData[[#This Row],[ProdNumber]],tblProduct[ProdNumber],0))</f>
        <v>Understanding Drone Regulations</v>
      </c>
      <c r="G3240">
        <f>INDEX(tblProduct[Price],MATCH(tblData[[#This Row],[ProdNumber]],tblProduct[ProdNumber],0))</f>
        <v>27.5</v>
      </c>
      <c r="H3240">
        <f>INDEX(tblProduct[Category],MATCH(tblData[[#This Row],[ProdNumber]],tblProduct[ProdNumber],0))</f>
        <v>7</v>
      </c>
      <c r="I3240" t="str">
        <f>INDEX(tblCategory[CategoryName],MATCH(tblData[[#This Row],[CategoryID]],tblCategory[CategoryID],0))</f>
        <v>Training Videos</v>
      </c>
      <c r="J3240">
        <f>tblData[[#This Row],[Quantity]]*tblData[[#This Row],[Price]]</f>
        <v>82.5</v>
      </c>
      <c r="K3240">
        <f>YEAR(tblData[[#This Row],[Date]])</f>
        <v>2021</v>
      </c>
      <c r="L3240">
        <f>MONTH(tblData[[#This Row],[Date]])</f>
        <v>12</v>
      </c>
      <c r="M3240" t="str">
        <f>CHOOSE(tblData[[#This Row],[MonthNo]],"Jan","Feb","Mar","Apr","Mei","Jun","Jul","Agu","Sep","Okt","Nov","Des")</f>
        <v>Des</v>
      </c>
      <c r="N3240" t="str">
        <f>INDEX(tblCustomers[CustomerState],MATCH(tblData[[#This Row],[CustomerID]],tblCustomers[CustomerID],0))</f>
        <v>New York</v>
      </c>
      <c r="O3240" t="str">
        <f>IF(COUNTIF(tblData[CustomerID],tblData[[#This Row],[CustomerID]])&gt;1,"Repeat","One-time")</f>
        <v>Repeat</v>
      </c>
    </row>
    <row r="3241" spans="1:15">
      <c r="A3241">
        <v>3240</v>
      </c>
      <c r="B3241" s="1">
        <v>44538</v>
      </c>
      <c r="C3241">
        <v>568</v>
      </c>
      <c r="D3241" t="s">
        <v>10823</v>
      </c>
      <c r="E3241">
        <v>5</v>
      </c>
      <c r="F3241" t="str">
        <f>INDEX(tblProduct[ProdName],MATCH(tblData[[#This Row],[ProdNumber]],tblProduct[ProdNumber],0))</f>
        <v>DA-SA702 Drone</v>
      </c>
      <c r="G3241">
        <f>INDEX(tblProduct[Price],MATCH(tblData[[#This Row],[ProdNumber]],tblProduct[ProdNumber],0))</f>
        <v>399</v>
      </c>
      <c r="H3241">
        <f>INDEX(tblProduct[Category],MATCH(tblData[[#This Row],[ProdNumber]],tblProduct[ProdNumber],0))</f>
        <v>3</v>
      </c>
      <c r="I3241" t="str">
        <f>INDEX(tblCategory[CategoryName],MATCH(tblData[[#This Row],[CategoryID]],tblCategory[CategoryID],0))</f>
        <v>Drones</v>
      </c>
      <c r="J3241">
        <f>tblData[[#This Row],[Quantity]]*tblData[[#This Row],[Price]]</f>
        <v>1995</v>
      </c>
      <c r="K3241">
        <f>YEAR(tblData[[#This Row],[Date]])</f>
        <v>2021</v>
      </c>
      <c r="L3241">
        <f>MONTH(tblData[[#This Row],[Date]])</f>
        <v>12</v>
      </c>
      <c r="M3241" t="str">
        <f>CHOOSE(tblData[[#This Row],[MonthNo]],"Jan","Feb","Mar","Apr","Mei","Jun","Jul","Agu","Sep","Okt","Nov","Des")</f>
        <v>Des</v>
      </c>
      <c r="N3241" t="str">
        <f>INDEX(tblCustomers[CustomerState],MATCH(tblData[[#This Row],[CustomerID]],tblCustomers[CustomerID],0))</f>
        <v>Wisconsin</v>
      </c>
      <c r="O3241" t="str">
        <f>IF(COUNTIF(tblData[CustomerID],tblData[[#This Row],[CustomerID]])&gt;1,"Repeat","One-time")</f>
        <v>Repeat</v>
      </c>
    </row>
    <row r="3242" spans="1:15">
      <c r="A3242">
        <v>3241</v>
      </c>
      <c r="B3242" s="1">
        <v>44538</v>
      </c>
      <c r="C3242">
        <v>463</v>
      </c>
      <c r="D3242" t="s">
        <v>10856</v>
      </c>
      <c r="E3242">
        <v>2</v>
      </c>
      <c r="F3242" t="str">
        <f>INDEX(tblProduct[ProdName],MATCH(tblData[[#This Row],[ProdNumber]],tblProduct[ProdNumber],0))</f>
        <v>RLK-9920 Robot</v>
      </c>
      <c r="G3242">
        <f>INDEX(tblProduct[Price],MATCH(tblData[[#This Row],[ProdNumber]],tblProduct[ProdNumber],0))</f>
        <v>699</v>
      </c>
      <c r="H3242">
        <f>INDEX(tblProduct[Category],MATCH(tblData[[#This Row],[ProdNumber]],tblProduct[ProdNumber],0))</f>
        <v>6</v>
      </c>
      <c r="I3242" t="str">
        <f>INDEX(tblCategory[CategoryName],MATCH(tblData[[#This Row],[CategoryID]],tblCategory[CategoryID],0))</f>
        <v>Robots</v>
      </c>
      <c r="J3242">
        <f>tblData[[#This Row],[Quantity]]*tblData[[#This Row],[Price]]</f>
        <v>1398</v>
      </c>
      <c r="K3242">
        <f>YEAR(tblData[[#This Row],[Date]])</f>
        <v>2021</v>
      </c>
      <c r="L3242">
        <f>MONTH(tblData[[#This Row],[Date]])</f>
        <v>12</v>
      </c>
      <c r="M3242" t="str">
        <f>CHOOSE(tblData[[#This Row],[MonthNo]],"Jan","Feb","Mar","Apr","Mei","Jun","Jul","Agu","Sep","Okt","Nov","Des")</f>
        <v>Des</v>
      </c>
      <c r="N3242" t="str">
        <f>INDEX(tblCustomers[CustomerState],MATCH(tblData[[#This Row],[CustomerID]],tblCustomers[CustomerID],0))</f>
        <v>Texas</v>
      </c>
      <c r="O3242" t="str">
        <f>IF(COUNTIF(tblData[CustomerID],tblData[[#This Row],[CustomerID]])&gt;1,"Repeat","One-time")</f>
        <v>Repeat</v>
      </c>
    </row>
    <row r="3243" spans="1:15">
      <c r="A3243">
        <v>3242</v>
      </c>
      <c r="B3243" s="1">
        <v>44538</v>
      </c>
      <c r="C3243">
        <v>895</v>
      </c>
      <c r="D3243" t="s">
        <v>10826</v>
      </c>
      <c r="E3243">
        <v>3</v>
      </c>
      <c r="F3243" t="str">
        <f>INDEX(tblProduct[ProdName],MATCH(tblData[[#This Row],[ProdNumber]],tblProduct[ProdNumber],0))</f>
        <v>RTF Drones</v>
      </c>
      <c r="G3243">
        <f>INDEX(tblProduct[Price],MATCH(tblData[[#This Row],[ProdNumber]],tblProduct[ProdNumber],0))</f>
        <v>16.989999999999998</v>
      </c>
      <c r="H3243">
        <f>INDEX(tblProduct[Category],MATCH(tblData[[#This Row],[ProdNumber]],tblProduct[ProdNumber],0))</f>
        <v>4</v>
      </c>
      <c r="I3243" t="str">
        <f>INDEX(tblCategory[CategoryName],MATCH(tblData[[#This Row],[CategoryID]],tblCategory[CategoryID],0))</f>
        <v>eBooks</v>
      </c>
      <c r="J3243">
        <f>tblData[[#This Row],[Quantity]]*tblData[[#This Row],[Price]]</f>
        <v>50.97</v>
      </c>
      <c r="K3243">
        <f>YEAR(tblData[[#This Row],[Date]])</f>
        <v>2021</v>
      </c>
      <c r="L3243">
        <f>MONTH(tblData[[#This Row],[Date]])</f>
        <v>12</v>
      </c>
      <c r="M3243" t="str">
        <f>CHOOSE(tblData[[#This Row],[MonthNo]],"Jan","Feb","Mar","Apr","Mei","Jun","Jul","Agu","Sep","Okt","Nov","Des")</f>
        <v>Des</v>
      </c>
      <c r="N3243" t="str">
        <f>INDEX(tblCustomers[CustomerState],MATCH(tblData[[#This Row],[CustomerID]],tblCustomers[CustomerID],0))</f>
        <v>Oklahoma</v>
      </c>
      <c r="O3243" t="str">
        <f>IF(COUNTIF(tblData[CustomerID],tblData[[#This Row],[CustomerID]])&gt;1,"Repeat","One-time")</f>
        <v>One-time</v>
      </c>
    </row>
    <row r="3244" spans="1:15">
      <c r="A3244">
        <v>3243</v>
      </c>
      <c r="B3244" s="1">
        <v>44538</v>
      </c>
      <c r="C3244">
        <v>142</v>
      </c>
      <c r="D3244" t="s">
        <v>10852</v>
      </c>
      <c r="E3244">
        <v>3</v>
      </c>
      <c r="F3244" t="str">
        <f>INDEX(tblProduct[ProdName],MATCH(tblData[[#This Row],[ProdNumber]],tblProduct[ProdNumber],0))</f>
        <v>Understanding Artificial Intelligence</v>
      </c>
      <c r="G3244">
        <f>INDEX(tblProduct[Price],MATCH(tblData[[#This Row],[ProdNumber]],tblProduct[ProdNumber],0))</f>
        <v>19.5</v>
      </c>
      <c r="H3244">
        <f>INDEX(tblProduct[Category],MATCH(tblData[[#This Row],[ProdNumber]],tblProduct[ProdNumber],0))</f>
        <v>4</v>
      </c>
      <c r="I3244" t="str">
        <f>INDEX(tblCategory[CategoryName],MATCH(tblData[[#This Row],[CategoryID]],tblCategory[CategoryID],0))</f>
        <v>eBooks</v>
      </c>
      <c r="J3244">
        <f>tblData[[#This Row],[Quantity]]*tblData[[#This Row],[Price]]</f>
        <v>58.5</v>
      </c>
      <c r="K3244">
        <f>YEAR(tblData[[#This Row],[Date]])</f>
        <v>2021</v>
      </c>
      <c r="L3244">
        <f>MONTH(tblData[[#This Row],[Date]])</f>
        <v>12</v>
      </c>
      <c r="M3244" t="str">
        <f>CHOOSE(tblData[[#This Row],[MonthNo]],"Jan","Feb","Mar","Apr","Mei","Jun","Jul","Agu","Sep","Okt","Nov","Des")</f>
        <v>Des</v>
      </c>
      <c r="N3244" t="str">
        <f>INDEX(tblCustomers[CustomerState],MATCH(tblData[[#This Row],[CustomerID]],tblCustomers[CustomerID],0))</f>
        <v>Kentucky</v>
      </c>
      <c r="O3244" t="str">
        <f>IF(COUNTIF(tblData[CustomerID],tblData[[#This Row],[CustomerID]])&gt;1,"Repeat","One-time")</f>
        <v>Repeat</v>
      </c>
    </row>
    <row r="3245" spans="1:15">
      <c r="A3245">
        <v>3244</v>
      </c>
      <c r="B3245" s="1">
        <v>44538</v>
      </c>
      <c r="C3245">
        <v>335</v>
      </c>
      <c r="D3245" t="s">
        <v>10841</v>
      </c>
      <c r="E3245">
        <v>3</v>
      </c>
      <c r="F3245" t="str">
        <f>INDEX(tblProduct[ProdName],MATCH(tblData[[#This Row],[ProdNumber]],tblProduct[ProdNumber],0))</f>
        <v>RQTE-554 Robot</v>
      </c>
      <c r="G3245">
        <f>INDEX(tblProduct[Price],MATCH(tblData[[#This Row],[ProdNumber]],tblProduct[ProdNumber],0))</f>
        <v>684</v>
      </c>
      <c r="H3245">
        <f>INDEX(tblProduct[Category],MATCH(tblData[[#This Row],[ProdNumber]],tblProduct[ProdNumber],0))</f>
        <v>6</v>
      </c>
      <c r="I3245" t="str">
        <f>INDEX(tblCategory[CategoryName],MATCH(tblData[[#This Row],[CategoryID]],tblCategory[CategoryID],0))</f>
        <v>Robots</v>
      </c>
      <c r="J3245">
        <f>tblData[[#This Row],[Quantity]]*tblData[[#This Row],[Price]]</f>
        <v>2052</v>
      </c>
      <c r="K3245">
        <f>YEAR(tblData[[#This Row],[Date]])</f>
        <v>2021</v>
      </c>
      <c r="L3245">
        <f>MONTH(tblData[[#This Row],[Date]])</f>
        <v>12</v>
      </c>
      <c r="M3245" t="str">
        <f>CHOOSE(tblData[[#This Row],[MonthNo]],"Jan","Feb","Mar","Apr","Mei","Jun","Jul","Agu","Sep","Okt","Nov","Des")</f>
        <v>Des</v>
      </c>
      <c r="N3245" t="str">
        <f>INDEX(tblCustomers[CustomerState],MATCH(tblData[[#This Row],[CustomerID]],tblCustomers[CustomerID],0))</f>
        <v>Washington</v>
      </c>
      <c r="O3245" t="str">
        <f>IF(COUNTIF(tblData[CustomerID],tblData[[#This Row],[CustomerID]])&gt;1,"Repeat","One-time")</f>
        <v>Repeat</v>
      </c>
    </row>
    <row r="3246" spans="1:15">
      <c r="A3246">
        <v>3245</v>
      </c>
      <c r="B3246" s="1">
        <v>44539</v>
      </c>
      <c r="C3246">
        <v>679</v>
      </c>
      <c r="D3246" t="s">
        <v>10855</v>
      </c>
      <c r="E3246">
        <v>3</v>
      </c>
      <c r="F3246" t="str">
        <f>INDEX(tblProduct[ProdName],MATCH(tblData[[#This Row],[ProdNumber]],tblProduct[ProdNumber],0))</f>
        <v>DTD-7000 Drone</v>
      </c>
      <c r="G3246">
        <f>INDEX(tblProduct[Price],MATCH(tblData[[#This Row],[ProdNumber]],tblProduct[ProdNumber],0))</f>
        <v>450</v>
      </c>
      <c r="H3246">
        <f>INDEX(tblProduct[Category],MATCH(tblData[[#This Row],[ProdNumber]],tblProduct[ProdNumber],0))</f>
        <v>3</v>
      </c>
      <c r="I3246" t="str">
        <f>INDEX(tblCategory[CategoryName],MATCH(tblData[[#This Row],[CategoryID]],tblCategory[CategoryID],0))</f>
        <v>Drones</v>
      </c>
      <c r="J3246">
        <f>tblData[[#This Row],[Quantity]]*tblData[[#This Row],[Price]]</f>
        <v>1350</v>
      </c>
      <c r="K3246">
        <f>YEAR(tblData[[#This Row],[Date]])</f>
        <v>2021</v>
      </c>
      <c r="L3246">
        <f>MONTH(tblData[[#This Row],[Date]])</f>
        <v>12</v>
      </c>
      <c r="M3246" t="str">
        <f>CHOOSE(tblData[[#This Row],[MonthNo]],"Jan","Feb","Mar","Apr","Mei","Jun","Jul","Agu","Sep","Okt","Nov","Des")</f>
        <v>Des</v>
      </c>
      <c r="N3246" t="str">
        <f>INDEX(tblCustomers[CustomerState],MATCH(tblData[[#This Row],[CustomerID]],tblCustomers[CustomerID],0))</f>
        <v>Oklahoma</v>
      </c>
      <c r="O3246" t="str">
        <f>IF(COUNTIF(tblData[CustomerID],tblData[[#This Row],[CustomerID]])&gt;1,"Repeat","One-time")</f>
        <v>Repeat</v>
      </c>
    </row>
    <row r="3247" spans="1:15">
      <c r="A3247">
        <v>3246</v>
      </c>
      <c r="B3247" s="1">
        <v>44539</v>
      </c>
      <c r="C3247">
        <v>1247</v>
      </c>
      <c r="D3247" t="s">
        <v>10851</v>
      </c>
      <c r="E3247">
        <v>4</v>
      </c>
      <c r="F3247" t="str">
        <f>INDEX(tblProduct[ProdName],MATCH(tblData[[#This Row],[ProdNumber]],tblProduct[ProdNumber],0))</f>
        <v>QuadroCopter Blueprint</v>
      </c>
      <c r="G3247">
        <f>INDEX(tblProduct[Price],MATCH(tblData[[#This Row],[ProdNumber]],tblProduct[ProdNumber],0))</f>
        <v>10.99</v>
      </c>
      <c r="H3247">
        <f>INDEX(tblProduct[Category],MATCH(tblData[[#This Row],[ProdNumber]],tblProduct[ProdNumber],0))</f>
        <v>1</v>
      </c>
      <c r="I3247" t="str">
        <f>INDEX(tblCategory[CategoryName],MATCH(tblData[[#This Row],[CategoryID]],tblCategory[CategoryID],0))</f>
        <v>Blueprints</v>
      </c>
      <c r="J3247">
        <f>tblData[[#This Row],[Quantity]]*tblData[[#This Row],[Price]]</f>
        <v>43.96</v>
      </c>
      <c r="K3247">
        <f>YEAR(tblData[[#This Row],[Date]])</f>
        <v>2021</v>
      </c>
      <c r="L3247">
        <f>MONTH(tblData[[#This Row],[Date]])</f>
        <v>12</v>
      </c>
      <c r="M3247" t="str">
        <f>CHOOSE(tblData[[#This Row],[MonthNo]],"Jan","Feb","Mar","Apr","Mei","Jun","Jul","Agu","Sep","Okt","Nov","Des")</f>
        <v>Des</v>
      </c>
      <c r="N3247" t="str">
        <f>INDEX(tblCustomers[CustomerState],MATCH(tblData[[#This Row],[CustomerID]],tblCustomers[CustomerID],0))</f>
        <v>Arizona</v>
      </c>
      <c r="O3247" t="str">
        <f>IF(COUNTIF(tblData[CustomerID],tblData[[#This Row],[CustomerID]])&gt;1,"Repeat","One-time")</f>
        <v>Repeat</v>
      </c>
    </row>
    <row r="3248" spans="1:15">
      <c r="A3248">
        <v>3247</v>
      </c>
      <c r="B3248" s="1">
        <v>44540</v>
      </c>
      <c r="C3248">
        <v>1389</v>
      </c>
      <c r="D3248" t="s">
        <v>10814</v>
      </c>
      <c r="E3248">
        <v>2</v>
      </c>
      <c r="F3248" t="str">
        <f>INDEX(tblProduct[ProdName],MATCH(tblData[[#This Row],[ProdNumber]],tblProduct[ProdNumber],0))</f>
        <v>BYOR-2640S</v>
      </c>
      <c r="G3248">
        <f>INDEX(tblProduct[Price],MATCH(tblData[[#This Row],[ProdNumber]],tblProduct[ProdNumber],0))</f>
        <v>189</v>
      </c>
      <c r="H3248">
        <f>INDEX(tblProduct[Category],MATCH(tblData[[#This Row],[ProdNumber]],tblProduct[ProdNumber],0))</f>
        <v>5</v>
      </c>
      <c r="I3248" t="str">
        <f>INDEX(tblCategory[CategoryName],MATCH(tblData[[#This Row],[CategoryID]],tblCategory[CategoryID],0))</f>
        <v>Robot Kits</v>
      </c>
      <c r="J3248">
        <f>tblData[[#This Row],[Quantity]]*tblData[[#This Row],[Price]]</f>
        <v>378</v>
      </c>
      <c r="K3248">
        <f>YEAR(tblData[[#This Row],[Date]])</f>
        <v>2021</v>
      </c>
      <c r="L3248">
        <f>MONTH(tblData[[#This Row],[Date]])</f>
        <v>12</v>
      </c>
      <c r="M3248" t="str">
        <f>CHOOSE(tblData[[#This Row],[MonthNo]],"Jan","Feb","Mar","Apr","Mei","Jun","Jul","Agu","Sep","Okt","Nov","Des")</f>
        <v>Des</v>
      </c>
      <c r="N3248" t="str">
        <f>INDEX(tblCustomers[CustomerState],MATCH(tblData[[#This Row],[CustomerID]],tblCustomers[CustomerID],0))</f>
        <v>California</v>
      </c>
      <c r="O3248" t="str">
        <f>IF(COUNTIF(tblData[CustomerID],tblData[[#This Row],[CustomerID]])&gt;1,"Repeat","One-time")</f>
        <v>Repeat</v>
      </c>
    </row>
    <row r="3249" spans="1:15">
      <c r="A3249">
        <v>3248</v>
      </c>
      <c r="B3249" s="1">
        <v>44540</v>
      </c>
      <c r="C3249">
        <v>636</v>
      </c>
      <c r="D3249" t="s">
        <v>10826</v>
      </c>
      <c r="E3249">
        <v>3</v>
      </c>
      <c r="F3249" t="str">
        <f>INDEX(tblProduct[ProdName],MATCH(tblData[[#This Row],[ProdNumber]],tblProduct[ProdNumber],0))</f>
        <v>RTF Drones</v>
      </c>
      <c r="G3249">
        <f>INDEX(tblProduct[Price],MATCH(tblData[[#This Row],[ProdNumber]],tblProduct[ProdNumber],0))</f>
        <v>16.989999999999998</v>
      </c>
      <c r="H3249">
        <f>INDEX(tblProduct[Category],MATCH(tblData[[#This Row],[ProdNumber]],tblProduct[ProdNumber],0))</f>
        <v>4</v>
      </c>
      <c r="I3249" t="str">
        <f>INDEX(tblCategory[CategoryName],MATCH(tblData[[#This Row],[CategoryID]],tblCategory[CategoryID],0))</f>
        <v>eBooks</v>
      </c>
      <c r="J3249">
        <f>tblData[[#This Row],[Quantity]]*tblData[[#This Row],[Price]]</f>
        <v>50.97</v>
      </c>
      <c r="K3249">
        <f>YEAR(tblData[[#This Row],[Date]])</f>
        <v>2021</v>
      </c>
      <c r="L3249">
        <f>MONTH(tblData[[#This Row],[Date]])</f>
        <v>12</v>
      </c>
      <c r="M3249" t="str">
        <f>CHOOSE(tblData[[#This Row],[MonthNo]],"Jan","Feb","Mar","Apr","Mei","Jun","Jul","Agu","Sep","Okt","Nov","Des")</f>
        <v>Des</v>
      </c>
      <c r="N3249" t="str">
        <f>INDEX(tblCustomers[CustomerState],MATCH(tblData[[#This Row],[CustomerID]],tblCustomers[CustomerID],0))</f>
        <v>New York</v>
      </c>
      <c r="O3249" t="str">
        <f>IF(COUNTIF(tblData[CustomerID],tblData[[#This Row],[CustomerID]])&gt;1,"Repeat","One-time")</f>
        <v>Repeat</v>
      </c>
    </row>
    <row r="3250" spans="1:15">
      <c r="A3250">
        <v>3249</v>
      </c>
      <c r="B3250" s="1">
        <v>44540</v>
      </c>
      <c r="C3250">
        <v>1907</v>
      </c>
      <c r="D3250" t="s">
        <v>10843</v>
      </c>
      <c r="E3250">
        <v>5</v>
      </c>
      <c r="F3250" t="str">
        <f>INDEX(tblProduct[ProdName],MATCH(tblData[[#This Row],[ProdNumber]],tblProduct[ProdNumber],0))</f>
        <v>BYOD-500</v>
      </c>
      <c r="G3250">
        <f>INDEX(tblProduct[Price],MATCH(tblData[[#This Row],[ProdNumber]],tblProduct[ProdNumber],0))</f>
        <v>167</v>
      </c>
      <c r="H3250">
        <f>INDEX(tblProduct[Category],MATCH(tblData[[#This Row],[ProdNumber]],tblProduct[ProdNumber],0))</f>
        <v>2</v>
      </c>
      <c r="I3250" t="str">
        <f>INDEX(tblCategory[CategoryName],MATCH(tblData[[#This Row],[CategoryID]],tblCategory[CategoryID],0))</f>
        <v>Drone Kits</v>
      </c>
      <c r="J3250">
        <f>tblData[[#This Row],[Quantity]]*tblData[[#This Row],[Price]]</f>
        <v>835</v>
      </c>
      <c r="K3250">
        <f>YEAR(tblData[[#This Row],[Date]])</f>
        <v>2021</v>
      </c>
      <c r="L3250">
        <f>MONTH(tblData[[#This Row],[Date]])</f>
        <v>12</v>
      </c>
      <c r="M3250" t="str">
        <f>CHOOSE(tblData[[#This Row],[MonthNo]],"Jan","Feb","Mar","Apr","Mei","Jun","Jul","Agu","Sep","Okt","Nov","Des")</f>
        <v>Des</v>
      </c>
      <c r="N3250" t="str">
        <f>INDEX(tblCustomers[CustomerState],MATCH(tblData[[#This Row],[CustomerID]],tblCustomers[CustomerID],0))</f>
        <v>Utah</v>
      </c>
      <c r="O3250" t="str">
        <f>IF(COUNTIF(tblData[CustomerID],tblData[[#This Row],[CustomerID]])&gt;1,"Repeat","One-time")</f>
        <v>Repeat</v>
      </c>
    </row>
    <row r="3251" spans="1:15">
      <c r="A3251">
        <v>3250</v>
      </c>
      <c r="B3251" s="1">
        <v>44540</v>
      </c>
      <c r="C3251">
        <v>1487</v>
      </c>
      <c r="D3251" t="s">
        <v>10821</v>
      </c>
      <c r="E3251">
        <v>5</v>
      </c>
      <c r="F3251" t="str">
        <f>INDEX(tblProduct[ProdName],MATCH(tblData[[#This Row],[ProdNumber]],tblProduct[ProdNumber],0))</f>
        <v>BYOD-350</v>
      </c>
      <c r="G3251">
        <f>INDEX(tblProduct[Price],MATCH(tblData[[#This Row],[ProdNumber]],tblProduct[ProdNumber],0))</f>
        <v>89.95</v>
      </c>
      <c r="H3251">
        <f>INDEX(tblProduct[Category],MATCH(tblData[[#This Row],[ProdNumber]],tblProduct[ProdNumber],0))</f>
        <v>2</v>
      </c>
      <c r="I3251" t="str">
        <f>INDEX(tblCategory[CategoryName],MATCH(tblData[[#This Row],[CategoryID]],tblCategory[CategoryID],0))</f>
        <v>Drone Kits</v>
      </c>
      <c r="J3251">
        <f>tblData[[#This Row],[Quantity]]*tblData[[#This Row],[Price]]</f>
        <v>449.75</v>
      </c>
      <c r="K3251">
        <f>YEAR(tblData[[#This Row],[Date]])</f>
        <v>2021</v>
      </c>
      <c r="L3251">
        <f>MONTH(tblData[[#This Row],[Date]])</f>
        <v>12</v>
      </c>
      <c r="M3251" t="str">
        <f>CHOOSE(tblData[[#This Row],[MonthNo]],"Jan","Feb","Mar","Apr","Mei","Jun","Jul","Agu","Sep","Okt","Nov","Des")</f>
        <v>Des</v>
      </c>
      <c r="N3251" t="str">
        <f>INDEX(tblCustomers[CustomerState],MATCH(tblData[[#This Row],[CustomerID]],tblCustomers[CustomerID],0))</f>
        <v>California</v>
      </c>
      <c r="O3251" t="str">
        <f>IF(COUNTIF(tblData[CustomerID],tblData[[#This Row],[CustomerID]])&gt;1,"Repeat","One-time")</f>
        <v>One-time</v>
      </c>
    </row>
    <row r="3252" spans="1:15">
      <c r="A3252">
        <v>3251</v>
      </c>
      <c r="B3252" s="1">
        <v>44540</v>
      </c>
      <c r="C3252">
        <v>1482</v>
      </c>
      <c r="D3252" t="s">
        <v>10819</v>
      </c>
      <c r="E3252">
        <v>3</v>
      </c>
      <c r="F3252" t="str">
        <f>INDEX(tblProduct[ProdName],MATCH(tblData[[#This Row],[ProdNumber]],tblProduct[ProdNumber],0))</f>
        <v>Ladybug Robot Blueprint</v>
      </c>
      <c r="G3252">
        <f>INDEX(tblProduct[Price],MATCH(tblData[[#This Row],[ProdNumber]],tblProduct[ProdNumber],0))</f>
        <v>12</v>
      </c>
      <c r="H3252">
        <f>INDEX(tblProduct[Category],MATCH(tblData[[#This Row],[ProdNumber]],tblProduct[ProdNumber],0))</f>
        <v>1</v>
      </c>
      <c r="I3252" t="str">
        <f>INDEX(tblCategory[CategoryName],MATCH(tblData[[#This Row],[CategoryID]],tblCategory[CategoryID],0))</f>
        <v>Blueprints</v>
      </c>
      <c r="J3252">
        <f>tblData[[#This Row],[Quantity]]*tblData[[#This Row],[Price]]</f>
        <v>36</v>
      </c>
      <c r="K3252">
        <f>YEAR(tblData[[#This Row],[Date]])</f>
        <v>2021</v>
      </c>
      <c r="L3252">
        <f>MONTH(tblData[[#This Row],[Date]])</f>
        <v>12</v>
      </c>
      <c r="M3252" t="str">
        <f>CHOOSE(tblData[[#This Row],[MonthNo]],"Jan","Feb","Mar","Apr","Mei","Jun","Jul","Agu","Sep","Okt","Nov","Des")</f>
        <v>Des</v>
      </c>
      <c r="N3252" t="str">
        <f>INDEX(tblCustomers[CustomerState],MATCH(tblData[[#This Row],[CustomerID]],tblCustomers[CustomerID],0))</f>
        <v>Arizona</v>
      </c>
      <c r="O3252" t="str">
        <f>IF(COUNTIF(tblData[CustomerID],tblData[[#This Row],[CustomerID]])&gt;1,"Repeat","One-time")</f>
        <v>Repeat</v>
      </c>
    </row>
    <row r="3253" spans="1:15">
      <c r="A3253">
        <v>3252</v>
      </c>
      <c r="B3253" s="1">
        <v>44540</v>
      </c>
      <c r="C3253">
        <v>1078</v>
      </c>
      <c r="D3253" t="s">
        <v>10833</v>
      </c>
      <c r="E3253">
        <v>5</v>
      </c>
      <c r="F3253" t="str">
        <f>INDEX(tblProduct[ProdName],MATCH(tblData[[#This Row],[ProdNumber]],tblProduct[ProdNumber],0))</f>
        <v>DX-145 Drone</v>
      </c>
      <c r="G3253">
        <f>INDEX(tblProduct[Price],MATCH(tblData[[#This Row],[ProdNumber]],tblProduct[ProdNumber],0))</f>
        <v>250</v>
      </c>
      <c r="H3253">
        <f>INDEX(tblProduct[Category],MATCH(tblData[[#This Row],[ProdNumber]],tblProduct[ProdNumber],0))</f>
        <v>3</v>
      </c>
      <c r="I3253" t="str">
        <f>INDEX(tblCategory[CategoryName],MATCH(tblData[[#This Row],[CategoryID]],tblCategory[CategoryID],0))</f>
        <v>Drones</v>
      </c>
      <c r="J3253">
        <f>tblData[[#This Row],[Quantity]]*tblData[[#This Row],[Price]]</f>
        <v>1250</v>
      </c>
      <c r="K3253">
        <f>YEAR(tblData[[#This Row],[Date]])</f>
        <v>2021</v>
      </c>
      <c r="L3253">
        <f>MONTH(tblData[[#This Row],[Date]])</f>
        <v>12</v>
      </c>
      <c r="M3253" t="str">
        <f>CHOOSE(tblData[[#This Row],[MonthNo]],"Jan","Feb","Mar","Apr","Mei","Jun","Jul","Agu","Sep","Okt","Nov","Des")</f>
        <v>Des</v>
      </c>
      <c r="N3253" t="str">
        <f>INDEX(tblCustomers[CustomerState],MATCH(tblData[[#This Row],[CustomerID]],tblCustomers[CustomerID],0))</f>
        <v>Kansas</v>
      </c>
      <c r="O3253" t="str">
        <f>IF(COUNTIF(tblData[CustomerID],tblData[[#This Row],[CustomerID]])&gt;1,"Repeat","One-time")</f>
        <v>Repeat</v>
      </c>
    </row>
    <row r="3254" spans="1:15">
      <c r="A3254">
        <v>3253</v>
      </c>
      <c r="B3254" s="1">
        <v>44540</v>
      </c>
      <c r="C3254">
        <v>2019</v>
      </c>
      <c r="D3254" t="s">
        <v>10833</v>
      </c>
      <c r="E3254">
        <v>5</v>
      </c>
      <c r="F3254" t="str">
        <f>INDEX(tblProduct[ProdName],MATCH(tblData[[#This Row],[ProdNumber]],tblProduct[ProdNumber],0))</f>
        <v>DX-145 Drone</v>
      </c>
      <c r="G3254">
        <f>INDEX(tblProduct[Price],MATCH(tblData[[#This Row],[ProdNumber]],tblProduct[ProdNumber],0))</f>
        <v>250</v>
      </c>
      <c r="H3254">
        <f>INDEX(tblProduct[Category],MATCH(tblData[[#This Row],[ProdNumber]],tblProduct[ProdNumber],0))</f>
        <v>3</v>
      </c>
      <c r="I3254" t="str">
        <f>INDEX(tblCategory[CategoryName],MATCH(tblData[[#This Row],[CategoryID]],tblCategory[CategoryID],0))</f>
        <v>Drones</v>
      </c>
      <c r="J3254">
        <f>tblData[[#This Row],[Quantity]]*tblData[[#This Row],[Price]]</f>
        <v>1250</v>
      </c>
      <c r="K3254">
        <f>YEAR(tblData[[#This Row],[Date]])</f>
        <v>2021</v>
      </c>
      <c r="L3254">
        <f>MONTH(tblData[[#This Row],[Date]])</f>
        <v>12</v>
      </c>
      <c r="M3254" t="str">
        <f>CHOOSE(tblData[[#This Row],[MonthNo]],"Jan","Feb","Mar","Apr","Mei","Jun","Jul","Agu","Sep","Okt","Nov","Des")</f>
        <v>Des</v>
      </c>
      <c r="N3254" t="str">
        <f>INDEX(tblCustomers[CustomerState],MATCH(tblData[[#This Row],[CustomerID]],tblCustomers[CustomerID],0))</f>
        <v>Illinois</v>
      </c>
      <c r="O3254" t="str">
        <f>IF(COUNTIF(tblData[CustomerID],tblData[[#This Row],[CustomerID]])&gt;1,"Repeat","One-time")</f>
        <v>One-time</v>
      </c>
    </row>
    <row r="3255" spans="1:15">
      <c r="A3255">
        <v>3254</v>
      </c>
      <c r="B3255" s="1">
        <v>44540</v>
      </c>
      <c r="C3255">
        <v>595</v>
      </c>
      <c r="D3255" t="s">
        <v>10815</v>
      </c>
      <c r="E3255">
        <v>6</v>
      </c>
      <c r="F3255" t="str">
        <f>INDEX(tblProduct[ProdName],MATCH(tblData[[#This Row],[ProdNumber]],tblProduct[ProdNumber],0))</f>
        <v>Understanding Automation</v>
      </c>
      <c r="G3255">
        <f>INDEX(tblProduct[Price],MATCH(tblData[[#This Row],[ProdNumber]],tblProduct[ProdNumber],0))</f>
        <v>44.95</v>
      </c>
      <c r="H3255">
        <f>INDEX(tblProduct[Category],MATCH(tblData[[#This Row],[ProdNumber]],tblProduct[ProdNumber],0))</f>
        <v>7</v>
      </c>
      <c r="I3255" t="str">
        <f>INDEX(tblCategory[CategoryName],MATCH(tblData[[#This Row],[CategoryID]],tblCategory[CategoryID],0))</f>
        <v>Training Videos</v>
      </c>
      <c r="J3255">
        <f>tblData[[#This Row],[Quantity]]*tblData[[#This Row],[Price]]</f>
        <v>269.70000000000005</v>
      </c>
      <c r="K3255">
        <f>YEAR(tblData[[#This Row],[Date]])</f>
        <v>2021</v>
      </c>
      <c r="L3255">
        <f>MONTH(tblData[[#This Row],[Date]])</f>
        <v>12</v>
      </c>
      <c r="M3255" t="str">
        <f>CHOOSE(tblData[[#This Row],[MonthNo]],"Jan","Feb","Mar","Apr","Mei","Jun","Jul","Agu","Sep","Okt","Nov","Des")</f>
        <v>Des</v>
      </c>
      <c r="N3255" t="str">
        <f>INDEX(tblCustomers[CustomerState],MATCH(tblData[[#This Row],[CustomerID]],tblCustomers[CustomerID],0))</f>
        <v>Colorado</v>
      </c>
      <c r="O3255" t="str">
        <f>IF(COUNTIF(tblData[CustomerID],tblData[[#This Row],[CustomerID]])&gt;1,"Repeat","One-time")</f>
        <v>Repeat</v>
      </c>
    </row>
    <row r="3256" spans="1:15">
      <c r="A3256">
        <v>3255</v>
      </c>
      <c r="B3256" s="1">
        <v>44541</v>
      </c>
      <c r="C3256">
        <v>658</v>
      </c>
      <c r="D3256" t="s">
        <v>10843</v>
      </c>
      <c r="E3256">
        <v>4</v>
      </c>
      <c r="F3256" t="str">
        <f>INDEX(tblProduct[ProdName],MATCH(tblData[[#This Row],[ProdNumber]],tblProduct[ProdNumber],0))</f>
        <v>BYOD-500</v>
      </c>
      <c r="G3256">
        <f>INDEX(tblProduct[Price],MATCH(tblData[[#This Row],[ProdNumber]],tblProduct[ProdNumber],0))</f>
        <v>167</v>
      </c>
      <c r="H3256">
        <f>INDEX(tblProduct[Category],MATCH(tblData[[#This Row],[ProdNumber]],tblProduct[ProdNumber],0))</f>
        <v>2</v>
      </c>
      <c r="I3256" t="str">
        <f>INDEX(tblCategory[CategoryName],MATCH(tblData[[#This Row],[CategoryID]],tblCategory[CategoryID],0))</f>
        <v>Drone Kits</v>
      </c>
      <c r="J3256">
        <f>tblData[[#This Row],[Quantity]]*tblData[[#This Row],[Price]]</f>
        <v>668</v>
      </c>
      <c r="K3256">
        <f>YEAR(tblData[[#This Row],[Date]])</f>
        <v>2021</v>
      </c>
      <c r="L3256">
        <f>MONTH(tblData[[#This Row],[Date]])</f>
        <v>12</v>
      </c>
      <c r="M3256" t="str">
        <f>CHOOSE(tblData[[#This Row],[MonthNo]],"Jan","Feb","Mar","Apr","Mei","Jun","Jul","Agu","Sep","Okt","Nov","Des")</f>
        <v>Des</v>
      </c>
      <c r="N3256" t="str">
        <f>INDEX(tblCustomers[CustomerState],MATCH(tblData[[#This Row],[CustomerID]],tblCustomers[CustomerID],0))</f>
        <v>Virginia</v>
      </c>
      <c r="O3256" t="str">
        <f>IF(COUNTIF(tblData[CustomerID],tblData[[#This Row],[CustomerID]])&gt;1,"Repeat","One-time")</f>
        <v>Repeat</v>
      </c>
    </row>
    <row r="3257" spans="1:15">
      <c r="A3257">
        <v>3256</v>
      </c>
      <c r="B3257" s="1">
        <v>44541</v>
      </c>
      <c r="C3257">
        <v>593</v>
      </c>
      <c r="D3257" t="s">
        <v>10834</v>
      </c>
      <c r="E3257">
        <v>2</v>
      </c>
      <c r="F3257" t="str">
        <f>INDEX(tblProduct[ProdName],MATCH(tblData[[#This Row],[ProdNumber]],tblProduct[ProdNumber],0))</f>
        <v>Articulated Robots</v>
      </c>
      <c r="G3257">
        <f>INDEX(tblProduct[Price],MATCH(tblData[[#This Row],[ProdNumber]],tblProduct[ProdNumber],0))</f>
        <v>23.99</v>
      </c>
      <c r="H3257">
        <f>INDEX(tblProduct[Category],MATCH(tblData[[#This Row],[ProdNumber]],tblProduct[ProdNumber],0))</f>
        <v>4</v>
      </c>
      <c r="I3257" t="str">
        <f>INDEX(tblCategory[CategoryName],MATCH(tblData[[#This Row],[CategoryID]],tblCategory[CategoryID],0))</f>
        <v>eBooks</v>
      </c>
      <c r="J3257">
        <f>tblData[[#This Row],[Quantity]]*tblData[[#This Row],[Price]]</f>
        <v>47.98</v>
      </c>
      <c r="K3257">
        <f>YEAR(tblData[[#This Row],[Date]])</f>
        <v>2021</v>
      </c>
      <c r="L3257">
        <f>MONTH(tblData[[#This Row],[Date]])</f>
        <v>12</v>
      </c>
      <c r="M3257" t="str">
        <f>CHOOSE(tblData[[#This Row],[MonthNo]],"Jan","Feb","Mar","Apr","Mei","Jun","Jul","Agu","Sep","Okt","Nov","Des")</f>
        <v>Des</v>
      </c>
      <c r="N3257" t="str">
        <f>INDEX(tblCustomers[CustomerState],MATCH(tblData[[#This Row],[CustomerID]],tblCustomers[CustomerID],0))</f>
        <v>District of Columbia</v>
      </c>
      <c r="O3257" t="str">
        <f>IF(COUNTIF(tblData[CustomerID],tblData[[#This Row],[CustomerID]])&gt;1,"Repeat","One-time")</f>
        <v>Repeat</v>
      </c>
    </row>
    <row r="3258" spans="1:15">
      <c r="A3258">
        <v>3257</v>
      </c>
      <c r="B3258" s="1">
        <v>44541</v>
      </c>
      <c r="C3258">
        <v>118</v>
      </c>
      <c r="D3258" t="s">
        <v>10814</v>
      </c>
      <c r="E3258">
        <v>4</v>
      </c>
      <c r="F3258" t="str">
        <f>INDEX(tblProduct[ProdName],MATCH(tblData[[#This Row],[ProdNumber]],tblProduct[ProdNumber],0))</f>
        <v>BYOR-2640S</v>
      </c>
      <c r="G3258">
        <f>INDEX(tblProduct[Price],MATCH(tblData[[#This Row],[ProdNumber]],tblProduct[ProdNumber],0))</f>
        <v>189</v>
      </c>
      <c r="H3258">
        <f>INDEX(tblProduct[Category],MATCH(tblData[[#This Row],[ProdNumber]],tblProduct[ProdNumber],0))</f>
        <v>5</v>
      </c>
      <c r="I3258" t="str">
        <f>INDEX(tblCategory[CategoryName],MATCH(tblData[[#This Row],[CategoryID]],tblCategory[CategoryID],0))</f>
        <v>Robot Kits</v>
      </c>
      <c r="J3258">
        <f>tblData[[#This Row],[Quantity]]*tblData[[#This Row],[Price]]</f>
        <v>756</v>
      </c>
      <c r="K3258">
        <f>YEAR(tblData[[#This Row],[Date]])</f>
        <v>2021</v>
      </c>
      <c r="L3258">
        <f>MONTH(tblData[[#This Row],[Date]])</f>
        <v>12</v>
      </c>
      <c r="M3258" t="str">
        <f>CHOOSE(tblData[[#This Row],[MonthNo]],"Jan","Feb","Mar","Apr","Mei","Jun","Jul","Agu","Sep","Okt","Nov","Des")</f>
        <v>Des</v>
      </c>
      <c r="N3258" t="str">
        <f>INDEX(tblCustomers[CustomerState],MATCH(tblData[[#This Row],[CustomerID]],tblCustomers[CustomerID],0))</f>
        <v>Florida</v>
      </c>
      <c r="O3258" t="str">
        <f>IF(COUNTIF(tblData[CustomerID],tblData[[#This Row],[CustomerID]])&gt;1,"Repeat","One-time")</f>
        <v>One-time</v>
      </c>
    </row>
    <row r="3259" spans="1:15">
      <c r="A3259">
        <v>3258</v>
      </c>
      <c r="B3259" s="1">
        <v>44541</v>
      </c>
      <c r="C3259">
        <v>980</v>
      </c>
      <c r="D3259" t="s">
        <v>10826</v>
      </c>
      <c r="E3259">
        <v>2</v>
      </c>
      <c r="F3259" t="str">
        <f>INDEX(tblProduct[ProdName],MATCH(tblData[[#This Row],[ProdNumber]],tblProduct[ProdNumber],0))</f>
        <v>RTF Drones</v>
      </c>
      <c r="G3259">
        <f>INDEX(tblProduct[Price],MATCH(tblData[[#This Row],[ProdNumber]],tblProduct[ProdNumber],0))</f>
        <v>16.989999999999998</v>
      </c>
      <c r="H3259">
        <f>INDEX(tblProduct[Category],MATCH(tblData[[#This Row],[ProdNumber]],tblProduct[ProdNumber],0))</f>
        <v>4</v>
      </c>
      <c r="I3259" t="str">
        <f>INDEX(tblCategory[CategoryName],MATCH(tblData[[#This Row],[CategoryID]],tblCategory[CategoryID],0))</f>
        <v>eBooks</v>
      </c>
      <c r="J3259">
        <f>tblData[[#This Row],[Quantity]]*tblData[[#This Row],[Price]]</f>
        <v>33.979999999999997</v>
      </c>
      <c r="K3259">
        <f>YEAR(tblData[[#This Row],[Date]])</f>
        <v>2021</v>
      </c>
      <c r="L3259">
        <f>MONTH(tblData[[#This Row],[Date]])</f>
        <v>12</v>
      </c>
      <c r="M3259" t="str">
        <f>CHOOSE(tblData[[#This Row],[MonthNo]],"Jan","Feb","Mar","Apr","Mei","Jun","Jul","Agu","Sep","Okt","Nov","Des")</f>
        <v>Des</v>
      </c>
      <c r="N3259" t="str">
        <f>INDEX(tblCustomers[CustomerState],MATCH(tblData[[#This Row],[CustomerID]],tblCustomers[CustomerID],0))</f>
        <v>Washington</v>
      </c>
      <c r="O3259" t="str">
        <f>IF(COUNTIF(tblData[CustomerID],tblData[[#This Row],[CustomerID]])&gt;1,"Repeat","One-time")</f>
        <v>Repeat</v>
      </c>
    </row>
    <row r="3260" spans="1:15">
      <c r="A3260">
        <v>3259</v>
      </c>
      <c r="B3260" s="1">
        <v>44541</v>
      </c>
      <c r="C3260">
        <v>454</v>
      </c>
      <c r="D3260" t="s">
        <v>10830</v>
      </c>
      <c r="E3260">
        <v>3</v>
      </c>
      <c r="F3260" t="str">
        <f>INDEX(tblProduct[ProdName],MATCH(tblData[[#This Row],[ProdNumber]],tblProduct[ProdNumber],0))</f>
        <v>Understanding 3D Printing</v>
      </c>
      <c r="G3260">
        <f>INDEX(tblProduct[Price],MATCH(tblData[[#This Row],[ProdNumber]],tblProduct[ProdNumber],0))</f>
        <v>42.99</v>
      </c>
      <c r="H3260">
        <f>INDEX(tblProduct[Category],MATCH(tblData[[#This Row],[ProdNumber]],tblProduct[ProdNumber],0))</f>
        <v>7</v>
      </c>
      <c r="I3260" t="str">
        <f>INDEX(tblCategory[CategoryName],MATCH(tblData[[#This Row],[CategoryID]],tblCategory[CategoryID],0))</f>
        <v>Training Videos</v>
      </c>
      <c r="J3260">
        <f>tblData[[#This Row],[Quantity]]*tblData[[#This Row],[Price]]</f>
        <v>128.97</v>
      </c>
      <c r="K3260">
        <f>YEAR(tblData[[#This Row],[Date]])</f>
        <v>2021</v>
      </c>
      <c r="L3260">
        <f>MONTH(tblData[[#This Row],[Date]])</f>
        <v>12</v>
      </c>
      <c r="M3260" t="str">
        <f>CHOOSE(tblData[[#This Row],[MonthNo]],"Jan","Feb","Mar","Apr","Mei","Jun","Jul","Agu","Sep","Okt","Nov","Des")</f>
        <v>Des</v>
      </c>
      <c r="N3260" t="str">
        <f>INDEX(tblCustomers[CustomerState],MATCH(tblData[[#This Row],[CustomerID]],tblCustomers[CustomerID],0))</f>
        <v>Nevada</v>
      </c>
      <c r="O3260" t="str">
        <f>IF(COUNTIF(tblData[CustomerID],tblData[[#This Row],[CustomerID]])&gt;1,"Repeat","One-time")</f>
        <v>Repeat</v>
      </c>
    </row>
    <row r="3261" spans="1:15">
      <c r="A3261">
        <v>3260</v>
      </c>
      <c r="B3261" s="1">
        <v>44542</v>
      </c>
      <c r="C3261">
        <v>793</v>
      </c>
      <c r="D3261" t="s">
        <v>10851</v>
      </c>
      <c r="E3261">
        <v>4</v>
      </c>
      <c r="F3261" t="str">
        <f>INDEX(tblProduct[ProdName],MATCH(tblData[[#This Row],[ProdNumber]],tblProduct[ProdNumber],0))</f>
        <v>QuadroCopter Blueprint</v>
      </c>
      <c r="G3261">
        <f>INDEX(tblProduct[Price],MATCH(tblData[[#This Row],[ProdNumber]],tblProduct[ProdNumber],0))</f>
        <v>10.99</v>
      </c>
      <c r="H3261">
        <f>INDEX(tblProduct[Category],MATCH(tblData[[#This Row],[ProdNumber]],tblProduct[ProdNumber],0))</f>
        <v>1</v>
      </c>
      <c r="I3261" t="str">
        <f>INDEX(tblCategory[CategoryName],MATCH(tblData[[#This Row],[CategoryID]],tblCategory[CategoryID],0))</f>
        <v>Blueprints</v>
      </c>
      <c r="J3261">
        <f>tblData[[#This Row],[Quantity]]*tblData[[#This Row],[Price]]</f>
        <v>43.96</v>
      </c>
      <c r="K3261">
        <f>YEAR(tblData[[#This Row],[Date]])</f>
        <v>2021</v>
      </c>
      <c r="L3261">
        <f>MONTH(tblData[[#This Row],[Date]])</f>
        <v>12</v>
      </c>
      <c r="M3261" t="str">
        <f>CHOOSE(tblData[[#This Row],[MonthNo]],"Jan","Feb","Mar","Apr","Mei","Jun","Jul","Agu","Sep","Okt","Nov","Des")</f>
        <v>Des</v>
      </c>
      <c r="N3261" t="str">
        <f>INDEX(tblCustomers[CustomerState],MATCH(tblData[[#This Row],[CustomerID]],tblCustomers[CustomerID],0))</f>
        <v>Illinois</v>
      </c>
      <c r="O3261" t="str">
        <f>IF(COUNTIF(tblData[CustomerID],tblData[[#This Row],[CustomerID]])&gt;1,"Repeat","One-time")</f>
        <v>Repeat</v>
      </c>
    </row>
    <row r="3262" spans="1:15">
      <c r="A3262">
        <v>3261</v>
      </c>
      <c r="B3262" s="1">
        <v>44542</v>
      </c>
      <c r="C3262">
        <v>533</v>
      </c>
      <c r="D3262" t="s">
        <v>10808</v>
      </c>
      <c r="E3262">
        <v>4</v>
      </c>
      <c r="F3262" t="str">
        <f>INDEX(tblProduct[ProdName],MATCH(tblData[[#This Row],[ProdNumber]],tblProduct[ProdNumber],0))</f>
        <v>Polar Robots</v>
      </c>
      <c r="G3262">
        <f>INDEX(tblProduct[Price],MATCH(tblData[[#This Row],[ProdNumber]],tblProduct[ProdNumber],0))</f>
        <v>23.99</v>
      </c>
      <c r="H3262">
        <f>INDEX(tblProduct[Category],MATCH(tblData[[#This Row],[ProdNumber]],tblProduct[ProdNumber],0))</f>
        <v>4</v>
      </c>
      <c r="I3262" t="str">
        <f>INDEX(tblCategory[CategoryName],MATCH(tblData[[#This Row],[CategoryID]],tblCategory[CategoryID],0))</f>
        <v>eBooks</v>
      </c>
      <c r="J3262">
        <f>tblData[[#This Row],[Quantity]]*tblData[[#This Row],[Price]]</f>
        <v>95.96</v>
      </c>
      <c r="K3262">
        <f>YEAR(tblData[[#This Row],[Date]])</f>
        <v>2021</v>
      </c>
      <c r="L3262">
        <f>MONTH(tblData[[#This Row],[Date]])</f>
        <v>12</v>
      </c>
      <c r="M3262" t="str">
        <f>CHOOSE(tblData[[#This Row],[MonthNo]],"Jan","Feb","Mar","Apr","Mei","Jun","Jul","Agu","Sep","Okt","Nov","Des")</f>
        <v>Des</v>
      </c>
      <c r="N3262" t="str">
        <f>INDEX(tblCustomers[CustomerState],MATCH(tblData[[#This Row],[CustomerID]],tblCustomers[CustomerID],0))</f>
        <v>Colorado</v>
      </c>
      <c r="O3262" t="str">
        <f>IF(COUNTIF(tblData[CustomerID],tblData[[#This Row],[CustomerID]])&gt;1,"Repeat","One-time")</f>
        <v>One-time</v>
      </c>
    </row>
    <row r="3263" spans="1:15">
      <c r="A3263">
        <v>3262</v>
      </c>
      <c r="B3263" s="1">
        <v>44542</v>
      </c>
      <c r="C3263">
        <v>443</v>
      </c>
      <c r="D3263" t="s">
        <v>10861</v>
      </c>
      <c r="E3263">
        <v>3</v>
      </c>
      <c r="F3263" t="str">
        <f>INDEX(tblProduct[ProdName],MATCH(tblData[[#This Row],[ProdNumber]],tblProduct[ProdNumber],0))</f>
        <v>RCB-889 Robot</v>
      </c>
      <c r="G3263">
        <f>INDEX(tblProduct[Price],MATCH(tblData[[#This Row],[ProdNumber]],tblProduct[ProdNumber],0))</f>
        <v>549</v>
      </c>
      <c r="H3263">
        <f>INDEX(tblProduct[Category],MATCH(tblData[[#This Row],[ProdNumber]],tblProduct[ProdNumber],0))</f>
        <v>6</v>
      </c>
      <c r="I3263" t="str">
        <f>INDEX(tblCategory[CategoryName],MATCH(tblData[[#This Row],[CategoryID]],tblCategory[CategoryID],0))</f>
        <v>Robots</v>
      </c>
      <c r="J3263">
        <f>tblData[[#This Row],[Quantity]]*tblData[[#This Row],[Price]]</f>
        <v>1647</v>
      </c>
      <c r="K3263">
        <f>YEAR(tblData[[#This Row],[Date]])</f>
        <v>2021</v>
      </c>
      <c r="L3263">
        <f>MONTH(tblData[[#This Row],[Date]])</f>
        <v>12</v>
      </c>
      <c r="M3263" t="str">
        <f>CHOOSE(tblData[[#This Row],[MonthNo]],"Jan","Feb","Mar","Apr","Mei","Jun","Jul","Agu","Sep","Okt","Nov","Des")</f>
        <v>Des</v>
      </c>
      <c r="N3263" t="str">
        <f>INDEX(tblCustomers[CustomerState],MATCH(tblData[[#This Row],[CustomerID]],tblCustomers[CustomerID],0))</f>
        <v>Oklahoma</v>
      </c>
      <c r="O3263" t="str">
        <f>IF(COUNTIF(tblData[CustomerID],tblData[[#This Row],[CustomerID]])&gt;1,"Repeat","One-time")</f>
        <v>One-time</v>
      </c>
    </row>
    <row r="3264" spans="1:15">
      <c r="A3264">
        <v>3263</v>
      </c>
      <c r="B3264" s="1">
        <v>44543</v>
      </c>
      <c r="C3264">
        <v>358</v>
      </c>
      <c r="D3264" t="s">
        <v>10864</v>
      </c>
      <c r="E3264">
        <v>1</v>
      </c>
      <c r="F3264" t="str">
        <f>INDEX(tblProduct[ProdName],MATCH(tblData[[#This Row],[ProdNumber]],tblProduct[ProdNumber],0))</f>
        <v>Understanding Drone Regulations</v>
      </c>
      <c r="G3264">
        <f>INDEX(tblProduct[Price],MATCH(tblData[[#This Row],[ProdNumber]],tblProduct[ProdNumber],0))</f>
        <v>27.5</v>
      </c>
      <c r="H3264">
        <f>INDEX(tblProduct[Category],MATCH(tblData[[#This Row],[ProdNumber]],tblProduct[ProdNumber],0))</f>
        <v>7</v>
      </c>
      <c r="I3264" t="str">
        <f>INDEX(tblCategory[CategoryName],MATCH(tblData[[#This Row],[CategoryID]],tblCategory[CategoryID],0))</f>
        <v>Training Videos</v>
      </c>
      <c r="J3264">
        <f>tblData[[#This Row],[Quantity]]*tblData[[#This Row],[Price]]</f>
        <v>27.5</v>
      </c>
      <c r="K3264">
        <f>YEAR(tblData[[#This Row],[Date]])</f>
        <v>2021</v>
      </c>
      <c r="L3264">
        <f>MONTH(tblData[[#This Row],[Date]])</f>
        <v>12</v>
      </c>
      <c r="M3264" t="str">
        <f>CHOOSE(tblData[[#This Row],[MonthNo]],"Jan","Feb","Mar","Apr","Mei","Jun","Jul","Agu","Sep","Okt","Nov","Des")</f>
        <v>Des</v>
      </c>
      <c r="N3264" t="str">
        <f>INDEX(tblCustomers[CustomerState],MATCH(tblData[[#This Row],[CustomerID]],tblCustomers[CustomerID],0))</f>
        <v>Ohio</v>
      </c>
      <c r="O3264" t="str">
        <f>IF(COUNTIF(tblData[CustomerID],tblData[[#This Row],[CustomerID]])&gt;1,"Repeat","One-time")</f>
        <v>Repeat</v>
      </c>
    </row>
    <row r="3265" spans="1:15">
      <c r="A3265">
        <v>3264</v>
      </c>
      <c r="B3265" s="1">
        <v>44543</v>
      </c>
      <c r="C3265">
        <v>951</v>
      </c>
      <c r="D3265" t="s">
        <v>10844</v>
      </c>
      <c r="E3265">
        <v>4</v>
      </c>
      <c r="F3265" t="str">
        <f>INDEX(tblProduct[ProdName],MATCH(tblData[[#This Row],[ProdNumber]],tblProduct[ProdNumber],0))</f>
        <v>Industrial 3D Printing</v>
      </c>
      <c r="G3265">
        <f>INDEX(tblProduct[Price],MATCH(tblData[[#This Row],[ProdNumber]],tblProduct[ProdNumber],0))</f>
        <v>49</v>
      </c>
      <c r="H3265">
        <f>INDEX(tblProduct[Category],MATCH(tblData[[#This Row],[ProdNumber]],tblProduct[ProdNumber],0))</f>
        <v>7</v>
      </c>
      <c r="I3265" t="str">
        <f>INDEX(tblCategory[CategoryName],MATCH(tblData[[#This Row],[CategoryID]],tblCategory[CategoryID],0))</f>
        <v>Training Videos</v>
      </c>
      <c r="J3265">
        <f>tblData[[#This Row],[Quantity]]*tblData[[#This Row],[Price]]</f>
        <v>196</v>
      </c>
      <c r="K3265">
        <f>YEAR(tblData[[#This Row],[Date]])</f>
        <v>2021</v>
      </c>
      <c r="L3265">
        <f>MONTH(tblData[[#This Row],[Date]])</f>
        <v>12</v>
      </c>
      <c r="M3265" t="str">
        <f>CHOOSE(tblData[[#This Row],[MonthNo]],"Jan","Feb","Mar","Apr","Mei","Jun","Jul","Agu","Sep","Okt","Nov","Des")</f>
        <v>Des</v>
      </c>
      <c r="N3265" t="str">
        <f>INDEX(tblCustomers[CustomerState],MATCH(tblData[[#This Row],[CustomerID]],tblCustomers[CustomerID],0))</f>
        <v>Georgia</v>
      </c>
      <c r="O3265" t="str">
        <f>IF(COUNTIF(tblData[CustomerID],tblData[[#This Row],[CustomerID]])&gt;1,"Repeat","One-time")</f>
        <v>One-time</v>
      </c>
    </row>
    <row r="3266" spans="1:15">
      <c r="A3266">
        <v>3265</v>
      </c>
      <c r="B3266" s="1">
        <v>44543</v>
      </c>
      <c r="C3266">
        <v>964</v>
      </c>
      <c r="D3266" t="s">
        <v>10827</v>
      </c>
      <c r="E3266">
        <v>6</v>
      </c>
      <c r="F3266" t="str">
        <f>INDEX(tblProduct[ProdName],MATCH(tblData[[#This Row],[ProdNumber]],tblProduct[ProdNumber],0))</f>
        <v>AI for Educators</v>
      </c>
      <c r="G3266">
        <f>INDEX(tblProduct[Price],MATCH(tblData[[#This Row],[ProdNumber]],tblProduct[ProdNumber],0))</f>
        <v>49.95</v>
      </c>
      <c r="H3266">
        <f>INDEX(tblProduct[Category],MATCH(tblData[[#This Row],[ProdNumber]],tblProduct[ProdNumber],0))</f>
        <v>7</v>
      </c>
      <c r="I3266" t="str">
        <f>INDEX(tblCategory[CategoryName],MATCH(tblData[[#This Row],[CategoryID]],tblCategory[CategoryID],0))</f>
        <v>Training Videos</v>
      </c>
      <c r="J3266">
        <f>tblData[[#This Row],[Quantity]]*tblData[[#This Row],[Price]]</f>
        <v>299.70000000000005</v>
      </c>
      <c r="K3266">
        <f>YEAR(tblData[[#This Row],[Date]])</f>
        <v>2021</v>
      </c>
      <c r="L3266">
        <f>MONTH(tblData[[#This Row],[Date]])</f>
        <v>12</v>
      </c>
      <c r="M3266" t="str">
        <f>CHOOSE(tblData[[#This Row],[MonthNo]],"Jan","Feb","Mar","Apr","Mei","Jun","Jul","Agu","Sep","Okt","Nov","Des")</f>
        <v>Des</v>
      </c>
      <c r="N3266" t="str">
        <f>INDEX(tblCustomers[CustomerState],MATCH(tblData[[#This Row],[CustomerID]],tblCustomers[CustomerID],0))</f>
        <v>Georgia</v>
      </c>
      <c r="O3266" t="str">
        <f>IF(COUNTIF(tblData[CustomerID],tblData[[#This Row],[CustomerID]])&gt;1,"Repeat","One-time")</f>
        <v>Repeat</v>
      </c>
    </row>
    <row r="3267" spans="1:15">
      <c r="A3267">
        <v>3266</v>
      </c>
      <c r="B3267" s="1">
        <v>44544</v>
      </c>
      <c r="C3267">
        <v>256</v>
      </c>
      <c r="D3267" t="s">
        <v>10832</v>
      </c>
      <c r="E3267">
        <v>4</v>
      </c>
      <c r="F3267" t="str">
        <f>INDEX(tblProduct[ProdName],MATCH(tblData[[#This Row],[ProdNumber]],tblProduct[ProdNumber],0))</f>
        <v>Cartesian Robots</v>
      </c>
      <c r="G3267">
        <f>INDEX(tblProduct[Price],MATCH(tblData[[#This Row],[ProdNumber]],tblProduct[ProdNumber],0))</f>
        <v>12.99</v>
      </c>
      <c r="H3267">
        <f>INDEX(tblProduct[Category],MATCH(tblData[[#This Row],[ProdNumber]],tblProduct[ProdNumber],0))</f>
        <v>4</v>
      </c>
      <c r="I3267" t="str">
        <f>INDEX(tblCategory[CategoryName],MATCH(tblData[[#This Row],[CategoryID]],tblCategory[CategoryID],0))</f>
        <v>eBooks</v>
      </c>
      <c r="J3267">
        <f>tblData[[#This Row],[Quantity]]*tblData[[#This Row],[Price]]</f>
        <v>51.96</v>
      </c>
      <c r="K3267">
        <f>YEAR(tblData[[#This Row],[Date]])</f>
        <v>2021</v>
      </c>
      <c r="L3267">
        <f>MONTH(tblData[[#This Row],[Date]])</f>
        <v>12</v>
      </c>
      <c r="M3267" t="str">
        <f>CHOOSE(tblData[[#This Row],[MonthNo]],"Jan","Feb","Mar","Apr","Mei","Jun","Jul","Agu","Sep","Okt","Nov","Des")</f>
        <v>Des</v>
      </c>
      <c r="N3267" t="str">
        <f>INDEX(tblCustomers[CustomerState],MATCH(tblData[[#This Row],[CustomerID]],tblCustomers[CustomerID],0))</f>
        <v>Connecticut</v>
      </c>
      <c r="O3267" t="str">
        <f>IF(COUNTIF(tblData[CustomerID],tblData[[#This Row],[CustomerID]])&gt;1,"Repeat","One-time")</f>
        <v>Repeat</v>
      </c>
    </row>
    <row r="3268" spans="1:15">
      <c r="A3268">
        <v>3267</v>
      </c>
      <c r="B3268" s="1">
        <v>44544</v>
      </c>
      <c r="C3268">
        <v>928</v>
      </c>
      <c r="D3268" t="s">
        <v>10840</v>
      </c>
      <c r="E3268">
        <v>2</v>
      </c>
      <c r="F3268" t="str">
        <f>INDEX(tblProduct[ProdName],MATCH(tblData[[#This Row],[ProdNumber]],tblProduct[ProdNumber],0))</f>
        <v>Photograph Drones</v>
      </c>
      <c r="G3268">
        <f>INDEX(tblProduct[Price],MATCH(tblData[[#This Row],[ProdNumber]],tblProduct[ProdNumber],0))</f>
        <v>14.99</v>
      </c>
      <c r="H3268">
        <f>INDEX(tblProduct[Category],MATCH(tblData[[#This Row],[ProdNumber]],tblProduct[ProdNumber],0))</f>
        <v>4</v>
      </c>
      <c r="I3268" t="str">
        <f>INDEX(tblCategory[CategoryName],MATCH(tblData[[#This Row],[CategoryID]],tblCategory[CategoryID],0))</f>
        <v>eBooks</v>
      </c>
      <c r="J3268">
        <f>tblData[[#This Row],[Quantity]]*tblData[[#This Row],[Price]]</f>
        <v>29.98</v>
      </c>
      <c r="K3268">
        <f>YEAR(tblData[[#This Row],[Date]])</f>
        <v>2021</v>
      </c>
      <c r="L3268">
        <f>MONTH(tblData[[#This Row],[Date]])</f>
        <v>12</v>
      </c>
      <c r="M3268" t="str">
        <f>CHOOSE(tblData[[#This Row],[MonthNo]],"Jan","Feb","Mar","Apr","Mei","Jun","Jul","Agu","Sep","Okt","Nov","Des")</f>
        <v>Des</v>
      </c>
      <c r="N3268" t="str">
        <f>INDEX(tblCustomers[CustomerState],MATCH(tblData[[#This Row],[CustomerID]],tblCustomers[CustomerID],0))</f>
        <v>California</v>
      </c>
      <c r="O3268" t="str">
        <f>IF(COUNTIF(tblData[CustomerID],tblData[[#This Row],[CustomerID]])&gt;1,"Repeat","One-time")</f>
        <v>Repeat</v>
      </c>
    </row>
    <row r="3269" spans="1:15">
      <c r="A3269">
        <v>3268</v>
      </c>
      <c r="B3269" s="1">
        <v>44544</v>
      </c>
      <c r="C3269">
        <v>998</v>
      </c>
      <c r="D3269" t="s">
        <v>10833</v>
      </c>
      <c r="E3269">
        <v>5</v>
      </c>
      <c r="F3269" t="str">
        <f>INDEX(tblProduct[ProdName],MATCH(tblData[[#This Row],[ProdNumber]],tblProduct[ProdNumber],0))</f>
        <v>DX-145 Drone</v>
      </c>
      <c r="G3269">
        <f>INDEX(tblProduct[Price],MATCH(tblData[[#This Row],[ProdNumber]],tblProduct[ProdNumber],0))</f>
        <v>250</v>
      </c>
      <c r="H3269">
        <f>INDEX(tblProduct[Category],MATCH(tblData[[#This Row],[ProdNumber]],tblProduct[ProdNumber],0))</f>
        <v>3</v>
      </c>
      <c r="I3269" t="str">
        <f>INDEX(tblCategory[CategoryName],MATCH(tblData[[#This Row],[CategoryID]],tblCategory[CategoryID],0))</f>
        <v>Drones</v>
      </c>
      <c r="J3269">
        <f>tblData[[#This Row],[Quantity]]*tblData[[#This Row],[Price]]</f>
        <v>1250</v>
      </c>
      <c r="K3269">
        <f>YEAR(tblData[[#This Row],[Date]])</f>
        <v>2021</v>
      </c>
      <c r="L3269">
        <f>MONTH(tblData[[#This Row],[Date]])</f>
        <v>12</v>
      </c>
      <c r="M3269" t="str">
        <f>CHOOSE(tblData[[#This Row],[MonthNo]],"Jan","Feb","Mar","Apr","Mei","Jun","Jul","Agu","Sep","Okt","Nov","Des")</f>
        <v>Des</v>
      </c>
      <c r="N3269" t="str">
        <f>INDEX(tblCustomers[CustomerState],MATCH(tblData[[#This Row],[CustomerID]],tblCustomers[CustomerID],0))</f>
        <v>Michigan</v>
      </c>
      <c r="O3269" t="str">
        <f>IF(COUNTIF(tblData[CustomerID],tblData[[#This Row],[CustomerID]])&gt;1,"Repeat","One-time")</f>
        <v>Repeat</v>
      </c>
    </row>
    <row r="3270" spans="1:15">
      <c r="A3270">
        <v>3269</v>
      </c>
      <c r="B3270" s="1">
        <v>44544</v>
      </c>
      <c r="C3270">
        <v>1644</v>
      </c>
      <c r="D3270" t="s">
        <v>10820</v>
      </c>
      <c r="E3270">
        <v>2</v>
      </c>
      <c r="F3270" t="str">
        <f>INDEX(tblProduct[ProdName],MATCH(tblData[[#This Row],[ProdNumber]],tblProduct[ProdNumber],0))</f>
        <v>BYOR-3000</v>
      </c>
      <c r="G3270">
        <f>INDEX(tblProduct[Price],MATCH(tblData[[#This Row],[ProdNumber]],tblProduct[ProdNumber],0))</f>
        <v>214</v>
      </c>
      <c r="H3270">
        <f>INDEX(tblProduct[Category],MATCH(tblData[[#This Row],[ProdNumber]],tblProduct[ProdNumber],0))</f>
        <v>5</v>
      </c>
      <c r="I3270" t="str">
        <f>INDEX(tblCategory[CategoryName],MATCH(tblData[[#This Row],[CategoryID]],tblCategory[CategoryID],0))</f>
        <v>Robot Kits</v>
      </c>
      <c r="J3270">
        <f>tblData[[#This Row],[Quantity]]*tblData[[#This Row],[Price]]</f>
        <v>428</v>
      </c>
      <c r="K3270">
        <f>YEAR(tblData[[#This Row],[Date]])</f>
        <v>2021</v>
      </c>
      <c r="L3270">
        <f>MONTH(tblData[[#This Row],[Date]])</f>
        <v>12</v>
      </c>
      <c r="M3270" t="str">
        <f>CHOOSE(tblData[[#This Row],[MonthNo]],"Jan","Feb","Mar","Apr","Mei","Jun","Jul","Agu","Sep","Okt","Nov","Des")</f>
        <v>Des</v>
      </c>
      <c r="N3270" t="str">
        <f>INDEX(tblCustomers[CustomerState],MATCH(tblData[[#This Row],[CustomerID]],tblCustomers[CustomerID],0))</f>
        <v>Connecticut</v>
      </c>
      <c r="O3270" t="str">
        <f>IF(COUNTIF(tblData[CustomerID],tblData[[#This Row],[CustomerID]])&gt;1,"Repeat","One-time")</f>
        <v>Repeat</v>
      </c>
    </row>
    <row r="3271" spans="1:15">
      <c r="A3271">
        <v>3270</v>
      </c>
      <c r="B3271" s="1">
        <v>44545</v>
      </c>
      <c r="C3271">
        <v>321</v>
      </c>
      <c r="D3271" t="s">
        <v>10864</v>
      </c>
      <c r="E3271">
        <v>1</v>
      </c>
      <c r="F3271" t="str">
        <f>INDEX(tblProduct[ProdName],MATCH(tblData[[#This Row],[ProdNumber]],tblProduct[ProdNumber],0))</f>
        <v>Understanding Drone Regulations</v>
      </c>
      <c r="G3271">
        <f>INDEX(tblProduct[Price],MATCH(tblData[[#This Row],[ProdNumber]],tblProduct[ProdNumber],0))</f>
        <v>27.5</v>
      </c>
      <c r="H3271">
        <f>INDEX(tblProduct[Category],MATCH(tblData[[#This Row],[ProdNumber]],tblProduct[ProdNumber],0))</f>
        <v>7</v>
      </c>
      <c r="I3271" t="str">
        <f>INDEX(tblCategory[CategoryName],MATCH(tblData[[#This Row],[CategoryID]],tblCategory[CategoryID],0))</f>
        <v>Training Videos</v>
      </c>
      <c r="J3271">
        <f>tblData[[#This Row],[Quantity]]*tblData[[#This Row],[Price]]</f>
        <v>27.5</v>
      </c>
      <c r="K3271">
        <f>YEAR(tblData[[#This Row],[Date]])</f>
        <v>2021</v>
      </c>
      <c r="L3271">
        <f>MONTH(tblData[[#This Row],[Date]])</f>
        <v>12</v>
      </c>
      <c r="M3271" t="str">
        <f>CHOOSE(tblData[[#This Row],[MonthNo]],"Jan","Feb","Mar","Apr","Mei","Jun","Jul","Agu","Sep","Okt","Nov","Des")</f>
        <v>Des</v>
      </c>
      <c r="N3271" t="str">
        <f>INDEX(tblCustomers[CustomerState],MATCH(tblData[[#This Row],[CustomerID]],tblCustomers[CustomerID],0))</f>
        <v>Oklahoma</v>
      </c>
      <c r="O3271" t="str">
        <f>IF(COUNTIF(tblData[CustomerID],tblData[[#This Row],[CustomerID]])&gt;1,"Repeat","One-time")</f>
        <v>Repeat</v>
      </c>
    </row>
    <row r="3272" spans="1:15">
      <c r="A3272">
        <v>3271</v>
      </c>
      <c r="B3272" s="1">
        <v>44545</v>
      </c>
      <c r="C3272">
        <v>1876</v>
      </c>
      <c r="D3272" t="s">
        <v>10873</v>
      </c>
      <c r="E3272">
        <v>4</v>
      </c>
      <c r="F3272" t="str">
        <f>INDEX(tblProduct[ProdName],MATCH(tblData[[#This Row],[ProdNumber]],tblProduct[ProdNumber],0))</f>
        <v>BYOD-300</v>
      </c>
      <c r="G3272">
        <f>INDEX(tblProduct[Price],MATCH(tblData[[#This Row],[ProdNumber]],tblProduct[ProdNumber],0))</f>
        <v>89</v>
      </c>
      <c r="H3272">
        <f>INDEX(tblProduct[Category],MATCH(tblData[[#This Row],[ProdNumber]],tblProduct[ProdNumber],0))</f>
        <v>2</v>
      </c>
      <c r="I3272" t="str">
        <f>INDEX(tblCategory[CategoryName],MATCH(tblData[[#This Row],[CategoryID]],tblCategory[CategoryID],0))</f>
        <v>Drone Kits</v>
      </c>
      <c r="J3272">
        <f>tblData[[#This Row],[Quantity]]*tblData[[#This Row],[Price]]</f>
        <v>356</v>
      </c>
      <c r="K3272">
        <f>YEAR(tblData[[#This Row],[Date]])</f>
        <v>2021</v>
      </c>
      <c r="L3272">
        <f>MONTH(tblData[[#This Row],[Date]])</f>
        <v>12</v>
      </c>
      <c r="M3272" t="str">
        <f>CHOOSE(tblData[[#This Row],[MonthNo]],"Jan","Feb","Mar","Apr","Mei","Jun","Jul","Agu","Sep","Okt","Nov","Des")</f>
        <v>Des</v>
      </c>
      <c r="N3272" t="str">
        <f>INDEX(tblCustomers[CustomerState],MATCH(tblData[[#This Row],[CustomerID]],tblCustomers[CustomerID],0))</f>
        <v>Kentucky</v>
      </c>
      <c r="O3272" t="str">
        <f>IF(COUNTIF(tblData[CustomerID],tblData[[#This Row],[CustomerID]])&gt;1,"Repeat","One-time")</f>
        <v>Repeat</v>
      </c>
    </row>
    <row r="3273" spans="1:15">
      <c r="A3273">
        <v>3272</v>
      </c>
      <c r="B3273" s="1">
        <v>44545</v>
      </c>
      <c r="C3273">
        <v>1399</v>
      </c>
      <c r="D3273" t="s">
        <v>10855</v>
      </c>
      <c r="E3273">
        <v>3</v>
      </c>
      <c r="F3273" t="str">
        <f>INDEX(tblProduct[ProdName],MATCH(tblData[[#This Row],[ProdNumber]],tblProduct[ProdNumber],0))</f>
        <v>DTD-7000 Drone</v>
      </c>
      <c r="G3273">
        <f>INDEX(tblProduct[Price],MATCH(tblData[[#This Row],[ProdNumber]],tblProduct[ProdNumber],0))</f>
        <v>450</v>
      </c>
      <c r="H3273">
        <f>INDEX(tblProduct[Category],MATCH(tblData[[#This Row],[ProdNumber]],tblProduct[ProdNumber],0))</f>
        <v>3</v>
      </c>
      <c r="I3273" t="str">
        <f>INDEX(tblCategory[CategoryName],MATCH(tblData[[#This Row],[CategoryID]],tblCategory[CategoryID],0))</f>
        <v>Drones</v>
      </c>
      <c r="J3273">
        <f>tblData[[#This Row],[Quantity]]*tblData[[#This Row],[Price]]</f>
        <v>1350</v>
      </c>
      <c r="K3273">
        <f>YEAR(tblData[[#This Row],[Date]])</f>
        <v>2021</v>
      </c>
      <c r="L3273">
        <f>MONTH(tblData[[#This Row],[Date]])</f>
        <v>12</v>
      </c>
      <c r="M3273" t="str">
        <f>CHOOSE(tblData[[#This Row],[MonthNo]],"Jan","Feb","Mar","Apr","Mei","Jun","Jul","Agu","Sep","Okt","Nov","Des")</f>
        <v>Des</v>
      </c>
      <c r="N3273" t="str">
        <f>INDEX(tblCustomers[CustomerState],MATCH(tblData[[#This Row],[CustomerID]],tblCustomers[CustomerID],0))</f>
        <v>Michigan</v>
      </c>
      <c r="O3273" t="str">
        <f>IF(COUNTIF(tblData[CustomerID],tblData[[#This Row],[CustomerID]])&gt;1,"Repeat","One-time")</f>
        <v>Repeat</v>
      </c>
    </row>
    <row r="3274" spans="1:15">
      <c r="A3274">
        <v>3273</v>
      </c>
      <c r="B3274" s="1">
        <v>44545</v>
      </c>
      <c r="C3274">
        <v>1442</v>
      </c>
      <c r="D3274" t="s">
        <v>10813</v>
      </c>
      <c r="E3274">
        <v>6</v>
      </c>
      <c r="F3274" t="str">
        <f>INDEX(tblProduct[ProdName],MATCH(tblData[[#This Row],[ProdNumber]],tblProduct[ProdNumber],0))</f>
        <v>Spherical Robots</v>
      </c>
      <c r="G3274">
        <f>INDEX(tblProduct[Price],MATCH(tblData[[#This Row],[ProdNumber]],tblProduct[ProdNumber],0))</f>
        <v>16.75</v>
      </c>
      <c r="H3274">
        <f>INDEX(tblProduct[Category],MATCH(tblData[[#This Row],[ProdNumber]],tblProduct[ProdNumber],0))</f>
        <v>4</v>
      </c>
      <c r="I3274" t="str">
        <f>INDEX(tblCategory[CategoryName],MATCH(tblData[[#This Row],[CategoryID]],tblCategory[CategoryID],0))</f>
        <v>eBooks</v>
      </c>
      <c r="J3274">
        <f>tblData[[#This Row],[Quantity]]*tblData[[#This Row],[Price]]</f>
        <v>100.5</v>
      </c>
      <c r="K3274">
        <f>YEAR(tblData[[#This Row],[Date]])</f>
        <v>2021</v>
      </c>
      <c r="L3274">
        <f>MONTH(tblData[[#This Row],[Date]])</f>
        <v>12</v>
      </c>
      <c r="M3274" t="str">
        <f>CHOOSE(tblData[[#This Row],[MonthNo]],"Jan","Feb","Mar","Apr","Mei","Jun","Jul","Agu","Sep","Okt","Nov","Des")</f>
        <v>Des</v>
      </c>
      <c r="N3274" t="str">
        <f>INDEX(tblCustomers[CustomerState],MATCH(tblData[[#This Row],[CustomerID]],tblCustomers[CustomerID],0))</f>
        <v>California</v>
      </c>
      <c r="O3274" t="str">
        <f>IF(COUNTIF(tblData[CustomerID],tblData[[#This Row],[CustomerID]])&gt;1,"Repeat","One-time")</f>
        <v>One-time</v>
      </c>
    </row>
    <row r="3275" spans="1:15">
      <c r="A3275">
        <v>3274</v>
      </c>
      <c r="B3275" s="1">
        <v>44545</v>
      </c>
      <c r="C3275">
        <v>1492</v>
      </c>
      <c r="D3275" t="s">
        <v>10842</v>
      </c>
      <c r="E3275">
        <v>2</v>
      </c>
      <c r="F3275" t="str">
        <f>INDEX(tblProduct[ProdName],MATCH(tblData[[#This Row],[ProdNumber]],tblProduct[ProdNumber],0))</f>
        <v>Understanding Raspberry PI</v>
      </c>
      <c r="G3275">
        <f>INDEX(tblProduct[Price],MATCH(tblData[[#This Row],[ProdNumber]],tblProduct[ProdNumber],0))</f>
        <v>28.99</v>
      </c>
      <c r="H3275">
        <f>INDEX(tblProduct[Category],MATCH(tblData[[#This Row],[ProdNumber]],tblProduct[ProdNumber],0))</f>
        <v>7</v>
      </c>
      <c r="I3275" t="str">
        <f>INDEX(tblCategory[CategoryName],MATCH(tblData[[#This Row],[CategoryID]],tblCategory[CategoryID],0))</f>
        <v>Training Videos</v>
      </c>
      <c r="J3275">
        <f>tblData[[#This Row],[Quantity]]*tblData[[#This Row],[Price]]</f>
        <v>57.98</v>
      </c>
      <c r="K3275">
        <f>YEAR(tblData[[#This Row],[Date]])</f>
        <v>2021</v>
      </c>
      <c r="L3275">
        <f>MONTH(tblData[[#This Row],[Date]])</f>
        <v>12</v>
      </c>
      <c r="M3275" t="str">
        <f>CHOOSE(tblData[[#This Row],[MonthNo]],"Jan","Feb","Mar","Apr","Mei","Jun","Jul","Agu","Sep","Okt","Nov","Des")</f>
        <v>Des</v>
      </c>
      <c r="N3275" t="str">
        <f>INDEX(tblCustomers[CustomerState],MATCH(tblData[[#This Row],[CustomerID]],tblCustomers[CustomerID],0))</f>
        <v>District of Columbia</v>
      </c>
      <c r="O3275" t="str">
        <f>IF(COUNTIF(tblData[CustomerID],tblData[[#This Row],[CustomerID]])&gt;1,"Repeat","One-time")</f>
        <v>Repeat</v>
      </c>
    </row>
    <row r="3276" spans="1:15">
      <c r="A3276">
        <v>3275</v>
      </c>
      <c r="B3276" s="1">
        <v>44545</v>
      </c>
      <c r="C3276">
        <v>260</v>
      </c>
      <c r="D3276" t="s">
        <v>10850</v>
      </c>
      <c r="E3276">
        <v>4</v>
      </c>
      <c r="F3276" t="str">
        <f>INDEX(tblProduct[ProdName],MATCH(tblData[[#This Row],[ProdNumber]],tblProduct[ProdNumber],0))</f>
        <v>Building Your Own Drone</v>
      </c>
      <c r="G3276">
        <f>INDEX(tblProduct[Price],MATCH(tblData[[#This Row],[ProdNumber]],tblProduct[ProdNumber],0))</f>
        <v>24.99</v>
      </c>
      <c r="H3276">
        <f>INDEX(tblProduct[Category],MATCH(tblData[[#This Row],[ProdNumber]],tblProduct[ProdNumber],0))</f>
        <v>4</v>
      </c>
      <c r="I3276" t="str">
        <f>INDEX(tblCategory[CategoryName],MATCH(tblData[[#This Row],[CategoryID]],tblCategory[CategoryID],0))</f>
        <v>eBooks</v>
      </c>
      <c r="J3276">
        <f>tblData[[#This Row],[Quantity]]*tblData[[#This Row],[Price]]</f>
        <v>99.96</v>
      </c>
      <c r="K3276">
        <f>YEAR(tblData[[#This Row],[Date]])</f>
        <v>2021</v>
      </c>
      <c r="L3276">
        <f>MONTH(tblData[[#This Row],[Date]])</f>
        <v>12</v>
      </c>
      <c r="M3276" t="str">
        <f>CHOOSE(tblData[[#This Row],[MonthNo]],"Jan","Feb","Mar","Apr","Mei","Jun","Jul","Agu","Sep","Okt","Nov","Des")</f>
        <v>Des</v>
      </c>
      <c r="N3276" t="str">
        <f>INDEX(tblCustomers[CustomerState],MATCH(tblData[[#This Row],[CustomerID]],tblCustomers[CustomerID],0))</f>
        <v>Alabama</v>
      </c>
      <c r="O3276" t="str">
        <f>IF(COUNTIF(tblData[CustomerID],tblData[[#This Row],[CustomerID]])&gt;1,"Repeat","One-time")</f>
        <v>Repeat</v>
      </c>
    </row>
    <row r="3277" spans="1:15">
      <c r="A3277">
        <v>3276</v>
      </c>
      <c r="B3277" s="1">
        <v>44546</v>
      </c>
      <c r="C3277">
        <v>1396</v>
      </c>
      <c r="D3277" t="s">
        <v>10812</v>
      </c>
      <c r="E3277">
        <v>2</v>
      </c>
      <c r="F3277" t="str">
        <f>INDEX(tblProduct[ProdName],MATCH(tblData[[#This Row],[ProdNumber]],tblProduct[ProdNumber],0))</f>
        <v>SCARA Robots</v>
      </c>
      <c r="G3277">
        <f>INDEX(tblProduct[Price],MATCH(tblData[[#This Row],[ProdNumber]],tblProduct[ProdNumber],0))</f>
        <v>19.5</v>
      </c>
      <c r="H3277">
        <f>INDEX(tblProduct[Category],MATCH(tblData[[#This Row],[ProdNumber]],tblProduct[ProdNumber],0))</f>
        <v>4</v>
      </c>
      <c r="I3277" t="str">
        <f>INDEX(tblCategory[CategoryName],MATCH(tblData[[#This Row],[CategoryID]],tblCategory[CategoryID],0))</f>
        <v>eBooks</v>
      </c>
      <c r="J3277">
        <f>tblData[[#This Row],[Quantity]]*tblData[[#This Row],[Price]]</f>
        <v>39</v>
      </c>
      <c r="K3277">
        <f>YEAR(tblData[[#This Row],[Date]])</f>
        <v>2021</v>
      </c>
      <c r="L3277">
        <f>MONTH(tblData[[#This Row],[Date]])</f>
        <v>12</v>
      </c>
      <c r="M3277" t="str">
        <f>CHOOSE(tblData[[#This Row],[MonthNo]],"Jan","Feb","Mar","Apr","Mei","Jun","Jul","Agu","Sep","Okt","Nov","Des")</f>
        <v>Des</v>
      </c>
      <c r="N3277" t="str">
        <f>INDEX(tblCustomers[CustomerState],MATCH(tblData[[#This Row],[CustomerID]],tblCustomers[CustomerID],0))</f>
        <v>Illinois</v>
      </c>
      <c r="O3277" t="str">
        <f>IF(COUNTIF(tblData[CustomerID],tblData[[#This Row],[CustomerID]])&gt;1,"Repeat","One-time")</f>
        <v>One-time</v>
      </c>
    </row>
    <row r="3278" spans="1:15">
      <c r="A3278">
        <v>3277</v>
      </c>
      <c r="B3278" s="1">
        <v>44547</v>
      </c>
      <c r="C3278">
        <v>775</v>
      </c>
      <c r="D3278" t="s">
        <v>10809</v>
      </c>
      <c r="E3278">
        <v>5</v>
      </c>
      <c r="F3278" t="str">
        <f>INDEX(tblProduct[ProdName],MATCH(tblData[[#This Row],[ProdNumber]],tblProduct[ProdNumber],0))</f>
        <v>RWW-75 Robot</v>
      </c>
      <c r="G3278">
        <f>INDEX(tblProduct[Price],MATCH(tblData[[#This Row],[ProdNumber]],tblProduct[ProdNumber],0))</f>
        <v>883</v>
      </c>
      <c r="H3278">
        <f>INDEX(tblProduct[Category],MATCH(tblData[[#This Row],[ProdNumber]],tblProduct[ProdNumber],0))</f>
        <v>6</v>
      </c>
      <c r="I3278" t="str">
        <f>INDEX(tblCategory[CategoryName],MATCH(tblData[[#This Row],[CategoryID]],tblCategory[CategoryID],0))</f>
        <v>Robots</v>
      </c>
      <c r="J3278">
        <f>tblData[[#This Row],[Quantity]]*tblData[[#This Row],[Price]]</f>
        <v>4415</v>
      </c>
      <c r="K3278">
        <f>YEAR(tblData[[#This Row],[Date]])</f>
        <v>2021</v>
      </c>
      <c r="L3278">
        <f>MONTH(tblData[[#This Row],[Date]])</f>
        <v>12</v>
      </c>
      <c r="M3278" t="str">
        <f>CHOOSE(tblData[[#This Row],[MonthNo]],"Jan","Feb","Mar","Apr","Mei","Jun","Jul","Agu","Sep","Okt","Nov","Des")</f>
        <v>Des</v>
      </c>
      <c r="N3278" t="str">
        <f>INDEX(tblCustomers[CustomerState],MATCH(tblData[[#This Row],[CustomerID]],tblCustomers[CustomerID],0))</f>
        <v>Texas</v>
      </c>
      <c r="O3278" t="str">
        <f>IF(COUNTIF(tblData[CustomerID],tblData[[#This Row],[CustomerID]])&gt;1,"Repeat","One-time")</f>
        <v>Repeat</v>
      </c>
    </row>
    <row r="3279" spans="1:15">
      <c r="A3279">
        <v>3278</v>
      </c>
      <c r="B3279" s="1">
        <v>44547</v>
      </c>
      <c r="C3279">
        <v>653</v>
      </c>
      <c r="D3279" t="s">
        <v>10851</v>
      </c>
      <c r="E3279">
        <v>5</v>
      </c>
      <c r="F3279" t="str">
        <f>INDEX(tblProduct[ProdName],MATCH(tblData[[#This Row],[ProdNumber]],tblProduct[ProdNumber],0))</f>
        <v>QuadroCopter Blueprint</v>
      </c>
      <c r="G3279">
        <f>INDEX(tblProduct[Price],MATCH(tblData[[#This Row],[ProdNumber]],tblProduct[ProdNumber],0))</f>
        <v>10.99</v>
      </c>
      <c r="H3279">
        <f>INDEX(tblProduct[Category],MATCH(tblData[[#This Row],[ProdNumber]],tblProduct[ProdNumber],0))</f>
        <v>1</v>
      </c>
      <c r="I3279" t="str">
        <f>INDEX(tblCategory[CategoryName],MATCH(tblData[[#This Row],[CategoryID]],tblCategory[CategoryID],0))</f>
        <v>Blueprints</v>
      </c>
      <c r="J3279">
        <f>tblData[[#This Row],[Quantity]]*tblData[[#This Row],[Price]]</f>
        <v>54.95</v>
      </c>
      <c r="K3279">
        <f>YEAR(tblData[[#This Row],[Date]])</f>
        <v>2021</v>
      </c>
      <c r="L3279">
        <f>MONTH(tblData[[#This Row],[Date]])</f>
        <v>12</v>
      </c>
      <c r="M3279" t="str">
        <f>CHOOSE(tblData[[#This Row],[MonthNo]],"Jan","Feb","Mar","Apr","Mei","Jun","Jul","Agu","Sep","Okt","Nov","Des")</f>
        <v>Des</v>
      </c>
      <c r="N3279" t="str">
        <f>INDEX(tblCustomers[CustomerState],MATCH(tblData[[#This Row],[CustomerID]],tblCustomers[CustomerID],0))</f>
        <v>Washington</v>
      </c>
      <c r="O3279" t="str">
        <f>IF(COUNTIF(tblData[CustomerID],tblData[[#This Row],[CustomerID]])&gt;1,"Repeat","One-time")</f>
        <v>Repeat</v>
      </c>
    </row>
    <row r="3280" spans="1:15">
      <c r="A3280">
        <v>3279</v>
      </c>
      <c r="B3280" s="1">
        <v>44547</v>
      </c>
      <c r="C3280">
        <v>317</v>
      </c>
      <c r="D3280" t="s">
        <v>10827</v>
      </c>
      <c r="E3280">
        <v>1</v>
      </c>
      <c r="F3280" t="str">
        <f>INDEX(tblProduct[ProdName],MATCH(tblData[[#This Row],[ProdNumber]],tblProduct[ProdNumber],0))</f>
        <v>AI for Educators</v>
      </c>
      <c r="G3280">
        <f>INDEX(tblProduct[Price],MATCH(tblData[[#This Row],[ProdNumber]],tblProduct[ProdNumber],0))</f>
        <v>49.95</v>
      </c>
      <c r="H3280">
        <f>INDEX(tblProduct[Category],MATCH(tblData[[#This Row],[ProdNumber]],tblProduct[ProdNumber],0))</f>
        <v>7</v>
      </c>
      <c r="I3280" t="str">
        <f>INDEX(tblCategory[CategoryName],MATCH(tblData[[#This Row],[CategoryID]],tblCategory[CategoryID],0))</f>
        <v>Training Videos</v>
      </c>
      <c r="J3280">
        <f>tblData[[#This Row],[Quantity]]*tblData[[#This Row],[Price]]</f>
        <v>49.95</v>
      </c>
      <c r="K3280">
        <f>YEAR(tblData[[#This Row],[Date]])</f>
        <v>2021</v>
      </c>
      <c r="L3280">
        <f>MONTH(tblData[[#This Row],[Date]])</f>
        <v>12</v>
      </c>
      <c r="M3280" t="str">
        <f>CHOOSE(tblData[[#This Row],[MonthNo]],"Jan","Feb","Mar","Apr","Mei","Jun","Jul","Agu","Sep","Okt","Nov","Des")</f>
        <v>Des</v>
      </c>
      <c r="N3280" t="str">
        <f>INDEX(tblCustomers[CustomerState],MATCH(tblData[[#This Row],[CustomerID]],tblCustomers[CustomerID],0))</f>
        <v>New York</v>
      </c>
      <c r="O3280" t="str">
        <f>IF(COUNTIF(tblData[CustomerID],tblData[[#This Row],[CustomerID]])&gt;1,"Repeat","One-time")</f>
        <v>Repeat</v>
      </c>
    </row>
    <row r="3281" spans="1:15">
      <c r="A3281">
        <v>3280</v>
      </c>
      <c r="B3281" s="1">
        <v>44548</v>
      </c>
      <c r="C3281">
        <v>1126</v>
      </c>
      <c r="D3281" t="s">
        <v>10865</v>
      </c>
      <c r="E3281">
        <v>4</v>
      </c>
      <c r="F3281" t="str">
        <f>INDEX(tblProduct[ProdName],MATCH(tblData[[#This Row],[ProdNumber]],tblProduct[ProdNumber],0))</f>
        <v>Robotic Essentials</v>
      </c>
      <c r="G3281">
        <f>INDEX(tblProduct[Price],MATCH(tblData[[#This Row],[ProdNumber]],tblProduct[ProdNumber],0))</f>
        <v>34.99</v>
      </c>
      <c r="H3281">
        <f>INDEX(tblProduct[Category],MATCH(tblData[[#This Row],[ProdNumber]],tblProduct[ProdNumber],0))</f>
        <v>7</v>
      </c>
      <c r="I3281" t="str">
        <f>INDEX(tblCategory[CategoryName],MATCH(tblData[[#This Row],[CategoryID]],tblCategory[CategoryID],0))</f>
        <v>Training Videos</v>
      </c>
      <c r="J3281">
        <f>tblData[[#This Row],[Quantity]]*tblData[[#This Row],[Price]]</f>
        <v>139.96</v>
      </c>
      <c r="K3281">
        <f>YEAR(tblData[[#This Row],[Date]])</f>
        <v>2021</v>
      </c>
      <c r="L3281">
        <f>MONTH(tblData[[#This Row],[Date]])</f>
        <v>12</v>
      </c>
      <c r="M3281" t="str">
        <f>CHOOSE(tblData[[#This Row],[MonthNo]],"Jan","Feb","Mar","Apr","Mei","Jun","Jul","Agu","Sep","Okt","Nov","Des")</f>
        <v>Des</v>
      </c>
      <c r="N3281" t="str">
        <f>INDEX(tblCustomers[CustomerState],MATCH(tblData[[#This Row],[CustomerID]],tblCustomers[CustomerID],0))</f>
        <v>Florida</v>
      </c>
      <c r="O3281" t="str">
        <f>IF(COUNTIF(tblData[CustomerID],tblData[[#This Row],[CustomerID]])&gt;1,"Repeat","One-time")</f>
        <v>One-time</v>
      </c>
    </row>
    <row r="3282" spans="1:15">
      <c r="A3282">
        <v>3281</v>
      </c>
      <c r="B3282" s="1">
        <v>44548</v>
      </c>
      <c r="C3282">
        <v>1624</v>
      </c>
      <c r="D3282" t="s">
        <v>10846</v>
      </c>
      <c r="E3282">
        <v>4</v>
      </c>
      <c r="F3282" t="str">
        <f>INDEX(tblProduct[ProdName],MATCH(tblData[[#This Row],[ProdNumber]],tblProduct[ProdNumber],0))</f>
        <v>Delivery Drones</v>
      </c>
      <c r="G3282">
        <f>INDEX(tblProduct[Price],MATCH(tblData[[#This Row],[ProdNumber]],tblProduct[ProdNumber],0))</f>
        <v>14.99</v>
      </c>
      <c r="H3282">
        <f>INDEX(tblProduct[Category],MATCH(tblData[[#This Row],[ProdNumber]],tblProduct[ProdNumber],0))</f>
        <v>4</v>
      </c>
      <c r="I3282" t="str">
        <f>INDEX(tblCategory[CategoryName],MATCH(tblData[[#This Row],[CategoryID]],tblCategory[CategoryID],0))</f>
        <v>eBooks</v>
      </c>
      <c r="J3282">
        <f>tblData[[#This Row],[Quantity]]*tblData[[#This Row],[Price]]</f>
        <v>59.96</v>
      </c>
      <c r="K3282">
        <f>YEAR(tblData[[#This Row],[Date]])</f>
        <v>2021</v>
      </c>
      <c r="L3282">
        <f>MONTH(tblData[[#This Row],[Date]])</f>
        <v>12</v>
      </c>
      <c r="M3282" t="str">
        <f>CHOOSE(tblData[[#This Row],[MonthNo]],"Jan","Feb","Mar","Apr","Mei","Jun","Jul","Agu","Sep","Okt","Nov","Des")</f>
        <v>Des</v>
      </c>
      <c r="N3282" t="str">
        <f>INDEX(tblCustomers[CustomerState],MATCH(tblData[[#This Row],[CustomerID]],tblCustomers[CustomerID],0))</f>
        <v>Minnesota</v>
      </c>
      <c r="O3282" t="str">
        <f>IF(COUNTIF(tblData[CustomerID],tblData[[#This Row],[CustomerID]])&gt;1,"Repeat","One-time")</f>
        <v>Repeat</v>
      </c>
    </row>
    <row r="3283" spans="1:15">
      <c r="A3283">
        <v>3282</v>
      </c>
      <c r="B3283" s="1">
        <v>44548</v>
      </c>
      <c r="C3283">
        <v>921</v>
      </c>
      <c r="D3283" t="s">
        <v>10871</v>
      </c>
      <c r="E3283">
        <v>2</v>
      </c>
      <c r="F3283" t="str">
        <f>INDEX(tblProduct[ProdName],MATCH(tblData[[#This Row],[ProdNumber]],tblProduct[ProdNumber],0))</f>
        <v>Aerial Security</v>
      </c>
      <c r="G3283">
        <f>INDEX(tblProduct[Price],MATCH(tblData[[#This Row],[ProdNumber]],tblProduct[ProdNumber],0))</f>
        <v>36.99</v>
      </c>
      <c r="H3283">
        <f>INDEX(tblProduct[Category],MATCH(tblData[[#This Row],[ProdNumber]],tblProduct[ProdNumber],0))</f>
        <v>7</v>
      </c>
      <c r="I3283" t="str">
        <f>INDEX(tblCategory[CategoryName],MATCH(tblData[[#This Row],[CategoryID]],tblCategory[CategoryID],0))</f>
        <v>Training Videos</v>
      </c>
      <c r="J3283">
        <f>tblData[[#This Row],[Quantity]]*tblData[[#This Row],[Price]]</f>
        <v>73.98</v>
      </c>
      <c r="K3283">
        <f>YEAR(tblData[[#This Row],[Date]])</f>
        <v>2021</v>
      </c>
      <c r="L3283">
        <f>MONTH(tblData[[#This Row],[Date]])</f>
        <v>12</v>
      </c>
      <c r="M3283" t="str">
        <f>CHOOSE(tblData[[#This Row],[MonthNo]],"Jan","Feb","Mar","Apr","Mei","Jun","Jul","Agu","Sep","Okt","Nov","Des")</f>
        <v>Des</v>
      </c>
      <c r="N3283" t="str">
        <f>INDEX(tblCustomers[CustomerState],MATCH(tblData[[#This Row],[CustomerID]],tblCustomers[CustomerID],0))</f>
        <v>Maryland</v>
      </c>
      <c r="O3283" t="str">
        <f>IF(COUNTIF(tblData[CustomerID],tblData[[#This Row],[CustomerID]])&gt;1,"Repeat","One-time")</f>
        <v>One-time</v>
      </c>
    </row>
    <row r="3284" spans="1:15">
      <c r="A3284">
        <v>3283</v>
      </c>
      <c r="B3284" s="1">
        <v>44548</v>
      </c>
      <c r="C3284">
        <v>1525</v>
      </c>
      <c r="D3284" t="s">
        <v>10827</v>
      </c>
      <c r="E3284">
        <v>3</v>
      </c>
      <c r="F3284" t="str">
        <f>INDEX(tblProduct[ProdName],MATCH(tblData[[#This Row],[ProdNumber]],tblProduct[ProdNumber],0))</f>
        <v>AI for Educators</v>
      </c>
      <c r="G3284">
        <f>INDEX(tblProduct[Price],MATCH(tblData[[#This Row],[ProdNumber]],tblProduct[ProdNumber],0))</f>
        <v>49.95</v>
      </c>
      <c r="H3284">
        <f>INDEX(tblProduct[Category],MATCH(tblData[[#This Row],[ProdNumber]],tblProduct[ProdNumber],0))</f>
        <v>7</v>
      </c>
      <c r="I3284" t="str">
        <f>INDEX(tblCategory[CategoryName],MATCH(tblData[[#This Row],[CategoryID]],tblCategory[CategoryID],0))</f>
        <v>Training Videos</v>
      </c>
      <c r="J3284">
        <f>tblData[[#This Row],[Quantity]]*tblData[[#This Row],[Price]]</f>
        <v>149.85000000000002</v>
      </c>
      <c r="K3284">
        <f>YEAR(tblData[[#This Row],[Date]])</f>
        <v>2021</v>
      </c>
      <c r="L3284">
        <f>MONTH(tblData[[#This Row],[Date]])</f>
        <v>12</v>
      </c>
      <c r="M3284" t="str">
        <f>CHOOSE(tblData[[#This Row],[MonthNo]],"Jan","Feb","Mar","Apr","Mei","Jun","Jul","Agu","Sep","Okt","Nov","Des")</f>
        <v>Des</v>
      </c>
      <c r="N3284" t="str">
        <f>INDEX(tblCustomers[CustomerState],MATCH(tblData[[#This Row],[CustomerID]],tblCustomers[CustomerID],0))</f>
        <v>New York</v>
      </c>
      <c r="O3284" t="str">
        <f>IF(COUNTIF(tblData[CustomerID],tblData[[#This Row],[CustomerID]])&gt;1,"Repeat","One-time")</f>
        <v>Repeat</v>
      </c>
    </row>
    <row r="3285" spans="1:15">
      <c r="A3285">
        <v>3284</v>
      </c>
      <c r="B3285" s="1">
        <v>44548</v>
      </c>
      <c r="C3285">
        <v>1895</v>
      </c>
      <c r="D3285" t="s">
        <v>10828</v>
      </c>
      <c r="E3285">
        <v>5</v>
      </c>
      <c r="F3285" t="str">
        <f>INDEX(tblProduct[ProdName],MATCH(tblData[[#This Row],[ProdNumber]],tblProduct[ProdNumber],0))</f>
        <v>Helicopter Drones</v>
      </c>
      <c r="G3285">
        <f>INDEX(tblProduct[Price],MATCH(tblData[[#This Row],[ProdNumber]],tblProduct[ProdNumber],0))</f>
        <v>20.95</v>
      </c>
      <c r="H3285">
        <f>INDEX(tblProduct[Category],MATCH(tblData[[#This Row],[ProdNumber]],tblProduct[ProdNumber],0))</f>
        <v>4</v>
      </c>
      <c r="I3285" t="str">
        <f>INDEX(tblCategory[CategoryName],MATCH(tblData[[#This Row],[CategoryID]],tblCategory[CategoryID],0))</f>
        <v>eBooks</v>
      </c>
      <c r="J3285">
        <f>tblData[[#This Row],[Quantity]]*tblData[[#This Row],[Price]]</f>
        <v>104.75</v>
      </c>
      <c r="K3285">
        <f>YEAR(tblData[[#This Row],[Date]])</f>
        <v>2021</v>
      </c>
      <c r="L3285">
        <f>MONTH(tblData[[#This Row],[Date]])</f>
        <v>12</v>
      </c>
      <c r="M3285" t="str">
        <f>CHOOSE(tblData[[#This Row],[MonthNo]],"Jan","Feb","Mar","Apr","Mei","Jun","Jul","Agu","Sep","Okt","Nov","Des")</f>
        <v>Des</v>
      </c>
      <c r="N3285" t="str">
        <f>INDEX(tblCustomers[CustomerState],MATCH(tblData[[#This Row],[CustomerID]],tblCustomers[CustomerID],0))</f>
        <v>New York</v>
      </c>
      <c r="O3285" t="str">
        <f>IF(COUNTIF(tblData[CustomerID],tblData[[#This Row],[CustomerID]])&gt;1,"Repeat","One-time")</f>
        <v>One-time</v>
      </c>
    </row>
    <row r="3286" spans="1:15">
      <c r="A3286">
        <v>3285</v>
      </c>
      <c r="B3286" s="1">
        <v>44549</v>
      </c>
      <c r="C3286">
        <v>2050</v>
      </c>
      <c r="D3286" t="s">
        <v>10816</v>
      </c>
      <c r="E3286">
        <v>3</v>
      </c>
      <c r="F3286" t="str">
        <f>INDEX(tblProduct[ProdName],MATCH(tblData[[#This Row],[ProdNumber]],tblProduct[ProdNumber],0))</f>
        <v>DTE-QFN20 Drone</v>
      </c>
      <c r="G3286">
        <f>INDEX(tblProduct[Price],MATCH(tblData[[#This Row],[ProdNumber]],tblProduct[ProdNumber],0))</f>
        <v>250</v>
      </c>
      <c r="H3286">
        <f>INDEX(tblProduct[Category],MATCH(tblData[[#This Row],[ProdNumber]],tblProduct[ProdNumber],0))</f>
        <v>3</v>
      </c>
      <c r="I3286" t="str">
        <f>INDEX(tblCategory[CategoryName],MATCH(tblData[[#This Row],[CategoryID]],tblCategory[CategoryID],0))</f>
        <v>Drones</v>
      </c>
      <c r="J3286">
        <f>tblData[[#This Row],[Quantity]]*tblData[[#This Row],[Price]]</f>
        <v>750</v>
      </c>
      <c r="K3286">
        <f>YEAR(tblData[[#This Row],[Date]])</f>
        <v>2021</v>
      </c>
      <c r="L3286">
        <f>MONTH(tblData[[#This Row],[Date]])</f>
        <v>12</v>
      </c>
      <c r="M3286" t="str">
        <f>CHOOSE(tblData[[#This Row],[MonthNo]],"Jan","Feb","Mar","Apr","Mei","Jun","Jul","Agu","Sep","Okt","Nov","Des")</f>
        <v>Des</v>
      </c>
      <c r="N3286" t="str">
        <f>INDEX(tblCustomers[CustomerState],MATCH(tblData[[#This Row],[CustomerID]],tblCustomers[CustomerID],0))</f>
        <v>California</v>
      </c>
      <c r="O3286" t="str">
        <f>IF(COUNTIF(tblData[CustomerID],tblData[[#This Row],[CustomerID]])&gt;1,"Repeat","One-time")</f>
        <v>Repeat</v>
      </c>
    </row>
    <row r="3287" spans="1:15">
      <c r="A3287">
        <v>3286</v>
      </c>
      <c r="B3287" s="1">
        <v>44549</v>
      </c>
      <c r="C3287">
        <v>593</v>
      </c>
      <c r="D3287" t="s">
        <v>10813</v>
      </c>
      <c r="E3287">
        <v>3</v>
      </c>
      <c r="F3287" t="str">
        <f>INDEX(tblProduct[ProdName],MATCH(tblData[[#This Row],[ProdNumber]],tblProduct[ProdNumber],0))</f>
        <v>Spherical Robots</v>
      </c>
      <c r="G3287">
        <f>INDEX(tblProduct[Price],MATCH(tblData[[#This Row],[ProdNumber]],tblProduct[ProdNumber],0))</f>
        <v>16.75</v>
      </c>
      <c r="H3287">
        <f>INDEX(tblProduct[Category],MATCH(tblData[[#This Row],[ProdNumber]],tblProduct[ProdNumber],0))</f>
        <v>4</v>
      </c>
      <c r="I3287" t="str">
        <f>INDEX(tblCategory[CategoryName],MATCH(tblData[[#This Row],[CategoryID]],tblCategory[CategoryID],0))</f>
        <v>eBooks</v>
      </c>
      <c r="J3287">
        <f>tblData[[#This Row],[Quantity]]*tblData[[#This Row],[Price]]</f>
        <v>50.25</v>
      </c>
      <c r="K3287">
        <f>YEAR(tblData[[#This Row],[Date]])</f>
        <v>2021</v>
      </c>
      <c r="L3287">
        <f>MONTH(tblData[[#This Row],[Date]])</f>
        <v>12</v>
      </c>
      <c r="M3287" t="str">
        <f>CHOOSE(tblData[[#This Row],[MonthNo]],"Jan","Feb","Mar","Apr","Mei","Jun","Jul","Agu","Sep","Okt","Nov","Des")</f>
        <v>Des</v>
      </c>
      <c r="N3287" t="str">
        <f>INDEX(tblCustomers[CustomerState],MATCH(tblData[[#This Row],[CustomerID]],tblCustomers[CustomerID],0))</f>
        <v>District of Columbia</v>
      </c>
      <c r="O3287" t="str">
        <f>IF(COUNTIF(tblData[CustomerID],tblData[[#This Row],[CustomerID]])&gt;1,"Repeat","One-time")</f>
        <v>Repeat</v>
      </c>
    </row>
    <row r="3288" spans="1:15">
      <c r="A3288">
        <v>3287</v>
      </c>
      <c r="B3288" s="1">
        <v>44549</v>
      </c>
      <c r="C3288">
        <v>78</v>
      </c>
      <c r="D3288" t="s">
        <v>10811</v>
      </c>
      <c r="E3288">
        <v>6</v>
      </c>
      <c r="F3288" t="str">
        <f>INDEX(tblProduct[ProdName],MATCH(tblData[[#This Row],[ProdNumber]],tblProduct[ProdNumber],0))</f>
        <v>BYOD-220</v>
      </c>
      <c r="G3288">
        <f>INDEX(tblProduct[Price],MATCH(tblData[[#This Row],[ProdNumber]],tblProduct[ProdNumber],0))</f>
        <v>69</v>
      </c>
      <c r="H3288">
        <f>INDEX(tblProduct[Category],MATCH(tblData[[#This Row],[ProdNumber]],tblProduct[ProdNumber],0))</f>
        <v>2</v>
      </c>
      <c r="I3288" t="str">
        <f>INDEX(tblCategory[CategoryName],MATCH(tblData[[#This Row],[CategoryID]],tblCategory[CategoryID],0))</f>
        <v>Drone Kits</v>
      </c>
      <c r="J3288">
        <f>tblData[[#This Row],[Quantity]]*tblData[[#This Row],[Price]]</f>
        <v>414</v>
      </c>
      <c r="K3288">
        <f>YEAR(tblData[[#This Row],[Date]])</f>
        <v>2021</v>
      </c>
      <c r="L3288">
        <f>MONTH(tblData[[#This Row],[Date]])</f>
        <v>12</v>
      </c>
      <c r="M3288" t="str">
        <f>CHOOSE(tblData[[#This Row],[MonthNo]],"Jan","Feb","Mar","Apr","Mei","Jun","Jul","Agu","Sep","Okt","Nov","Des")</f>
        <v>Des</v>
      </c>
      <c r="N3288" t="str">
        <f>INDEX(tblCustomers[CustomerState],MATCH(tblData[[#This Row],[CustomerID]],tblCustomers[CustomerID],0))</f>
        <v>Florida</v>
      </c>
      <c r="O3288" t="str">
        <f>IF(COUNTIF(tblData[CustomerID],tblData[[#This Row],[CustomerID]])&gt;1,"Repeat","One-time")</f>
        <v>Repeat</v>
      </c>
    </row>
    <row r="3289" spans="1:15">
      <c r="A3289">
        <v>3288</v>
      </c>
      <c r="B3289" s="1">
        <v>44549</v>
      </c>
      <c r="C3289">
        <v>1850</v>
      </c>
      <c r="D3289" t="s">
        <v>10857</v>
      </c>
      <c r="E3289">
        <v>2</v>
      </c>
      <c r="F3289" t="str">
        <f>INDEX(tblProduct[ProdName],MATCH(tblData[[#This Row],[ProdNumber]],tblProduct[ProdNumber],0))</f>
        <v>DTI-84 Drone</v>
      </c>
      <c r="G3289">
        <f>INDEX(tblProduct[Price],MATCH(tblData[[#This Row],[ProdNumber]],tblProduct[ProdNumber],0))</f>
        <v>455</v>
      </c>
      <c r="H3289">
        <f>INDEX(tblProduct[Category],MATCH(tblData[[#This Row],[ProdNumber]],tblProduct[ProdNumber],0))</f>
        <v>3</v>
      </c>
      <c r="I3289" t="str">
        <f>INDEX(tblCategory[CategoryName],MATCH(tblData[[#This Row],[CategoryID]],tblCategory[CategoryID],0))</f>
        <v>Drones</v>
      </c>
      <c r="J3289">
        <f>tblData[[#This Row],[Quantity]]*tblData[[#This Row],[Price]]</f>
        <v>910</v>
      </c>
      <c r="K3289">
        <f>YEAR(tblData[[#This Row],[Date]])</f>
        <v>2021</v>
      </c>
      <c r="L3289">
        <f>MONTH(tblData[[#This Row],[Date]])</f>
        <v>12</v>
      </c>
      <c r="M3289" t="str">
        <f>CHOOSE(tblData[[#This Row],[MonthNo]],"Jan","Feb","Mar","Apr","Mei","Jun","Jul","Agu","Sep","Okt","Nov","Des")</f>
        <v>Des</v>
      </c>
      <c r="N3289" t="str">
        <f>INDEX(tblCustomers[CustomerState],MATCH(tblData[[#This Row],[CustomerID]],tblCustomers[CustomerID],0))</f>
        <v>Maryland</v>
      </c>
      <c r="O3289" t="str">
        <f>IF(COUNTIF(tblData[CustomerID],tblData[[#This Row],[CustomerID]])&gt;1,"Repeat","One-time")</f>
        <v>Repeat</v>
      </c>
    </row>
    <row r="3290" spans="1:15">
      <c r="A3290">
        <v>3289</v>
      </c>
      <c r="B3290" s="1">
        <v>44549</v>
      </c>
      <c r="C3290">
        <v>1815</v>
      </c>
      <c r="D3290" t="s">
        <v>10830</v>
      </c>
      <c r="E3290">
        <v>1</v>
      </c>
      <c r="F3290" t="str">
        <f>INDEX(tblProduct[ProdName],MATCH(tblData[[#This Row],[ProdNumber]],tblProduct[ProdNumber],0))</f>
        <v>Understanding 3D Printing</v>
      </c>
      <c r="G3290">
        <f>INDEX(tblProduct[Price],MATCH(tblData[[#This Row],[ProdNumber]],tblProduct[ProdNumber],0))</f>
        <v>42.99</v>
      </c>
      <c r="H3290">
        <f>INDEX(tblProduct[Category],MATCH(tblData[[#This Row],[ProdNumber]],tblProduct[ProdNumber],0))</f>
        <v>7</v>
      </c>
      <c r="I3290" t="str">
        <f>INDEX(tblCategory[CategoryName],MATCH(tblData[[#This Row],[CategoryID]],tblCategory[CategoryID],0))</f>
        <v>Training Videos</v>
      </c>
      <c r="J3290">
        <f>tblData[[#This Row],[Quantity]]*tblData[[#This Row],[Price]]</f>
        <v>42.99</v>
      </c>
      <c r="K3290">
        <f>YEAR(tblData[[#This Row],[Date]])</f>
        <v>2021</v>
      </c>
      <c r="L3290">
        <f>MONTH(tblData[[#This Row],[Date]])</f>
        <v>12</v>
      </c>
      <c r="M3290" t="str">
        <f>CHOOSE(tblData[[#This Row],[MonthNo]],"Jan","Feb","Mar","Apr","Mei","Jun","Jul","Agu","Sep","Okt","Nov","Des")</f>
        <v>Des</v>
      </c>
      <c r="N3290" t="str">
        <f>INDEX(tblCustomers[CustomerState],MATCH(tblData[[#This Row],[CustomerID]],tblCustomers[CustomerID],0))</f>
        <v>Kansas</v>
      </c>
      <c r="O3290" t="str">
        <f>IF(COUNTIF(tblData[CustomerID],tblData[[#This Row],[CustomerID]])&gt;1,"Repeat","One-time")</f>
        <v>Repeat</v>
      </c>
    </row>
    <row r="3291" spans="1:15">
      <c r="A3291">
        <v>3290</v>
      </c>
      <c r="B3291" s="1">
        <v>44549</v>
      </c>
      <c r="C3291">
        <v>1227</v>
      </c>
      <c r="D3291" t="s">
        <v>10812</v>
      </c>
      <c r="E3291">
        <v>2</v>
      </c>
      <c r="F3291" t="str">
        <f>INDEX(tblProduct[ProdName],MATCH(tblData[[#This Row],[ProdNumber]],tblProduct[ProdNumber],0))</f>
        <v>SCARA Robots</v>
      </c>
      <c r="G3291">
        <f>INDEX(tblProduct[Price],MATCH(tblData[[#This Row],[ProdNumber]],tblProduct[ProdNumber],0))</f>
        <v>19.5</v>
      </c>
      <c r="H3291">
        <f>INDEX(tblProduct[Category],MATCH(tblData[[#This Row],[ProdNumber]],tblProduct[ProdNumber],0))</f>
        <v>4</v>
      </c>
      <c r="I3291" t="str">
        <f>INDEX(tblCategory[CategoryName],MATCH(tblData[[#This Row],[CategoryID]],tblCategory[CategoryID],0))</f>
        <v>eBooks</v>
      </c>
      <c r="J3291">
        <f>tblData[[#This Row],[Quantity]]*tblData[[#This Row],[Price]]</f>
        <v>39</v>
      </c>
      <c r="K3291">
        <f>YEAR(tblData[[#This Row],[Date]])</f>
        <v>2021</v>
      </c>
      <c r="L3291">
        <f>MONTH(tblData[[#This Row],[Date]])</f>
        <v>12</v>
      </c>
      <c r="M3291" t="str">
        <f>CHOOSE(tblData[[#This Row],[MonthNo]],"Jan","Feb","Mar","Apr","Mei","Jun","Jul","Agu","Sep","Okt","Nov","Des")</f>
        <v>Des</v>
      </c>
      <c r="N3291" t="str">
        <f>INDEX(tblCustomers[CustomerState],MATCH(tblData[[#This Row],[CustomerID]],tblCustomers[CustomerID],0))</f>
        <v>Wisconsin</v>
      </c>
      <c r="O3291" t="str">
        <f>IF(COUNTIF(tblData[CustomerID],tblData[[#This Row],[CustomerID]])&gt;1,"Repeat","One-time")</f>
        <v>Repeat</v>
      </c>
    </row>
    <row r="3292" spans="1:15">
      <c r="A3292">
        <v>3291</v>
      </c>
      <c r="B3292" s="1">
        <v>44550</v>
      </c>
      <c r="C3292">
        <v>1084</v>
      </c>
      <c r="D3292" t="s">
        <v>10861</v>
      </c>
      <c r="E3292">
        <v>3</v>
      </c>
      <c r="F3292" t="str">
        <f>INDEX(tblProduct[ProdName],MATCH(tblData[[#This Row],[ProdNumber]],tblProduct[ProdNumber],0))</f>
        <v>RCB-889 Robot</v>
      </c>
      <c r="G3292">
        <f>INDEX(tblProduct[Price],MATCH(tblData[[#This Row],[ProdNumber]],tblProduct[ProdNumber],0))</f>
        <v>549</v>
      </c>
      <c r="H3292">
        <f>INDEX(tblProduct[Category],MATCH(tblData[[#This Row],[ProdNumber]],tblProduct[ProdNumber],0))</f>
        <v>6</v>
      </c>
      <c r="I3292" t="str">
        <f>INDEX(tblCategory[CategoryName],MATCH(tblData[[#This Row],[CategoryID]],tblCategory[CategoryID],0))</f>
        <v>Robots</v>
      </c>
      <c r="J3292">
        <f>tblData[[#This Row],[Quantity]]*tblData[[#This Row],[Price]]</f>
        <v>1647</v>
      </c>
      <c r="K3292">
        <f>YEAR(tblData[[#This Row],[Date]])</f>
        <v>2021</v>
      </c>
      <c r="L3292">
        <f>MONTH(tblData[[#This Row],[Date]])</f>
        <v>12</v>
      </c>
      <c r="M3292" t="str">
        <f>CHOOSE(tblData[[#This Row],[MonthNo]],"Jan","Feb","Mar","Apr","Mei","Jun","Jul","Agu","Sep","Okt","Nov","Des")</f>
        <v>Des</v>
      </c>
      <c r="N3292" t="str">
        <f>INDEX(tblCustomers[CustomerState],MATCH(tblData[[#This Row],[CustomerID]],tblCustomers[CustomerID],0))</f>
        <v>Alabama</v>
      </c>
      <c r="O3292" t="str">
        <f>IF(COUNTIF(tblData[CustomerID],tblData[[#This Row],[CustomerID]])&gt;1,"Repeat","One-time")</f>
        <v>Repeat</v>
      </c>
    </row>
    <row r="3293" spans="1:15">
      <c r="A3293">
        <v>3292</v>
      </c>
      <c r="B3293" s="1">
        <v>44551</v>
      </c>
      <c r="C3293">
        <v>1403</v>
      </c>
      <c r="D3293" t="s">
        <v>10834</v>
      </c>
      <c r="E3293">
        <v>2</v>
      </c>
      <c r="F3293" t="str">
        <f>INDEX(tblProduct[ProdName],MATCH(tblData[[#This Row],[ProdNumber]],tblProduct[ProdNumber],0))</f>
        <v>Articulated Robots</v>
      </c>
      <c r="G3293">
        <f>INDEX(tblProduct[Price],MATCH(tblData[[#This Row],[ProdNumber]],tblProduct[ProdNumber],0))</f>
        <v>23.99</v>
      </c>
      <c r="H3293">
        <f>INDEX(tblProduct[Category],MATCH(tblData[[#This Row],[ProdNumber]],tblProduct[ProdNumber],0))</f>
        <v>4</v>
      </c>
      <c r="I3293" t="str">
        <f>INDEX(tblCategory[CategoryName],MATCH(tblData[[#This Row],[CategoryID]],tblCategory[CategoryID],0))</f>
        <v>eBooks</v>
      </c>
      <c r="J3293">
        <f>tblData[[#This Row],[Quantity]]*tblData[[#This Row],[Price]]</f>
        <v>47.98</v>
      </c>
      <c r="K3293">
        <f>YEAR(tblData[[#This Row],[Date]])</f>
        <v>2021</v>
      </c>
      <c r="L3293">
        <f>MONTH(tblData[[#This Row],[Date]])</f>
        <v>12</v>
      </c>
      <c r="M3293" t="str">
        <f>CHOOSE(tblData[[#This Row],[MonthNo]],"Jan","Feb","Mar","Apr","Mei","Jun","Jul","Agu","Sep","Okt","Nov","Des")</f>
        <v>Des</v>
      </c>
      <c r="N3293" t="str">
        <f>INDEX(tblCustomers[CustomerState],MATCH(tblData[[#This Row],[CustomerID]],tblCustomers[CustomerID],0))</f>
        <v>Delaware</v>
      </c>
      <c r="O3293" t="str">
        <f>IF(COUNTIF(tblData[CustomerID],tblData[[#This Row],[CustomerID]])&gt;1,"Repeat","One-time")</f>
        <v>One-time</v>
      </c>
    </row>
    <row r="3294" spans="1:15">
      <c r="A3294">
        <v>3293</v>
      </c>
      <c r="B3294" s="1">
        <v>44551</v>
      </c>
      <c r="C3294">
        <v>821</v>
      </c>
      <c r="D3294" t="s">
        <v>10812</v>
      </c>
      <c r="E3294">
        <v>2</v>
      </c>
      <c r="F3294" t="str">
        <f>INDEX(tblProduct[ProdName],MATCH(tblData[[#This Row],[ProdNumber]],tblProduct[ProdNumber],0))</f>
        <v>SCARA Robots</v>
      </c>
      <c r="G3294">
        <f>INDEX(tblProduct[Price],MATCH(tblData[[#This Row],[ProdNumber]],tblProduct[ProdNumber],0))</f>
        <v>19.5</v>
      </c>
      <c r="H3294">
        <f>INDEX(tblProduct[Category],MATCH(tblData[[#This Row],[ProdNumber]],tblProduct[ProdNumber],0))</f>
        <v>4</v>
      </c>
      <c r="I3294" t="str">
        <f>INDEX(tblCategory[CategoryName],MATCH(tblData[[#This Row],[CategoryID]],tblCategory[CategoryID],0))</f>
        <v>eBooks</v>
      </c>
      <c r="J3294">
        <f>tblData[[#This Row],[Quantity]]*tblData[[#This Row],[Price]]</f>
        <v>39</v>
      </c>
      <c r="K3294">
        <f>YEAR(tblData[[#This Row],[Date]])</f>
        <v>2021</v>
      </c>
      <c r="L3294">
        <f>MONTH(tblData[[#This Row],[Date]])</f>
        <v>12</v>
      </c>
      <c r="M3294" t="str">
        <f>CHOOSE(tblData[[#This Row],[MonthNo]],"Jan","Feb","Mar","Apr","Mei","Jun","Jul","Agu","Sep","Okt","Nov","Des")</f>
        <v>Des</v>
      </c>
      <c r="N3294" t="str">
        <f>INDEX(tblCustomers[CustomerState],MATCH(tblData[[#This Row],[CustomerID]],tblCustomers[CustomerID],0))</f>
        <v>Florida</v>
      </c>
      <c r="O3294" t="str">
        <f>IF(COUNTIF(tblData[CustomerID],tblData[[#This Row],[CustomerID]])&gt;1,"Repeat","One-time")</f>
        <v>One-time</v>
      </c>
    </row>
    <row r="3295" spans="1:15">
      <c r="A3295">
        <v>3294</v>
      </c>
      <c r="B3295" s="1">
        <v>44551</v>
      </c>
      <c r="C3295">
        <v>1625</v>
      </c>
      <c r="D3295" t="s">
        <v>10843</v>
      </c>
      <c r="E3295">
        <v>3</v>
      </c>
      <c r="F3295" t="str">
        <f>INDEX(tblProduct[ProdName],MATCH(tblData[[#This Row],[ProdNumber]],tblProduct[ProdNumber],0))</f>
        <v>BYOD-500</v>
      </c>
      <c r="G3295">
        <f>INDEX(tblProduct[Price],MATCH(tblData[[#This Row],[ProdNumber]],tblProduct[ProdNumber],0))</f>
        <v>167</v>
      </c>
      <c r="H3295">
        <f>INDEX(tblProduct[Category],MATCH(tblData[[#This Row],[ProdNumber]],tblProduct[ProdNumber],0))</f>
        <v>2</v>
      </c>
      <c r="I3295" t="str">
        <f>INDEX(tblCategory[CategoryName],MATCH(tblData[[#This Row],[CategoryID]],tblCategory[CategoryID],0))</f>
        <v>Drone Kits</v>
      </c>
      <c r="J3295">
        <f>tblData[[#This Row],[Quantity]]*tblData[[#This Row],[Price]]</f>
        <v>501</v>
      </c>
      <c r="K3295">
        <f>YEAR(tblData[[#This Row],[Date]])</f>
        <v>2021</v>
      </c>
      <c r="L3295">
        <f>MONTH(tblData[[#This Row],[Date]])</f>
        <v>12</v>
      </c>
      <c r="M3295" t="str">
        <f>CHOOSE(tblData[[#This Row],[MonthNo]],"Jan","Feb","Mar","Apr","Mei","Jun","Jul","Agu","Sep","Okt","Nov","Des")</f>
        <v>Des</v>
      </c>
      <c r="N3295" t="str">
        <f>INDEX(tblCustomers[CustomerState],MATCH(tblData[[#This Row],[CustomerID]],tblCustomers[CustomerID],0))</f>
        <v>Indiana</v>
      </c>
      <c r="O3295" t="str">
        <f>IF(COUNTIF(tblData[CustomerID],tblData[[#This Row],[CustomerID]])&gt;1,"Repeat","One-time")</f>
        <v>Repeat</v>
      </c>
    </row>
    <row r="3296" spans="1:15">
      <c r="A3296">
        <v>3295</v>
      </c>
      <c r="B3296" s="1">
        <v>44551</v>
      </c>
      <c r="C3296">
        <v>1224</v>
      </c>
      <c r="D3296" t="s">
        <v>10833</v>
      </c>
      <c r="E3296">
        <v>2</v>
      </c>
      <c r="F3296" t="str">
        <f>INDEX(tblProduct[ProdName],MATCH(tblData[[#This Row],[ProdNumber]],tblProduct[ProdNumber],0))</f>
        <v>DX-145 Drone</v>
      </c>
      <c r="G3296">
        <f>INDEX(tblProduct[Price],MATCH(tblData[[#This Row],[ProdNumber]],tblProduct[ProdNumber],0))</f>
        <v>250</v>
      </c>
      <c r="H3296">
        <f>INDEX(tblProduct[Category],MATCH(tblData[[#This Row],[ProdNumber]],tblProduct[ProdNumber],0))</f>
        <v>3</v>
      </c>
      <c r="I3296" t="str">
        <f>INDEX(tblCategory[CategoryName],MATCH(tblData[[#This Row],[CategoryID]],tblCategory[CategoryID],0))</f>
        <v>Drones</v>
      </c>
      <c r="J3296">
        <f>tblData[[#This Row],[Quantity]]*tblData[[#This Row],[Price]]</f>
        <v>500</v>
      </c>
      <c r="K3296">
        <f>YEAR(tblData[[#This Row],[Date]])</f>
        <v>2021</v>
      </c>
      <c r="L3296">
        <f>MONTH(tblData[[#This Row],[Date]])</f>
        <v>12</v>
      </c>
      <c r="M3296" t="str">
        <f>CHOOSE(tblData[[#This Row],[MonthNo]],"Jan","Feb","Mar","Apr","Mei","Jun","Jul","Agu","Sep","Okt","Nov","Des")</f>
        <v>Des</v>
      </c>
      <c r="N3296" t="str">
        <f>INDEX(tblCustomers[CustomerState],MATCH(tblData[[#This Row],[CustomerID]],tblCustomers[CustomerID],0))</f>
        <v>Virginia</v>
      </c>
      <c r="O3296" t="str">
        <f>IF(COUNTIF(tblData[CustomerID],tblData[[#This Row],[CustomerID]])&gt;1,"Repeat","One-time")</f>
        <v>One-time</v>
      </c>
    </row>
    <row r="3297" spans="1:15">
      <c r="A3297">
        <v>3296</v>
      </c>
      <c r="B3297" s="1">
        <v>44552</v>
      </c>
      <c r="C3297">
        <v>1993</v>
      </c>
      <c r="D3297" t="s">
        <v>10823</v>
      </c>
      <c r="E3297">
        <v>4</v>
      </c>
      <c r="F3297" t="str">
        <f>INDEX(tblProduct[ProdName],MATCH(tblData[[#This Row],[ProdNumber]],tblProduct[ProdNumber],0))</f>
        <v>DA-SA702 Drone</v>
      </c>
      <c r="G3297">
        <f>INDEX(tblProduct[Price],MATCH(tblData[[#This Row],[ProdNumber]],tblProduct[ProdNumber],0))</f>
        <v>399</v>
      </c>
      <c r="H3297">
        <f>INDEX(tblProduct[Category],MATCH(tblData[[#This Row],[ProdNumber]],tblProduct[ProdNumber],0))</f>
        <v>3</v>
      </c>
      <c r="I3297" t="str">
        <f>INDEX(tblCategory[CategoryName],MATCH(tblData[[#This Row],[CategoryID]],tblCategory[CategoryID],0))</f>
        <v>Drones</v>
      </c>
      <c r="J3297">
        <f>tblData[[#This Row],[Quantity]]*tblData[[#This Row],[Price]]</f>
        <v>1596</v>
      </c>
      <c r="K3297">
        <f>YEAR(tblData[[#This Row],[Date]])</f>
        <v>2021</v>
      </c>
      <c r="L3297">
        <f>MONTH(tblData[[#This Row],[Date]])</f>
        <v>12</v>
      </c>
      <c r="M3297" t="str">
        <f>CHOOSE(tblData[[#This Row],[MonthNo]],"Jan","Feb","Mar","Apr","Mei","Jun","Jul","Agu","Sep","Okt","Nov","Des")</f>
        <v>Des</v>
      </c>
      <c r="N3297" t="str">
        <f>INDEX(tblCustomers[CustomerState],MATCH(tblData[[#This Row],[CustomerID]],tblCustomers[CustomerID],0))</f>
        <v>Idaho</v>
      </c>
      <c r="O3297" t="str">
        <f>IF(COUNTIF(tblData[CustomerID],tblData[[#This Row],[CustomerID]])&gt;1,"Repeat","One-time")</f>
        <v>Repeat</v>
      </c>
    </row>
    <row r="3298" spans="1:15">
      <c r="A3298">
        <v>3297</v>
      </c>
      <c r="B3298" s="1">
        <v>44552</v>
      </c>
      <c r="C3298">
        <v>1099</v>
      </c>
      <c r="D3298" t="s">
        <v>10871</v>
      </c>
      <c r="E3298">
        <v>6</v>
      </c>
      <c r="F3298" t="str">
        <f>INDEX(tblProduct[ProdName],MATCH(tblData[[#This Row],[ProdNumber]],tblProduct[ProdNumber],0))</f>
        <v>Aerial Security</v>
      </c>
      <c r="G3298">
        <f>INDEX(tblProduct[Price],MATCH(tblData[[#This Row],[ProdNumber]],tblProduct[ProdNumber],0))</f>
        <v>36.99</v>
      </c>
      <c r="H3298">
        <f>INDEX(tblProduct[Category],MATCH(tblData[[#This Row],[ProdNumber]],tblProduct[ProdNumber],0))</f>
        <v>7</v>
      </c>
      <c r="I3298" t="str">
        <f>INDEX(tblCategory[CategoryName],MATCH(tblData[[#This Row],[CategoryID]],tblCategory[CategoryID],0))</f>
        <v>Training Videos</v>
      </c>
      <c r="J3298">
        <f>tblData[[#This Row],[Quantity]]*tblData[[#This Row],[Price]]</f>
        <v>221.94</v>
      </c>
      <c r="K3298">
        <f>YEAR(tblData[[#This Row],[Date]])</f>
        <v>2021</v>
      </c>
      <c r="L3298">
        <f>MONTH(tblData[[#This Row],[Date]])</f>
        <v>12</v>
      </c>
      <c r="M3298" t="str">
        <f>CHOOSE(tblData[[#This Row],[MonthNo]],"Jan","Feb","Mar","Apr","Mei","Jun","Jul","Agu","Sep","Okt","Nov","Des")</f>
        <v>Des</v>
      </c>
      <c r="N3298" t="str">
        <f>INDEX(tblCustomers[CustomerState],MATCH(tblData[[#This Row],[CustomerID]],tblCustomers[CustomerID],0))</f>
        <v>California</v>
      </c>
      <c r="O3298" t="str">
        <f>IF(COUNTIF(tblData[CustomerID],tblData[[#This Row],[CustomerID]])&gt;1,"Repeat","One-time")</f>
        <v>Repeat</v>
      </c>
    </row>
    <row r="3299" spans="1:15">
      <c r="A3299">
        <v>3298</v>
      </c>
      <c r="B3299" s="1">
        <v>44552</v>
      </c>
      <c r="C3299">
        <v>365</v>
      </c>
      <c r="D3299" t="s">
        <v>10853</v>
      </c>
      <c r="E3299">
        <v>5</v>
      </c>
      <c r="F3299" t="str">
        <f>INDEX(tblProduct[ProdName],MATCH(tblData[[#This Row],[ProdNumber]],tblProduct[ProdNumber],0))</f>
        <v>BYOR-1500</v>
      </c>
      <c r="G3299">
        <f>INDEX(tblProduct[Price],MATCH(tblData[[#This Row],[ProdNumber]],tblProduct[ProdNumber],0))</f>
        <v>189</v>
      </c>
      <c r="H3299">
        <f>INDEX(tblProduct[Category],MATCH(tblData[[#This Row],[ProdNumber]],tblProduct[ProdNumber],0))</f>
        <v>5</v>
      </c>
      <c r="I3299" t="str">
        <f>INDEX(tblCategory[CategoryName],MATCH(tblData[[#This Row],[CategoryID]],tblCategory[CategoryID],0))</f>
        <v>Robot Kits</v>
      </c>
      <c r="J3299">
        <f>tblData[[#This Row],[Quantity]]*tblData[[#This Row],[Price]]</f>
        <v>945</v>
      </c>
      <c r="K3299">
        <f>YEAR(tblData[[#This Row],[Date]])</f>
        <v>2021</v>
      </c>
      <c r="L3299">
        <f>MONTH(tblData[[#This Row],[Date]])</f>
        <v>12</v>
      </c>
      <c r="M3299" t="str">
        <f>CHOOSE(tblData[[#This Row],[MonthNo]],"Jan","Feb","Mar","Apr","Mei","Jun","Jul","Agu","Sep","Okt","Nov","Des")</f>
        <v>Des</v>
      </c>
      <c r="N3299" t="str">
        <f>INDEX(tblCustomers[CustomerState],MATCH(tblData[[#This Row],[CustomerID]],tblCustomers[CustomerID],0))</f>
        <v>California</v>
      </c>
      <c r="O3299" t="str">
        <f>IF(COUNTIF(tblData[CustomerID],tblData[[#This Row],[CustomerID]])&gt;1,"Repeat","One-time")</f>
        <v>Repeat</v>
      </c>
    </row>
    <row r="3300" spans="1:15">
      <c r="A3300">
        <v>3299</v>
      </c>
      <c r="B3300" s="1">
        <v>44552</v>
      </c>
      <c r="C3300">
        <v>170</v>
      </c>
      <c r="D3300" t="s">
        <v>10819</v>
      </c>
      <c r="E3300">
        <v>5</v>
      </c>
      <c r="F3300" t="str">
        <f>INDEX(tblProduct[ProdName],MATCH(tblData[[#This Row],[ProdNumber]],tblProduct[ProdNumber],0))</f>
        <v>Ladybug Robot Blueprint</v>
      </c>
      <c r="G3300">
        <f>INDEX(tblProduct[Price],MATCH(tblData[[#This Row],[ProdNumber]],tblProduct[ProdNumber],0))</f>
        <v>12</v>
      </c>
      <c r="H3300">
        <f>INDEX(tblProduct[Category],MATCH(tblData[[#This Row],[ProdNumber]],tblProduct[ProdNumber],0))</f>
        <v>1</v>
      </c>
      <c r="I3300" t="str">
        <f>INDEX(tblCategory[CategoryName],MATCH(tblData[[#This Row],[CategoryID]],tblCategory[CategoryID],0))</f>
        <v>Blueprints</v>
      </c>
      <c r="J3300">
        <f>tblData[[#This Row],[Quantity]]*tblData[[#This Row],[Price]]</f>
        <v>60</v>
      </c>
      <c r="K3300">
        <f>YEAR(tblData[[#This Row],[Date]])</f>
        <v>2021</v>
      </c>
      <c r="L3300">
        <f>MONTH(tblData[[#This Row],[Date]])</f>
        <v>12</v>
      </c>
      <c r="M3300" t="str">
        <f>CHOOSE(tblData[[#This Row],[MonthNo]],"Jan","Feb","Mar","Apr","Mei","Jun","Jul","Agu","Sep","Okt","Nov","Des")</f>
        <v>Des</v>
      </c>
      <c r="N3300" t="str">
        <f>INDEX(tblCustomers[CustomerState],MATCH(tblData[[#This Row],[CustomerID]],tblCustomers[CustomerID],0))</f>
        <v>Maryland</v>
      </c>
      <c r="O3300" t="str">
        <f>IF(COUNTIF(tblData[CustomerID],tblData[[#This Row],[CustomerID]])&gt;1,"Repeat","One-time")</f>
        <v>Repeat</v>
      </c>
    </row>
    <row r="3301" spans="1:15">
      <c r="A3301">
        <v>3300</v>
      </c>
      <c r="B3301" s="1">
        <v>44553</v>
      </c>
      <c r="C3301">
        <v>1426</v>
      </c>
      <c r="D3301" t="s">
        <v>10826</v>
      </c>
      <c r="E3301">
        <v>6</v>
      </c>
      <c r="F3301" t="str">
        <f>INDEX(tblProduct[ProdName],MATCH(tblData[[#This Row],[ProdNumber]],tblProduct[ProdNumber],0))</f>
        <v>RTF Drones</v>
      </c>
      <c r="G3301">
        <f>INDEX(tblProduct[Price],MATCH(tblData[[#This Row],[ProdNumber]],tblProduct[ProdNumber],0))</f>
        <v>16.989999999999998</v>
      </c>
      <c r="H3301">
        <f>INDEX(tblProduct[Category],MATCH(tblData[[#This Row],[ProdNumber]],tblProduct[ProdNumber],0))</f>
        <v>4</v>
      </c>
      <c r="I3301" t="str">
        <f>INDEX(tblCategory[CategoryName],MATCH(tblData[[#This Row],[CategoryID]],tblCategory[CategoryID],0))</f>
        <v>eBooks</v>
      </c>
      <c r="J3301">
        <f>tblData[[#This Row],[Quantity]]*tblData[[#This Row],[Price]]</f>
        <v>101.94</v>
      </c>
      <c r="K3301">
        <f>YEAR(tblData[[#This Row],[Date]])</f>
        <v>2021</v>
      </c>
      <c r="L3301">
        <f>MONTH(tblData[[#This Row],[Date]])</f>
        <v>12</v>
      </c>
      <c r="M3301" t="str">
        <f>CHOOSE(tblData[[#This Row],[MonthNo]],"Jan","Feb","Mar","Apr","Mei","Jun","Jul","Agu","Sep","Okt","Nov","Des")</f>
        <v>Des</v>
      </c>
      <c r="N3301" t="str">
        <f>INDEX(tblCustomers[CustomerState],MATCH(tblData[[#This Row],[CustomerID]],tblCustomers[CustomerID],0))</f>
        <v>Louisiana</v>
      </c>
      <c r="O3301" t="str">
        <f>IF(COUNTIF(tblData[CustomerID],tblData[[#This Row],[CustomerID]])&gt;1,"Repeat","One-time")</f>
        <v>Repeat</v>
      </c>
    </row>
    <row r="3302" spans="1:15">
      <c r="A3302">
        <v>3301</v>
      </c>
      <c r="B3302" s="1">
        <v>44553</v>
      </c>
      <c r="C3302">
        <v>879</v>
      </c>
      <c r="D3302" t="s">
        <v>10862</v>
      </c>
      <c r="E3302">
        <v>4</v>
      </c>
      <c r="F3302" t="str">
        <f>INDEX(tblProduct[ProdName],MATCH(tblData[[#This Row],[ProdNumber]],tblProduct[ProdNumber],0))</f>
        <v>All Eyes Drone Blueprint</v>
      </c>
      <c r="G3302">
        <f>INDEX(tblProduct[Price],MATCH(tblData[[#This Row],[ProdNumber]],tblProduct[ProdNumber],0))</f>
        <v>9.99</v>
      </c>
      <c r="H3302">
        <f>INDEX(tblProduct[Category],MATCH(tblData[[#This Row],[ProdNumber]],tblProduct[ProdNumber],0))</f>
        <v>1</v>
      </c>
      <c r="I3302" t="str">
        <f>INDEX(tblCategory[CategoryName],MATCH(tblData[[#This Row],[CategoryID]],tblCategory[CategoryID],0))</f>
        <v>Blueprints</v>
      </c>
      <c r="J3302">
        <f>tblData[[#This Row],[Quantity]]*tblData[[#This Row],[Price]]</f>
        <v>39.96</v>
      </c>
      <c r="K3302">
        <f>YEAR(tblData[[#This Row],[Date]])</f>
        <v>2021</v>
      </c>
      <c r="L3302">
        <f>MONTH(tblData[[#This Row],[Date]])</f>
        <v>12</v>
      </c>
      <c r="M3302" t="str">
        <f>CHOOSE(tblData[[#This Row],[MonthNo]],"Jan","Feb","Mar","Apr","Mei","Jun","Jul","Agu","Sep","Okt","Nov","Des")</f>
        <v>Des</v>
      </c>
      <c r="N3302" t="str">
        <f>INDEX(tblCustomers[CustomerState],MATCH(tblData[[#This Row],[CustomerID]],tblCustomers[CustomerID],0))</f>
        <v>Texas</v>
      </c>
      <c r="O3302" t="str">
        <f>IF(COUNTIF(tblData[CustomerID],tblData[[#This Row],[CustomerID]])&gt;1,"Repeat","One-time")</f>
        <v>Repeat</v>
      </c>
    </row>
    <row r="3303" spans="1:15">
      <c r="A3303">
        <v>3302</v>
      </c>
      <c r="B3303" s="1">
        <v>44553</v>
      </c>
      <c r="C3303">
        <v>2066</v>
      </c>
      <c r="D3303" t="s">
        <v>10856</v>
      </c>
      <c r="E3303">
        <v>2</v>
      </c>
      <c r="F3303" t="str">
        <f>INDEX(tblProduct[ProdName],MATCH(tblData[[#This Row],[ProdNumber]],tblProduct[ProdNumber],0))</f>
        <v>RLK-9920 Robot</v>
      </c>
      <c r="G3303">
        <f>INDEX(tblProduct[Price],MATCH(tblData[[#This Row],[ProdNumber]],tblProduct[ProdNumber],0))</f>
        <v>699</v>
      </c>
      <c r="H3303">
        <f>INDEX(tblProduct[Category],MATCH(tblData[[#This Row],[ProdNumber]],tblProduct[ProdNumber],0))</f>
        <v>6</v>
      </c>
      <c r="I3303" t="str">
        <f>INDEX(tblCategory[CategoryName],MATCH(tblData[[#This Row],[CategoryID]],tblCategory[CategoryID],0))</f>
        <v>Robots</v>
      </c>
      <c r="J3303">
        <f>tblData[[#This Row],[Quantity]]*tblData[[#This Row],[Price]]</f>
        <v>1398</v>
      </c>
      <c r="K3303">
        <f>YEAR(tblData[[#This Row],[Date]])</f>
        <v>2021</v>
      </c>
      <c r="L3303">
        <f>MONTH(tblData[[#This Row],[Date]])</f>
        <v>12</v>
      </c>
      <c r="M3303" t="str">
        <f>CHOOSE(tblData[[#This Row],[MonthNo]],"Jan","Feb","Mar","Apr","Mei","Jun","Jul","Agu","Sep","Okt","Nov","Des")</f>
        <v>Des</v>
      </c>
      <c r="N3303" t="str">
        <f>INDEX(tblCustomers[CustomerState],MATCH(tblData[[#This Row],[CustomerID]],tblCustomers[CustomerID],0))</f>
        <v>Florida</v>
      </c>
      <c r="O3303" t="str">
        <f>IF(COUNTIF(tblData[CustomerID],tblData[[#This Row],[CustomerID]])&gt;1,"Repeat","One-time")</f>
        <v>Repeat</v>
      </c>
    </row>
    <row r="3304" spans="1:15">
      <c r="A3304">
        <v>3303</v>
      </c>
      <c r="B3304" s="1">
        <v>44554</v>
      </c>
      <c r="C3304">
        <v>719</v>
      </c>
      <c r="D3304" t="s">
        <v>10820</v>
      </c>
      <c r="E3304">
        <v>3</v>
      </c>
      <c r="F3304" t="str">
        <f>INDEX(tblProduct[ProdName],MATCH(tblData[[#This Row],[ProdNumber]],tblProduct[ProdNumber],0))</f>
        <v>BYOR-3000</v>
      </c>
      <c r="G3304">
        <f>INDEX(tblProduct[Price],MATCH(tblData[[#This Row],[ProdNumber]],tblProduct[ProdNumber],0))</f>
        <v>214</v>
      </c>
      <c r="H3304">
        <f>INDEX(tblProduct[Category],MATCH(tblData[[#This Row],[ProdNumber]],tblProduct[ProdNumber],0))</f>
        <v>5</v>
      </c>
      <c r="I3304" t="str">
        <f>INDEX(tblCategory[CategoryName],MATCH(tblData[[#This Row],[CategoryID]],tblCategory[CategoryID],0))</f>
        <v>Robot Kits</v>
      </c>
      <c r="J3304">
        <f>tblData[[#This Row],[Quantity]]*tblData[[#This Row],[Price]]</f>
        <v>642</v>
      </c>
      <c r="K3304">
        <f>YEAR(tblData[[#This Row],[Date]])</f>
        <v>2021</v>
      </c>
      <c r="L3304">
        <f>MONTH(tblData[[#This Row],[Date]])</f>
        <v>12</v>
      </c>
      <c r="M3304" t="str">
        <f>CHOOSE(tblData[[#This Row],[MonthNo]],"Jan","Feb","Mar","Apr","Mei","Jun","Jul","Agu","Sep","Okt","Nov","Des")</f>
        <v>Des</v>
      </c>
      <c r="N3304" t="str">
        <f>INDEX(tblCustomers[CustomerState],MATCH(tblData[[#This Row],[CustomerID]],tblCustomers[CustomerID],0))</f>
        <v>California</v>
      </c>
      <c r="O3304" t="str">
        <f>IF(COUNTIF(tblData[CustomerID],tblData[[#This Row],[CustomerID]])&gt;1,"Repeat","One-time")</f>
        <v>Repeat</v>
      </c>
    </row>
    <row r="3305" spans="1:15">
      <c r="A3305">
        <v>3304</v>
      </c>
      <c r="B3305" s="1">
        <v>44554</v>
      </c>
      <c r="C3305">
        <v>1546</v>
      </c>
      <c r="D3305" t="s">
        <v>10814</v>
      </c>
      <c r="E3305">
        <v>3</v>
      </c>
      <c r="F3305" t="str">
        <f>INDEX(tblProduct[ProdName],MATCH(tblData[[#This Row],[ProdNumber]],tblProduct[ProdNumber],0))</f>
        <v>BYOR-2640S</v>
      </c>
      <c r="G3305">
        <f>INDEX(tblProduct[Price],MATCH(tblData[[#This Row],[ProdNumber]],tblProduct[ProdNumber],0))</f>
        <v>189</v>
      </c>
      <c r="H3305">
        <f>INDEX(tblProduct[Category],MATCH(tblData[[#This Row],[ProdNumber]],tblProduct[ProdNumber],0))</f>
        <v>5</v>
      </c>
      <c r="I3305" t="str">
        <f>INDEX(tblCategory[CategoryName],MATCH(tblData[[#This Row],[CategoryID]],tblCategory[CategoryID],0))</f>
        <v>Robot Kits</v>
      </c>
      <c r="J3305">
        <f>tblData[[#This Row],[Quantity]]*tblData[[#This Row],[Price]]</f>
        <v>567</v>
      </c>
      <c r="K3305">
        <f>YEAR(tblData[[#This Row],[Date]])</f>
        <v>2021</v>
      </c>
      <c r="L3305">
        <f>MONTH(tblData[[#This Row],[Date]])</f>
        <v>12</v>
      </c>
      <c r="M3305" t="str">
        <f>CHOOSE(tblData[[#This Row],[MonthNo]],"Jan","Feb","Mar","Apr","Mei","Jun","Jul","Agu","Sep","Okt","Nov","Des")</f>
        <v>Des</v>
      </c>
      <c r="N3305" t="str">
        <f>INDEX(tblCustomers[CustomerState],MATCH(tblData[[#This Row],[CustomerID]],tblCustomers[CustomerID],0))</f>
        <v>Alabama</v>
      </c>
      <c r="O3305" t="str">
        <f>IF(COUNTIF(tblData[CustomerID],tblData[[#This Row],[CustomerID]])&gt;1,"Repeat","One-time")</f>
        <v>One-time</v>
      </c>
    </row>
    <row r="3306" spans="1:15">
      <c r="A3306">
        <v>3305</v>
      </c>
      <c r="B3306" s="1">
        <v>44554</v>
      </c>
      <c r="C3306">
        <v>1357</v>
      </c>
      <c r="D3306" t="s">
        <v>10854</v>
      </c>
      <c r="E3306">
        <v>3</v>
      </c>
      <c r="F3306" t="str">
        <f>INDEX(tblProduct[ProdName],MATCH(tblData[[#This Row],[ProdNumber]],tblProduct[ProdNumber],0))</f>
        <v>BYOD-400S</v>
      </c>
      <c r="G3306">
        <f>INDEX(tblProduct[Price],MATCH(tblData[[#This Row],[ProdNumber]],tblProduct[ProdNumber],0))</f>
        <v>129.94999999999999</v>
      </c>
      <c r="H3306">
        <f>INDEX(tblProduct[Category],MATCH(tblData[[#This Row],[ProdNumber]],tblProduct[ProdNumber],0))</f>
        <v>2</v>
      </c>
      <c r="I3306" t="str">
        <f>INDEX(tblCategory[CategoryName],MATCH(tblData[[#This Row],[CategoryID]],tblCategory[CategoryID],0))</f>
        <v>Drone Kits</v>
      </c>
      <c r="J3306">
        <f>tblData[[#This Row],[Quantity]]*tblData[[#This Row],[Price]]</f>
        <v>389.84999999999997</v>
      </c>
      <c r="K3306">
        <f>YEAR(tblData[[#This Row],[Date]])</f>
        <v>2021</v>
      </c>
      <c r="L3306">
        <f>MONTH(tblData[[#This Row],[Date]])</f>
        <v>12</v>
      </c>
      <c r="M3306" t="str">
        <f>CHOOSE(tblData[[#This Row],[MonthNo]],"Jan","Feb","Mar","Apr","Mei","Jun","Jul","Agu","Sep","Okt","Nov","Des")</f>
        <v>Des</v>
      </c>
      <c r="N3306" t="str">
        <f>INDEX(tblCustomers[CustomerState],MATCH(tblData[[#This Row],[CustomerID]],tblCustomers[CustomerID],0))</f>
        <v>Texas</v>
      </c>
      <c r="O3306" t="str">
        <f>IF(COUNTIF(tblData[CustomerID],tblData[[#This Row],[CustomerID]])&gt;1,"Repeat","One-time")</f>
        <v>Repeat</v>
      </c>
    </row>
    <row r="3307" spans="1:15">
      <c r="A3307">
        <v>3306</v>
      </c>
      <c r="B3307" s="1">
        <v>44555</v>
      </c>
      <c r="C3307">
        <v>1910</v>
      </c>
      <c r="D3307" t="s">
        <v>10836</v>
      </c>
      <c r="E3307">
        <v>3</v>
      </c>
      <c r="F3307" t="str">
        <f>INDEX(tblProduct[ProdName],MATCH(tblData[[#This Row],[ProdNumber]],tblProduct[ProdNumber],0))</f>
        <v>Creature Robot Arms Blueprint</v>
      </c>
      <c r="G3307">
        <f>INDEX(tblProduct[Price],MATCH(tblData[[#This Row],[ProdNumber]],tblProduct[ProdNumber],0))</f>
        <v>12</v>
      </c>
      <c r="H3307">
        <f>INDEX(tblProduct[Category],MATCH(tblData[[#This Row],[ProdNumber]],tblProduct[ProdNumber],0))</f>
        <v>1</v>
      </c>
      <c r="I3307" t="str">
        <f>INDEX(tblCategory[CategoryName],MATCH(tblData[[#This Row],[CategoryID]],tblCategory[CategoryID],0))</f>
        <v>Blueprints</v>
      </c>
      <c r="J3307">
        <f>tblData[[#This Row],[Quantity]]*tblData[[#This Row],[Price]]</f>
        <v>36</v>
      </c>
      <c r="K3307">
        <f>YEAR(tblData[[#This Row],[Date]])</f>
        <v>2021</v>
      </c>
      <c r="L3307">
        <f>MONTH(tblData[[#This Row],[Date]])</f>
        <v>12</v>
      </c>
      <c r="M3307" t="str">
        <f>CHOOSE(tblData[[#This Row],[MonthNo]],"Jan","Feb","Mar","Apr","Mei","Jun","Jul","Agu","Sep","Okt","Nov","Des")</f>
        <v>Des</v>
      </c>
      <c r="N3307" t="str">
        <f>INDEX(tblCustomers[CustomerState],MATCH(tblData[[#This Row],[CustomerID]],tblCustomers[CustomerID],0))</f>
        <v>California</v>
      </c>
      <c r="O3307" t="str">
        <f>IF(COUNTIF(tblData[CustomerID],tblData[[#This Row],[CustomerID]])&gt;1,"Repeat","One-time")</f>
        <v>Repeat</v>
      </c>
    </row>
    <row r="3308" spans="1:15">
      <c r="A3308">
        <v>3307</v>
      </c>
      <c r="B3308" s="1">
        <v>44555</v>
      </c>
      <c r="C3308">
        <v>365</v>
      </c>
      <c r="D3308" t="s">
        <v>10824</v>
      </c>
      <c r="E3308">
        <v>1</v>
      </c>
      <c r="F3308" t="str">
        <f>INDEX(tblProduct[ProdName],MATCH(tblData[[#This Row],[ProdNumber]],tblProduct[ProdNumber],0))</f>
        <v>BYOD-550</v>
      </c>
      <c r="G3308">
        <f>INDEX(tblProduct[Price],MATCH(tblData[[#This Row],[ProdNumber]],tblProduct[ProdNumber],0))</f>
        <v>179</v>
      </c>
      <c r="H3308">
        <f>INDEX(tblProduct[Category],MATCH(tblData[[#This Row],[ProdNumber]],tblProduct[ProdNumber],0))</f>
        <v>2</v>
      </c>
      <c r="I3308" t="str">
        <f>INDEX(tblCategory[CategoryName],MATCH(tblData[[#This Row],[CategoryID]],tblCategory[CategoryID],0))</f>
        <v>Drone Kits</v>
      </c>
      <c r="J3308">
        <f>tblData[[#This Row],[Quantity]]*tblData[[#This Row],[Price]]</f>
        <v>179</v>
      </c>
      <c r="K3308">
        <f>YEAR(tblData[[#This Row],[Date]])</f>
        <v>2021</v>
      </c>
      <c r="L3308">
        <f>MONTH(tblData[[#This Row],[Date]])</f>
        <v>12</v>
      </c>
      <c r="M3308" t="str">
        <f>CHOOSE(tblData[[#This Row],[MonthNo]],"Jan","Feb","Mar","Apr","Mei","Jun","Jul","Agu","Sep","Okt","Nov","Des")</f>
        <v>Des</v>
      </c>
      <c r="N3308" t="str">
        <f>INDEX(tblCustomers[CustomerState],MATCH(tblData[[#This Row],[CustomerID]],tblCustomers[CustomerID],0))</f>
        <v>California</v>
      </c>
      <c r="O3308" t="str">
        <f>IF(COUNTIF(tblData[CustomerID],tblData[[#This Row],[CustomerID]])&gt;1,"Repeat","One-time")</f>
        <v>Repeat</v>
      </c>
    </row>
    <row r="3309" spans="1:15">
      <c r="A3309">
        <v>3308</v>
      </c>
      <c r="B3309" s="1">
        <v>44555</v>
      </c>
      <c r="C3309">
        <v>1039</v>
      </c>
      <c r="D3309" t="s">
        <v>10847</v>
      </c>
      <c r="E3309">
        <v>2</v>
      </c>
      <c r="F3309" t="str">
        <f>INDEX(tblProduct[ProdName],MATCH(tblData[[#This Row],[ProdNumber]],tblProduct[ProdNumber],0))</f>
        <v>MICR-564K Drone</v>
      </c>
      <c r="G3309">
        <f>INDEX(tblProduct[Price],MATCH(tblData[[#This Row],[ProdNumber]],tblProduct[ProdNumber],0))</f>
        <v>499</v>
      </c>
      <c r="H3309">
        <f>INDEX(tblProduct[Category],MATCH(tblData[[#This Row],[ProdNumber]],tblProduct[ProdNumber],0))</f>
        <v>3</v>
      </c>
      <c r="I3309" t="str">
        <f>INDEX(tblCategory[CategoryName],MATCH(tblData[[#This Row],[CategoryID]],tblCategory[CategoryID],0))</f>
        <v>Drones</v>
      </c>
      <c r="J3309">
        <f>tblData[[#This Row],[Quantity]]*tblData[[#This Row],[Price]]</f>
        <v>998</v>
      </c>
      <c r="K3309">
        <f>YEAR(tblData[[#This Row],[Date]])</f>
        <v>2021</v>
      </c>
      <c r="L3309">
        <f>MONTH(tblData[[#This Row],[Date]])</f>
        <v>12</v>
      </c>
      <c r="M3309" t="str">
        <f>CHOOSE(tblData[[#This Row],[MonthNo]],"Jan","Feb","Mar","Apr","Mei","Jun","Jul","Agu","Sep","Okt","Nov","Des")</f>
        <v>Des</v>
      </c>
      <c r="N3309" t="str">
        <f>INDEX(tblCustomers[CustomerState],MATCH(tblData[[#This Row],[CustomerID]],tblCustomers[CustomerID],0))</f>
        <v>New York</v>
      </c>
      <c r="O3309" t="str">
        <f>IF(COUNTIF(tblData[CustomerID],tblData[[#This Row],[CustomerID]])&gt;1,"Repeat","One-time")</f>
        <v>Repeat</v>
      </c>
    </row>
    <row r="3310" spans="1:15">
      <c r="A3310">
        <v>3309</v>
      </c>
      <c r="B3310" s="1">
        <v>44555</v>
      </c>
      <c r="C3310">
        <v>1019</v>
      </c>
      <c r="D3310" t="s">
        <v>10819</v>
      </c>
      <c r="E3310">
        <v>6</v>
      </c>
      <c r="F3310" t="str">
        <f>INDEX(tblProduct[ProdName],MATCH(tblData[[#This Row],[ProdNumber]],tblProduct[ProdNumber],0))</f>
        <v>Ladybug Robot Blueprint</v>
      </c>
      <c r="G3310">
        <f>INDEX(tblProduct[Price],MATCH(tblData[[#This Row],[ProdNumber]],tblProduct[ProdNumber],0))</f>
        <v>12</v>
      </c>
      <c r="H3310">
        <f>INDEX(tblProduct[Category],MATCH(tblData[[#This Row],[ProdNumber]],tblProduct[ProdNumber],0))</f>
        <v>1</v>
      </c>
      <c r="I3310" t="str">
        <f>INDEX(tblCategory[CategoryName],MATCH(tblData[[#This Row],[CategoryID]],tblCategory[CategoryID],0))</f>
        <v>Blueprints</v>
      </c>
      <c r="J3310">
        <f>tblData[[#This Row],[Quantity]]*tblData[[#This Row],[Price]]</f>
        <v>72</v>
      </c>
      <c r="K3310">
        <f>YEAR(tblData[[#This Row],[Date]])</f>
        <v>2021</v>
      </c>
      <c r="L3310">
        <f>MONTH(tblData[[#This Row],[Date]])</f>
        <v>12</v>
      </c>
      <c r="M3310" t="str">
        <f>CHOOSE(tblData[[#This Row],[MonthNo]],"Jan","Feb","Mar","Apr","Mei","Jun","Jul","Agu","Sep","Okt","Nov","Des")</f>
        <v>Des</v>
      </c>
      <c r="N3310" t="str">
        <f>INDEX(tblCustomers[CustomerState],MATCH(tblData[[#This Row],[CustomerID]],tblCustomers[CustomerID],0))</f>
        <v>Arizona</v>
      </c>
      <c r="O3310" t="str">
        <f>IF(COUNTIF(tblData[CustomerID],tblData[[#This Row],[CustomerID]])&gt;1,"Repeat","One-time")</f>
        <v>Repeat</v>
      </c>
    </row>
    <row r="3311" spans="1:15">
      <c r="A3311">
        <v>3310</v>
      </c>
      <c r="B3311" s="1">
        <v>44555</v>
      </c>
      <c r="C3311">
        <v>1267</v>
      </c>
      <c r="D3311" t="s">
        <v>10817</v>
      </c>
      <c r="E3311">
        <v>3</v>
      </c>
      <c r="F3311" t="str">
        <f>INDEX(tblProduct[ProdName],MATCH(tblData[[#This Row],[ProdNumber]],tblProduct[ProdNumber],0))</f>
        <v>BYOD-100</v>
      </c>
      <c r="G3311">
        <f>INDEX(tblProduct[Price],MATCH(tblData[[#This Row],[ProdNumber]],tblProduct[ProdNumber],0))</f>
        <v>54</v>
      </c>
      <c r="H3311">
        <f>INDEX(tblProduct[Category],MATCH(tblData[[#This Row],[ProdNumber]],tblProduct[ProdNumber],0))</f>
        <v>2</v>
      </c>
      <c r="I3311" t="str">
        <f>INDEX(tblCategory[CategoryName],MATCH(tblData[[#This Row],[CategoryID]],tblCategory[CategoryID],0))</f>
        <v>Drone Kits</v>
      </c>
      <c r="J3311">
        <f>tblData[[#This Row],[Quantity]]*tblData[[#This Row],[Price]]</f>
        <v>162</v>
      </c>
      <c r="K3311">
        <f>YEAR(tblData[[#This Row],[Date]])</f>
        <v>2021</v>
      </c>
      <c r="L3311">
        <f>MONTH(tblData[[#This Row],[Date]])</f>
        <v>12</v>
      </c>
      <c r="M3311" t="str">
        <f>CHOOSE(tblData[[#This Row],[MonthNo]],"Jan","Feb","Mar","Apr","Mei","Jun","Jul","Agu","Sep","Okt","Nov","Des")</f>
        <v>Des</v>
      </c>
      <c r="N3311" t="str">
        <f>INDEX(tblCustomers[CustomerState],MATCH(tblData[[#This Row],[CustomerID]],tblCustomers[CustomerID],0))</f>
        <v>Florida</v>
      </c>
      <c r="O3311" t="str">
        <f>IF(COUNTIF(tblData[CustomerID],tblData[[#This Row],[CustomerID]])&gt;1,"Repeat","One-time")</f>
        <v>Repeat</v>
      </c>
    </row>
    <row r="3312" spans="1:15">
      <c r="A3312">
        <v>3311</v>
      </c>
      <c r="B3312" s="1">
        <v>44555</v>
      </c>
      <c r="C3312">
        <v>1898</v>
      </c>
      <c r="D3312" t="s">
        <v>10830</v>
      </c>
      <c r="E3312">
        <v>2</v>
      </c>
      <c r="F3312" t="str">
        <f>INDEX(tblProduct[ProdName],MATCH(tblData[[#This Row],[ProdNumber]],tblProduct[ProdNumber],0))</f>
        <v>Understanding 3D Printing</v>
      </c>
      <c r="G3312">
        <f>INDEX(tblProduct[Price],MATCH(tblData[[#This Row],[ProdNumber]],tblProduct[ProdNumber],0))</f>
        <v>42.99</v>
      </c>
      <c r="H3312">
        <f>INDEX(tblProduct[Category],MATCH(tblData[[#This Row],[ProdNumber]],tblProduct[ProdNumber],0))</f>
        <v>7</v>
      </c>
      <c r="I3312" t="str">
        <f>INDEX(tblCategory[CategoryName],MATCH(tblData[[#This Row],[CategoryID]],tblCategory[CategoryID],0))</f>
        <v>Training Videos</v>
      </c>
      <c r="J3312">
        <f>tblData[[#This Row],[Quantity]]*tblData[[#This Row],[Price]]</f>
        <v>85.98</v>
      </c>
      <c r="K3312">
        <f>YEAR(tblData[[#This Row],[Date]])</f>
        <v>2021</v>
      </c>
      <c r="L3312">
        <f>MONTH(tblData[[#This Row],[Date]])</f>
        <v>12</v>
      </c>
      <c r="M3312" t="str">
        <f>CHOOSE(tblData[[#This Row],[MonthNo]],"Jan","Feb","Mar","Apr","Mei","Jun","Jul","Agu","Sep","Okt","Nov","Des")</f>
        <v>Des</v>
      </c>
      <c r="N3312" t="str">
        <f>INDEX(tblCustomers[CustomerState],MATCH(tblData[[#This Row],[CustomerID]],tblCustomers[CustomerID],0))</f>
        <v>Arkansas</v>
      </c>
      <c r="O3312" t="str">
        <f>IF(COUNTIF(tblData[CustomerID],tblData[[#This Row],[CustomerID]])&gt;1,"Repeat","One-time")</f>
        <v>Repeat</v>
      </c>
    </row>
    <row r="3313" spans="1:15">
      <c r="A3313">
        <v>3312</v>
      </c>
      <c r="B3313" s="1">
        <v>44555</v>
      </c>
      <c r="C3313">
        <v>194</v>
      </c>
      <c r="D3313" t="s">
        <v>10845</v>
      </c>
      <c r="E3313">
        <v>2</v>
      </c>
      <c r="F3313" t="str">
        <f>INDEX(tblProduct[ProdName],MATCH(tblData[[#This Row],[ProdNumber]],tblProduct[ProdNumber],0))</f>
        <v>Sleepy Eye Blueprint</v>
      </c>
      <c r="G3313">
        <f>INDEX(tblProduct[Price],MATCH(tblData[[#This Row],[ProdNumber]],tblProduct[ProdNumber],0))</f>
        <v>11.99</v>
      </c>
      <c r="H3313">
        <f>INDEX(tblProduct[Category],MATCH(tblData[[#This Row],[ProdNumber]],tblProduct[ProdNumber],0))</f>
        <v>1</v>
      </c>
      <c r="I3313" t="str">
        <f>INDEX(tblCategory[CategoryName],MATCH(tblData[[#This Row],[CategoryID]],tblCategory[CategoryID],0))</f>
        <v>Blueprints</v>
      </c>
      <c r="J3313">
        <f>tblData[[#This Row],[Quantity]]*tblData[[#This Row],[Price]]</f>
        <v>23.98</v>
      </c>
      <c r="K3313">
        <f>YEAR(tblData[[#This Row],[Date]])</f>
        <v>2021</v>
      </c>
      <c r="L3313">
        <f>MONTH(tblData[[#This Row],[Date]])</f>
        <v>12</v>
      </c>
      <c r="M3313" t="str">
        <f>CHOOSE(tblData[[#This Row],[MonthNo]],"Jan","Feb","Mar","Apr","Mei","Jun","Jul","Agu","Sep","Okt","Nov","Des")</f>
        <v>Des</v>
      </c>
      <c r="N3313" t="str">
        <f>INDEX(tblCustomers[CustomerState],MATCH(tblData[[#This Row],[CustomerID]],tblCustomers[CustomerID],0))</f>
        <v>Missouri</v>
      </c>
      <c r="O3313" t="str">
        <f>IF(COUNTIF(tblData[CustomerID],tblData[[#This Row],[CustomerID]])&gt;1,"Repeat","One-time")</f>
        <v>One-time</v>
      </c>
    </row>
    <row r="3314" spans="1:15">
      <c r="A3314">
        <v>3313</v>
      </c>
      <c r="B3314" s="1">
        <v>44556</v>
      </c>
      <c r="C3314">
        <v>1566</v>
      </c>
      <c r="D3314" t="s">
        <v>10873</v>
      </c>
      <c r="E3314">
        <v>3</v>
      </c>
      <c r="F3314" t="str">
        <f>INDEX(tblProduct[ProdName],MATCH(tblData[[#This Row],[ProdNumber]],tblProduct[ProdNumber],0))</f>
        <v>BYOD-300</v>
      </c>
      <c r="G3314">
        <f>INDEX(tblProduct[Price],MATCH(tblData[[#This Row],[ProdNumber]],tblProduct[ProdNumber],0))</f>
        <v>89</v>
      </c>
      <c r="H3314">
        <f>INDEX(tblProduct[Category],MATCH(tblData[[#This Row],[ProdNumber]],tblProduct[ProdNumber],0))</f>
        <v>2</v>
      </c>
      <c r="I3314" t="str">
        <f>INDEX(tblCategory[CategoryName],MATCH(tblData[[#This Row],[CategoryID]],tblCategory[CategoryID],0))</f>
        <v>Drone Kits</v>
      </c>
      <c r="J3314">
        <f>tblData[[#This Row],[Quantity]]*tblData[[#This Row],[Price]]</f>
        <v>267</v>
      </c>
      <c r="K3314">
        <f>YEAR(tblData[[#This Row],[Date]])</f>
        <v>2021</v>
      </c>
      <c r="L3314">
        <f>MONTH(tblData[[#This Row],[Date]])</f>
        <v>12</v>
      </c>
      <c r="M3314" t="str">
        <f>CHOOSE(tblData[[#This Row],[MonthNo]],"Jan","Feb","Mar","Apr","Mei","Jun","Jul","Agu","Sep","Okt","Nov","Des")</f>
        <v>Des</v>
      </c>
      <c r="N3314" t="str">
        <f>INDEX(tblCustomers[CustomerState],MATCH(tblData[[#This Row],[CustomerID]],tblCustomers[CustomerID],0))</f>
        <v>New Mexico</v>
      </c>
      <c r="O3314" t="str">
        <f>IF(COUNTIF(tblData[CustomerID],tblData[[#This Row],[CustomerID]])&gt;1,"Repeat","One-time")</f>
        <v>Repeat</v>
      </c>
    </row>
    <row r="3315" spans="1:15">
      <c r="A3315">
        <v>3314</v>
      </c>
      <c r="B3315" s="1">
        <v>44556</v>
      </c>
      <c r="C3315">
        <v>910</v>
      </c>
      <c r="D3315" t="s">
        <v>10866</v>
      </c>
      <c r="E3315">
        <v>4</v>
      </c>
      <c r="F3315" t="str">
        <f>INDEX(tblProduct[ProdName],MATCH(tblData[[#This Row],[ProdNumber]],tblProduct[ProdNumber],0))</f>
        <v>BYOR-4005</v>
      </c>
      <c r="G3315">
        <f>INDEX(tblProduct[Price],MATCH(tblData[[#This Row],[ProdNumber]],tblProduct[ProdNumber],0))</f>
        <v>245</v>
      </c>
      <c r="H3315">
        <f>INDEX(tblProduct[Category],MATCH(tblData[[#This Row],[ProdNumber]],tblProduct[ProdNumber],0))</f>
        <v>5</v>
      </c>
      <c r="I3315" t="str">
        <f>INDEX(tblCategory[CategoryName],MATCH(tblData[[#This Row],[CategoryID]],tblCategory[CategoryID],0))</f>
        <v>Robot Kits</v>
      </c>
      <c r="J3315">
        <f>tblData[[#This Row],[Quantity]]*tblData[[#This Row],[Price]]</f>
        <v>980</v>
      </c>
      <c r="K3315">
        <f>YEAR(tblData[[#This Row],[Date]])</f>
        <v>2021</v>
      </c>
      <c r="L3315">
        <f>MONTH(tblData[[#This Row],[Date]])</f>
        <v>12</v>
      </c>
      <c r="M3315" t="str">
        <f>CHOOSE(tblData[[#This Row],[MonthNo]],"Jan","Feb","Mar","Apr","Mei","Jun","Jul","Agu","Sep","Okt","Nov","Des")</f>
        <v>Des</v>
      </c>
      <c r="N3315" t="str">
        <f>INDEX(tblCustomers[CustomerState],MATCH(tblData[[#This Row],[CustomerID]],tblCustomers[CustomerID],0))</f>
        <v>Michigan</v>
      </c>
      <c r="O3315" t="str">
        <f>IF(COUNTIF(tblData[CustomerID],tblData[[#This Row],[CustomerID]])&gt;1,"Repeat","One-time")</f>
        <v>Repeat</v>
      </c>
    </row>
    <row r="3316" spans="1:15">
      <c r="A3316">
        <v>3315</v>
      </c>
      <c r="B3316" s="1">
        <v>44556</v>
      </c>
      <c r="C3316">
        <v>1386</v>
      </c>
      <c r="D3316" t="s">
        <v>10870</v>
      </c>
      <c r="E3316">
        <v>6</v>
      </c>
      <c r="F3316" t="str">
        <f>INDEX(tblProduct[ProdName],MATCH(tblData[[#This Row],[ProdNumber]],tblProduct[ProdNumber],0))</f>
        <v>Understanding Arduino</v>
      </c>
      <c r="G3316">
        <f>INDEX(tblProduct[Price],MATCH(tblData[[#This Row],[ProdNumber]],tblProduct[ProdNumber],0))</f>
        <v>17.5</v>
      </c>
      <c r="H3316">
        <f>INDEX(tblProduct[Category],MATCH(tblData[[#This Row],[ProdNumber]],tblProduct[ProdNumber],0))</f>
        <v>4</v>
      </c>
      <c r="I3316" t="str">
        <f>INDEX(tblCategory[CategoryName],MATCH(tblData[[#This Row],[CategoryID]],tblCategory[CategoryID],0))</f>
        <v>eBooks</v>
      </c>
      <c r="J3316">
        <f>tblData[[#This Row],[Quantity]]*tblData[[#This Row],[Price]]</f>
        <v>105</v>
      </c>
      <c r="K3316">
        <f>YEAR(tblData[[#This Row],[Date]])</f>
        <v>2021</v>
      </c>
      <c r="L3316">
        <f>MONTH(tblData[[#This Row],[Date]])</f>
        <v>12</v>
      </c>
      <c r="M3316" t="str">
        <f>CHOOSE(tblData[[#This Row],[MonthNo]],"Jan","Feb","Mar","Apr","Mei","Jun","Jul","Agu","Sep","Okt","Nov","Des")</f>
        <v>Des</v>
      </c>
      <c r="N3316" t="str">
        <f>INDEX(tblCustomers[CustomerState],MATCH(tblData[[#This Row],[CustomerID]],tblCustomers[CustomerID],0))</f>
        <v>California</v>
      </c>
      <c r="O3316" t="str">
        <f>IF(COUNTIF(tblData[CustomerID],tblData[[#This Row],[CustomerID]])&gt;1,"Repeat","One-time")</f>
        <v>Repeat</v>
      </c>
    </row>
    <row r="3317" spans="1:15">
      <c r="A3317">
        <v>3316</v>
      </c>
      <c r="B3317" s="1">
        <v>44556</v>
      </c>
      <c r="C3317">
        <v>1664</v>
      </c>
      <c r="D3317" t="s">
        <v>10812</v>
      </c>
      <c r="E3317">
        <v>1</v>
      </c>
      <c r="F3317" t="str">
        <f>INDEX(tblProduct[ProdName],MATCH(tblData[[#This Row],[ProdNumber]],tblProduct[ProdNumber],0))</f>
        <v>SCARA Robots</v>
      </c>
      <c r="G3317">
        <f>INDEX(tblProduct[Price],MATCH(tblData[[#This Row],[ProdNumber]],tblProduct[ProdNumber],0))</f>
        <v>19.5</v>
      </c>
      <c r="H3317">
        <f>INDEX(tblProduct[Category],MATCH(tblData[[#This Row],[ProdNumber]],tblProduct[ProdNumber],0))</f>
        <v>4</v>
      </c>
      <c r="I3317" t="str">
        <f>INDEX(tblCategory[CategoryName],MATCH(tblData[[#This Row],[CategoryID]],tblCategory[CategoryID],0))</f>
        <v>eBooks</v>
      </c>
      <c r="J3317">
        <f>tblData[[#This Row],[Quantity]]*tblData[[#This Row],[Price]]</f>
        <v>19.5</v>
      </c>
      <c r="K3317">
        <f>YEAR(tblData[[#This Row],[Date]])</f>
        <v>2021</v>
      </c>
      <c r="L3317">
        <f>MONTH(tblData[[#This Row],[Date]])</f>
        <v>12</v>
      </c>
      <c r="M3317" t="str">
        <f>CHOOSE(tblData[[#This Row],[MonthNo]],"Jan","Feb","Mar","Apr","Mei","Jun","Jul","Agu","Sep","Okt","Nov","Des")</f>
        <v>Des</v>
      </c>
      <c r="N3317" t="str">
        <f>INDEX(tblCustomers[CustomerState],MATCH(tblData[[#This Row],[CustomerID]],tblCustomers[CustomerID],0))</f>
        <v>Nevada</v>
      </c>
      <c r="O3317" t="str">
        <f>IF(COUNTIF(tblData[CustomerID],tblData[[#This Row],[CustomerID]])&gt;1,"Repeat","One-time")</f>
        <v>One-time</v>
      </c>
    </row>
    <row r="3318" spans="1:15">
      <c r="A3318">
        <v>3317</v>
      </c>
      <c r="B3318" s="1">
        <v>44556</v>
      </c>
      <c r="C3318">
        <v>644</v>
      </c>
      <c r="D3318" t="s">
        <v>10869</v>
      </c>
      <c r="E3318">
        <v>3</v>
      </c>
      <c r="F3318" t="str">
        <f>INDEX(tblProduct[ProdName],MATCH(tblData[[#This Row],[ProdNumber]],tblProduct[ProdNumber],0))</f>
        <v>Bsquare Robot Blueprint</v>
      </c>
      <c r="G3318">
        <f>INDEX(tblProduct[Price],MATCH(tblData[[#This Row],[ProdNumber]],tblProduct[ProdNumber],0))</f>
        <v>8.99</v>
      </c>
      <c r="H3318">
        <f>INDEX(tblProduct[Category],MATCH(tblData[[#This Row],[ProdNumber]],tblProduct[ProdNumber],0))</f>
        <v>1</v>
      </c>
      <c r="I3318" t="str">
        <f>INDEX(tblCategory[CategoryName],MATCH(tblData[[#This Row],[CategoryID]],tblCategory[CategoryID],0))</f>
        <v>Blueprints</v>
      </c>
      <c r="J3318">
        <f>tblData[[#This Row],[Quantity]]*tblData[[#This Row],[Price]]</f>
        <v>26.97</v>
      </c>
      <c r="K3318">
        <f>YEAR(tblData[[#This Row],[Date]])</f>
        <v>2021</v>
      </c>
      <c r="L3318">
        <f>MONTH(tblData[[#This Row],[Date]])</f>
        <v>12</v>
      </c>
      <c r="M3318" t="str">
        <f>CHOOSE(tblData[[#This Row],[MonthNo]],"Jan","Feb","Mar","Apr","Mei","Jun","Jul","Agu","Sep","Okt","Nov","Des")</f>
        <v>Des</v>
      </c>
      <c r="N3318" t="str">
        <f>INDEX(tblCustomers[CustomerState],MATCH(tblData[[#This Row],[CustomerID]],tblCustomers[CustomerID],0))</f>
        <v>Texas</v>
      </c>
      <c r="O3318" t="str">
        <f>IF(COUNTIF(tblData[CustomerID],tblData[[#This Row],[CustomerID]])&gt;1,"Repeat","One-time")</f>
        <v>One-time</v>
      </c>
    </row>
    <row r="3319" spans="1:15">
      <c r="A3319">
        <v>3318</v>
      </c>
      <c r="B3319" s="1">
        <v>44557</v>
      </c>
      <c r="C3319">
        <v>496</v>
      </c>
      <c r="D3319" t="s">
        <v>10811</v>
      </c>
      <c r="E3319">
        <v>3</v>
      </c>
      <c r="F3319" t="str">
        <f>INDEX(tblProduct[ProdName],MATCH(tblData[[#This Row],[ProdNumber]],tblProduct[ProdNumber],0))</f>
        <v>BYOD-220</v>
      </c>
      <c r="G3319">
        <f>INDEX(tblProduct[Price],MATCH(tblData[[#This Row],[ProdNumber]],tblProduct[ProdNumber],0))</f>
        <v>69</v>
      </c>
      <c r="H3319">
        <f>INDEX(tblProduct[Category],MATCH(tblData[[#This Row],[ProdNumber]],tblProduct[ProdNumber],0))</f>
        <v>2</v>
      </c>
      <c r="I3319" t="str">
        <f>INDEX(tblCategory[CategoryName],MATCH(tblData[[#This Row],[CategoryID]],tblCategory[CategoryID],0))</f>
        <v>Drone Kits</v>
      </c>
      <c r="J3319">
        <f>tblData[[#This Row],[Quantity]]*tblData[[#This Row],[Price]]</f>
        <v>207</v>
      </c>
      <c r="K3319">
        <f>YEAR(tblData[[#This Row],[Date]])</f>
        <v>2021</v>
      </c>
      <c r="L3319">
        <f>MONTH(tblData[[#This Row],[Date]])</f>
        <v>12</v>
      </c>
      <c r="M3319" t="str">
        <f>CHOOSE(tblData[[#This Row],[MonthNo]],"Jan","Feb","Mar","Apr","Mei","Jun","Jul","Agu","Sep","Okt","Nov","Des")</f>
        <v>Des</v>
      </c>
      <c r="N3319" t="str">
        <f>INDEX(tblCustomers[CustomerState],MATCH(tblData[[#This Row],[CustomerID]],tblCustomers[CustomerID],0))</f>
        <v>Alaska</v>
      </c>
      <c r="O3319" t="str">
        <f>IF(COUNTIF(tblData[CustomerID],tblData[[#This Row],[CustomerID]])&gt;1,"Repeat","One-time")</f>
        <v>Repeat</v>
      </c>
    </row>
    <row r="3320" spans="1:15">
      <c r="A3320">
        <v>3319</v>
      </c>
      <c r="B3320" s="1">
        <v>44557</v>
      </c>
      <c r="C3320">
        <v>1822</v>
      </c>
      <c r="D3320" t="s">
        <v>10841</v>
      </c>
      <c r="E3320">
        <v>3</v>
      </c>
      <c r="F3320" t="str">
        <f>INDEX(tblProduct[ProdName],MATCH(tblData[[#This Row],[ProdNumber]],tblProduct[ProdNumber],0))</f>
        <v>RQTE-554 Robot</v>
      </c>
      <c r="G3320">
        <f>INDEX(tblProduct[Price],MATCH(tblData[[#This Row],[ProdNumber]],tblProduct[ProdNumber],0))</f>
        <v>684</v>
      </c>
      <c r="H3320">
        <f>INDEX(tblProduct[Category],MATCH(tblData[[#This Row],[ProdNumber]],tblProduct[ProdNumber],0))</f>
        <v>6</v>
      </c>
      <c r="I3320" t="str">
        <f>INDEX(tblCategory[CategoryName],MATCH(tblData[[#This Row],[CategoryID]],tblCategory[CategoryID],0))</f>
        <v>Robots</v>
      </c>
      <c r="J3320">
        <f>tblData[[#This Row],[Quantity]]*tblData[[#This Row],[Price]]</f>
        <v>2052</v>
      </c>
      <c r="K3320">
        <f>YEAR(tblData[[#This Row],[Date]])</f>
        <v>2021</v>
      </c>
      <c r="L3320">
        <f>MONTH(tblData[[#This Row],[Date]])</f>
        <v>12</v>
      </c>
      <c r="M3320" t="str">
        <f>CHOOSE(tblData[[#This Row],[MonthNo]],"Jan","Feb","Mar","Apr","Mei","Jun","Jul","Agu","Sep","Okt","Nov","Des")</f>
        <v>Des</v>
      </c>
      <c r="N3320" t="str">
        <f>INDEX(tblCustomers[CustomerState],MATCH(tblData[[#This Row],[CustomerID]],tblCustomers[CustomerID],0))</f>
        <v>Arizona</v>
      </c>
      <c r="O3320" t="str">
        <f>IF(COUNTIF(tblData[CustomerID],tblData[[#This Row],[CustomerID]])&gt;1,"Repeat","One-time")</f>
        <v>Repeat</v>
      </c>
    </row>
    <row r="3321" spans="1:15">
      <c r="A3321">
        <v>3320</v>
      </c>
      <c r="B3321" s="1">
        <v>44557</v>
      </c>
      <c r="C3321">
        <v>938</v>
      </c>
      <c r="D3321" t="s">
        <v>10843</v>
      </c>
      <c r="E3321">
        <v>5</v>
      </c>
      <c r="F3321" t="str">
        <f>INDEX(tblProduct[ProdName],MATCH(tblData[[#This Row],[ProdNumber]],tblProduct[ProdNumber],0))</f>
        <v>BYOD-500</v>
      </c>
      <c r="G3321">
        <f>INDEX(tblProduct[Price],MATCH(tblData[[#This Row],[ProdNumber]],tblProduct[ProdNumber],0))</f>
        <v>167</v>
      </c>
      <c r="H3321">
        <f>INDEX(tblProduct[Category],MATCH(tblData[[#This Row],[ProdNumber]],tblProduct[ProdNumber],0))</f>
        <v>2</v>
      </c>
      <c r="I3321" t="str">
        <f>INDEX(tblCategory[CategoryName],MATCH(tblData[[#This Row],[CategoryID]],tblCategory[CategoryID],0))</f>
        <v>Drone Kits</v>
      </c>
      <c r="J3321">
        <f>tblData[[#This Row],[Quantity]]*tblData[[#This Row],[Price]]</f>
        <v>835</v>
      </c>
      <c r="K3321">
        <f>YEAR(tblData[[#This Row],[Date]])</f>
        <v>2021</v>
      </c>
      <c r="L3321">
        <f>MONTH(tblData[[#This Row],[Date]])</f>
        <v>12</v>
      </c>
      <c r="M3321" t="str">
        <f>CHOOSE(tblData[[#This Row],[MonthNo]],"Jan","Feb","Mar","Apr","Mei","Jun","Jul","Agu","Sep","Okt","Nov","Des")</f>
        <v>Des</v>
      </c>
      <c r="N3321" t="str">
        <f>INDEX(tblCustomers[CustomerState],MATCH(tblData[[#This Row],[CustomerID]],tblCustomers[CustomerID],0))</f>
        <v>Minnesota</v>
      </c>
      <c r="O3321" t="str">
        <f>IF(COUNTIF(tblData[CustomerID],tblData[[#This Row],[CustomerID]])&gt;1,"Repeat","One-time")</f>
        <v>Repeat</v>
      </c>
    </row>
    <row r="3322" spans="1:15">
      <c r="A3322">
        <v>3321</v>
      </c>
      <c r="B3322" s="1">
        <v>44557</v>
      </c>
      <c r="C3322">
        <v>1291</v>
      </c>
      <c r="D3322" t="s">
        <v>10831</v>
      </c>
      <c r="E3322">
        <v>4</v>
      </c>
      <c r="F3322" t="str">
        <f>INDEX(tblProduct[ProdName],MATCH(tblData[[#This Row],[ProdNumber]],tblProduct[ProdNumber],0))</f>
        <v>BYOR-3535</v>
      </c>
      <c r="G3322">
        <f>INDEX(tblProduct[Price],MATCH(tblData[[#This Row],[ProdNumber]],tblProduct[ProdNumber],0))</f>
        <v>225</v>
      </c>
      <c r="H3322">
        <f>INDEX(tblProduct[Category],MATCH(tblData[[#This Row],[ProdNumber]],tblProduct[ProdNumber],0))</f>
        <v>5</v>
      </c>
      <c r="I3322" t="str">
        <f>INDEX(tblCategory[CategoryName],MATCH(tblData[[#This Row],[CategoryID]],tblCategory[CategoryID],0))</f>
        <v>Robot Kits</v>
      </c>
      <c r="J3322">
        <f>tblData[[#This Row],[Quantity]]*tblData[[#This Row],[Price]]</f>
        <v>900</v>
      </c>
      <c r="K3322">
        <f>YEAR(tblData[[#This Row],[Date]])</f>
        <v>2021</v>
      </c>
      <c r="L3322">
        <f>MONTH(tblData[[#This Row],[Date]])</f>
        <v>12</v>
      </c>
      <c r="M3322" t="str">
        <f>CHOOSE(tblData[[#This Row],[MonthNo]],"Jan","Feb","Mar","Apr","Mei","Jun","Jul","Agu","Sep","Okt","Nov","Des")</f>
        <v>Des</v>
      </c>
      <c r="N3322" t="str">
        <f>INDEX(tblCustomers[CustomerState],MATCH(tblData[[#This Row],[CustomerID]],tblCustomers[CustomerID],0))</f>
        <v>Florida</v>
      </c>
      <c r="O3322" t="str">
        <f>IF(COUNTIF(tblData[CustomerID],tblData[[#This Row],[CustomerID]])&gt;1,"Repeat","One-time")</f>
        <v>Repeat</v>
      </c>
    </row>
    <row r="3323" spans="1:15">
      <c r="A3323">
        <v>3322</v>
      </c>
      <c r="B3323" s="1">
        <v>44557</v>
      </c>
      <c r="C3323">
        <v>1170</v>
      </c>
      <c r="D3323" t="s">
        <v>10826</v>
      </c>
      <c r="E3323">
        <v>3</v>
      </c>
      <c r="F3323" t="str">
        <f>INDEX(tblProduct[ProdName],MATCH(tblData[[#This Row],[ProdNumber]],tblProduct[ProdNumber],0))</f>
        <v>RTF Drones</v>
      </c>
      <c r="G3323">
        <f>INDEX(tblProduct[Price],MATCH(tblData[[#This Row],[ProdNumber]],tblProduct[ProdNumber],0))</f>
        <v>16.989999999999998</v>
      </c>
      <c r="H3323">
        <f>INDEX(tblProduct[Category],MATCH(tblData[[#This Row],[ProdNumber]],tblProduct[ProdNumber],0))</f>
        <v>4</v>
      </c>
      <c r="I3323" t="str">
        <f>INDEX(tblCategory[CategoryName],MATCH(tblData[[#This Row],[CategoryID]],tblCategory[CategoryID],0))</f>
        <v>eBooks</v>
      </c>
      <c r="J3323">
        <f>tblData[[#This Row],[Quantity]]*tblData[[#This Row],[Price]]</f>
        <v>50.97</v>
      </c>
      <c r="K3323">
        <f>YEAR(tblData[[#This Row],[Date]])</f>
        <v>2021</v>
      </c>
      <c r="L3323">
        <f>MONTH(tblData[[#This Row],[Date]])</f>
        <v>12</v>
      </c>
      <c r="M3323" t="str">
        <f>CHOOSE(tblData[[#This Row],[MonthNo]],"Jan","Feb","Mar","Apr","Mei","Jun","Jul","Agu","Sep","Okt","Nov","Des")</f>
        <v>Des</v>
      </c>
      <c r="N3323" t="str">
        <f>INDEX(tblCustomers[CustomerState],MATCH(tblData[[#This Row],[CustomerID]],tblCustomers[CustomerID],0))</f>
        <v>Arkansas</v>
      </c>
      <c r="O3323" t="str">
        <f>IF(COUNTIF(tblData[CustomerID],tblData[[#This Row],[CustomerID]])&gt;1,"Repeat","One-time")</f>
        <v>Repeat</v>
      </c>
    </row>
    <row r="3324" spans="1:15">
      <c r="A3324">
        <v>3323</v>
      </c>
      <c r="B3324" s="1">
        <v>44558</v>
      </c>
      <c r="C3324">
        <v>617</v>
      </c>
      <c r="D3324" t="s">
        <v>10849</v>
      </c>
      <c r="E3324">
        <v>6</v>
      </c>
      <c r="F3324" t="str">
        <f>INDEX(tblProduct[ProdName],MATCH(tblData[[#This Row],[ProdNumber]],tblProduct[ProdNumber],0))</f>
        <v>BYOD-200</v>
      </c>
      <c r="G3324">
        <f>INDEX(tblProduct[Price],MATCH(tblData[[#This Row],[ProdNumber]],tblProduct[ProdNumber],0))</f>
        <v>58.95</v>
      </c>
      <c r="H3324">
        <f>INDEX(tblProduct[Category],MATCH(tblData[[#This Row],[ProdNumber]],tblProduct[ProdNumber],0))</f>
        <v>2</v>
      </c>
      <c r="I3324" t="str">
        <f>INDEX(tblCategory[CategoryName],MATCH(tblData[[#This Row],[CategoryID]],tblCategory[CategoryID],0))</f>
        <v>Drone Kits</v>
      </c>
      <c r="J3324">
        <f>tblData[[#This Row],[Quantity]]*tblData[[#This Row],[Price]]</f>
        <v>353.70000000000005</v>
      </c>
      <c r="K3324">
        <f>YEAR(tblData[[#This Row],[Date]])</f>
        <v>2021</v>
      </c>
      <c r="L3324">
        <f>MONTH(tblData[[#This Row],[Date]])</f>
        <v>12</v>
      </c>
      <c r="M3324" t="str">
        <f>CHOOSE(tblData[[#This Row],[MonthNo]],"Jan","Feb","Mar","Apr","Mei","Jun","Jul","Agu","Sep","Okt","Nov","Des")</f>
        <v>Des</v>
      </c>
      <c r="N3324" t="str">
        <f>INDEX(tblCustomers[CustomerState],MATCH(tblData[[#This Row],[CustomerID]],tblCustomers[CustomerID],0))</f>
        <v>Indiana</v>
      </c>
      <c r="O3324" t="str">
        <f>IF(COUNTIF(tblData[CustomerID],tblData[[#This Row],[CustomerID]])&gt;1,"Repeat","One-time")</f>
        <v>Repeat</v>
      </c>
    </row>
    <row r="3325" spans="1:15">
      <c r="A3325">
        <v>3324</v>
      </c>
      <c r="B3325" s="1">
        <v>44558</v>
      </c>
      <c r="C3325">
        <v>419</v>
      </c>
      <c r="D3325" t="s">
        <v>10849</v>
      </c>
      <c r="E3325">
        <v>3</v>
      </c>
      <c r="F3325" t="str">
        <f>INDEX(tblProduct[ProdName],MATCH(tblData[[#This Row],[ProdNumber]],tblProduct[ProdNumber],0))</f>
        <v>BYOD-200</v>
      </c>
      <c r="G3325">
        <f>INDEX(tblProduct[Price],MATCH(tblData[[#This Row],[ProdNumber]],tblProduct[ProdNumber],0))</f>
        <v>58.95</v>
      </c>
      <c r="H3325">
        <f>INDEX(tblProduct[Category],MATCH(tblData[[#This Row],[ProdNumber]],tblProduct[ProdNumber],0))</f>
        <v>2</v>
      </c>
      <c r="I3325" t="str">
        <f>INDEX(tblCategory[CategoryName],MATCH(tblData[[#This Row],[CategoryID]],tblCategory[CategoryID],0))</f>
        <v>Drone Kits</v>
      </c>
      <c r="J3325">
        <f>tblData[[#This Row],[Quantity]]*tblData[[#This Row],[Price]]</f>
        <v>176.85000000000002</v>
      </c>
      <c r="K3325">
        <f>YEAR(tblData[[#This Row],[Date]])</f>
        <v>2021</v>
      </c>
      <c r="L3325">
        <f>MONTH(tblData[[#This Row],[Date]])</f>
        <v>12</v>
      </c>
      <c r="M3325" t="str">
        <f>CHOOSE(tblData[[#This Row],[MonthNo]],"Jan","Feb","Mar","Apr","Mei","Jun","Jul","Agu","Sep","Okt","Nov","Des")</f>
        <v>Des</v>
      </c>
      <c r="N3325" t="str">
        <f>INDEX(tblCustomers[CustomerState],MATCH(tblData[[#This Row],[CustomerID]],tblCustomers[CustomerID],0))</f>
        <v>Arizona</v>
      </c>
      <c r="O3325" t="str">
        <f>IF(COUNTIF(tblData[CustomerID],tblData[[#This Row],[CustomerID]])&gt;1,"Repeat","One-time")</f>
        <v>One-time</v>
      </c>
    </row>
    <row r="3326" spans="1:15">
      <c r="A3326">
        <v>3325</v>
      </c>
      <c r="B3326" s="1">
        <v>44558</v>
      </c>
      <c r="C3326">
        <v>1949</v>
      </c>
      <c r="D3326" t="s">
        <v>10817</v>
      </c>
      <c r="E3326">
        <v>4</v>
      </c>
      <c r="F3326" t="str">
        <f>INDEX(tblProduct[ProdName],MATCH(tblData[[#This Row],[ProdNumber]],tblProduct[ProdNumber],0))</f>
        <v>BYOD-100</v>
      </c>
      <c r="G3326">
        <f>INDEX(tblProduct[Price],MATCH(tblData[[#This Row],[ProdNumber]],tblProduct[ProdNumber],0))</f>
        <v>54</v>
      </c>
      <c r="H3326">
        <f>INDEX(tblProduct[Category],MATCH(tblData[[#This Row],[ProdNumber]],tblProduct[ProdNumber],0))</f>
        <v>2</v>
      </c>
      <c r="I3326" t="str">
        <f>INDEX(tblCategory[CategoryName],MATCH(tblData[[#This Row],[CategoryID]],tblCategory[CategoryID],0))</f>
        <v>Drone Kits</v>
      </c>
      <c r="J3326">
        <f>tblData[[#This Row],[Quantity]]*tblData[[#This Row],[Price]]</f>
        <v>216</v>
      </c>
      <c r="K3326">
        <f>YEAR(tblData[[#This Row],[Date]])</f>
        <v>2021</v>
      </c>
      <c r="L3326">
        <f>MONTH(tblData[[#This Row],[Date]])</f>
        <v>12</v>
      </c>
      <c r="M3326" t="str">
        <f>CHOOSE(tblData[[#This Row],[MonthNo]],"Jan","Feb","Mar","Apr","Mei","Jun","Jul","Agu","Sep","Okt","Nov","Des")</f>
        <v>Des</v>
      </c>
      <c r="N3326" t="str">
        <f>INDEX(tblCustomers[CustomerState],MATCH(tblData[[#This Row],[CustomerID]],tblCustomers[CustomerID],0))</f>
        <v>Pennsylvania</v>
      </c>
      <c r="O3326" t="str">
        <f>IF(COUNTIF(tblData[CustomerID],tblData[[#This Row],[CustomerID]])&gt;1,"Repeat","One-time")</f>
        <v>Repeat</v>
      </c>
    </row>
    <row r="3327" spans="1:15">
      <c r="A3327">
        <v>3326</v>
      </c>
      <c r="B3327" s="1">
        <v>44559</v>
      </c>
      <c r="C3327">
        <v>27</v>
      </c>
      <c r="D3327" t="s">
        <v>10823</v>
      </c>
      <c r="E3327">
        <v>3</v>
      </c>
      <c r="F3327" t="str">
        <f>INDEX(tblProduct[ProdName],MATCH(tblData[[#This Row],[ProdNumber]],tblProduct[ProdNumber],0))</f>
        <v>DA-SA702 Drone</v>
      </c>
      <c r="G3327">
        <f>INDEX(tblProduct[Price],MATCH(tblData[[#This Row],[ProdNumber]],tblProduct[ProdNumber],0))</f>
        <v>399</v>
      </c>
      <c r="H3327">
        <f>INDEX(tblProduct[Category],MATCH(tblData[[#This Row],[ProdNumber]],tblProduct[ProdNumber],0))</f>
        <v>3</v>
      </c>
      <c r="I3327" t="str">
        <f>INDEX(tblCategory[CategoryName],MATCH(tblData[[#This Row],[CategoryID]],tblCategory[CategoryID],0))</f>
        <v>Drones</v>
      </c>
      <c r="J3327">
        <f>tblData[[#This Row],[Quantity]]*tblData[[#This Row],[Price]]</f>
        <v>1197</v>
      </c>
      <c r="K3327">
        <f>YEAR(tblData[[#This Row],[Date]])</f>
        <v>2021</v>
      </c>
      <c r="L3327">
        <f>MONTH(tblData[[#This Row],[Date]])</f>
        <v>12</v>
      </c>
      <c r="M3327" t="str">
        <f>CHOOSE(tblData[[#This Row],[MonthNo]],"Jan","Feb","Mar","Apr","Mei","Jun","Jul","Agu","Sep","Okt","Nov","Des")</f>
        <v>Des</v>
      </c>
      <c r="N3327" t="str">
        <f>INDEX(tblCustomers[CustomerState],MATCH(tblData[[#This Row],[CustomerID]],tblCustomers[CustomerID],0))</f>
        <v>Arizona</v>
      </c>
      <c r="O3327" t="str">
        <f>IF(COUNTIF(tblData[CustomerID],tblData[[#This Row],[CustomerID]])&gt;1,"Repeat","One-time")</f>
        <v>Repeat</v>
      </c>
    </row>
    <row r="3328" spans="1:15">
      <c r="A3328">
        <v>3327</v>
      </c>
      <c r="B3328" s="1">
        <v>44559</v>
      </c>
      <c r="C3328">
        <v>1389</v>
      </c>
      <c r="D3328" t="s">
        <v>10851</v>
      </c>
      <c r="E3328">
        <v>3</v>
      </c>
      <c r="F3328" t="str">
        <f>INDEX(tblProduct[ProdName],MATCH(tblData[[#This Row],[ProdNumber]],tblProduct[ProdNumber],0))</f>
        <v>QuadroCopter Blueprint</v>
      </c>
      <c r="G3328">
        <f>INDEX(tblProduct[Price],MATCH(tblData[[#This Row],[ProdNumber]],tblProduct[ProdNumber],0))</f>
        <v>10.99</v>
      </c>
      <c r="H3328">
        <f>INDEX(tblProduct[Category],MATCH(tblData[[#This Row],[ProdNumber]],tblProduct[ProdNumber],0))</f>
        <v>1</v>
      </c>
      <c r="I3328" t="str">
        <f>INDEX(tblCategory[CategoryName],MATCH(tblData[[#This Row],[CategoryID]],tblCategory[CategoryID],0))</f>
        <v>Blueprints</v>
      </c>
      <c r="J3328">
        <f>tblData[[#This Row],[Quantity]]*tblData[[#This Row],[Price]]</f>
        <v>32.97</v>
      </c>
      <c r="K3328">
        <f>YEAR(tblData[[#This Row],[Date]])</f>
        <v>2021</v>
      </c>
      <c r="L3328">
        <f>MONTH(tblData[[#This Row],[Date]])</f>
        <v>12</v>
      </c>
      <c r="M3328" t="str">
        <f>CHOOSE(tblData[[#This Row],[MonthNo]],"Jan","Feb","Mar","Apr","Mei","Jun","Jul","Agu","Sep","Okt","Nov","Des")</f>
        <v>Des</v>
      </c>
      <c r="N3328" t="str">
        <f>INDEX(tblCustomers[CustomerState],MATCH(tblData[[#This Row],[CustomerID]],tblCustomers[CustomerID],0))</f>
        <v>California</v>
      </c>
      <c r="O3328" t="str">
        <f>IF(COUNTIF(tblData[CustomerID],tblData[[#This Row],[CustomerID]])&gt;1,"Repeat","One-time")</f>
        <v>Repeat</v>
      </c>
    </row>
    <row r="3329" spans="1:15">
      <c r="A3329">
        <v>3328</v>
      </c>
      <c r="B3329" s="1">
        <v>44559</v>
      </c>
      <c r="C3329">
        <v>1836</v>
      </c>
      <c r="D3329" t="s">
        <v>10822</v>
      </c>
      <c r="E3329">
        <v>4</v>
      </c>
      <c r="F3329" t="str">
        <f>INDEX(tblProduct[ProdName],MATCH(tblData[[#This Row],[ProdNumber]],tblProduct[ProdNumber],0))</f>
        <v>MICR-23K Robot</v>
      </c>
      <c r="G3329">
        <f>INDEX(tblProduct[Price],MATCH(tblData[[#This Row],[ProdNumber]],tblProduct[ProdNumber],0))</f>
        <v>899</v>
      </c>
      <c r="H3329">
        <f>INDEX(tblProduct[Category],MATCH(tblData[[#This Row],[ProdNumber]],tblProduct[ProdNumber],0))</f>
        <v>6</v>
      </c>
      <c r="I3329" t="str">
        <f>INDEX(tblCategory[CategoryName],MATCH(tblData[[#This Row],[CategoryID]],tblCategory[CategoryID],0))</f>
        <v>Robots</v>
      </c>
      <c r="J3329">
        <f>tblData[[#This Row],[Quantity]]*tblData[[#This Row],[Price]]</f>
        <v>3596</v>
      </c>
      <c r="K3329">
        <f>YEAR(tblData[[#This Row],[Date]])</f>
        <v>2021</v>
      </c>
      <c r="L3329">
        <f>MONTH(tblData[[#This Row],[Date]])</f>
        <v>12</v>
      </c>
      <c r="M3329" t="str">
        <f>CHOOSE(tblData[[#This Row],[MonthNo]],"Jan","Feb","Mar","Apr","Mei","Jun","Jul","Agu","Sep","Okt","Nov","Des")</f>
        <v>Des</v>
      </c>
      <c r="N3329" t="str">
        <f>INDEX(tblCustomers[CustomerState],MATCH(tblData[[#This Row],[CustomerID]],tblCustomers[CustomerID],0))</f>
        <v>Texas</v>
      </c>
      <c r="O3329" t="str">
        <f>IF(COUNTIF(tblData[CustomerID],tblData[[#This Row],[CustomerID]])&gt;1,"Repeat","One-time")</f>
        <v>Repeat</v>
      </c>
    </row>
    <row r="3330" spans="1:15">
      <c r="A3330">
        <v>3329</v>
      </c>
      <c r="B3330" s="1">
        <v>44559</v>
      </c>
      <c r="C3330">
        <v>922</v>
      </c>
      <c r="D3330" t="s">
        <v>10837</v>
      </c>
      <c r="E3330">
        <v>3</v>
      </c>
      <c r="F3330" t="str">
        <f>INDEX(tblProduct[ProdName],MATCH(tblData[[#This Row],[ProdNumber]],tblProduct[ProdNumber],0))</f>
        <v>BYOR-1000</v>
      </c>
      <c r="G3330">
        <f>INDEX(tblProduct[Price],MATCH(tblData[[#This Row],[ProdNumber]],tblProduct[ProdNumber],0))</f>
        <v>189</v>
      </c>
      <c r="H3330">
        <f>INDEX(tblProduct[Category],MATCH(tblData[[#This Row],[ProdNumber]],tblProduct[ProdNumber],0))</f>
        <v>5</v>
      </c>
      <c r="I3330" t="str">
        <f>INDEX(tblCategory[CategoryName],MATCH(tblData[[#This Row],[CategoryID]],tblCategory[CategoryID],0))</f>
        <v>Robot Kits</v>
      </c>
      <c r="J3330">
        <f>tblData[[#This Row],[Quantity]]*tblData[[#This Row],[Price]]</f>
        <v>567</v>
      </c>
      <c r="K3330">
        <f>YEAR(tblData[[#This Row],[Date]])</f>
        <v>2021</v>
      </c>
      <c r="L3330">
        <f>MONTH(tblData[[#This Row],[Date]])</f>
        <v>12</v>
      </c>
      <c r="M3330" t="str">
        <f>CHOOSE(tblData[[#This Row],[MonthNo]],"Jan","Feb","Mar","Apr","Mei","Jun","Jul","Agu","Sep","Okt","Nov","Des")</f>
        <v>Des</v>
      </c>
      <c r="N3330" t="str">
        <f>INDEX(tblCustomers[CustomerState],MATCH(tblData[[#This Row],[CustomerID]],tblCustomers[CustomerID],0))</f>
        <v>Missouri</v>
      </c>
      <c r="O3330" t="str">
        <f>IF(COUNTIF(tblData[CustomerID],tblData[[#This Row],[CustomerID]])&gt;1,"Repeat","One-time")</f>
        <v>Repeat</v>
      </c>
    </row>
    <row r="3331" spans="1:15">
      <c r="A3331">
        <v>3330</v>
      </c>
      <c r="B3331" s="1">
        <v>44560</v>
      </c>
      <c r="C3331">
        <v>875</v>
      </c>
      <c r="D3331" t="s">
        <v>10840</v>
      </c>
      <c r="E3331">
        <v>4</v>
      </c>
      <c r="F3331" t="str">
        <f>INDEX(tblProduct[ProdName],MATCH(tblData[[#This Row],[ProdNumber]],tblProduct[ProdNumber],0))</f>
        <v>Photograph Drones</v>
      </c>
      <c r="G3331">
        <f>INDEX(tblProduct[Price],MATCH(tblData[[#This Row],[ProdNumber]],tblProduct[ProdNumber],0))</f>
        <v>14.99</v>
      </c>
      <c r="H3331">
        <f>INDEX(tblProduct[Category],MATCH(tblData[[#This Row],[ProdNumber]],tblProduct[ProdNumber],0))</f>
        <v>4</v>
      </c>
      <c r="I3331" t="str">
        <f>INDEX(tblCategory[CategoryName],MATCH(tblData[[#This Row],[CategoryID]],tblCategory[CategoryID],0))</f>
        <v>eBooks</v>
      </c>
      <c r="J3331">
        <f>tblData[[#This Row],[Quantity]]*tblData[[#This Row],[Price]]</f>
        <v>59.96</v>
      </c>
      <c r="K3331">
        <f>YEAR(tblData[[#This Row],[Date]])</f>
        <v>2021</v>
      </c>
      <c r="L3331">
        <f>MONTH(tblData[[#This Row],[Date]])</f>
        <v>12</v>
      </c>
      <c r="M3331" t="str">
        <f>CHOOSE(tblData[[#This Row],[MonthNo]],"Jan","Feb","Mar","Apr","Mei","Jun","Jul","Agu","Sep","Okt","Nov","Des")</f>
        <v>Des</v>
      </c>
      <c r="N3331" t="str">
        <f>INDEX(tblCustomers[CustomerState],MATCH(tblData[[#This Row],[CustomerID]],tblCustomers[CustomerID],0))</f>
        <v>Florida</v>
      </c>
      <c r="O3331" t="str">
        <f>IF(COUNTIF(tblData[CustomerID],tblData[[#This Row],[CustomerID]])&gt;1,"Repeat","One-time")</f>
        <v>Repeat</v>
      </c>
    </row>
    <row r="3332" spans="1:15">
      <c r="A3332">
        <v>3331</v>
      </c>
      <c r="B3332" s="1">
        <v>44560</v>
      </c>
      <c r="C3332">
        <v>1461</v>
      </c>
      <c r="D3332" t="s">
        <v>10855</v>
      </c>
      <c r="E3332">
        <v>4</v>
      </c>
      <c r="F3332" t="str">
        <f>INDEX(tblProduct[ProdName],MATCH(tblData[[#This Row],[ProdNumber]],tblProduct[ProdNumber],0))</f>
        <v>DTD-7000 Drone</v>
      </c>
      <c r="G3332">
        <f>INDEX(tblProduct[Price],MATCH(tblData[[#This Row],[ProdNumber]],tblProduct[ProdNumber],0))</f>
        <v>450</v>
      </c>
      <c r="H3332">
        <f>INDEX(tblProduct[Category],MATCH(tblData[[#This Row],[ProdNumber]],tblProduct[ProdNumber],0))</f>
        <v>3</v>
      </c>
      <c r="I3332" t="str">
        <f>INDEX(tblCategory[CategoryName],MATCH(tblData[[#This Row],[CategoryID]],tblCategory[CategoryID],0))</f>
        <v>Drones</v>
      </c>
      <c r="J3332">
        <f>tblData[[#This Row],[Quantity]]*tblData[[#This Row],[Price]]</f>
        <v>1800</v>
      </c>
      <c r="K3332">
        <f>YEAR(tblData[[#This Row],[Date]])</f>
        <v>2021</v>
      </c>
      <c r="L3332">
        <f>MONTH(tblData[[#This Row],[Date]])</f>
        <v>12</v>
      </c>
      <c r="M3332" t="str">
        <f>CHOOSE(tblData[[#This Row],[MonthNo]],"Jan","Feb","Mar","Apr","Mei","Jun","Jul","Agu","Sep","Okt","Nov","Des")</f>
        <v>Des</v>
      </c>
      <c r="N3332" t="str">
        <f>INDEX(tblCustomers[CustomerState],MATCH(tblData[[#This Row],[CustomerID]],tblCustomers[CustomerID],0))</f>
        <v>Virginia</v>
      </c>
      <c r="O3332" t="str">
        <f>IF(COUNTIF(tblData[CustomerID],tblData[[#This Row],[CustomerID]])&gt;1,"Repeat","One-time")</f>
        <v>Repeat</v>
      </c>
    </row>
    <row r="3333" spans="1:15">
      <c r="A3333">
        <v>3332</v>
      </c>
      <c r="B3333" s="1">
        <v>44561</v>
      </c>
      <c r="C3333">
        <v>1214</v>
      </c>
      <c r="D3333" t="s">
        <v>10847</v>
      </c>
      <c r="E3333">
        <v>3</v>
      </c>
      <c r="F3333" t="str">
        <f>INDEX(tblProduct[ProdName],MATCH(tblData[[#This Row],[ProdNumber]],tblProduct[ProdNumber],0))</f>
        <v>MICR-564K Drone</v>
      </c>
      <c r="G3333">
        <f>INDEX(tblProduct[Price],MATCH(tblData[[#This Row],[ProdNumber]],tblProduct[ProdNumber],0))</f>
        <v>499</v>
      </c>
      <c r="H3333">
        <f>INDEX(tblProduct[Category],MATCH(tblData[[#This Row],[ProdNumber]],tblProduct[ProdNumber],0))</f>
        <v>3</v>
      </c>
      <c r="I3333" t="str">
        <f>INDEX(tblCategory[CategoryName],MATCH(tblData[[#This Row],[CategoryID]],tblCategory[CategoryID],0))</f>
        <v>Drones</v>
      </c>
      <c r="J3333">
        <f>tblData[[#This Row],[Quantity]]*tblData[[#This Row],[Price]]</f>
        <v>1497</v>
      </c>
      <c r="K3333">
        <f>YEAR(tblData[[#This Row],[Date]])</f>
        <v>2021</v>
      </c>
      <c r="L3333">
        <f>MONTH(tblData[[#This Row],[Date]])</f>
        <v>12</v>
      </c>
      <c r="M3333" t="str">
        <f>CHOOSE(tblData[[#This Row],[MonthNo]],"Jan","Feb","Mar","Apr","Mei","Jun","Jul","Agu","Sep","Okt","Nov","Des")</f>
        <v>Des</v>
      </c>
      <c r="N3333" t="str">
        <f>INDEX(tblCustomers[CustomerState],MATCH(tblData[[#This Row],[CustomerID]],tblCustomers[CustomerID],0))</f>
        <v>Florida</v>
      </c>
      <c r="O3333" t="str">
        <f>IF(COUNTIF(tblData[CustomerID],tblData[[#This Row],[CustomerID]])&gt;1,"Repeat","One-time")</f>
        <v>Repeat</v>
      </c>
    </row>
    <row r="3334" spans="1:15">
      <c r="A3334">
        <v>3333</v>
      </c>
      <c r="B3334" s="1">
        <v>44561</v>
      </c>
      <c r="C3334">
        <v>1439</v>
      </c>
      <c r="D3334" t="s">
        <v>10875</v>
      </c>
      <c r="E3334">
        <v>3</v>
      </c>
      <c r="F3334" t="str">
        <f>INDEX(tblProduct[ProdName],MATCH(tblData[[#This Row],[ProdNumber]],tblProduct[ProdNumber],0))</f>
        <v>Open Source Code</v>
      </c>
      <c r="G3334">
        <f>INDEX(tblProduct[Price],MATCH(tblData[[#This Row],[ProdNumber]],tblProduct[ProdNumber],0))</f>
        <v>32.950000000000003</v>
      </c>
      <c r="H3334">
        <f>INDEX(tblProduct[Category],MATCH(tblData[[#This Row],[ProdNumber]],tblProduct[ProdNumber],0))</f>
        <v>7</v>
      </c>
      <c r="I3334" t="str">
        <f>INDEX(tblCategory[CategoryName],MATCH(tblData[[#This Row],[CategoryID]],tblCategory[CategoryID],0))</f>
        <v>Training Videos</v>
      </c>
      <c r="J3334">
        <f>tblData[[#This Row],[Quantity]]*tblData[[#This Row],[Price]]</f>
        <v>98.850000000000009</v>
      </c>
      <c r="K3334">
        <f>YEAR(tblData[[#This Row],[Date]])</f>
        <v>2021</v>
      </c>
      <c r="L3334">
        <f>MONTH(tblData[[#This Row],[Date]])</f>
        <v>12</v>
      </c>
      <c r="M3334" t="str">
        <f>CHOOSE(tblData[[#This Row],[MonthNo]],"Jan","Feb","Mar","Apr","Mei","Jun","Jul","Agu","Sep","Okt","Nov","Des")</f>
        <v>Des</v>
      </c>
      <c r="N3334" t="str">
        <f>INDEX(tblCustomers[CustomerState],MATCH(tblData[[#This Row],[CustomerID]],tblCustomers[CustomerID],0))</f>
        <v>California</v>
      </c>
      <c r="O3334" t="str">
        <f>IF(COUNTIF(tblData[CustomerID],tblData[[#This Row],[CustomerID]])&gt;1,"Repeat","One-time")</f>
        <v>One-time</v>
      </c>
    </row>
    <row r="3335" spans="1:15">
      <c r="A3335">
        <v>3334</v>
      </c>
      <c r="B3335" s="1">
        <v>44561</v>
      </c>
      <c r="C3335">
        <v>625</v>
      </c>
      <c r="D3335" t="s">
        <v>10825</v>
      </c>
      <c r="E3335">
        <v>5</v>
      </c>
      <c r="F3335" t="str">
        <f>INDEX(tblProduct[ProdName],MATCH(tblData[[#This Row],[ProdNumber]],tblProduct[ProdNumber],0))</f>
        <v>DC-304 Drone</v>
      </c>
      <c r="G3335">
        <f>INDEX(tblProduct[Price],MATCH(tblData[[#This Row],[ProdNumber]],tblProduct[ProdNumber],0))</f>
        <v>395</v>
      </c>
      <c r="H3335">
        <f>INDEX(tblProduct[Category],MATCH(tblData[[#This Row],[ProdNumber]],tblProduct[ProdNumber],0))</f>
        <v>3</v>
      </c>
      <c r="I3335" t="str">
        <f>INDEX(tblCategory[CategoryName],MATCH(tblData[[#This Row],[CategoryID]],tblCategory[CategoryID],0))</f>
        <v>Drones</v>
      </c>
      <c r="J3335">
        <f>tblData[[#This Row],[Quantity]]*tblData[[#This Row],[Price]]</f>
        <v>1975</v>
      </c>
      <c r="K3335">
        <f>YEAR(tblData[[#This Row],[Date]])</f>
        <v>2021</v>
      </c>
      <c r="L3335">
        <f>MONTH(tblData[[#This Row],[Date]])</f>
        <v>12</v>
      </c>
      <c r="M3335" t="str">
        <f>CHOOSE(tblData[[#This Row],[MonthNo]],"Jan","Feb","Mar","Apr","Mei","Jun","Jul","Agu","Sep","Okt","Nov","Des")</f>
        <v>Des</v>
      </c>
      <c r="N3335" t="str">
        <f>INDEX(tblCustomers[CustomerState],MATCH(tblData[[#This Row],[CustomerID]],tblCustomers[CustomerID],0))</f>
        <v>Missouri</v>
      </c>
      <c r="O3335" t="str">
        <f>IF(COUNTIF(tblData[CustomerID],tblData[[#This Row],[CustomerID]])&gt;1,"Repeat","One-time")</f>
        <v>Repeat</v>
      </c>
    </row>
    <row r="3336" spans="1:15">
      <c r="A3336">
        <v>3335</v>
      </c>
      <c r="B3336" s="1">
        <v>44561</v>
      </c>
      <c r="C3336">
        <v>410</v>
      </c>
      <c r="D3336" t="s">
        <v>10815</v>
      </c>
      <c r="E3336">
        <v>2</v>
      </c>
      <c r="F3336" t="str">
        <f>INDEX(tblProduct[ProdName],MATCH(tblData[[#This Row],[ProdNumber]],tblProduct[ProdNumber],0))</f>
        <v>Understanding Automation</v>
      </c>
      <c r="G3336">
        <f>INDEX(tblProduct[Price],MATCH(tblData[[#This Row],[ProdNumber]],tblProduct[ProdNumber],0))</f>
        <v>44.95</v>
      </c>
      <c r="H3336">
        <f>INDEX(tblProduct[Category],MATCH(tblData[[#This Row],[ProdNumber]],tblProduct[ProdNumber],0))</f>
        <v>7</v>
      </c>
      <c r="I3336" t="str">
        <f>INDEX(tblCategory[CategoryName],MATCH(tblData[[#This Row],[CategoryID]],tblCategory[CategoryID],0))</f>
        <v>Training Videos</v>
      </c>
      <c r="J3336">
        <f>tblData[[#This Row],[Quantity]]*tblData[[#This Row],[Price]]</f>
        <v>89.9</v>
      </c>
      <c r="K3336">
        <f>YEAR(tblData[[#This Row],[Date]])</f>
        <v>2021</v>
      </c>
      <c r="L3336">
        <f>MONTH(tblData[[#This Row],[Date]])</f>
        <v>12</v>
      </c>
      <c r="M3336" t="str">
        <f>CHOOSE(tblData[[#This Row],[MonthNo]],"Jan","Feb","Mar","Apr","Mei","Jun","Jul","Agu","Sep","Okt","Nov","Des")</f>
        <v>Des</v>
      </c>
      <c r="N3336" t="str">
        <f>INDEX(tblCustomers[CustomerState],MATCH(tblData[[#This Row],[CustomerID]],tblCustomers[CustomerID],0))</f>
        <v>California</v>
      </c>
      <c r="O3336" t="str">
        <f>IF(COUNTIF(tblData[CustomerID],tblData[[#This Row],[CustomerID]])&gt;1,"Repeat","One-time")</f>
        <v>One-time</v>
      </c>
    </row>
    <row r="3337" spans="1:15">
      <c r="A3337">
        <v>3336</v>
      </c>
      <c r="B3337" s="1">
        <v>44561</v>
      </c>
      <c r="C3337">
        <v>520</v>
      </c>
      <c r="D3337" t="s">
        <v>10839</v>
      </c>
      <c r="E3337">
        <v>5</v>
      </c>
      <c r="F3337" t="str">
        <f>INDEX(tblProduct[ProdName],MATCH(tblData[[#This Row],[ProdNumber]],tblProduct[ProdNumber],0))</f>
        <v>RXW-9807 Robot</v>
      </c>
      <c r="G3337">
        <f>INDEX(tblProduct[Price],MATCH(tblData[[#This Row],[ProdNumber]],tblProduct[ProdNumber],0))</f>
        <v>599</v>
      </c>
      <c r="H3337">
        <f>INDEX(tblProduct[Category],MATCH(tblData[[#This Row],[ProdNumber]],tblProduct[ProdNumber],0))</f>
        <v>6</v>
      </c>
      <c r="I3337" t="str">
        <f>INDEX(tblCategory[CategoryName],MATCH(tblData[[#This Row],[CategoryID]],tblCategory[CategoryID],0))</f>
        <v>Robots</v>
      </c>
      <c r="J3337">
        <f>tblData[[#This Row],[Quantity]]*tblData[[#This Row],[Price]]</f>
        <v>2995</v>
      </c>
      <c r="K3337">
        <f>YEAR(tblData[[#This Row],[Date]])</f>
        <v>2021</v>
      </c>
      <c r="L3337">
        <f>MONTH(tblData[[#This Row],[Date]])</f>
        <v>12</v>
      </c>
      <c r="M3337" t="str">
        <f>CHOOSE(tblData[[#This Row],[MonthNo]],"Jan","Feb","Mar","Apr","Mei","Jun","Jul","Agu","Sep","Okt","Nov","Des")</f>
        <v>Des</v>
      </c>
      <c r="N3337" t="str">
        <f>INDEX(tblCustomers[CustomerState],MATCH(tblData[[#This Row],[CustomerID]],tblCustomers[CustomerID],0))</f>
        <v>Pennsylvania</v>
      </c>
      <c r="O3337" t="str">
        <f>IF(COUNTIF(tblData[CustomerID],tblData[[#This Row],[CustomerID]])&gt;1,"Repeat","One-time")</f>
        <v>Repeat</v>
      </c>
    </row>
    <row r="3338" spans="1:15">
      <c r="A3338">
        <v>3337</v>
      </c>
      <c r="B3338" s="1">
        <v>44561</v>
      </c>
      <c r="C3338">
        <v>582</v>
      </c>
      <c r="D3338" t="s">
        <v>10837</v>
      </c>
      <c r="E3338">
        <v>4</v>
      </c>
      <c r="F3338" t="str">
        <f>INDEX(tblProduct[ProdName],MATCH(tblData[[#This Row],[ProdNumber]],tblProduct[ProdNumber],0))</f>
        <v>BYOR-1000</v>
      </c>
      <c r="G3338">
        <f>INDEX(tblProduct[Price],MATCH(tblData[[#This Row],[ProdNumber]],tblProduct[ProdNumber],0))</f>
        <v>189</v>
      </c>
      <c r="H3338">
        <f>INDEX(tblProduct[Category],MATCH(tblData[[#This Row],[ProdNumber]],tblProduct[ProdNumber],0))</f>
        <v>5</v>
      </c>
      <c r="I3338" t="str">
        <f>INDEX(tblCategory[CategoryName],MATCH(tblData[[#This Row],[CategoryID]],tblCategory[CategoryID],0))</f>
        <v>Robot Kits</v>
      </c>
      <c r="J3338">
        <f>tblData[[#This Row],[Quantity]]*tblData[[#This Row],[Price]]</f>
        <v>756</v>
      </c>
      <c r="K3338">
        <f>YEAR(tblData[[#This Row],[Date]])</f>
        <v>2021</v>
      </c>
      <c r="L3338">
        <f>MONTH(tblData[[#This Row],[Date]])</f>
        <v>12</v>
      </c>
      <c r="M3338" t="str">
        <f>CHOOSE(tblData[[#This Row],[MonthNo]],"Jan","Feb","Mar","Apr","Mei","Jun","Jul","Agu","Sep","Okt","Nov","Des")</f>
        <v>Des</v>
      </c>
      <c r="N3338" t="str">
        <f>INDEX(tblCustomers[CustomerState],MATCH(tblData[[#This Row],[CustomerID]],tblCustomers[CustomerID],0))</f>
        <v>Georgia</v>
      </c>
      <c r="O3338" t="str">
        <f>IF(COUNTIF(tblData[CustomerID],tblData[[#This Row],[CustomerID]])&gt;1,"Repeat","One-time")</f>
        <v>Repeat</v>
      </c>
    </row>
    <row r="3339" spans="1:15">
      <c r="A3339">
        <v>3338</v>
      </c>
      <c r="B3339" s="1">
        <v>44561</v>
      </c>
      <c r="C3339">
        <v>1225</v>
      </c>
      <c r="D3339" t="s">
        <v>10815</v>
      </c>
      <c r="E3339">
        <v>5</v>
      </c>
      <c r="F3339" t="str">
        <f>INDEX(tblProduct[ProdName],MATCH(tblData[[#This Row],[ProdNumber]],tblProduct[ProdNumber],0))</f>
        <v>Understanding Automation</v>
      </c>
      <c r="G3339">
        <f>INDEX(tblProduct[Price],MATCH(tblData[[#This Row],[ProdNumber]],tblProduct[ProdNumber],0))</f>
        <v>44.95</v>
      </c>
      <c r="H3339">
        <f>INDEX(tblProduct[Category],MATCH(tblData[[#This Row],[ProdNumber]],tblProduct[ProdNumber],0))</f>
        <v>7</v>
      </c>
      <c r="I3339" t="str">
        <f>INDEX(tblCategory[CategoryName],MATCH(tblData[[#This Row],[CategoryID]],tblCategory[CategoryID],0))</f>
        <v>Training Videos</v>
      </c>
      <c r="J3339">
        <f>tblData[[#This Row],[Quantity]]*tblData[[#This Row],[Price]]</f>
        <v>224.75</v>
      </c>
      <c r="K3339">
        <f>YEAR(tblData[[#This Row],[Date]])</f>
        <v>2021</v>
      </c>
      <c r="L3339">
        <f>MONTH(tblData[[#This Row],[Date]])</f>
        <v>12</v>
      </c>
      <c r="M3339" t="str">
        <f>CHOOSE(tblData[[#This Row],[MonthNo]],"Jan","Feb","Mar","Apr","Mei","Jun","Jul","Agu","Sep","Okt","Nov","Des")</f>
        <v>Des</v>
      </c>
      <c r="N3339" t="str">
        <f>INDEX(tblCustomers[CustomerState],MATCH(tblData[[#This Row],[CustomerID]],tblCustomers[CustomerID],0))</f>
        <v>Pennsylvania</v>
      </c>
      <c r="O3339" t="str">
        <f>IF(COUNTIF(tblData[CustomerID],tblData[[#This Row],[CustomerID]])&gt;1,"Repeat","One-time")</f>
        <v>Repeat</v>
      </c>
    </row>
    <row r="3340" spans="1:15">
      <c r="A3340">
        <v>3340</v>
      </c>
      <c r="B3340" s="1">
        <v>44515</v>
      </c>
      <c r="C3340">
        <v>5</v>
      </c>
      <c r="D3340" t="s">
        <v>10818</v>
      </c>
      <c r="E3340">
        <v>2</v>
      </c>
      <c r="F3340" t="str">
        <f>INDEX(tblProduct[ProdName],MATCH(tblData[[#This Row],[ProdNumber]],tblProduct[ProdNumber],0))</f>
        <v>Fixed Wing Drones</v>
      </c>
      <c r="G3340">
        <f>INDEX(tblProduct[Price],MATCH(tblData[[#This Row],[ProdNumber]],tblProduct[ProdNumber],0))</f>
        <v>15.5</v>
      </c>
      <c r="H3340">
        <f>INDEX(tblProduct[Category],MATCH(tblData[[#This Row],[ProdNumber]],tblProduct[ProdNumber],0))</f>
        <v>4</v>
      </c>
      <c r="I3340" t="str">
        <f>INDEX(tblCategory[CategoryName],MATCH(tblData[[#This Row],[CategoryID]],tblCategory[CategoryID],0))</f>
        <v>eBooks</v>
      </c>
      <c r="J3340">
        <f>tblData[[#This Row],[Quantity]]*tblData[[#This Row],[Price]]</f>
        <v>31</v>
      </c>
      <c r="K3340">
        <f>YEAR(tblData[[#This Row],[Date]])</f>
        <v>2021</v>
      </c>
      <c r="L3340">
        <f>MONTH(tblData[[#This Row],[Date]])</f>
        <v>11</v>
      </c>
      <c r="M3340" t="str">
        <f>CHOOSE(tblData[[#This Row],[MonthNo]],"Jan","Feb","Mar","Apr","Mei","Jun","Jul","Agu","Sep","Okt","Nov","Des")</f>
        <v>Nov</v>
      </c>
      <c r="N3340" t="str">
        <f>INDEX(tblCustomers[CustomerState],MATCH(tblData[[#This Row],[CustomerID]],tblCustomers[CustomerID],0))</f>
        <v>Texas</v>
      </c>
      <c r="O3340" t="str">
        <f>IF(COUNTIF(tblData[CustomerID],tblData[[#This Row],[CustomerID]])&gt;1,"Repeat","One-time")</f>
        <v>Repeat</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625E6-2B7B-4F61-922A-AD7678916AEB}">
  <dimension ref="A1:I2124"/>
  <sheetViews>
    <sheetView workbookViewId="0">
      <selection activeCell="A14" sqref="A14"/>
    </sheetView>
  </sheetViews>
  <sheetFormatPr defaultRowHeight="15"/>
  <cols>
    <col min="1" max="1" width="13.5703125" customWidth="1"/>
    <col min="2" max="2" width="13.140625" bestFit="1" customWidth="1"/>
    <col min="3" max="3" width="23.5703125" bestFit="1" customWidth="1"/>
    <col min="4" max="4" width="80.28515625" bestFit="1" customWidth="1"/>
    <col min="5" max="5" width="17.42578125" customWidth="1"/>
    <col min="6" max="6" width="28" bestFit="1" customWidth="1"/>
    <col min="7" max="7" width="23.7109375" bestFit="1" customWidth="1"/>
    <col min="8" max="8" width="18.7109375" bestFit="1" customWidth="1"/>
    <col min="9" max="9" width="14.42578125" customWidth="1"/>
  </cols>
  <sheetData>
    <row r="1" spans="1:9">
      <c r="A1" t="s">
        <v>0</v>
      </c>
      <c r="B1" t="s">
        <v>3834</v>
      </c>
      <c r="C1" t="s">
        <v>3835</v>
      </c>
      <c r="D1" t="s">
        <v>1</v>
      </c>
      <c r="E1" t="s">
        <v>2</v>
      </c>
      <c r="F1" t="s">
        <v>3</v>
      </c>
      <c r="G1" t="s">
        <v>4</v>
      </c>
      <c r="H1" t="s">
        <v>5</v>
      </c>
      <c r="I1" t="s">
        <v>6</v>
      </c>
    </row>
    <row r="2" spans="1:9">
      <c r="A2">
        <v>1</v>
      </c>
      <c r="B2" t="s">
        <v>3836</v>
      </c>
      <c r="C2" t="s">
        <v>3837</v>
      </c>
      <c r="D2" t="s">
        <v>3838</v>
      </c>
      <c r="E2" t="s">
        <v>9</v>
      </c>
      <c r="F2" t="s">
        <v>10</v>
      </c>
      <c r="G2" t="s">
        <v>11</v>
      </c>
      <c r="H2" t="s">
        <v>12</v>
      </c>
      <c r="I2">
        <v>20029</v>
      </c>
    </row>
    <row r="3" spans="1:9">
      <c r="A3">
        <v>2</v>
      </c>
      <c r="B3" t="s">
        <v>3839</v>
      </c>
      <c r="C3" t="s">
        <v>3840</v>
      </c>
      <c r="D3" t="s">
        <v>3841</v>
      </c>
      <c r="E3" t="s">
        <v>17</v>
      </c>
      <c r="F3" t="s">
        <v>18</v>
      </c>
      <c r="G3" t="s">
        <v>19</v>
      </c>
      <c r="H3" t="s">
        <v>20</v>
      </c>
      <c r="I3">
        <v>11436</v>
      </c>
    </row>
    <row r="4" spans="1:9">
      <c r="A4">
        <v>3</v>
      </c>
      <c r="B4" t="s">
        <v>3842</v>
      </c>
      <c r="C4" t="s">
        <v>3843</v>
      </c>
      <c r="D4" t="s">
        <v>3844</v>
      </c>
      <c r="E4" t="s">
        <v>22</v>
      </c>
      <c r="F4" t="s">
        <v>23</v>
      </c>
      <c r="G4" t="s">
        <v>24</v>
      </c>
      <c r="H4" t="s">
        <v>25</v>
      </c>
      <c r="I4">
        <v>30343</v>
      </c>
    </row>
    <row r="5" spans="1:9">
      <c r="A5">
        <v>4</v>
      </c>
      <c r="B5" t="s">
        <v>3845</v>
      </c>
      <c r="C5" t="s">
        <v>3846</v>
      </c>
      <c r="D5" t="s">
        <v>3847</v>
      </c>
      <c r="E5" t="s">
        <v>3848</v>
      </c>
      <c r="F5" t="s">
        <v>3849</v>
      </c>
      <c r="G5" t="s">
        <v>37</v>
      </c>
      <c r="H5" t="s">
        <v>38</v>
      </c>
      <c r="I5">
        <v>94177</v>
      </c>
    </row>
    <row r="6" spans="1:9">
      <c r="A6">
        <v>5</v>
      </c>
      <c r="B6" t="s">
        <v>3850</v>
      </c>
      <c r="C6" t="s">
        <v>3851</v>
      </c>
      <c r="D6" t="s">
        <v>3852</v>
      </c>
      <c r="E6" t="s">
        <v>28</v>
      </c>
      <c r="F6" t="s">
        <v>29</v>
      </c>
      <c r="G6" t="s">
        <v>30</v>
      </c>
      <c r="H6" t="s">
        <v>31</v>
      </c>
      <c r="I6">
        <v>79705</v>
      </c>
    </row>
    <row r="7" spans="1:9">
      <c r="A7">
        <v>6</v>
      </c>
      <c r="B7" t="s">
        <v>3853</v>
      </c>
      <c r="C7" t="s">
        <v>3854</v>
      </c>
      <c r="D7" t="s">
        <v>3855</v>
      </c>
      <c r="E7" t="s">
        <v>35</v>
      </c>
      <c r="F7" t="s">
        <v>36</v>
      </c>
      <c r="G7" t="s">
        <v>37</v>
      </c>
      <c r="H7" t="s">
        <v>38</v>
      </c>
      <c r="I7">
        <v>94159</v>
      </c>
    </row>
    <row r="8" spans="1:9">
      <c r="A8">
        <v>7</v>
      </c>
      <c r="B8" t="s">
        <v>3856</v>
      </c>
      <c r="C8" t="s">
        <v>3857</v>
      </c>
      <c r="D8" t="s">
        <v>3858</v>
      </c>
      <c r="E8" t="s">
        <v>42</v>
      </c>
      <c r="F8" t="s">
        <v>43</v>
      </c>
      <c r="G8" t="s">
        <v>44</v>
      </c>
      <c r="H8" t="s">
        <v>45</v>
      </c>
      <c r="I8">
        <v>73114</v>
      </c>
    </row>
    <row r="9" spans="1:9">
      <c r="A9">
        <v>8</v>
      </c>
      <c r="B9" t="s">
        <v>3859</v>
      </c>
      <c r="C9" t="s">
        <v>3860</v>
      </c>
      <c r="D9" t="s">
        <v>3861</v>
      </c>
      <c r="E9" t="s">
        <v>47</v>
      </c>
      <c r="F9" t="s">
        <v>48</v>
      </c>
      <c r="G9" t="s">
        <v>49</v>
      </c>
      <c r="H9" t="s">
        <v>20</v>
      </c>
      <c r="I9">
        <v>14619</v>
      </c>
    </row>
    <row r="10" spans="1:9">
      <c r="A10">
        <v>9</v>
      </c>
      <c r="B10" t="s">
        <v>3862</v>
      </c>
      <c r="C10" t="s">
        <v>3863</v>
      </c>
      <c r="D10" t="s">
        <v>3864</v>
      </c>
      <c r="E10" t="s">
        <v>51</v>
      </c>
      <c r="F10" t="s">
        <v>52</v>
      </c>
      <c r="G10" t="s">
        <v>53</v>
      </c>
      <c r="H10" t="s">
        <v>54</v>
      </c>
      <c r="I10">
        <v>85705</v>
      </c>
    </row>
    <row r="11" spans="1:9">
      <c r="A11">
        <v>10</v>
      </c>
      <c r="B11" t="s">
        <v>3865</v>
      </c>
      <c r="C11" t="s">
        <v>3866</v>
      </c>
      <c r="D11" t="s">
        <v>3867</v>
      </c>
      <c r="E11" t="s">
        <v>57</v>
      </c>
      <c r="F11" t="s">
        <v>58</v>
      </c>
      <c r="G11" t="s">
        <v>49</v>
      </c>
      <c r="H11" t="s">
        <v>20</v>
      </c>
      <c r="I11">
        <v>14614</v>
      </c>
    </row>
    <row r="12" spans="1:9">
      <c r="A12">
        <v>11</v>
      </c>
      <c r="B12" t="s">
        <v>3868</v>
      </c>
      <c r="C12" t="s">
        <v>3869</v>
      </c>
      <c r="D12" t="s">
        <v>3870</v>
      </c>
      <c r="E12" t="s">
        <v>62</v>
      </c>
      <c r="F12" t="s">
        <v>63</v>
      </c>
      <c r="G12" t="s">
        <v>49</v>
      </c>
      <c r="H12" t="s">
        <v>20</v>
      </c>
      <c r="I12">
        <v>14604</v>
      </c>
    </row>
    <row r="13" spans="1:9">
      <c r="A13">
        <v>12</v>
      </c>
      <c r="B13" t="s">
        <v>3871</v>
      </c>
      <c r="C13" t="s">
        <v>3872</v>
      </c>
      <c r="D13" t="s">
        <v>3873</v>
      </c>
      <c r="E13" t="s">
        <v>65</v>
      </c>
      <c r="F13" t="s">
        <v>66</v>
      </c>
      <c r="G13" t="s">
        <v>67</v>
      </c>
      <c r="H13" t="s">
        <v>45</v>
      </c>
      <c r="I13">
        <v>73071</v>
      </c>
    </row>
    <row r="14" spans="1:9">
      <c r="A14">
        <v>13</v>
      </c>
      <c r="B14" t="s">
        <v>3874</v>
      </c>
      <c r="C14" t="s">
        <v>3875</v>
      </c>
      <c r="D14" t="s">
        <v>3876</v>
      </c>
      <c r="E14" t="s">
        <v>69</v>
      </c>
      <c r="F14" t="s">
        <v>70</v>
      </c>
      <c r="G14" t="s">
        <v>71</v>
      </c>
      <c r="H14" t="s">
        <v>72</v>
      </c>
      <c r="I14">
        <v>23237</v>
      </c>
    </row>
    <row r="15" spans="1:9">
      <c r="A15">
        <v>14</v>
      </c>
      <c r="B15" t="s">
        <v>3877</v>
      </c>
      <c r="C15" t="s">
        <v>3878</v>
      </c>
      <c r="D15" t="s">
        <v>3879</v>
      </c>
      <c r="E15" t="s">
        <v>75</v>
      </c>
      <c r="F15" t="s">
        <v>76</v>
      </c>
      <c r="G15" t="s">
        <v>77</v>
      </c>
      <c r="H15" t="s">
        <v>78</v>
      </c>
      <c r="I15">
        <v>33625</v>
      </c>
    </row>
    <row r="16" spans="1:9">
      <c r="A16">
        <v>15</v>
      </c>
      <c r="B16" t="s">
        <v>3880</v>
      </c>
      <c r="C16" t="s">
        <v>3881</v>
      </c>
      <c r="D16" t="s">
        <v>3882</v>
      </c>
      <c r="E16" t="s">
        <v>3883</v>
      </c>
      <c r="F16" t="s">
        <v>3884</v>
      </c>
      <c r="G16" t="s">
        <v>2479</v>
      </c>
      <c r="H16" t="s">
        <v>78</v>
      </c>
      <c r="I16">
        <v>33355</v>
      </c>
    </row>
    <row r="17" spans="1:9">
      <c r="A17">
        <v>16</v>
      </c>
      <c r="B17" t="s">
        <v>3885</v>
      </c>
      <c r="C17" t="s">
        <v>3886</v>
      </c>
      <c r="D17" t="s">
        <v>3887</v>
      </c>
      <c r="E17" t="s">
        <v>81</v>
      </c>
      <c r="F17" t="s">
        <v>82</v>
      </c>
      <c r="G17" t="s">
        <v>83</v>
      </c>
      <c r="H17" t="s">
        <v>84</v>
      </c>
      <c r="I17">
        <v>20918</v>
      </c>
    </row>
    <row r="18" spans="1:9">
      <c r="A18">
        <v>17</v>
      </c>
      <c r="B18" t="s">
        <v>3888</v>
      </c>
      <c r="C18" t="s">
        <v>3889</v>
      </c>
      <c r="D18" t="s">
        <v>3890</v>
      </c>
      <c r="E18" t="s">
        <v>88</v>
      </c>
      <c r="F18" t="s">
        <v>89</v>
      </c>
      <c r="G18" t="s">
        <v>90</v>
      </c>
      <c r="H18" t="s">
        <v>91</v>
      </c>
      <c r="I18">
        <v>99522</v>
      </c>
    </row>
    <row r="19" spans="1:9">
      <c r="A19">
        <v>18</v>
      </c>
      <c r="B19" t="s">
        <v>3891</v>
      </c>
      <c r="C19" t="s">
        <v>3892</v>
      </c>
      <c r="D19" t="s">
        <v>3893</v>
      </c>
      <c r="E19" t="s">
        <v>92</v>
      </c>
      <c r="F19" t="s">
        <v>93</v>
      </c>
      <c r="G19" t="s">
        <v>94</v>
      </c>
      <c r="H19" t="s">
        <v>95</v>
      </c>
      <c r="I19">
        <v>8638</v>
      </c>
    </row>
    <row r="20" spans="1:9">
      <c r="A20">
        <v>19</v>
      </c>
      <c r="B20" t="s">
        <v>3894</v>
      </c>
      <c r="C20" t="s">
        <v>3895</v>
      </c>
      <c r="D20" t="s">
        <v>3896</v>
      </c>
      <c r="E20" t="s">
        <v>98</v>
      </c>
      <c r="F20" t="s">
        <v>99</v>
      </c>
      <c r="G20" t="s">
        <v>100</v>
      </c>
      <c r="H20" t="s">
        <v>101</v>
      </c>
      <c r="I20">
        <v>53705</v>
      </c>
    </row>
    <row r="21" spans="1:9">
      <c r="A21">
        <v>20</v>
      </c>
      <c r="B21" t="s">
        <v>3897</v>
      </c>
      <c r="C21" t="s">
        <v>3898</v>
      </c>
      <c r="D21" t="s">
        <v>3899</v>
      </c>
      <c r="E21" t="s">
        <v>104</v>
      </c>
      <c r="F21" t="s">
        <v>105</v>
      </c>
      <c r="G21" t="s">
        <v>106</v>
      </c>
      <c r="H21" t="s">
        <v>107</v>
      </c>
      <c r="I21">
        <v>52405</v>
      </c>
    </row>
    <row r="22" spans="1:9">
      <c r="A22">
        <v>21</v>
      </c>
      <c r="B22" t="s">
        <v>3900</v>
      </c>
      <c r="C22" t="s">
        <v>3901</v>
      </c>
      <c r="D22" t="s">
        <v>3902</v>
      </c>
      <c r="E22" t="s">
        <v>3903</v>
      </c>
      <c r="F22" t="s">
        <v>3904</v>
      </c>
      <c r="G22" t="s">
        <v>945</v>
      </c>
      <c r="H22" t="s">
        <v>31</v>
      </c>
      <c r="I22">
        <v>75310</v>
      </c>
    </row>
    <row r="23" spans="1:9">
      <c r="A23">
        <v>22</v>
      </c>
      <c r="B23" t="s">
        <v>3905</v>
      </c>
      <c r="C23" t="s">
        <v>3906</v>
      </c>
      <c r="D23" t="s">
        <v>3907</v>
      </c>
      <c r="E23" t="s">
        <v>109</v>
      </c>
      <c r="F23" t="s">
        <v>110</v>
      </c>
      <c r="G23" t="s">
        <v>111</v>
      </c>
      <c r="H23" t="s">
        <v>112</v>
      </c>
      <c r="I23">
        <v>37410</v>
      </c>
    </row>
    <row r="24" spans="1:9">
      <c r="A24">
        <v>23</v>
      </c>
      <c r="B24" t="s">
        <v>3908</v>
      </c>
      <c r="C24" t="s">
        <v>3909</v>
      </c>
      <c r="D24" t="s">
        <v>3910</v>
      </c>
      <c r="E24" t="s">
        <v>3911</v>
      </c>
      <c r="F24" t="s">
        <v>3912</v>
      </c>
      <c r="G24" t="s">
        <v>660</v>
      </c>
      <c r="H24" t="s">
        <v>134</v>
      </c>
      <c r="I24">
        <v>71307</v>
      </c>
    </row>
    <row r="25" spans="1:9">
      <c r="A25">
        <v>24</v>
      </c>
      <c r="B25" t="s">
        <v>3913</v>
      </c>
      <c r="C25" t="s">
        <v>3914</v>
      </c>
      <c r="D25" t="s">
        <v>3915</v>
      </c>
      <c r="E25" t="s">
        <v>115</v>
      </c>
      <c r="F25" t="s">
        <v>116</v>
      </c>
      <c r="G25" t="s">
        <v>117</v>
      </c>
      <c r="H25" t="s">
        <v>118</v>
      </c>
      <c r="I25">
        <v>89595</v>
      </c>
    </row>
    <row r="26" spans="1:9">
      <c r="A26">
        <v>25</v>
      </c>
      <c r="B26" t="s">
        <v>3916</v>
      </c>
      <c r="C26" t="s">
        <v>3917</v>
      </c>
      <c r="D26" t="s">
        <v>3918</v>
      </c>
      <c r="E26" t="s">
        <v>3919</v>
      </c>
      <c r="F26" t="s">
        <v>3920</v>
      </c>
      <c r="G26" t="s">
        <v>1151</v>
      </c>
      <c r="H26" t="s">
        <v>147</v>
      </c>
      <c r="I26">
        <v>46614</v>
      </c>
    </row>
    <row r="27" spans="1:9">
      <c r="A27">
        <v>26</v>
      </c>
      <c r="B27" t="s">
        <v>3921</v>
      </c>
      <c r="C27" t="s">
        <v>3922</v>
      </c>
      <c r="D27" t="s">
        <v>3923</v>
      </c>
      <c r="E27" t="s">
        <v>3924</v>
      </c>
      <c r="F27" t="s">
        <v>3925</v>
      </c>
      <c r="G27" t="s">
        <v>1603</v>
      </c>
      <c r="H27" t="s">
        <v>107</v>
      </c>
      <c r="I27">
        <v>51110</v>
      </c>
    </row>
    <row r="28" spans="1:9">
      <c r="A28">
        <v>27</v>
      </c>
      <c r="B28" t="s">
        <v>3926</v>
      </c>
      <c r="C28" t="s">
        <v>3927</v>
      </c>
      <c r="D28" t="s">
        <v>3928</v>
      </c>
      <c r="E28" t="s">
        <v>119</v>
      </c>
      <c r="F28" t="s">
        <v>120</v>
      </c>
      <c r="G28" t="s">
        <v>121</v>
      </c>
      <c r="H28" t="s">
        <v>54</v>
      </c>
      <c r="I28">
        <v>85246</v>
      </c>
    </row>
    <row r="29" spans="1:9">
      <c r="A29">
        <v>28</v>
      </c>
      <c r="B29" t="s">
        <v>3929</v>
      </c>
      <c r="C29" t="s">
        <v>3930</v>
      </c>
      <c r="D29" t="s">
        <v>3931</v>
      </c>
      <c r="E29" t="s">
        <v>123</v>
      </c>
      <c r="F29" t="s">
        <v>124</v>
      </c>
      <c r="G29" t="s">
        <v>125</v>
      </c>
      <c r="H29" t="s">
        <v>31</v>
      </c>
      <c r="I29">
        <v>78426</v>
      </c>
    </row>
    <row r="30" spans="1:9">
      <c r="A30">
        <v>29</v>
      </c>
      <c r="B30" t="s">
        <v>3932</v>
      </c>
      <c r="C30" t="s">
        <v>3933</v>
      </c>
      <c r="D30" t="s">
        <v>3934</v>
      </c>
      <c r="E30" t="s">
        <v>3935</v>
      </c>
      <c r="F30" t="s">
        <v>3936</v>
      </c>
      <c r="G30" t="s">
        <v>133</v>
      </c>
      <c r="H30" t="s">
        <v>134</v>
      </c>
      <c r="I30">
        <v>70124</v>
      </c>
    </row>
    <row r="31" spans="1:9">
      <c r="A31">
        <v>30</v>
      </c>
      <c r="B31" t="s">
        <v>3937</v>
      </c>
      <c r="C31" t="s">
        <v>3938</v>
      </c>
      <c r="D31" t="s">
        <v>3939</v>
      </c>
      <c r="E31" t="s">
        <v>126</v>
      </c>
      <c r="F31" t="s">
        <v>127</v>
      </c>
      <c r="G31" t="s">
        <v>19</v>
      </c>
      <c r="H31" t="s">
        <v>20</v>
      </c>
      <c r="I31">
        <v>11431</v>
      </c>
    </row>
    <row r="32" spans="1:9">
      <c r="A32">
        <v>31</v>
      </c>
      <c r="B32" t="s">
        <v>3940</v>
      </c>
      <c r="C32" t="s">
        <v>3941</v>
      </c>
      <c r="D32" t="s">
        <v>3942</v>
      </c>
      <c r="E32" t="s">
        <v>3943</v>
      </c>
      <c r="F32" t="s">
        <v>3944</v>
      </c>
      <c r="G32" t="s">
        <v>1038</v>
      </c>
      <c r="H32" t="s">
        <v>78</v>
      </c>
      <c r="I32">
        <v>32605</v>
      </c>
    </row>
    <row r="33" spans="1:9">
      <c r="A33">
        <v>32</v>
      </c>
      <c r="B33" t="s">
        <v>3945</v>
      </c>
      <c r="C33" t="s">
        <v>3946</v>
      </c>
      <c r="D33" t="s">
        <v>3947</v>
      </c>
      <c r="E33" t="s">
        <v>129</v>
      </c>
      <c r="F33" t="s">
        <v>130</v>
      </c>
      <c r="G33" t="s">
        <v>37</v>
      </c>
      <c r="H33" t="s">
        <v>38</v>
      </c>
      <c r="I33">
        <v>94147</v>
      </c>
    </row>
    <row r="34" spans="1:9">
      <c r="A34">
        <v>33</v>
      </c>
      <c r="B34" t="s">
        <v>3948</v>
      </c>
      <c r="C34" t="s">
        <v>3949</v>
      </c>
      <c r="D34" t="s">
        <v>3950</v>
      </c>
      <c r="E34" t="s">
        <v>131</v>
      </c>
      <c r="F34" t="s">
        <v>132</v>
      </c>
      <c r="G34" t="s">
        <v>133</v>
      </c>
      <c r="H34" t="s">
        <v>134</v>
      </c>
      <c r="I34">
        <v>70149</v>
      </c>
    </row>
    <row r="35" spans="1:9">
      <c r="A35">
        <v>34</v>
      </c>
      <c r="B35" t="s">
        <v>3951</v>
      </c>
      <c r="C35" t="s">
        <v>3952</v>
      </c>
      <c r="D35" t="s">
        <v>3953</v>
      </c>
      <c r="E35" t="s">
        <v>3954</v>
      </c>
      <c r="F35" t="s">
        <v>3955</v>
      </c>
      <c r="G35" t="s">
        <v>723</v>
      </c>
      <c r="H35" t="s">
        <v>112</v>
      </c>
      <c r="I35">
        <v>37245</v>
      </c>
    </row>
    <row r="36" spans="1:9">
      <c r="A36">
        <v>35</v>
      </c>
      <c r="B36" t="s">
        <v>3956</v>
      </c>
      <c r="C36" t="s">
        <v>3957</v>
      </c>
      <c r="D36" t="s">
        <v>3958</v>
      </c>
      <c r="E36" t="s">
        <v>135</v>
      </c>
      <c r="F36" t="s">
        <v>136</v>
      </c>
      <c r="G36" t="s">
        <v>137</v>
      </c>
      <c r="H36" t="s">
        <v>138</v>
      </c>
      <c r="I36">
        <v>60630</v>
      </c>
    </row>
    <row r="37" spans="1:9">
      <c r="A37">
        <v>36</v>
      </c>
      <c r="B37" t="s">
        <v>3959</v>
      </c>
      <c r="C37" t="s">
        <v>3960</v>
      </c>
      <c r="D37" t="s">
        <v>3961</v>
      </c>
      <c r="E37" t="s">
        <v>141</v>
      </c>
      <c r="F37" t="s">
        <v>142</v>
      </c>
      <c r="G37" t="s">
        <v>143</v>
      </c>
      <c r="H37" t="s">
        <v>20</v>
      </c>
      <c r="I37">
        <v>10019</v>
      </c>
    </row>
    <row r="38" spans="1:9">
      <c r="A38">
        <v>37</v>
      </c>
      <c r="B38" t="s">
        <v>3962</v>
      </c>
      <c r="C38" t="s">
        <v>3963</v>
      </c>
      <c r="D38" t="s">
        <v>3964</v>
      </c>
      <c r="E38" t="s">
        <v>144</v>
      </c>
      <c r="F38" t="s">
        <v>145</v>
      </c>
      <c r="G38" t="s">
        <v>146</v>
      </c>
      <c r="H38" t="s">
        <v>147</v>
      </c>
      <c r="I38">
        <v>46896</v>
      </c>
    </row>
    <row r="39" spans="1:9">
      <c r="A39">
        <v>38</v>
      </c>
      <c r="B39" t="s">
        <v>3965</v>
      </c>
      <c r="C39" t="s">
        <v>3966</v>
      </c>
      <c r="D39" t="s">
        <v>3967</v>
      </c>
      <c r="E39" t="s">
        <v>3968</v>
      </c>
      <c r="F39" t="s">
        <v>3969</v>
      </c>
      <c r="G39" t="s">
        <v>388</v>
      </c>
      <c r="H39" t="s">
        <v>147</v>
      </c>
      <c r="I39">
        <v>46226</v>
      </c>
    </row>
    <row r="40" spans="1:9">
      <c r="A40">
        <v>39</v>
      </c>
      <c r="B40" t="s">
        <v>3970</v>
      </c>
      <c r="C40" t="s">
        <v>3971</v>
      </c>
      <c r="D40" t="s">
        <v>3972</v>
      </c>
      <c r="E40" t="s">
        <v>3973</v>
      </c>
      <c r="F40" t="s">
        <v>3974</v>
      </c>
      <c r="G40" t="s">
        <v>568</v>
      </c>
      <c r="H40" t="s">
        <v>569</v>
      </c>
      <c r="I40">
        <v>84170</v>
      </c>
    </row>
    <row r="41" spans="1:9">
      <c r="A41">
        <v>40</v>
      </c>
      <c r="B41" t="s">
        <v>3975</v>
      </c>
      <c r="C41" t="s">
        <v>3976</v>
      </c>
      <c r="D41" t="s">
        <v>3977</v>
      </c>
      <c r="E41" t="s">
        <v>148</v>
      </c>
      <c r="F41" t="s">
        <v>149</v>
      </c>
      <c r="G41" t="s">
        <v>150</v>
      </c>
      <c r="H41" t="s">
        <v>151</v>
      </c>
      <c r="I41">
        <v>214</v>
      </c>
    </row>
    <row r="42" spans="1:9">
      <c r="A42">
        <v>41</v>
      </c>
      <c r="B42" t="s">
        <v>3978</v>
      </c>
      <c r="C42" t="s">
        <v>3979</v>
      </c>
      <c r="D42" t="s">
        <v>3980</v>
      </c>
      <c r="E42" t="s">
        <v>3981</v>
      </c>
      <c r="F42" t="s">
        <v>3982</v>
      </c>
      <c r="G42" t="s">
        <v>555</v>
      </c>
      <c r="H42" t="s">
        <v>38</v>
      </c>
      <c r="I42">
        <v>91103</v>
      </c>
    </row>
    <row r="43" spans="1:9">
      <c r="A43">
        <v>42</v>
      </c>
      <c r="B43" t="s">
        <v>3983</v>
      </c>
      <c r="C43" t="s">
        <v>3984</v>
      </c>
      <c r="D43" t="s">
        <v>3985</v>
      </c>
      <c r="E43" t="s">
        <v>153</v>
      </c>
      <c r="F43" t="s">
        <v>154</v>
      </c>
      <c r="G43" t="s">
        <v>24</v>
      </c>
      <c r="H43" t="s">
        <v>25</v>
      </c>
      <c r="I43">
        <v>31190</v>
      </c>
    </row>
    <row r="44" spans="1:9">
      <c r="A44">
        <v>43</v>
      </c>
      <c r="B44" t="s">
        <v>3986</v>
      </c>
      <c r="C44" t="s">
        <v>3987</v>
      </c>
      <c r="D44" t="s">
        <v>3988</v>
      </c>
      <c r="E44" t="s">
        <v>156</v>
      </c>
      <c r="F44" t="s">
        <v>157</v>
      </c>
      <c r="G44" t="s">
        <v>158</v>
      </c>
      <c r="H44" t="s">
        <v>159</v>
      </c>
      <c r="I44">
        <v>43284</v>
      </c>
    </row>
    <row r="45" spans="1:9">
      <c r="A45">
        <v>44</v>
      </c>
      <c r="B45" t="s">
        <v>3989</v>
      </c>
      <c r="C45" t="s">
        <v>3990</v>
      </c>
      <c r="D45" t="s">
        <v>3991</v>
      </c>
      <c r="E45" t="s">
        <v>3992</v>
      </c>
      <c r="F45" t="s">
        <v>3993</v>
      </c>
      <c r="G45" t="s">
        <v>1199</v>
      </c>
      <c r="H45" t="s">
        <v>361</v>
      </c>
      <c r="I45">
        <v>80044</v>
      </c>
    </row>
    <row r="46" spans="1:9">
      <c r="A46">
        <v>45</v>
      </c>
      <c r="B46" t="s">
        <v>3994</v>
      </c>
      <c r="C46" t="s">
        <v>3995</v>
      </c>
      <c r="D46" t="s">
        <v>3996</v>
      </c>
      <c r="E46" t="s">
        <v>160</v>
      </c>
      <c r="F46" t="s">
        <v>161</v>
      </c>
      <c r="G46" t="s">
        <v>162</v>
      </c>
      <c r="H46" t="s">
        <v>54</v>
      </c>
      <c r="I46">
        <v>85077</v>
      </c>
    </row>
    <row r="47" spans="1:9">
      <c r="A47">
        <v>46</v>
      </c>
      <c r="B47" t="s">
        <v>3997</v>
      </c>
      <c r="C47" t="s">
        <v>3998</v>
      </c>
      <c r="D47" t="s">
        <v>3999</v>
      </c>
      <c r="E47" t="s">
        <v>165</v>
      </c>
      <c r="F47" t="s">
        <v>166</v>
      </c>
      <c r="G47" t="s">
        <v>167</v>
      </c>
      <c r="H47" t="s">
        <v>45</v>
      </c>
      <c r="I47">
        <v>74116</v>
      </c>
    </row>
    <row r="48" spans="1:9">
      <c r="A48">
        <v>47</v>
      </c>
      <c r="B48" t="s">
        <v>4000</v>
      </c>
      <c r="C48" t="s">
        <v>4001</v>
      </c>
      <c r="D48" t="s">
        <v>4002</v>
      </c>
      <c r="E48" t="s">
        <v>169</v>
      </c>
      <c r="F48" t="s">
        <v>170</v>
      </c>
      <c r="G48" t="s">
        <v>171</v>
      </c>
      <c r="H48" t="s">
        <v>172</v>
      </c>
      <c r="I48">
        <v>18706</v>
      </c>
    </row>
    <row r="49" spans="1:9">
      <c r="A49">
        <v>48</v>
      </c>
      <c r="B49" t="s">
        <v>4003</v>
      </c>
      <c r="C49" t="s">
        <v>4004</v>
      </c>
      <c r="D49" t="s">
        <v>4005</v>
      </c>
      <c r="E49" t="s">
        <v>174</v>
      </c>
      <c r="F49" t="s">
        <v>175</v>
      </c>
      <c r="G49" t="s">
        <v>176</v>
      </c>
      <c r="H49" t="s">
        <v>177</v>
      </c>
      <c r="I49">
        <v>1114</v>
      </c>
    </row>
    <row r="50" spans="1:9">
      <c r="A50">
        <v>49</v>
      </c>
      <c r="B50" t="s">
        <v>4006</v>
      </c>
      <c r="C50" t="s">
        <v>4007</v>
      </c>
      <c r="D50" t="s">
        <v>4008</v>
      </c>
      <c r="E50" t="s">
        <v>179</v>
      </c>
      <c r="F50" t="s">
        <v>180</v>
      </c>
      <c r="G50" t="s">
        <v>181</v>
      </c>
      <c r="H50" t="s">
        <v>159</v>
      </c>
      <c r="I50">
        <v>44191</v>
      </c>
    </row>
    <row r="51" spans="1:9">
      <c r="A51">
        <v>50</v>
      </c>
      <c r="B51" t="s">
        <v>4009</v>
      </c>
      <c r="C51" t="s">
        <v>4010</v>
      </c>
      <c r="D51" t="s">
        <v>4011</v>
      </c>
      <c r="E51" t="s">
        <v>4012</v>
      </c>
      <c r="F51" t="s">
        <v>4013</v>
      </c>
      <c r="G51" t="s">
        <v>455</v>
      </c>
      <c r="H51" t="s">
        <v>249</v>
      </c>
      <c r="I51">
        <v>55412</v>
      </c>
    </row>
    <row r="52" spans="1:9">
      <c r="A52">
        <v>51</v>
      </c>
      <c r="B52" t="s">
        <v>4014</v>
      </c>
      <c r="C52" t="s">
        <v>4015</v>
      </c>
      <c r="D52" t="s">
        <v>4016</v>
      </c>
      <c r="E52" t="s">
        <v>4017</v>
      </c>
      <c r="F52" t="s">
        <v>4018</v>
      </c>
      <c r="G52" t="s">
        <v>533</v>
      </c>
      <c r="H52" t="s">
        <v>31</v>
      </c>
      <c r="I52">
        <v>76147</v>
      </c>
    </row>
    <row r="53" spans="1:9">
      <c r="A53">
        <v>52</v>
      </c>
      <c r="B53" t="s">
        <v>4019</v>
      </c>
      <c r="C53" t="s">
        <v>4020</v>
      </c>
      <c r="D53" t="s">
        <v>4021</v>
      </c>
      <c r="E53" t="s">
        <v>4022</v>
      </c>
      <c r="F53" t="s">
        <v>4023</v>
      </c>
      <c r="G53" t="s">
        <v>24</v>
      </c>
      <c r="H53" t="s">
        <v>25</v>
      </c>
      <c r="I53">
        <v>30336</v>
      </c>
    </row>
    <row r="54" spans="1:9">
      <c r="A54">
        <v>53</v>
      </c>
      <c r="B54" t="s">
        <v>4024</v>
      </c>
      <c r="C54" t="s">
        <v>4025</v>
      </c>
      <c r="D54" t="s">
        <v>4026</v>
      </c>
      <c r="E54" t="s">
        <v>4027</v>
      </c>
      <c r="F54" t="s">
        <v>4028</v>
      </c>
      <c r="G54" t="s">
        <v>117</v>
      </c>
      <c r="H54" t="s">
        <v>118</v>
      </c>
      <c r="I54">
        <v>89595</v>
      </c>
    </row>
    <row r="55" spans="1:9">
      <c r="A55">
        <v>54</v>
      </c>
      <c r="B55" t="s">
        <v>4029</v>
      </c>
      <c r="C55" t="s">
        <v>4030</v>
      </c>
      <c r="D55" t="s">
        <v>4031</v>
      </c>
      <c r="E55" t="s">
        <v>184</v>
      </c>
      <c r="F55" t="s">
        <v>185</v>
      </c>
      <c r="G55" t="s">
        <v>186</v>
      </c>
      <c r="H55" t="s">
        <v>187</v>
      </c>
      <c r="I55">
        <v>57193</v>
      </c>
    </row>
    <row r="56" spans="1:9">
      <c r="A56">
        <v>55</v>
      </c>
      <c r="B56" t="s">
        <v>4032</v>
      </c>
      <c r="C56" t="s">
        <v>4033</v>
      </c>
      <c r="D56" t="s">
        <v>4034</v>
      </c>
      <c r="E56" t="s">
        <v>188</v>
      </c>
      <c r="F56" t="s">
        <v>189</v>
      </c>
      <c r="G56" t="s">
        <v>137</v>
      </c>
      <c r="H56" t="s">
        <v>138</v>
      </c>
      <c r="I56">
        <v>60681</v>
      </c>
    </row>
    <row r="57" spans="1:9">
      <c r="A57">
        <v>56</v>
      </c>
      <c r="B57" t="s">
        <v>4035</v>
      </c>
      <c r="C57" t="s">
        <v>4036</v>
      </c>
      <c r="D57" t="s">
        <v>4037</v>
      </c>
      <c r="E57" t="s">
        <v>191</v>
      </c>
      <c r="F57" t="s">
        <v>192</v>
      </c>
      <c r="G57" t="s">
        <v>44</v>
      </c>
      <c r="H57" t="s">
        <v>45</v>
      </c>
      <c r="I57">
        <v>73124</v>
      </c>
    </row>
    <row r="58" spans="1:9">
      <c r="A58">
        <v>57</v>
      </c>
      <c r="B58" t="s">
        <v>4038</v>
      </c>
      <c r="C58" t="s">
        <v>4039</v>
      </c>
      <c r="D58" t="s">
        <v>4040</v>
      </c>
      <c r="E58" t="s">
        <v>193</v>
      </c>
      <c r="F58" t="s">
        <v>194</v>
      </c>
      <c r="G58" t="s">
        <v>49</v>
      </c>
      <c r="H58" t="s">
        <v>20</v>
      </c>
      <c r="I58">
        <v>14619</v>
      </c>
    </row>
    <row r="59" spans="1:9">
      <c r="A59">
        <v>58</v>
      </c>
      <c r="B59" t="s">
        <v>4041</v>
      </c>
      <c r="C59" t="s">
        <v>4042</v>
      </c>
      <c r="D59" t="s">
        <v>4043</v>
      </c>
      <c r="E59" t="s">
        <v>4044</v>
      </c>
      <c r="F59" t="s">
        <v>4045</v>
      </c>
      <c r="G59" t="s">
        <v>2479</v>
      </c>
      <c r="H59" t="s">
        <v>78</v>
      </c>
      <c r="I59">
        <v>33345</v>
      </c>
    </row>
    <row r="60" spans="1:9">
      <c r="A60">
        <v>59</v>
      </c>
      <c r="B60" t="s">
        <v>4046</v>
      </c>
      <c r="C60" t="s">
        <v>4047</v>
      </c>
      <c r="D60" t="s">
        <v>4048</v>
      </c>
      <c r="E60" t="s">
        <v>4049</v>
      </c>
      <c r="F60" t="s">
        <v>4050</v>
      </c>
      <c r="G60" t="s">
        <v>162</v>
      </c>
      <c r="H60" t="s">
        <v>54</v>
      </c>
      <c r="I60">
        <v>85099</v>
      </c>
    </row>
    <row r="61" spans="1:9">
      <c r="A61">
        <v>60</v>
      </c>
      <c r="B61" t="s">
        <v>4051</v>
      </c>
      <c r="C61" t="s">
        <v>4052</v>
      </c>
      <c r="D61" t="s">
        <v>4053</v>
      </c>
      <c r="E61" t="s">
        <v>195</v>
      </c>
      <c r="F61" t="s">
        <v>196</v>
      </c>
      <c r="G61" t="s">
        <v>197</v>
      </c>
      <c r="H61" t="s">
        <v>198</v>
      </c>
      <c r="I61">
        <v>48930</v>
      </c>
    </row>
    <row r="62" spans="1:9">
      <c r="A62">
        <v>61</v>
      </c>
      <c r="B62" t="s">
        <v>4054</v>
      </c>
      <c r="C62" t="s">
        <v>4055</v>
      </c>
      <c r="D62" t="s">
        <v>4056</v>
      </c>
      <c r="E62" t="s">
        <v>199</v>
      </c>
      <c r="F62" t="s">
        <v>200</v>
      </c>
      <c r="G62" t="s">
        <v>71</v>
      </c>
      <c r="H62" t="s">
        <v>72</v>
      </c>
      <c r="I62">
        <v>23208</v>
      </c>
    </row>
    <row r="63" spans="1:9">
      <c r="A63">
        <v>62</v>
      </c>
      <c r="B63" t="s">
        <v>4057</v>
      </c>
      <c r="C63" t="s">
        <v>4058</v>
      </c>
      <c r="D63" t="s">
        <v>4059</v>
      </c>
      <c r="E63" t="s">
        <v>201</v>
      </c>
      <c r="F63" t="s">
        <v>202</v>
      </c>
      <c r="G63" t="s">
        <v>203</v>
      </c>
      <c r="H63" t="s">
        <v>204</v>
      </c>
      <c r="I63">
        <v>72215</v>
      </c>
    </row>
    <row r="64" spans="1:9">
      <c r="A64">
        <v>63</v>
      </c>
      <c r="B64" t="s">
        <v>4060</v>
      </c>
      <c r="C64" t="s">
        <v>4061</v>
      </c>
      <c r="D64" t="s">
        <v>4062</v>
      </c>
      <c r="E64" t="s">
        <v>205</v>
      </c>
      <c r="F64" t="s">
        <v>206</v>
      </c>
      <c r="G64" t="s">
        <v>143</v>
      </c>
      <c r="H64" t="s">
        <v>20</v>
      </c>
      <c r="I64">
        <v>10034</v>
      </c>
    </row>
    <row r="65" spans="1:9">
      <c r="A65">
        <v>64</v>
      </c>
      <c r="B65" t="s">
        <v>4063</v>
      </c>
      <c r="C65" t="s">
        <v>4064</v>
      </c>
      <c r="D65" t="s">
        <v>4065</v>
      </c>
      <c r="E65" t="s">
        <v>207</v>
      </c>
      <c r="F65" t="s">
        <v>208</v>
      </c>
      <c r="G65" t="s">
        <v>209</v>
      </c>
      <c r="H65" t="s">
        <v>172</v>
      </c>
      <c r="I65">
        <v>19178</v>
      </c>
    </row>
    <row r="66" spans="1:9">
      <c r="A66">
        <v>65</v>
      </c>
      <c r="B66" t="s">
        <v>4066</v>
      </c>
      <c r="C66" t="s">
        <v>4067</v>
      </c>
      <c r="D66" t="s">
        <v>4068</v>
      </c>
      <c r="E66" t="s">
        <v>4069</v>
      </c>
      <c r="F66" t="s">
        <v>4070</v>
      </c>
      <c r="G66" t="s">
        <v>817</v>
      </c>
      <c r="H66" t="s">
        <v>38</v>
      </c>
      <c r="I66">
        <v>92170</v>
      </c>
    </row>
    <row r="67" spans="1:9">
      <c r="A67">
        <v>66</v>
      </c>
      <c r="B67" t="s">
        <v>4071</v>
      </c>
      <c r="C67" t="s">
        <v>4072</v>
      </c>
      <c r="D67" t="s">
        <v>4073</v>
      </c>
      <c r="E67" t="s">
        <v>211</v>
      </c>
      <c r="F67" t="s">
        <v>212</v>
      </c>
      <c r="G67" t="s">
        <v>213</v>
      </c>
      <c r="H67" t="s">
        <v>38</v>
      </c>
      <c r="I67">
        <v>95155</v>
      </c>
    </row>
    <row r="68" spans="1:9">
      <c r="A68">
        <v>67</v>
      </c>
      <c r="B68" t="s">
        <v>4074</v>
      </c>
      <c r="C68" t="s">
        <v>4075</v>
      </c>
      <c r="D68" t="s">
        <v>4076</v>
      </c>
      <c r="E68" t="s">
        <v>215</v>
      </c>
      <c r="F68" t="s">
        <v>216</v>
      </c>
      <c r="G68" t="s">
        <v>217</v>
      </c>
      <c r="H68" t="s">
        <v>31</v>
      </c>
      <c r="I68">
        <v>77554</v>
      </c>
    </row>
    <row r="69" spans="1:9">
      <c r="A69">
        <v>68</v>
      </c>
      <c r="B69" t="s">
        <v>4077</v>
      </c>
      <c r="C69" t="s">
        <v>4078</v>
      </c>
      <c r="D69" t="s">
        <v>4079</v>
      </c>
      <c r="E69" t="s">
        <v>4080</v>
      </c>
      <c r="F69" t="s">
        <v>4081</v>
      </c>
      <c r="G69" t="s">
        <v>228</v>
      </c>
      <c r="H69" t="s">
        <v>11</v>
      </c>
      <c r="I69">
        <v>98442</v>
      </c>
    </row>
    <row r="70" spans="1:9">
      <c r="A70">
        <v>69</v>
      </c>
      <c r="B70" t="s">
        <v>4082</v>
      </c>
      <c r="C70" t="s">
        <v>4083</v>
      </c>
      <c r="D70" t="s">
        <v>4084</v>
      </c>
      <c r="E70" t="s">
        <v>218</v>
      </c>
      <c r="F70" t="s">
        <v>219</v>
      </c>
      <c r="G70" t="s">
        <v>220</v>
      </c>
      <c r="H70" t="s">
        <v>20</v>
      </c>
      <c r="I70">
        <v>11254</v>
      </c>
    </row>
    <row r="71" spans="1:9">
      <c r="A71">
        <v>70</v>
      </c>
      <c r="B71" t="s">
        <v>4085</v>
      </c>
      <c r="C71" t="s">
        <v>4086</v>
      </c>
      <c r="D71" t="s">
        <v>4087</v>
      </c>
      <c r="E71" t="s">
        <v>222</v>
      </c>
      <c r="F71" t="s">
        <v>223</v>
      </c>
      <c r="G71" t="s">
        <v>224</v>
      </c>
      <c r="H71" t="s">
        <v>78</v>
      </c>
      <c r="I71">
        <v>34102</v>
      </c>
    </row>
    <row r="72" spans="1:9">
      <c r="A72">
        <v>71</v>
      </c>
      <c r="B72" t="s">
        <v>4088</v>
      </c>
      <c r="C72" t="s">
        <v>4089</v>
      </c>
      <c r="D72" t="s">
        <v>4090</v>
      </c>
      <c r="E72" t="s">
        <v>226</v>
      </c>
      <c r="F72" t="s">
        <v>227</v>
      </c>
      <c r="G72" t="s">
        <v>228</v>
      </c>
      <c r="H72" t="s">
        <v>11</v>
      </c>
      <c r="I72">
        <v>98442</v>
      </c>
    </row>
    <row r="73" spans="1:9">
      <c r="A73">
        <v>72</v>
      </c>
      <c r="B73" t="s">
        <v>4091</v>
      </c>
      <c r="C73" t="s">
        <v>4092</v>
      </c>
      <c r="D73" t="s">
        <v>4093</v>
      </c>
      <c r="E73" t="s">
        <v>231</v>
      </c>
      <c r="F73" t="s">
        <v>232</v>
      </c>
      <c r="G73" t="s">
        <v>233</v>
      </c>
      <c r="H73" t="s">
        <v>177</v>
      </c>
      <c r="I73">
        <v>2305</v>
      </c>
    </row>
    <row r="74" spans="1:9">
      <c r="A74">
        <v>73</v>
      </c>
      <c r="B74" t="s">
        <v>4094</v>
      </c>
      <c r="C74" t="s">
        <v>4095</v>
      </c>
      <c r="D74" t="s">
        <v>4096</v>
      </c>
      <c r="E74" t="s">
        <v>234</v>
      </c>
      <c r="F74" t="s">
        <v>235</v>
      </c>
      <c r="G74" t="s">
        <v>236</v>
      </c>
      <c r="H74" t="s">
        <v>198</v>
      </c>
      <c r="I74">
        <v>48098</v>
      </c>
    </row>
    <row r="75" spans="1:9">
      <c r="A75">
        <v>74</v>
      </c>
      <c r="B75" t="s">
        <v>4097</v>
      </c>
      <c r="C75" t="s">
        <v>4098</v>
      </c>
      <c r="D75" t="s">
        <v>4099</v>
      </c>
      <c r="E75" t="s">
        <v>237</v>
      </c>
      <c r="F75" t="s">
        <v>238</v>
      </c>
      <c r="G75" t="s">
        <v>239</v>
      </c>
      <c r="H75" t="s">
        <v>78</v>
      </c>
      <c r="I75">
        <v>32941</v>
      </c>
    </row>
    <row r="76" spans="1:9">
      <c r="A76">
        <v>75</v>
      </c>
      <c r="B76" t="s">
        <v>4100</v>
      </c>
      <c r="C76" t="s">
        <v>4101</v>
      </c>
      <c r="D76" t="s">
        <v>4102</v>
      </c>
      <c r="E76" t="s">
        <v>241</v>
      </c>
      <c r="F76" t="s">
        <v>242</v>
      </c>
      <c r="G76" t="s">
        <v>44</v>
      </c>
      <c r="H76" t="s">
        <v>45</v>
      </c>
      <c r="I76">
        <v>73124</v>
      </c>
    </row>
    <row r="77" spans="1:9">
      <c r="A77">
        <v>76</v>
      </c>
      <c r="B77" t="s">
        <v>4103</v>
      </c>
      <c r="C77" t="s">
        <v>4104</v>
      </c>
      <c r="D77" t="s">
        <v>4105</v>
      </c>
      <c r="E77" t="s">
        <v>243</v>
      </c>
      <c r="F77" t="s">
        <v>244</v>
      </c>
      <c r="G77" t="s">
        <v>245</v>
      </c>
      <c r="H77" t="s">
        <v>95</v>
      </c>
      <c r="I77">
        <v>7208</v>
      </c>
    </row>
    <row r="78" spans="1:9">
      <c r="A78">
        <v>77</v>
      </c>
      <c r="B78" t="s">
        <v>4106</v>
      </c>
      <c r="C78" t="s">
        <v>4107</v>
      </c>
      <c r="D78" t="s">
        <v>4108</v>
      </c>
      <c r="E78" t="s">
        <v>246</v>
      </c>
      <c r="F78" t="s">
        <v>247</v>
      </c>
      <c r="G78" t="s">
        <v>248</v>
      </c>
      <c r="H78" t="s">
        <v>249</v>
      </c>
      <c r="I78">
        <v>55108</v>
      </c>
    </row>
    <row r="79" spans="1:9">
      <c r="A79">
        <v>78</v>
      </c>
      <c r="B79" t="s">
        <v>4109</v>
      </c>
      <c r="C79" t="s">
        <v>4110</v>
      </c>
      <c r="D79" t="s">
        <v>4111</v>
      </c>
      <c r="E79" t="s">
        <v>251</v>
      </c>
      <c r="F79" t="s">
        <v>252</v>
      </c>
      <c r="G79" t="s">
        <v>77</v>
      </c>
      <c r="H79" t="s">
        <v>78</v>
      </c>
      <c r="I79">
        <v>33680</v>
      </c>
    </row>
    <row r="80" spans="1:9">
      <c r="A80">
        <v>79</v>
      </c>
      <c r="B80" t="s">
        <v>4112</v>
      </c>
      <c r="C80" t="s">
        <v>4113</v>
      </c>
      <c r="D80" t="s">
        <v>4114</v>
      </c>
      <c r="E80" t="s">
        <v>253</v>
      </c>
      <c r="F80" t="s">
        <v>254</v>
      </c>
      <c r="G80" t="s">
        <v>255</v>
      </c>
      <c r="H80" t="s">
        <v>38</v>
      </c>
      <c r="I80">
        <v>90605</v>
      </c>
    </row>
    <row r="81" spans="1:9">
      <c r="A81">
        <v>80</v>
      </c>
      <c r="B81" t="s">
        <v>4115</v>
      </c>
      <c r="C81" t="s">
        <v>4116</v>
      </c>
      <c r="D81" t="s">
        <v>4117</v>
      </c>
      <c r="E81" t="s">
        <v>256</v>
      </c>
      <c r="F81" t="s">
        <v>257</v>
      </c>
      <c r="G81" t="s">
        <v>258</v>
      </c>
      <c r="H81" t="s">
        <v>101</v>
      </c>
      <c r="I81">
        <v>54305</v>
      </c>
    </row>
    <row r="82" spans="1:9">
      <c r="A82">
        <v>81</v>
      </c>
      <c r="B82" t="s">
        <v>4118</v>
      </c>
      <c r="C82" t="s">
        <v>4119</v>
      </c>
      <c r="D82" t="s">
        <v>4120</v>
      </c>
      <c r="E82" t="s">
        <v>260</v>
      </c>
      <c r="F82" t="s">
        <v>261</v>
      </c>
      <c r="G82" t="s">
        <v>77</v>
      </c>
      <c r="H82" t="s">
        <v>78</v>
      </c>
      <c r="I82">
        <v>33625</v>
      </c>
    </row>
    <row r="83" spans="1:9">
      <c r="A83">
        <v>82</v>
      </c>
      <c r="B83" t="s">
        <v>4121</v>
      </c>
      <c r="C83" t="s">
        <v>4122</v>
      </c>
      <c r="D83" t="s">
        <v>4123</v>
      </c>
      <c r="E83" t="s">
        <v>4124</v>
      </c>
      <c r="F83" t="s">
        <v>4125</v>
      </c>
      <c r="G83" t="s">
        <v>2479</v>
      </c>
      <c r="H83" t="s">
        <v>78</v>
      </c>
      <c r="I83">
        <v>33315</v>
      </c>
    </row>
    <row r="84" spans="1:9">
      <c r="A84">
        <v>83</v>
      </c>
      <c r="B84" t="s">
        <v>4126</v>
      </c>
      <c r="C84" t="s">
        <v>4127</v>
      </c>
      <c r="D84" t="s">
        <v>4128</v>
      </c>
      <c r="E84" t="s">
        <v>262</v>
      </c>
      <c r="F84" t="s">
        <v>263</v>
      </c>
      <c r="G84" t="s">
        <v>264</v>
      </c>
      <c r="H84" t="s">
        <v>147</v>
      </c>
      <c r="I84">
        <v>47905</v>
      </c>
    </row>
    <row r="85" spans="1:9">
      <c r="A85">
        <v>84</v>
      </c>
      <c r="B85" t="s">
        <v>4129</v>
      </c>
      <c r="C85" t="s">
        <v>4130</v>
      </c>
      <c r="D85" t="s">
        <v>4131</v>
      </c>
      <c r="E85" t="s">
        <v>4132</v>
      </c>
      <c r="F85" t="s">
        <v>4133</v>
      </c>
      <c r="G85" t="s">
        <v>1860</v>
      </c>
      <c r="H85" t="s">
        <v>448</v>
      </c>
      <c r="I85">
        <v>97221</v>
      </c>
    </row>
    <row r="86" spans="1:9">
      <c r="A86">
        <v>85</v>
      </c>
      <c r="B86" t="s">
        <v>4134</v>
      </c>
      <c r="C86" t="s">
        <v>4135</v>
      </c>
      <c r="D86" t="s">
        <v>4136</v>
      </c>
      <c r="E86" t="s">
        <v>4137</v>
      </c>
      <c r="F86" t="s">
        <v>4138</v>
      </c>
      <c r="G86" t="s">
        <v>37</v>
      </c>
      <c r="H86" t="s">
        <v>38</v>
      </c>
      <c r="I86">
        <v>94126</v>
      </c>
    </row>
    <row r="87" spans="1:9">
      <c r="A87">
        <v>86</v>
      </c>
      <c r="B87" t="s">
        <v>4139</v>
      </c>
      <c r="C87" t="s">
        <v>4140</v>
      </c>
      <c r="D87" t="s">
        <v>4141</v>
      </c>
      <c r="E87" t="s">
        <v>265</v>
      </c>
      <c r="F87" t="s">
        <v>266</v>
      </c>
      <c r="G87" t="s">
        <v>267</v>
      </c>
      <c r="H87" t="s">
        <v>72</v>
      </c>
      <c r="I87">
        <v>22096</v>
      </c>
    </row>
    <row r="88" spans="1:9">
      <c r="A88">
        <v>87</v>
      </c>
      <c r="B88" t="s">
        <v>4142</v>
      </c>
      <c r="C88" t="s">
        <v>4143</v>
      </c>
      <c r="D88" t="s">
        <v>4144</v>
      </c>
      <c r="E88" t="s">
        <v>269</v>
      </c>
      <c r="F88" t="s">
        <v>270</v>
      </c>
      <c r="G88" t="s">
        <v>271</v>
      </c>
      <c r="H88" t="s">
        <v>272</v>
      </c>
      <c r="I88">
        <v>29579</v>
      </c>
    </row>
    <row r="89" spans="1:9">
      <c r="A89">
        <v>88</v>
      </c>
      <c r="B89" t="s">
        <v>4145</v>
      </c>
      <c r="C89" t="s">
        <v>4146</v>
      </c>
      <c r="D89" t="s">
        <v>4147</v>
      </c>
      <c r="E89" t="s">
        <v>273</v>
      </c>
      <c r="F89" t="s">
        <v>274</v>
      </c>
      <c r="G89" t="s">
        <v>275</v>
      </c>
      <c r="H89" t="s">
        <v>272</v>
      </c>
      <c r="I89">
        <v>29305</v>
      </c>
    </row>
    <row r="90" spans="1:9">
      <c r="A90">
        <v>89</v>
      </c>
      <c r="B90" t="s">
        <v>4148</v>
      </c>
      <c r="C90" t="s">
        <v>4149</v>
      </c>
      <c r="D90" t="s">
        <v>4150</v>
      </c>
      <c r="E90" t="s">
        <v>4151</v>
      </c>
      <c r="F90" t="s">
        <v>4152</v>
      </c>
      <c r="G90" t="s">
        <v>2733</v>
      </c>
      <c r="H90" t="s">
        <v>272</v>
      </c>
      <c r="I90">
        <v>29605</v>
      </c>
    </row>
    <row r="91" spans="1:9">
      <c r="A91">
        <v>90</v>
      </c>
      <c r="B91" t="s">
        <v>4153</v>
      </c>
      <c r="C91" t="s">
        <v>4154</v>
      </c>
      <c r="D91" t="s">
        <v>4155</v>
      </c>
      <c r="E91" t="s">
        <v>276</v>
      </c>
      <c r="F91" t="s">
        <v>277</v>
      </c>
      <c r="G91" t="s">
        <v>278</v>
      </c>
      <c r="H91" t="s">
        <v>11</v>
      </c>
      <c r="I91">
        <v>98109</v>
      </c>
    </row>
    <row r="92" spans="1:9">
      <c r="A92">
        <v>91</v>
      </c>
      <c r="B92" t="s">
        <v>4156</v>
      </c>
      <c r="C92" t="s">
        <v>4157</v>
      </c>
      <c r="D92" t="s">
        <v>4158</v>
      </c>
      <c r="E92" t="s">
        <v>4159</v>
      </c>
      <c r="F92" t="s">
        <v>4160</v>
      </c>
      <c r="G92" t="s">
        <v>480</v>
      </c>
      <c r="H92" t="s">
        <v>134</v>
      </c>
      <c r="I92">
        <v>70805</v>
      </c>
    </row>
    <row r="93" spans="1:9">
      <c r="A93">
        <v>92</v>
      </c>
      <c r="B93" t="s">
        <v>4161</v>
      </c>
      <c r="C93" t="s">
        <v>4162</v>
      </c>
      <c r="D93" t="s">
        <v>4163</v>
      </c>
      <c r="E93" t="s">
        <v>280</v>
      </c>
      <c r="F93" t="s">
        <v>281</v>
      </c>
      <c r="G93" t="s">
        <v>282</v>
      </c>
      <c r="H93" t="s">
        <v>198</v>
      </c>
      <c r="I93">
        <v>48242</v>
      </c>
    </row>
    <row r="94" spans="1:9">
      <c r="A94">
        <v>93</v>
      </c>
      <c r="B94" t="s">
        <v>4164</v>
      </c>
      <c r="C94" t="s">
        <v>4165</v>
      </c>
      <c r="D94" t="s">
        <v>4166</v>
      </c>
      <c r="E94" t="s">
        <v>4167</v>
      </c>
      <c r="F94" t="s">
        <v>4168</v>
      </c>
      <c r="G94" t="s">
        <v>1109</v>
      </c>
      <c r="H94" t="s">
        <v>11</v>
      </c>
      <c r="I94">
        <v>98907</v>
      </c>
    </row>
    <row r="95" spans="1:9">
      <c r="A95">
        <v>94</v>
      </c>
      <c r="B95" t="s">
        <v>4169</v>
      </c>
      <c r="C95" t="s">
        <v>4170</v>
      </c>
      <c r="D95" t="s">
        <v>4171</v>
      </c>
      <c r="E95" t="s">
        <v>283</v>
      </c>
      <c r="F95" t="s">
        <v>284</v>
      </c>
      <c r="G95" t="s">
        <v>285</v>
      </c>
      <c r="H95" t="s">
        <v>172</v>
      </c>
      <c r="I95">
        <v>17105</v>
      </c>
    </row>
    <row r="96" spans="1:9">
      <c r="A96">
        <v>95</v>
      </c>
      <c r="B96" t="s">
        <v>4172</v>
      </c>
      <c r="C96" t="s">
        <v>4173</v>
      </c>
      <c r="D96" t="s">
        <v>4174</v>
      </c>
      <c r="E96" t="s">
        <v>287</v>
      </c>
      <c r="F96" t="s">
        <v>288</v>
      </c>
      <c r="G96" t="s">
        <v>289</v>
      </c>
      <c r="H96" t="s">
        <v>290</v>
      </c>
      <c r="I96">
        <v>36628</v>
      </c>
    </row>
    <row r="97" spans="1:9">
      <c r="A97">
        <v>96</v>
      </c>
      <c r="B97" t="s">
        <v>4175</v>
      </c>
      <c r="C97" t="s">
        <v>4176</v>
      </c>
      <c r="D97" t="s">
        <v>4177</v>
      </c>
      <c r="E97" t="s">
        <v>291</v>
      </c>
      <c r="F97" t="s">
        <v>292</v>
      </c>
      <c r="G97" t="s">
        <v>111</v>
      </c>
      <c r="H97" t="s">
        <v>112</v>
      </c>
      <c r="I97">
        <v>37416</v>
      </c>
    </row>
    <row r="98" spans="1:9">
      <c r="A98">
        <v>97</v>
      </c>
      <c r="B98" t="s">
        <v>4178</v>
      </c>
      <c r="C98" t="s">
        <v>4179</v>
      </c>
      <c r="D98" t="s">
        <v>4180</v>
      </c>
      <c r="E98" t="s">
        <v>4181</v>
      </c>
      <c r="F98" t="s">
        <v>4182</v>
      </c>
      <c r="G98" t="s">
        <v>53</v>
      </c>
      <c r="H98" t="s">
        <v>54</v>
      </c>
      <c r="I98">
        <v>85743</v>
      </c>
    </row>
    <row r="99" spans="1:9">
      <c r="A99">
        <v>98</v>
      </c>
      <c r="B99" t="s">
        <v>4183</v>
      </c>
      <c r="C99" t="s">
        <v>4184</v>
      </c>
      <c r="D99" t="s">
        <v>4185</v>
      </c>
      <c r="E99" t="s">
        <v>293</v>
      </c>
      <c r="F99" t="s">
        <v>294</v>
      </c>
      <c r="G99" t="s">
        <v>106</v>
      </c>
      <c r="H99" t="s">
        <v>107</v>
      </c>
      <c r="I99">
        <v>52410</v>
      </c>
    </row>
    <row r="100" spans="1:9">
      <c r="A100">
        <v>99</v>
      </c>
      <c r="B100" t="s">
        <v>4186</v>
      </c>
      <c r="C100" t="s">
        <v>4187</v>
      </c>
      <c r="D100" t="s">
        <v>4188</v>
      </c>
      <c r="E100" t="s">
        <v>296</v>
      </c>
      <c r="F100" t="s">
        <v>297</v>
      </c>
      <c r="G100" t="s">
        <v>49</v>
      </c>
      <c r="H100" t="s">
        <v>20</v>
      </c>
      <c r="I100">
        <v>14683</v>
      </c>
    </row>
    <row r="101" spans="1:9">
      <c r="A101">
        <v>100</v>
      </c>
      <c r="B101" t="s">
        <v>4189</v>
      </c>
      <c r="C101" t="s">
        <v>4190</v>
      </c>
      <c r="D101" t="s">
        <v>4191</v>
      </c>
      <c r="E101" t="s">
        <v>299</v>
      </c>
      <c r="F101" t="s">
        <v>300</v>
      </c>
      <c r="G101" t="s">
        <v>301</v>
      </c>
      <c r="H101" t="s">
        <v>38</v>
      </c>
      <c r="I101">
        <v>90805</v>
      </c>
    </row>
    <row r="102" spans="1:9">
      <c r="A102">
        <v>101</v>
      </c>
      <c r="B102" t="s">
        <v>4192</v>
      </c>
      <c r="C102" t="s">
        <v>4193</v>
      </c>
      <c r="D102" t="s">
        <v>4194</v>
      </c>
      <c r="E102" t="s">
        <v>303</v>
      </c>
      <c r="F102" t="s">
        <v>304</v>
      </c>
      <c r="G102" t="s">
        <v>305</v>
      </c>
      <c r="H102" t="s">
        <v>78</v>
      </c>
      <c r="I102">
        <v>33913</v>
      </c>
    </row>
    <row r="103" spans="1:9">
      <c r="A103">
        <v>102</v>
      </c>
      <c r="B103" t="s">
        <v>4195</v>
      </c>
      <c r="C103" t="s">
        <v>4196</v>
      </c>
      <c r="D103" t="s">
        <v>4197</v>
      </c>
      <c r="E103" t="s">
        <v>306</v>
      </c>
      <c r="F103" t="s">
        <v>307</v>
      </c>
      <c r="G103" t="s">
        <v>37</v>
      </c>
      <c r="H103" t="s">
        <v>38</v>
      </c>
      <c r="I103">
        <v>94132</v>
      </c>
    </row>
    <row r="104" spans="1:9">
      <c r="A104">
        <v>103</v>
      </c>
      <c r="B104" t="s">
        <v>4198</v>
      </c>
      <c r="C104" t="s">
        <v>4199</v>
      </c>
      <c r="D104" t="s">
        <v>4200</v>
      </c>
      <c r="E104" t="s">
        <v>4201</v>
      </c>
      <c r="F104" t="s">
        <v>4202</v>
      </c>
      <c r="G104" t="s">
        <v>3552</v>
      </c>
      <c r="H104" t="s">
        <v>38</v>
      </c>
      <c r="I104">
        <v>92878</v>
      </c>
    </row>
    <row r="105" spans="1:9">
      <c r="A105">
        <v>104</v>
      </c>
      <c r="B105" t="s">
        <v>4203</v>
      </c>
      <c r="C105" t="s">
        <v>4204</v>
      </c>
      <c r="D105" t="s">
        <v>4205</v>
      </c>
      <c r="E105" t="s">
        <v>308</v>
      </c>
      <c r="F105" t="s">
        <v>309</v>
      </c>
      <c r="G105" t="s">
        <v>310</v>
      </c>
      <c r="H105" t="s">
        <v>38</v>
      </c>
      <c r="I105">
        <v>90071</v>
      </c>
    </row>
    <row r="106" spans="1:9">
      <c r="A106">
        <v>105</v>
      </c>
      <c r="B106" t="s">
        <v>4206</v>
      </c>
      <c r="C106" t="s">
        <v>4207</v>
      </c>
      <c r="D106" t="s">
        <v>4208</v>
      </c>
      <c r="E106" t="s">
        <v>4209</v>
      </c>
      <c r="F106" t="s">
        <v>4210</v>
      </c>
      <c r="G106" t="s">
        <v>677</v>
      </c>
      <c r="H106" t="s">
        <v>38</v>
      </c>
      <c r="I106">
        <v>94297</v>
      </c>
    </row>
    <row r="107" spans="1:9">
      <c r="A107">
        <v>106</v>
      </c>
      <c r="B107" t="s">
        <v>4211</v>
      </c>
      <c r="C107" t="s">
        <v>4212</v>
      </c>
      <c r="D107" t="s">
        <v>4213</v>
      </c>
      <c r="E107" t="s">
        <v>311</v>
      </c>
      <c r="F107" t="s">
        <v>312</v>
      </c>
      <c r="G107" t="s">
        <v>133</v>
      </c>
      <c r="H107" t="s">
        <v>134</v>
      </c>
      <c r="I107">
        <v>70154</v>
      </c>
    </row>
    <row r="108" spans="1:9">
      <c r="A108">
        <v>107</v>
      </c>
      <c r="B108" t="s">
        <v>4214</v>
      </c>
      <c r="C108" t="s">
        <v>4215</v>
      </c>
      <c r="D108" t="s">
        <v>4216</v>
      </c>
      <c r="E108" t="s">
        <v>314</v>
      </c>
      <c r="F108" t="s">
        <v>315</v>
      </c>
      <c r="G108" t="s">
        <v>213</v>
      </c>
      <c r="H108" t="s">
        <v>38</v>
      </c>
      <c r="I108">
        <v>95123</v>
      </c>
    </row>
    <row r="109" spans="1:9">
      <c r="A109">
        <v>108</v>
      </c>
      <c r="B109" t="s">
        <v>3975</v>
      </c>
      <c r="C109" t="s">
        <v>4217</v>
      </c>
      <c r="D109" t="s">
        <v>4218</v>
      </c>
      <c r="E109" t="s">
        <v>4219</v>
      </c>
      <c r="F109" t="s">
        <v>4220</v>
      </c>
      <c r="G109" t="s">
        <v>1129</v>
      </c>
      <c r="H109" t="s">
        <v>172</v>
      </c>
      <c r="I109">
        <v>16534</v>
      </c>
    </row>
    <row r="110" spans="1:9">
      <c r="A110">
        <v>109</v>
      </c>
      <c r="B110" t="s">
        <v>4221</v>
      </c>
      <c r="C110" t="s">
        <v>4222</v>
      </c>
      <c r="D110" t="s">
        <v>4223</v>
      </c>
      <c r="E110" t="s">
        <v>316</v>
      </c>
      <c r="F110" t="s">
        <v>317</v>
      </c>
      <c r="G110" t="s">
        <v>318</v>
      </c>
      <c r="H110" t="s">
        <v>319</v>
      </c>
      <c r="I110">
        <v>28289</v>
      </c>
    </row>
    <row r="111" spans="1:9">
      <c r="A111">
        <v>110</v>
      </c>
      <c r="B111" t="s">
        <v>4224</v>
      </c>
      <c r="C111" t="s">
        <v>4225</v>
      </c>
      <c r="D111" t="s">
        <v>4226</v>
      </c>
      <c r="E111" t="s">
        <v>4227</v>
      </c>
      <c r="F111" t="s">
        <v>4228</v>
      </c>
      <c r="G111" t="s">
        <v>419</v>
      </c>
      <c r="H111" t="s">
        <v>31</v>
      </c>
      <c r="I111">
        <v>77293</v>
      </c>
    </row>
    <row r="112" spans="1:9">
      <c r="A112">
        <v>111</v>
      </c>
      <c r="B112" t="s">
        <v>4229</v>
      </c>
      <c r="C112" t="s">
        <v>4230</v>
      </c>
      <c r="D112" t="s">
        <v>4231</v>
      </c>
      <c r="E112" t="s">
        <v>320</v>
      </c>
      <c r="F112" t="s">
        <v>321</v>
      </c>
      <c r="G112" t="s">
        <v>322</v>
      </c>
      <c r="H112" t="s">
        <v>78</v>
      </c>
      <c r="I112">
        <v>34985</v>
      </c>
    </row>
    <row r="113" spans="1:9">
      <c r="A113">
        <v>112</v>
      </c>
      <c r="B113" t="s">
        <v>4232</v>
      </c>
      <c r="C113" t="s">
        <v>4233</v>
      </c>
      <c r="D113" t="s">
        <v>4234</v>
      </c>
      <c r="E113" t="s">
        <v>323</v>
      </c>
      <c r="F113" t="s">
        <v>324</v>
      </c>
      <c r="G113" t="s">
        <v>325</v>
      </c>
      <c r="H113" t="s">
        <v>326</v>
      </c>
      <c r="I113">
        <v>68110</v>
      </c>
    </row>
    <row r="114" spans="1:9">
      <c r="A114">
        <v>113</v>
      </c>
      <c r="B114" t="s">
        <v>4235</v>
      </c>
      <c r="C114" t="s">
        <v>4236</v>
      </c>
      <c r="D114" t="s">
        <v>4237</v>
      </c>
      <c r="E114" t="s">
        <v>327</v>
      </c>
      <c r="F114" t="s">
        <v>328</v>
      </c>
      <c r="G114" t="s">
        <v>329</v>
      </c>
      <c r="H114" t="s">
        <v>25</v>
      </c>
      <c r="I114">
        <v>30045</v>
      </c>
    </row>
    <row r="115" spans="1:9">
      <c r="A115">
        <v>114</v>
      </c>
      <c r="B115" t="s">
        <v>4238</v>
      </c>
      <c r="C115" t="s">
        <v>4239</v>
      </c>
      <c r="D115" t="s">
        <v>4240</v>
      </c>
      <c r="E115" t="s">
        <v>330</v>
      </c>
      <c r="F115" t="s">
        <v>331</v>
      </c>
      <c r="G115" t="s">
        <v>332</v>
      </c>
      <c r="H115" t="s">
        <v>138</v>
      </c>
      <c r="I115">
        <v>61640</v>
      </c>
    </row>
    <row r="116" spans="1:9">
      <c r="A116">
        <v>115</v>
      </c>
      <c r="B116" t="s">
        <v>4241</v>
      </c>
      <c r="C116" t="s">
        <v>4242</v>
      </c>
      <c r="D116" t="s">
        <v>4243</v>
      </c>
      <c r="E116" t="s">
        <v>4244</v>
      </c>
      <c r="F116" t="s">
        <v>4245</v>
      </c>
      <c r="G116" t="s">
        <v>158</v>
      </c>
      <c r="H116" t="s">
        <v>159</v>
      </c>
      <c r="I116">
        <v>43284</v>
      </c>
    </row>
    <row r="117" spans="1:9">
      <c r="A117">
        <v>116</v>
      </c>
      <c r="B117" t="s">
        <v>4246</v>
      </c>
      <c r="C117" t="s">
        <v>4247</v>
      </c>
      <c r="D117" t="s">
        <v>4248</v>
      </c>
      <c r="E117" t="s">
        <v>334</v>
      </c>
      <c r="F117" t="s">
        <v>335</v>
      </c>
      <c r="G117" t="s">
        <v>336</v>
      </c>
      <c r="H117" t="s">
        <v>31</v>
      </c>
      <c r="I117">
        <v>78225</v>
      </c>
    </row>
    <row r="118" spans="1:9">
      <c r="A118">
        <v>117</v>
      </c>
      <c r="B118" t="s">
        <v>4249</v>
      </c>
      <c r="C118" t="s">
        <v>4250</v>
      </c>
      <c r="D118" t="s">
        <v>4251</v>
      </c>
      <c r="E118" t="s">
        <v>4252</v>
      </c>
      <c r="F118" t="s">
        <v>4253</v>
      </c>
      <c r="G118" t="s">
        <v>1004</v>
      </c>
      <c r="H118" t="s">
        <v>54</v>
      </c>
      <c r="I118">
        <v>85219</v>
      </c>
    </row>
    <row r="119" spans="1:9">
      <c r="A119">
        <v>118</v>
      </c>
      <c r="B119" t="s">
        <v>4254</v>
      </c>
      <c r="C119" t="s">
        <v>4255</v>
      </c>
      <c r="D119" t="s">
        <v>4256</v>
      </c>
      <c r="E119" t="s">
        <v>337</v>
      </c>
      <c r="F119" t="s">
        <v>338</v>
      </c>
      <c r="G119" t="s">
        <v>77</v>
      </c>
      <c r="H119" t="s">
        <v>78</v>
      </c>
      <c r="I119">
        <v>33605</v>
      </c>
    </row>
    <row r="120" spans="1:9">
      <c r="A120">
        <v>119</v>
      </c>
      <c r="B120" t="s">
        <v>4257</v>
      </c>
      <c r="C120" t="s">
        <v>4258</v>
      </c>
      <c r="D120" t="s">
        <v>4259</v>
      </c>
      <c r="E120" t="s">
        <v>339</v>
      </c>
      <c r="F120" t="s">
        <v>340</v>
      </c>
      <c r="G120" t="s">
        <v>341</v>
      </c>
      <c r="H120" t="s">
        <v>38</v>
      </c>
      <c r="I120">
        <v>90305</v>
      </c>
    </row>
    <row r="121" spans="1:9">
      <c r="A121">
        <v>120</v>
      </c>
      <c r="B121" t="s">
        <v>4260</v>
      </c>
      <c r="C121" t="s">
        <v>4261</v>
      </c>
      <c r="D121" t="s">
        <v>4262</v>
      </c>
      <c r="E121" t="s">
        <v>342</v>
      </c>
      <c r="F121" t="s">
        <v>343</v>
      </c>
      <c r="G121" t="s">
        <v>344</v>
      </c>
      <c r="H121" t="s">
        <v>78</v>
      </c>
      <c r="I121">
        <v>33487</v>
      </c>
    </row>
    <row r="122" spans="1:9">
      <c r="A122">
        <v>121</v>
      </c>
      <c r="B122" t="s">
        <v>4263</v>
      </c>
      <c r="C122" t="s">
        <v>4264</v>
      </c>
      <c r="D122" t="s">
        <v>4265</v>
      </c>
      <c r="E122" t="s">
        <v>345</v>
      </c>
      <c r="F122" t="s">
        <v>346</v>
      </c>
      <c r="G122" t="s">
        <v>19</v>
      </c>
      <c r="H122" t="s">
        <v>20</v>
      </c>
      <c r="I122">
        <v>11436</v>
      </c>
    </row>
    <row r="123" spans="1:9">
      <c r="A123">
        <v>122</v>
      </c>
      <c r="B123" t="s">
        <v>4266</v>
      </c>
      <c r="C123" t="s">
        <v>4267</v>
      </c>
      <c r="D123" t="s">
        <v>4268</v>
      </c>
      <c r="E123" t="s">
        <v>347</v>
      </c>
      <c r="F123" t="s">
        <v>348</v>
      </c>
      <c r="G123" t="s">
        <v>125</v>
      </c>
      <c r="H123" t="s">
        <v>31</v>
      </c>
      <c r="I123">
        <v>78405</v>
      </c>
    </row>
    <row r="124" spans="1:9">
      <c r="A124">
        <v>123</v>
      </c>
      <c r="B124" t="s">
        <v>4269</v>
      </c>
      <c r="C124" t="s">
        <v>4270</v>
      </c>
      <c r="D124" t="s">
        <v>4271</v>
      </c>
      <c r="E124" t="s">
        <v>4272</v>
      </c>
      <c r="F124" t="s">
        <v>4273</v>
      </c>
      <c r="G124" t="s">
        <v>788</v>
      </c>
      <c r="H124" t="s">
        <v>789</v>
      </c>
      <c r="I124">
        <v>25711</v>
      </c>
    </row>
    <row r="125" spans="1:9">
      <c r="A125">
        <v>124</v>
      </c>
      <c r="B125" t="s">
        <v>4274</v>
      </c>
      <c r="C125" t="s">
        <v>4275</v>
      </c>
      <c r="D125" t="s">
        <v>4276</v>
      </c>
      <c r="E125" t="s">
        <v>4277</v>
      </c>
      <c r="F125" t="s">
        <v>4278</v>
      </c>
      <c r="G125" t="s">
        <v>369</v>
      </c>
      <c r="H125" t="s">
        <v>370</v>
      </c>
      <c r="I125">
        <v>63169</v>
      </c>
    </row>
    <row r="126" spans="1:9">
      <c r="A126">
        <v>125</v>
      </c>
      <c r="B126" t="s">
        <v>4279</v>
      </c>
      <c r="C126" t="s">
        <v>4280</v>
      </c>
      <c r="D126" t="s">
        <v>4281</v>
      </c>
      <c r="E126" t="s">
        <v>349</v>
      </c>
      <c r="F126" t="s">
        <v>350</v>
      </c>
      <c r="G126" t="s">
        <v>351</v>
      </c>
      <c r="H126" t="s">
        <v>78</v>
      </c>
      <c r="I126">
        <v>33710</v>
      </c>
    </row>
    <row r="127" spans="1:9">
      <c r="A127">
        <v>126</v>
      </c>
      <c r="B127" t="s">
        <v>4282</v>
      </c>
      <c r="C127" t="s">
        <v>4283</v>
      </c>
      <c r="D127" t="s">
        <v>4284</v>
      </c>
      <c r="E127" t="s">
        <v>352</v>
      </c>
      <c r="F127" t="s">
        <v>353</v>
      </c>
      <c r="G127" t="s">
        <v>354</v>
      </c>
      <c r="H127" t="s">
        <v>159</v>
      </c>
      <c r="I127">
        <v>44760</v>
      </c>
    </row>
    <row r="128" spans="1:9">
      <c r="A128">
        <v>127</v>
      </c>
      <c r="B128" t="s">
        <v>4285</v>
      </c>
      <c r="C128" t="s">
        <v>4286</v>
      </c>
      <c r="D128" t="s">
        <v>4287</v>
      </c>
      <c r="E128" t="s">
        <v>355</v>
      </c>
      <c r="F128" t="s">
        <v>356</v>
      </c>
      <c r="G128" t="s">
        <v>357</v>
      </c>
      <c r="H128" t="s">
        <v>20</v>
      </c>
      <c r="I128">
        <v>12210</v>
      </c>
    </row>
    <row r="129" spans="1:9">
      <c r="A129">
        <v>128</v>
      </c>
      <c r="B129" t="s">
        <v>67</v>
      </c>
      <c r="C129" t="s">
        <v>4288</v>
      </c>
      <c r="D129" t="s">
        <v>4289</v>
      </c>
      <c r="E129" t="s">
        <v>358</v>
      </c>
      <c r="F129" t="s">
        <v>359</v>
      </c>
      <c r="G129" t="s">
        <v>360</v>
      </c>
      <c r="H129" t="s">
        <v>361</v>
      </c>
      <c r="I129">
        <v>80150</v>
      </c>
    </row>
    <row r="130" spans="1:9">
      <c r="A130">
        <v>129</v>
      </c>
      <c r="B130" t="s">
        <v>4290</v>
      </c>
      <c r="C130" t="s">
        <v>4291</v>
      </c>
      <c r="D130" t="s">
        <v>4292</v>
      </c>
      <c r="E130" t="s">
        <v>4293</v>
      </c>
      <c r="F130" t="s">
        <v>4294</v>
      </c>
      <c r="G130" t="s">
        <v>682</v>
      </c>
      <c r="H130" t="s">
        <v>172</v>
      </c>
      <c r="I130">
        <v>15240</v>
      </c>
    </row>
    <row r="131" spans="1:9">
      <c r="A131">
        <v>130</v>
      </c>
      <c r="B131" t="s">
        <v>4295</v>
      </c>
      <c r="C131" t="s">
        <v>4296</v>
      </c>
      <c r="D131" t="s">
        <v>4297</v>
      </c>
      <c r="E131" t="s">
        <v>362</v>
      </c>
      <c r="F131" t="s">
        <v>363</v>
      </c>
      <c r="G131" t="s">
        <v>364</v>
      </c>
      <c r="H131" t="s">
        <v>198</v>
      </c>
      <c r="I131">
        <v>48609</v>
      </c>
    </row>
    <row r="132" spans="1:9">
      <c r="A132">
        <v>131</v>
      </c>
      <c r="B132" t="s">
        <v>4298</v>
      </c>
      <c r="C132" t="s">
        <v>4299</v>
      </c>
      <c r="D132" t="s">
        <v>4300</v>
      </c>
      <c r="E132" t="s">
        <v>365</v>
      </c>
      <c r="F132" t="s">
        <v>366</v>
      </c>
      <c r="G132" t="s">
        <v>143</v>
      </c>
      <c r="H132" t="s">
        <v>20</v>
      </c>
      <c r="I132">
        <v>10292</v>
      </c>
    </row>
    <row r="133" spans="1:9">
      <c r="A133">
        <v>132</v>
      </c>
      <c r="B133" t="s">
        <v>4301</v>
      </c>
      <c r="C133" t="s">
        <v>4302</v>
      </c>
      <c r="D133" t="s">
        <v>4303</v>
      </c>
      <c r="E133" t="s">
        <v>367</v>
      </c>
      <c r="F133" t="s">
        <v>368</v>
      </c>
      <c r="G133" t="s">
        <v>369</v>
      </c>
      <c r="H133" t="s">
        <v>370</v>
      </c>
      <c r="I133">
        <v>63167</v>
      </c>
    </row>
    <row r="134" spans="1:9">
      <c r="A134">
        <v>133</v>
      </c>
      <c r="B134" t="s">
        <v>4304</v>
      </c>
      <c r="C134" t="s">
        <v>4305</v>
      </c>
      <c r="D134" t="s">
        <v>4306</v>
      </c>
      <c r="E134" t="s">
        <v>371</v>
      </c>
      <c r="F134" t="s">
        <v>372</v>
      </c>
      <c r="G134" t="s">
        <v>373</v>
      </c>
      <c r="H134" t="s">
        <v>25</v>
      </c>
      <c r="I134">
        <v>31416</v>
      </c>
    </row>
    <row r="135" spans="1:9">
      <c r="A135">
        <v>134</v>
      </c>
      <c r="B135" t="s">
        <v>4307</v>
      </c>
      <c r="C135" t="s">
        <v>4308</v>
      </c>
      <c r="D135" t="s">
        <v>4309</v>
      </c>
      <c r="E135" t="s">
        <v>374</v>
      </c>
      <c r="F135" t="s">
        <v>375</v>
      </c>
      <c r="G135" t="s">
        <v>376</v>
      </c>
      <c r="H135" t="s">
        <v>38</v>
      </c>
      <c r="I135">
        <v>92640</v>
      </c>
    </row>
    <row r="136" spans="1:9">
      <c r="A136">
        <v>135</v>
      </c>
      <c r="B136" t="s">
        <v>4310</v>
      </c>
      <c r="C136" t="s">
        <v>4311</v>
      </c>
      <c r="D136" t="s">
        <v>4312</v>
      </c>
      <c r="E136" t="s">
        <v>4313</v>
      </c>
      <c r="F136" t="s">
        <v>4314</v>
      </c>
      <c r="G136" t="s">
        <v>49</v>
      </c>
      <c r="H136" t="s">
        <v>20</v>
      </c>
      <c r="I136">
        <v>14624</v>
      </c>
    </row>
    <row r="137" spans="1:9">
      <c r="A137">
        <v>136</v>
      </c>
      <c r="B137" t="s">
        <v>4315</v>
      </c>
      <c r="C137" t="s">
        <v>4316</v>
      </c>
      <c r="D137" t="s">
        <v>4317</v>
      </c>
      <c r="E137" t="s">
        <v>378</v>
      </c>
      <c r="F137" t="s">
        <v>379</v>
      </c>
      <c r="G137" t="s">
        <v>289</v>
      </c>
      <c r="H137" t="s">
        <v>290</v>
      </c>
      <c r="I137">
        <v>36616</v>
      </c>
    </row>
    <row r="138" spans="1:9">
      <c r="A138">
        <v>137</v>
      </c>
      <c r="B138" t="s">
        <v>4318</v>
      </c>
      <c r="C138" t="s">
        <v>4319</v>
      </c>
      <c r="D138" t="s">
        <v>4320</v>
      </c>
      <c r="E138" t="s">
        <v>380</v>
      </c>
      <c r="F138" t="s">
        <v>381</v>
      </c>
      <c r="G138" t="s">
        <v>382</v>
      </c>
      <c r="H138" t="s">
        <v>134</v>
      </c>
      <c r="I138">
        <v>70607</v>
      </c>
    </row>
    <row r="139" spans="1:9">
      <c r="A139">
        <v>138</v>
      </c>
      <c r="B139" t="s">
        <v>4321</v>
      </c>
      <c r="C139" t="s">
        <v>4322</v>
      </c>
      <c r="D139" t="s">
        <v>4323</v>
      </c>
      <c r="E139" t="s">
        <v>383</v>
      </c>
      <c r="F139" t="s">
        <v>384</v>
      </c>
      <c r="G139" t="s">
        <v>385</v>
      </c>
      <c r="H139" t="s">
        <v>95</v>
      </c>
      <c r="I139">
        <v>7112</v>
      </c>
    </row>
    <row r="140" spans="1:9">
      <c r="A140">
        <v>139</v>
      </c>
      <c r="B140" t="s">
        <v>4324</v>
      </c>
      <c r="C140" t="s">
        <v>4325</v>
      </c>
      <c r="D140" t="s">
        <v>4326</v>
      </c>
      <c r="E140" t="s">
        <v>386</v>
      </c>
      <c r="F140" t="s">
        <v>387</v>
      </c>
      <c r="G140" t="s">
        <v>388</v>
      </c>
      <c r="H140" t="s">
        <v>147</v>
      </c>
      <c r="I140">
        <v>46247</v>
      </c>
    </row>
    <row r="141" spans="1:9">
      <c r="A141">
        <v>140</v>
      </c>
      <c r="B141" t="s">
        <v>4327</v>
      </c>
      <c r="C141" t="s">
        <v>4328</v>
      </c>
      <c r="D141" t="s">
        <v>4329</v>
      </c>
      <c r="E141" t="s">
        <v>389</v>
      </c>
      <c r="F141" t="s">
        <v>390</v>
      </c>
      <c r="G141" t="s">
        <v>391</v>
      </c>
      <c r="H141" t="s">
        <v>361</v>
      </c>
      <c r="I141">
        <v>80638</v>
      </c>
    </row>
    <row r="142" spans="1:9">
      <c r="A142">
        <v>141</v>
      </c>
      <c r="B142" t="s">
        <v>4330</v>
      </c>
      <c r="C142" t="s">
        <v>4331</v>
      </c>
      <c r="D142" t="s">
        <v>4332</v>
      </c>
      <c r="E142" t="s">
        <v>392</v>
      </c>
      <c r="F142" t="s">
        <v>393</v>
      </c>
      <c r="G142" t="s">
        <v>394</v>
      </c>
      <c r="H142" t="s">
        <v>101</v>
      </c>
      <c r="I142">
        <v>54915</v>
      </c>
    </row>
    <row r="143" spans="1:9">
      <c r="A143">
        <v>142</v>
      </c>
      <c r="B143" t="s">
        <v>4333</v>
      </c>
      <c r="C143" t="s">
        <v>4334</v>
      </c>
      <c r="D143" t="s">
        <v>4335</v>
      </c>
      <c r="E143" t="s">
        <v>395</v>
      </c>
      <c r="F143" t="s">
        <v>396</v>
      </c>
      <c r="G143" t="s">
        <v>397</v>
      </c>
      <c r="H143" t="s">
        <v>398</v>
      </c>
      <c r="I143">
        <v>40287</v>
      </c>
    </row>
    <row r="144" spans="1:9">
      <c r="A144">
        <v>143</v>
      </c>
      <c r="B144" t="s">
        <v>4336</v>
      </c>
      <c r="C144" t="s">
        <v>4337</v>
      </c>
      <c r="D144" t="s">
        <v>4338</v>
      </c>
      <c r="E144" t="s">
        <v>399</v>
      </c>
      <c r="F144" t="s">
        <v>400</v>
      </c>
      <c r="G144" t="s">
        <v>401</v>
      </c>
      <c r="H144" t="s">
        <v>78</v>
      </c>
      <c r="I144">
        <v>34949</v>
      </c>
    </row>
    <row r="145" spans="1:9">
      <c r="A145">
        <v>144</v>
      </c>
      <c r="B145" t="s">
        <v>4339</v>
      </c>
      <c r="C145" t="s">
        <v>4340</v>
      </c>
      <c r="D145" t="s">
        <v>4341</v>
      </c>
      <c r="E145" t="s">
        <v>402</v>
      </c>
      <c r="F145" t="s">
        <v>403</v>
      </c>
      <c r="G145" t="s">
        <v>404</v>
      </c>
      <c r="H145" t="s">
        <v>159</v>
      </c>
      <c r="I145">
        <v>44485</v>
      </c>
    </row>
    <row r="146" spans="1:9">
      <c r="A146">
        <v>145</v>
      </c>
      <c r="B146" t="s">
        <v>4342</v>
      </c>
      <c r="C146" t="s">
        <v>4343</v>
      </c>
      <c r="D146" t="s">
        <v>4344</v>
      </c>
      <c r="E146" t="s">
        <v>405</v>
      </c>
      <c r="F146" t="s">
        <v>406</v>
      </c>
      <c r="G146" t="s">
        <v>167</v>
      </c>
      <c r="H146" t="s">
        <v>45</v>
      </c>
      <c r="I146">
        <v>74133</v>
      </c>
    </row>
    <row r="147" spans="1:9">
      <c r="A147">
        <v>146</v>
      </c>
      <c r="B147" t="s">
        <v>4345</v>
      </c>
      <c r="C147" t="s">
        <v>4346</v>
      </c>
      <c r="D147" t="s">
        <v>4347</v>
      </c>
      <c r="E147" t="s">
        <v>407</v>
      </c>
      <c r="F147" t="s">
        <v>408</v>
      </c>
      <c r="G147" t="s">
        <v>385</v>
      </c>
      <c r="H147" t="s">
        <v>95</v>
      </c>
      <c r="I147">
        <v>7112</v>
      </c>
    </row>
    <row r="148" spans="1:9">
      <c r="A148">
        <v>147</v>
      </c>
      <c r="B148" t="s">
        <v>4348</v>
      </c>
      <c r="C148" t="s">
        <v>4349</v>
      </c>
      <c r="D148" t="s">
        <v>4350</v>
      </c>
      <c r="E148" t="s">
        <v>409</v>
      </c>
      <c r="F148" t="s">
        <v>410</v>
      </c>
      <c r="G148" t="s">
        <v>411</v>
      </c>
      <c r="H148" t="s">
        <v>91</v>
      </c>
      <c r="I148">
        <v>99812</v>
      </c>
    </row>
    <row r="149" spans="1:9">
      <c r="A149">
        <v>148</v>
      </c>
      <c r="B149" t="s">
        <v>3900</v>
      </c>
      <c r="C149" t="s">
        <v>4351</v>
      </c>
      <c r="D149" t="s">
        <v>4352</v>
      </c>
      <c r="E149" t="s">
        <v>412</v>
      </c>
      <c r="F149" t="s">
        <v>413</v>
      </c>
      <c r="G149" t="s">
        <v>289</v>
      </c>
      <c r="H149" t="s">
        <v>290</v>
      </c>
      <c r="I149">
        <v>36610</v>
      </c>
    </row>
    <row r="150" spans="1:9">
      <c r="A150">
        <v>149</v>
      </c>
      <c r="B150" t="s">
        <v>4353</v>
      </c>
      <c r="C150" t="s">
        <v>4354</v>
      </c>
      <c r="D150" t="s">
        <v>4355</v>
      </c>
      <c r="E150" t="s">
        <v>414</v>
      </c>
      <c r="F150" t="s">
        <v>415</v>
      </c>
      <c r="G150" t="s">
        <v>416</v>
      </c>
      <c r="H150" t="s">
        <v>72</v>
      </c>
      <c r="I150">
        <v>24024</v>
      </c>
    </row>
    <row r="151" spans="1:9">
      <c r="A151">
        <v>150</v>
      </c>
      <c r="B151" t="s">
        <v>4356</v>
      </c>
      <c r="C151" t="s">
        <v>4357</v>
      </c>
      <c r="D151" t="s">
        <v>4358</v>
      </c>
      <c r="E151" t="s">
        <v>417</v>
      </c>
      <c r="F151" t="s">
        <v>418</v>
      </c>
      <c r="G151" t="s">
        <v>419</v>
      </c>
      <c r="H151" t="s">
        <v>31</v>
      </c>
      <c r="I151">
        <v>77015</v>
      </c>
    </row>
    <row r="152" spans="1:9">
      <c r="A152">
        <v>151</v>
      </c>
      <c r="B152" t="s">
        <v>4359</v>
      </c>
      <c r="C152" t="s">
        <v>4360</v>
      </c>
      <c r="D152" t="s">
        <v>4361</v>
      </c>
      <c r="E152" t="s">
        <v>4362</v>
      </c>
      <c r="F152" t="s">
        <v>4363</v>
      </c>
      <c r="G152" t="s">
        <v>578</v>
      </c>
      <c r="H152" t="s">
        <v>579</v>
      </c>
      <c r="I152">
        <v>6705</v>
      </c>
    </row>
    <row r="153" spans="1:9">
      <c r="A153">
        <v>152</v>
      </c>
      <c r="B153" t="s">
        <v>4364</v>
      </c>
      <c r="C153" t="s">
        <v>4365</v>
      </c>
      <c r="D153" t="s">
        <v>4366</v>
      </c>
      <c r="E153" t="s">
        <v>420</v>
      </c>
      <c r="F153" t="s">
        <v>421</v>
      </c>
      <c r="G153" t="s">
        <v>422</v>
      </c>
      <c r="H153" t="s">
        <v>38</v>
      </c>
      <c r="I153">
        <v>91841</v>
      </c>
    </row>
    <row r="154" spans="1:9">
      <c r="A154">
        <v>153</v>
      </c>
      <c r="B154" t="s">
        <v>4367</v>
      </c>
      <c r="C154" t="s">
        <v>4368</v>
      </c>
      <c r="D154" t="s">
        <v>4369</v>
      </c>
      <c r="E154" t="s">
        <v>423</v>
      </c>
      <c r="F154" t="s">
        <v>424</v>
      </c>
      <c r="G154" t="s">
        <v>282</v>
      </c>
      <c r="H154" t="s">
        <v>198</v>
      </c>
      <c r="I154">
        <v>48267</v>
      </c>
    </row>
    <row r="155" spans="1:9">
      <c r="A155">
        <v>154</v>
      </c>
      <c r="B155" t="s">
        <v>4370</v>
      </c>
      <c r="C155" t="s">
        <v>4371</v>
      </c>
      <c r="D155" t="s">
        <v>4372</v>
      </c>
      <c r="E155" t="s">
        <v>426</v>
      </c>
      <c r="F155" t="s">
        <v>427</v>
      </c>
      <c r="G155" t="s">
        <v>137</v>
      </c>
      <c r="H155" t="s">
        <v>138</v>
      </c>
      <c r="I155">
        <v>60619</v>
      </c>
    </row>
    <row r="156" spans="1:9">
      <c r="A156">
        <v>155</v>
      </c>
      <c r="B156" t="s">
        <v>4373</v>
      </c>
      <c r="C156" t="s">
        <v>4374</v>
      </c>
      <c r="D156" t="s">
        <v>4375</v>
      </c>
      <c r="E156" t="s">
        <v>428</v>
      </c>
      <c r="F156" t="s">
        <v>429</v>
      </c>
      <c r="G156" t="s">
        <v>146</v>
      </c>
      <c r="H156" t="s">
        <v>147</v>
      </c>
      <c r="I156">
        <v>46867</v>
      </c>
    </row>
    <row r="157" spans="1:9">
      <c r="A157">
        <v>156</v>
      </c>
      <c r="B157" t="s">
        <v>4376</v>
      </c>
      <c r="C157" t="s">
        <v>4377</v>
      </c>
      <c r="D157" t="s">
        <v>4378</v>
      </c>
      <c r="E157" t="s">
        <v>430</v>
      </c>
      <c r="F157" t="s">
        <v>431</v>
      </c>
      <c r="G157" t="s">
        <v>11</v>
      </c>
      <c r="H157" t="s">
        <v>12</v>
      </c>
      <c r="I157">
        <v>20244</v>
      </c>
    </row>
    <row r="158" spans="1:9">
      <c r="A158">
        <v>157</v>
      </c>
      <c r="B158" t="s">
        <v>4379</v>
      </c>
      <c r="C158" t="s">
        <v>4380</v>
      </c>
      <c r="D158" t="s">
        <v>4381</v>
      </c>
      <c r="E158" t="s">
        <v>432</v>
      </c>
      <c r="F158" t="s">
        <v>433</v>
      </c>
      <c r="G158" t="s">
        <v>434</v>
      </c>
      <c r="H158" t="s">
        <v>290</v>
      </c>
      <c r="I158">
        <v>35263</v>
      </c>
    </row>
    <row r="159" spans="1:9">
      <c r="A159">
        <v>158</v>
      </c>
      <c r="B159" t="s">
        <v>4382</v>
      </c>
      <c r="C159" t="s">
        <v>4383</v>
      </c>
      <c r="D159" t="s">
        <v>4384</v>
      </c>
      <c r="E159" t="s">
        <v>435</v>
      </c>
      <c r="F159" t="s">
        <v>436</v>
      </c>
      <c r="G159" t="s">
        <v>53</v>
      </c>
      <c r="H159" t="s">
        <v>54</v>
      </c>
      <c r="I159">
        <v>85720</v>
      </c>
    </row>
    <row r="160" spans="1:9">
      <c r="A160">
        <v>159</v>
      </c>
      <c r="B160" t="s">
        <v>4385</v>
      </c>
      <c r="C160" t="s">
        <v>4386</v>
      </c>
      <c r="D160" t="s">
        <v>4387</v>
      </c>
      <c r="E160" t="s">
        <v>4388</v>
      </c>
      <c r="F160" t="s">
        <v>4389</v>
      </c>
      <c r="G160" t="s">
        <v>860</v>
      </c>
      <c r="H160" t="s">
        <v>107</v>
      </c>
      <c r="I160">
        <v>50369</v>
      </c>
    </row>
    <row r="161" spans="1:9">
      <c r="A161">
        <v>160</v>
      </c>
      <c r="B161" t="s">
        <v>4390</v>
      </c>
      <c r="C161" t="s">
        <v>4391</v>
      </c>
      <c r="D161" t="s">
        <v>4392</v>
      </c>
      <c r="E161" t="s">
        <v>438</v>
      </c>
      <c r="F161" t="s">
        <v>439</v>
      </c>
      <c r="G161" t="s">
        <v>440</v>
      </c>
      <c r="H161" t="s">
        <v>20</v>
      </c>
      <c r="I161">
        <v>13210</v>
      </c>
    </row>
    <row r="162" spans="1:9">
      <c r="A162">
        <v>161</v>
      </c>
      <c r="B162" t="s">
        <v>4393</v>
      </c>
      <c r="C162" t="s">
        <v>4394</v>
      </c>
      <c r="D162" t="s">
        <v>4395</v>
      </c>
      <c r="E162" t="s">
        <v>441</v>
      </c>
      <c r="F162" t="s">
        <v>442</v>
      </c>
      <c r="G162" t="s">
        <v>443</v>
      </c>
      <c r="H162" t="s">
        <v>444</v>
      </c>
      <c r="I162">
        <v>19805</v>
      </c>
    </row>
    <row r="163" spans="1:9">
      <c r="A163">
        <v>162</v>
      </c>
      <c r="B163" t="s">
        <v>4396</v>
      </c>
      <c r="C163" t="s">
        <v>4397</v>
      </c>
      <c r="D163" t="s">
        <v>4398</v>
      </c>
      <c r="E163" t="s">
        <v>445</v>
      </c>
      <c r="F163" t="s">
        <v>446</v>
      </c>
      <c r="G163" t="s">
        <v>447</v>
      </c>
      <c r="H163" t="s">
        <v>448</v>
      </c>
      <c r="I163">
        <v>97075</v>
      </c>
    </row>
    <row r="164" spans="1:9">
      <c r="A164">
        <v>163</v>
      </c>
      <c r="B164" t="s">
        <v>4399</v>
      </c>
      <c r="C164" t="s">
        <v>4400</v>
      </c>
      <c r="D164" t="s">
        <v>4401</v>
      </c>
      <c r="E164" t="s">
        <v>449</v>
      </c>
      <c r="F164" t="s">
        <v>450</v>
      </c>
      <c r="G164" t="s">
        <v>451</v>
      </c>
      <c r="H164" t="s">
        <v>452</v>
      </c>
      <c r="I164">
        <v>66205</v>
      </c>
    </row>
    <row r="165" spans="1:9">
      <c r="A165">
        <v>164</v>
      </c>
      <c r="B165" t="s">
        <v>4402</v>
      </c>
      <c r="C165" t="s">
        <v>4403</v>
      </c>
      <c r="D165" t="s">
        <v>4404</v>
      </c>
      <c r="E165" t="s">
        <v>453</v>
      </c>
      <c r="F165" t="s">
        <v>454</v>
      </c>
      <c r="G165" t="s">
        <v>455</v>
      </c>
      <c r="H165" t="s">
        <v>249</v>
      </c>
      <c r="I165">
        <v>55423</v>
      </c>
    </row>
    <row r="166" spans="1:9">
      <c r="A166">
        <v>165</v>
      </c>
      <c r="B166" t="s">
        <v>4405</v>
      </c>
      <c r="C166" t="s">
        <v>4406</v>
      </c>
      <c r="D166" t="s">
        <v>4407</v>
      </c>
      <c r="E166" t="s">
        <v>456</v>
      </c>
      <c r="F166" t="s">
        <v>457</v>
      </c>
      <c r="G166" t="s">
        <v>458</v>
      </c>
      <c r="H166" t="s">
        <v>38</v>
      </c>
      <c r="I166">
        <v>90510</v>
      </c>
    </row>
    <row r="167" spans="1:9">
      <c r="A167">
        <v>166</v>
      </c>
      <c r="B167" t="s">
        <v>4408</v>
      </c>
      <c r="C167" t="s">
        <v>4409</v>
      </c>
      <c r="D167" t="s">
        <v>4410</v>
      </c>
      <c r="E167" t="s">
        <v>4411</v>
      </c>
      <c r="F167" t="s">
        <v>4412</v>
      </c>
      <c r="G167" t="s">
        <v>522</v>
      </c>
      <c r="H167" t="s">
        <v>370</v>
      </c>
      <c r="I167">
        <v>64160</v>
      </c>
    </row>
    <row r="168" spans="1:9">
      <c r="A168">
        <v>167</v>
      </c>
      <c r="B168" t="s">
        <v>4413</v>
      </c>
      <c r="C168" t="s">
        <v>4414</v>
      </c>
      <c r="D168" t="s">
        <v>4415</v>
      </c>
      <c r="E168" t="s">
        <v>4416</v>
      </c>
      <c r="F168" t="s">
        <v>4417</v>
      </c>
      <c r="G168" t="s">
        <v>463</v>
      </c>
      <c r="H168" t="s">
        <v>84</v>
      </c>
      <c r="I168">
        <v>21281</v>
      </c>
    </row>
    <row r="169" spans="1:9">
      <c r="A169">
        <v>168</v>
      </c>
      <c r="B169" t="s">
        <v>4418</v>
      </c>
      <c r="C169" t="s">
        <v>4419</v>
      </c>
      <c r="D169" t="s">
        <v>4420</v>
      </c>
      <c r="E169" t="s">
        <v>4421</v>
      </c>
      <c r="F169" t="s">
        <v>4422</v>
      </c>
      <c r="G169" t="s">
        <v>336</v>
      </c>
      <c r="H169" t="s">
        <v>31</v>
      </c>
      <c r="I169">
        <v>78250</v>
      </c>
    </row>
    <row r="170" spans="1:9">
      <c r="A170">
        <v>169</v>
      </c>
      <c r="B170" t="s">
        <v>4423</v>
      </c>
      <c r="C170" t="s">
        <v>4424</v>
      </c>
      <c r="D170" t="s">
        <v>4425</v>
      </c>
      <c r="E170" t="s">
        <v>459</v>
      </c>
      <c r="F170" t="s">
        <v>460</v>
      </c>
      <c r="G170" t="s">
        <v>443</v>
      </c>
      <c r="H170" t="s">
        <v>444</v>
      </c>
      <c r="I170">
        <v>19897</v>
      </c>
    </row>
    <row r="171" spans="1:9">
      <c r="A171">
        <v>170</v>
      </c>
      <c r="B171" t="s">
        <v>4426</v>
      </c>
      <c r="C171" t="s">
        <v>4427</v>
      </c>
      <c r="D171" t="s">
        <v>4428</v>
      </c>
      <c r="E171" t="s">
        <v>461</v>
      </c>
      <c r="F171" t="s">
        <v>462</v>
      </c>
      <c r="G171" t="s">
        <v>463</v>
      </c>
      <c r="H171" t="s">
        <v>84</v>
      </c>
      <c r="I171">
        <v>21239</v>
      </c>
    </row>
    <row r="172" spans="1:9">
      <c r="A172">
        <v>171</v>
      </c>
      <c r="B172" t="s">
        <v>4429</v>
      </c>
      <c r="C172" t="s">
        <v>4430</v>
      </c>
      <c r="D172" t="s">
        <v>4431</v>
      </c>
      <c r="E172" t="s">
        <v>4432</v>
      </c>
      <c r="F172" t="s">
        <v>4433</v>
      </c>
      <c r="G172" t="s">
        <v>3557</v>
      </c>
      <c r="H172" t="s">
        <v>20</v>
      </c>
      <c r="I172">
        <v>10633</v>
      </c>
    </row>
    <row r="173" spans="1:9">
      <c r="A173">
        <v>172</v>
      </c>
      <c r="B173" t="s">
        <v>4434</v>
      </c>
      <c r="C173" t="s">
        <v>4435</v>
      </c>
      <c r="D173" t="s">
        <v>4436</v>
      </c>
      <c r="E173" t="s">
        <v>464</v>
      </c>
      <c r="F173" t="s">
        <v>465</v>
      </c>
      <c r="G173" t="s">
        <v>11</v>
      </c>
      <c r="H173" t="s">
        <v>12</v>
      </c>
      <c r="I173">
        <v>20073</v>
      </c>
    </row>
    <row r="174" spans="1:9">
      <c r="A174">
        <v>173</v>
      </c>
      <c r="B174" t="s">
        <v>4437</v>
      </c>
      <c r="C174" t="s">
        <v>4438</v>
      </c>
      <c r="D174" t="s">
        <v>4439</v>
      </c>
      <c r="E174" t="s">
        <v>467</v>
      </c>
      <c r="F174" t="s">
        <v>468</v>
      </c>
      <c r="G174" t="s">
        <v>469</v>
      </c>
      <c r="H174" t="s">
        <v>78</v>
      </c>
      <c r="I174">
        <v>34479</v>
      </c>
    </row>
    <row r="175" spans="1:9">
      <c r="A175">
        <v>174</v>
      </c>
      <c r="B175" t="s">
        <v>4440</v>
      </c>
      <c r="C175" t="s">
        <v>4441</v>
      </c>
      <c r="D175" t="s">
        <v>4442</v>
      </c>
      <c r="E175" t="s">
        <v>470</v>
      </c>
      <c r="F175" t="s">
        <v>471</v>
      </c>
      <c r="G175" t="s">
        <v>472</v>
      </c>
      <c r="H175" t="s">
        <v>452</v>
      </c>
      <c r="I175">
        <v>66629</v>
      </c>
    </row>
    <row r="176" spans="1:9">
      <c r="A176">
        <v>175</v>
      </c>
      <c r="B176" t="s">
        <v>4443</v>
      </c>
      <c r="C176" t="s">
        <v>4444</v>
      </c>
      <c r="D176" t="s">
        <v>4445</v>
      </c>
      <c r="E176" t="s">
        <v>473</v>
      </c>
      <c r="F176" t="s">
        <v>474</v>
      </c>
      <c r="G176" t="s">
        <v>475</v>
      </c>
      <c r="H176" t="s">
        <v>25</v>
      </c>
      <c r="I176">
        <v>30061</v>
      </c>
    </row>
    <row r="177" spans="1:9">
      <c r="A177">
        <v>176</v>
      </c>
      <c r="B177" t="s">
        <v>4446</v>
      </c>
      <c r="C177" t="s">
        <v>4447</v>
      </c>
      <c r="D177" t="s">
        <v>4448</v>
      </c>
      <c r="E177" t="s">
        <v>476</v>
      </c>
      <c r="F177" t="s">
        <v>477</v>
      </c>
      <c r="G177" t="s">
        <v>289</v>
      </c>
      <c r="H177" t="s">
        <v>290</v>
      </c>
      <c r="I177">
        <v>36641</v>
      </c>
    </row>
    <row r="178" spans="1:9">
      <c r="A178">
        <v>177</v>
      </c>
      <c r="B178" t="s">
        <v>4449</v>
      </c>
      <c r="C178" t="s">
        <v>4450</v>
      </c>
      <c r="D178" t="s">
        <v>4451</v>
      </c>
      <c r="E178" t="s">
        <v>478</v>
      </c>
      <c r="F178" t="s">
        <v>479</v>
      </c>
      <c r="G178" t="s">
        <v>480</v>
      </c>
      <c r="H178" t="s">
        <v>134</v>
      </c>
      <c r="I178">
        <v>70894</v>
      </c>
    </row>
    <row r="179" spans="1:9">
      <c r="A179">
        <v>178</v>
      </c>
      <c r="B179" t="s">
        <v>4452</v>
      </c>
      <c r="C179" t="s">
        <v>4453</v>
      </c>
      <c r="D179" t="s">
        <v>4454</v>
      </c>
      <c r="E179" t="s">
        <v>4455</v>
      </c>
      <c r="F179" t="s">
        <v>4456</v>
      </c>
      <c r="G179" t="s">
        <v>682</v>
      </c>
      <c r="H179" t="s">
        <v>172</v>
      </c>
      <c r="I179">
        <v>15286</v>
      </c>
    </row>
    <row r="180" spans="1:9">
      <c r="A180">
        <v>179</v>
      </c>
      <c r="B180" t="s">
        <v>4457</v>
      </c>
      <c r="C180" t="s">
        <v>4458</v>
      </c>
      <c r="D180" t="s">
        <v>4459</v>
      </c>
      <c r="E180" t="s">
        <v>481</v>
      </c>
      <c r="F180" t="s">
        <v>482</v>
      </c>
      <c r="G180" t="s">
        <v>483</v>
      </c>
      <c r="H180" t="s">
        <v>78</v>
      </c>
      <c r="I180">
        <v>33416</v>
      </c>
    </row>
    <row r="181" spans="1:9">
      <c r="A181">
        <v>180</v>
      </c>
      <c r="B181" t="s">
        <v>4460</v>
      </c>
      <c r="C181" t="s">
        <v>4461</v>
      </c>
      <c r="D181" t="s">
        <v>4462</v>
      </c>
      <c r="E181" t="s">
        <v>484</v>
      </c>
      <c r="F181" t="s">
        <v>485</v>
      </c>
      <c r="G181" t="s">
        <v>486</v>
      </c>
      <c r="H181" t="s">
        <v>31</v>
      </c>
      <c r="I181">
        <v>79491</v>
      </c>
    </row>
    <row r="182" spans="1:9">
      <c r="A182">
        <v>181</v>
      </c>
      <c r="B182" t="s">
        <v>4463</v>
      </c>
      <c r="C182" t="s">
        <v>4464</v>
      </c>
      <c r="D182" t="s">
        <v>4465</v>
      </c>
      <c r="E182" t="s">
        <v>488</v>
      </c>
      <c r="F182" t="s">
        <v>489</v>
      </c>
      <c r="G182" t="s">
        <v>490</v>
      </c>
      <c r="H182" t="s">
        <v>198</v>
      </c>
      <c r="I182">
        <v>48107</v>
      </c>
    </row>
    <row r="183" spans="1:9">
      <c r="A183">
        <v>182</v>
      </c>
      <c r="B183" t="s">
        <v>4466</v>
      </c>
      <c r="C183" t="s">
        <v>4467</v>
      </c>
      <c r="D183" t="s">
        <v>4468</v>
      </c>
      <c r="E183" t="s">
        <v>4469</v>
      </c>
      <c r="F183" t="s">
        <v>4470</v>
      </c>
      <c r="G183" t="s">
        <v>3282</v>
      </c>
      <c r="H183" t="s">
        <v>38</v>
      </c>
      <c r="I183">
        <v>90405</v>
      </c>
    </row>
    <row r="184" spans="1:9">
      <c r="A184">
        <v>183</v>
      </c>
      <c r="B184" t="s">
        <v>4471</v>
      </c>
      <c r="C184" t="s">
        <v>4472</v>
      </c>
      <c r="D184" t="s">
        <v>4473</v>
      </c>
      <c r="E184" t="s">
        <v>492</v>
      </c>
      <c r="F184" t="s">
        <v>493</v>
      </c>
      <c r="G184" t="s">
        <v>158</v>
      </c>
      <c r="H184" t="s">
        <v>159</v>
      </c>
      <c r="I184">
        <v>43220</v>
      </c>
    </row>
    <row r="185" spans="1:9">
      <c r="A185">
        <v>184</v>
      </c>
      <c r="B185" t="s">
        <v>4474</v>
      </c>
      <c r="C185" t="s">
        <v>4475</v>
      </c>
      <c r="D185" t="s">
        <v>4476</v>
      </c>
      <c r="E185" t="s">
        <v>494</v>
      </c>
      <c r="F185" t="s">
        <v>495</v>
      </c>
      <c r="G185" t="s">
        <v>496</v>
      </c>
      <c r="H185" t="s">
        <v>249</v>
      </c>
      <c r="I185">
        <v>55572</v>
      </c>
    </row>
    <row r="186" spans="1:9">
      <c r="A186">
        <v>185</v>
      </c>
      <c r="B186" t="s">
        <v>4477</v>
      </c>
      <c r="C186" t="s">
        <v>4478</v>
      </c>
      <c r="D186" t="s">
        <v>4479</v>
      </c>
      <c r="E186" t="s">
        <v>497</v>
      </c>
      <c r="F186" t="s">
        <v>498</v>
      </c>
      <c r="G186" t="s">
        <v>499</v>
      </c>
      <c r="H186" t="s">
        <v>38</v>
      </c>
      <c r="I186">
        <v>93740</v>
      </c>
    </row>
    <row r="187" spans="1:9">
      <c r="A187">
        <v>186</v>
      </c>
      <c r="B187" t="s">
        <v>4480</v>
      </c>
      <c r="C187" t="s">
        <v>4481</v>
      </c>
      <c r="D187" t="s">
        <v>4482</v>
      </c>
      <c r="E187" t="s">
        <v>501</v>
      </c>
      <c r="F187" t="s">
        <v>502</v>
      </c>
      <c r="G187" t="s">
        <v>53</v>
      </c>
      <c r="H187" t="s">
        <v>54</v>
      </c>
      <c r="I187">
        <v>85754</v>
      </c>
    </row>
    <row r="188" spans="1:9">
      <c r="A188">
        <v>187</v>
      </c>
      <c r="B188" t="s">
        <v>4483</v>
      </c>
      <c r="C188" t="s">
        <v>4484</v>
      </c>
      <c r="D188" t="s">
        <v>4485</v>
      </c>
      <c r="E188" t="s">
        <v>503</v>
      </c>
      <c r="F188" t="s">
        <v>504</v>
      </c>
      <c r="G188" t="s">
        <v>24</v>
      </c>
      <c r="H188" t="s">
        <v>25</v>
      </c>
      <c r="I188">
        <v>31132</v>
      </c>
    </row>
    <row r="189" spans="1:9">
      <c r="A189">
        <v>188</v>
      </c>
      <c r="B189" t="s">
        <v>4486</v>
      </c>
      <c r="C189" t="s">
        <v>4487</v>
      </c>
      <c r="D189" t="s">
        <v>4488</v>
      </c>
      <c r="E189" t="s">
        <v>505</v>
      </c>
      <c r="F189" t="s">
        <v>506</v>
      </c>
      <c r="G189" t="s">
        <v>507</v>
      </c>
      <c r="H189" t="s">
        <v>159</v>
      </c>
      <c r="I189">
        <v>43666</v>
      </c>
    </row>
    <row r="190" spans="1:9">
      <c r="A190">
        <v>189</v>
      </c>
      <c r="B190" t="s">
        <v>4489</v>
      </c>
      <c r="C190" t="s">
        <v>4490</v>
      </c>
      <c r="D190" t="s">
        <v>4491</v>
      </c>
      <c r="E190" t="s">
        <v>508</v>
      </c>
      <c r="F190" t="s">
        <v>509</v>
      </c>
      <c r="G190" t="s">
        <v>510</v>
      </c>
      <c r="H190" t="s">
        <v>31</v>
      </c>
      <c r="I190">
        <v>79977</v>
      </c>
    </row>
    <row r="191" spans="1:9">
      <c r="A191">
        <v>190</v>
      </c>
      <c r="B191" t="s">
        <v>4492</v>
      </c>
      <c r="C191" t="s">
        <v>4493</v>
      </c>
      <c r="D191" t="s">
        <v>4494</v>
      </c>
      <c r="E191" t="s">
        <v>511</v>
      </c>
      <c r="F191" t="s">
        <v>512</v>
      </c>
      <c r="G191" t="s">
        <v>513</v>
      </c>
      <c r="H191" t="s">
        <v>31</v>
      </c>
      <c r="I191">
        <v>75185</v>
      </c>
    </row>
    <row r="192" spans="1:9">
      <c r="A192">
        <v>191</v>
      </c>
      <c r="B192" t="s">
        <v>4495</v>
      </c>
      <c r="C192" t="s">
        <v>4496</v>
      </c>
      <c r="D192" t="s">
        <v>4497</v>
      </c>
      <c r="E192" t="s">
        <v>514</v>
      </c>
      <c r="F192" t="s">
        <v>515</v>
      </c>
      <c r="G192" t="s">
        <v>516</v>
      </c>
      <c r="H192" t="s">
        <v>361</v>
      </c>
      <c r="I192">
        <v>80940</v>
      </c>
    </row>
    <row r="193" spans="1:9">
      <c r="A193">
        <v>192</v>
      </c>
      <c r="B193" t="s">
        <v>4498</v>
      </c>
      <c r="C193" t="s">
        <v>4499</v>
      </c>
      <c r="D193" t="s">
        <v>4500</v>
      </c>
      <c r="E193" t="s">
        <v>4501</v>
      </c>
      <c r="F193" t="s">
        <v>4502</v>
      </c>
      <c r="G193" t="s">
        <v>2153</v>
      </c>
      <c r="H193" t="s">
        <v>72</v>
      </c>
      <c r="I193">
        <v>24503</v>
      </c>
    </row>
    <row r="194" spans="1:9">
      <c r="A194">
        <v>193</v>
      </c>
      <c r="B194" t="s">
        <v>4503</v>
      </c>
      <c r="C194" t="s">
        <v>4504</v>
      </c>
      <c r="D194" t="s">
        <v>4505</v>
      </c>
      <c r="E194" t="s">
        <v>517</v>
      </c>
      <c r="F194" t="s">
        <v>518</v>
      </c>
      <c r="G194" t="s">
        <v>519</v>
      </c>
      <c r="H194" t="s">
        <v>31</v>
      </c>
      <c r="I194">
        <v>76705</v>
      </c>
    </row>
    <row r="195" spans="1:9">
      <c r="A195">
        <v>194</v>
      </c>
      <c r="B195" t="s">
        <v>4506</v>
      </c>
      <c r="C195" t="s">
        <v>4507</v>
      </c>
      <c r="D195" t="s">
        <v>4508</v>
      </c>
      <c r="E195" t="s">
        <v>520</v>
      </c>
      <c r="F195" t="s">
        <v>521</v>
      </c>
      <c r="G195" t="s">
        <v>522</v>
      </c>
      <c r="H195" t="s">
        <v>370</v>
      </c>
      <c r="I195">
        <v>64136</v>
      </c>
    </row>
    <row r="196" spans="1:9">
      <c r="A196">
        <v>195</v>
      </c>
      <c r="B196" t="s">
        <v>4509</v>
      </c>
      <c r="C196" t="s">
        <v>4510</v>
      </c>
      <c r="D196" t="s">
        <v>4511</v>
      </c>
      <c r="E196" t="s">
        <v>4512</v>
      </c>
      <c r="F196" t="s">
        <v>4513</v>
      </c>
      <c r="G196" t="s">
        <v>158</v>
      </c>
      <c r="H196" t="s">
        <v>159</v>
      </c>
      <c r="I196">
        <v>43210</v>
      </c>
    </row>
    <row r="197" spans="1:9">
      <c r="A197">
        <v>196</v>
      </c>
      <c r="B197" t="s">
        <v>4514</v>
      </c>
      <c r="C197" t="s">
        <v>4515</v>
      </c>
      <c r="D197" t="s">
        <v>4516</v>
      </c>
      <c r="E197" t="s">
        <v>523</v>
      </c>
      <c r="F197" t="s">
        <v>524</v>
      </c>
      <c r="G197" t="s">
        <v>376</v>
      </c>
      <c r="H197" t="s">
        <v>38</v>
      </c>
      <c r="I197">
        <v>92835</v>
      </c>
    </row>
    <row r="198" spans="1:9">
      <c r="A198">
        <v>197</v>
      </c>
      <c r="B198" t="s">
        <v>4517</v>
      </c>
      <c r="C198" t="s">
        <v>4518</v>
      </c>
      <c r="D198" t="s">
        <v>4519</v>
      </c>
      <c r="E198" t="s">
        <v>4520</v>
      </c>
      <c r="F198" t="s">
        <v>4521</v>
      </c>
      <c r="G198" t="s">
        <v>4522</v>
      </c>
      <c r="H198" t="s">
        <v>4523</v>
      </c>
      <c r="I198">
        <v>82007</v>
      </c>
    </row>
    <row r="199" spans="1:9">
      <c r="A199">
        <v>198</v>
      </c>
      <c r="B199" t="s">
        <v>4524</v>
      </c>
      <c r="C199" t="s">
        <v>4525</v>
      </c>
      <c r="D199" t="s">
        <v>4526</v>
      </c>
      <c r="E199" t="s">
        <v>525</v>
      </c>
      <c r="F199" t="s">
        <v>526</v>
      </c>
      <c r="G199" t="s">
        <v>325</v>
      </c>
      <c r="H199" t="s">
        <v>326</v>
      </c>
      <c r="I199">
        <v>68197</v>
      </c>
    </row>
    <row r="200" spans="1:9">
      <c r="A200">
        <v>199</v>
      </c>
      <c r="B200" t="s">
        <v>4527</v>
      </c>
      <c r="C200" t="s">
        <v>4528</v>
      </c>
      <c r="D200" t="s">
        <v>4529</v>
      </c>
      <c r="E200" t="s">
        <v>4530</v>
      </c>
      <c r="F200" t="s">
        <v>4531</v>
      </c>
      <c r="G200" t="s">
        <v>4532</v>
      </c>
      <c r="H200" t="s">
        <v>78</v>
      </c>
      <c r="I200">
        <v>33777</v>
      </c>
    </row>
    <row r="201" spans="1:9">
      <c r="A201">
        <v>200</v>
      </c>
      <c r="B201" t="s">
        <v>4533</v>
      </c>
      <c r="C201" t="s">
        <v>4534</v>
      </c>
      <c r="D201" t="s">
        <v>4535</v>
      </c>
      <c r="E201" t="s">
        <v>527</v>
      </c>
      <c r="F201" t="s">
        <v>528</v>
      </c>
      <c r="G201" t="s">
        <v>11</v>
      </c>
      <c r="H201" t="s">
        <v>12</v>
      </c>
      <c r="I201">
        <v>20220</v>
      </c>
    </row>
    <row r="202" spans="1:9">
      <c r="A202">
        <v>201</v>
      </c>
      <c r="B202" t="s">
        <v>4536</v>
      </c>
      <c r="C202" t="s">
        <v>4537</v>
      </c>
      <c r="D202" t="s">
        <v>4538</v>
      </c>
      <c r="E202" t="s">
        <v>529</v>
      </c>
      <c r="F202" t="s">
        <v>530</v>
      </c>
      <c r="G202" t="s">
        <v>11</v>
      </c>
      <c r="H202" t="s">
        <v>12</v>
      </c>
      <c r="I202">
        <v>20535</v>
      </c>
    </row>
    <row r="203" spans="1:9">
      <c r="A203">
        <v>202</v>
      </c>
      <c r="B203" t="s">
        <v>4539</v>
      </c>
      <c r="C203" t="s">
        <v>4540</v>
      </c>
      <c r="D203" t="s">
        <v>4541</v>
      </c>
      <c r="E203" t="s">
        <v>531</v>
      </c>
      <c r="F203" t="s">
        <v>532</v>
      </c>
      <c r="G203" t="s">
        <v>533</v>
      </c>
      <c r="H203" t="s">
        <v>31</v>
      </c>
      <c r="I203">
        <v>76178</v>
      </c>
    </row>
    <row r="204" spans="1:9">
      <c r="A204">
        <v>203</v>
      </c>
      <c r="B204" t="s">
        <v>4542</v>
      </c>
      <c r="C204" t="s">
        <v>4543</v>
      </c>
      <c r="D204" t="s">
        <v>4544</v>
      </c>
      <c r="E204" t="s">
        <v>534</v>
      </c>
      <c r="F204" t="s">
        <v>535</v>
      </c>
      <c r="G204" t="s">
        <v>536</v>
      </c>
      <c r="H204" t="s">
        <v>118</v>
      </c>
      <c r="I204">
        <v>89145</v>
      </c>
    </row>
    <row r="205" spans="1:9">
      <c r="A205">
        <v>204</v>
      </c>
      <c r="B205" t="s">
        <v>4545</v>
      </c>
      <c r="C205" t="s">
        <v>4546</v>
      </c>
      <c r="D205" t="s">
        <v>4547</v>
      </c>
      <c r="E205" t="s">
        <v>537</v>
      </c>
      <c r="F205" t="s">
        <v>538</v>
      </c>
      <c r="G205" t="s">
        <v>455</v>
      </c>
      <c r="H205" t="s">
        <v>249</v>
      </c>
      <c r="I205">
        <v>55407</v>
      </c>
    </row>
    <row r="206" spans="1:9">
      <c r="A206">
        <v>205</v>
      </c>
      <c r="B206" t="s">
        <v>4548</v>
      </c>
      <c r="C206" t="s">
        <v>4549</v>
      </c>
      <c r="D206" t="s">
        <v>4550</v>
      </c>
      <c r="E206" t="s">
        <v>539</v>
      </c>
      <c r="F206" t="s">
        <v>540</v>
      </c>
      <c r="G206" t="s">
        <v>541</v>
      </c>
      <c r="H206" t="s">
        <v>31</v>
      </c>
      <c r="I206">
        <v>79159</v>
      </c>
    </row>
    <row r="207" spans="1:9">
      <c r="A207">
        <v>206</v>
      </c>
      <c r="B207" t="s">
        <v>4551</v>
      </c>
      <c r="C207" t="s">
        <v>4552</v>
      </c>
      <c r="D207" t="s">
        <v>4553</v>
      </c>
      <c r="E207" t="s">
        <v>542</v>
      </c>
      <c r="F207" t="s">
        <v>543</v>
      </c>
      <c r="G207" t="s">
        <v>186</v>
      </c>
      <c r="H207" t="s">
        <v>187</v>
      </c>
      <c r="I207">
        <v>57198</v>
      </c>
    </row>
    <row r="208" spans="1:9">
      <c r="A208">
        <v>207</v>
      </c>
      <c r="B208" t="s">
        <v>4554</v>
      </c>
      <c r="C208" t="s">
        <v>4555</v>
      </c>
      <c r="D208" t="s">
        <v>4556</v>
      </c>
      <c r="E208" t="s">
        <v>4557</v>
      </c>
      <c r="F208" t="s">
        <v>4558</v>
      </c>
      <c r="G208" t="s">
        <v>341</v>
      </c>
      <c r="H208" t="s">
        <v>38</v>
      </c>
      <c r="I208">
        <v>90310</v>
      </c>
    </row>
    <row r="209" spans="1:9">
      <c r="A209">
        <v>208</v>
      </c>
      <c r="B209" t="s">
        <v>4559</v>
      </c>
      <c r="C209" t="s">
        <v>4560</v>
      </c>
      <c r="D209" t="s">
        <v>4561</v>
      </c>
      <c r="E209" t="s">
        <v>4562</v>
      </c>
      <c r="F209" t="s">
        <v>4563</v>
      </c>
      <c r="G209" t="s">
        <v>623</v>
      </c>
      <c r="H209" t="s">
        <v>319</v>
      </c>
      <c r="I209">
        <v>27499</v>
      </c>
    </row>
    <row r="210" spans="1:9">
      <c r="A210">
        <v>209</v>
      </c>
      <c r="B210" t="s">
        <v>4564</v>
      </c>
      <c r="C210" t="s">
        <v>4565</v>
      </c>
      <c r="D210" t="s">
        <v>4566</v>
      </c>
      <c r="E210" t="s">
        <v>544</v>
      </c>
      <c r="F210" t="s">
        <v>545</v>
      </c>
      <c r="G210" t="s">
        <v>133</v>
      </c>
      <c r="H210" t="s">
        <v>134</v>
      </c>
      <c r="I210">
        <v>70129</v>
      </c>
    </row>
    <row r="211" spans="1:9">
      <c r="A211">
        <v>210</v>
      </c>
      <c r="B211" t="s">
        <v>4567</v>
      </c>
      <c r="C211" t="s">
        <v>4568</v>
      </c>
      <c r="D211" t="s">
        <v>4569</v>
      </c>
      <c r="E211" t="s">
        <v>4570</v>
      </c>
      <c r="F211" t="s">
        <v>4571</v>
      </c>
      <c r="G211" t="s">
        <v>1482</v>
      </c>
      <c r="H211" t="s">
        <v>159</v>
      </c>
      <c r="I211">
        <v>45254</v>
      </c>
    </row>
    <row r="212" spans="1:9">
      <c r="A212">
        <v>211</v>
      </c>
      <c r="B212" t="s">
        <v>4572</v>
      </c>
      <c r="C212" t="s">
        <v>4573</v>
      </c>
      <c r="D212" t="s">
        <v>4574</v>
      </c>
      <c r="E212" t="s">
        <v>546</v>
      </c>
      <c r="F212" t="s">
        <v>547</v>
      </c>
      <c r="G212" t="s">
        <v>548</v>
      </c>
      <c r="H212" t="s">
        <v>138</v>
      </c>
      <c r="I212">
        <v>60351</v>
      </c>
    </row>
    <row r="213" spans="1:9">
      <c r="A213">
        <v>212</v>
      </c>
      <c r="B213" t="s">
        <v>4575</v>
      </c>
      <c r="C213" t="s">
        <v>4576</v>
      </c>
      <c r="D213" t="s">
        <v>4577</v>
      </c>
      <c r="E213" t="s">
        <v>550</v>
      </c>
      <c r="F213" t="s">
        <v>551</v>
      </c>
      <c r="G213" t="s">
        <v>552</v>
      </c>
      <c r="H213" t="s">
        <v>78</v>
      </c>
      <c r="I213">
        <v>32209</v>
      </c>
    </row>
    <row r="214" spans="1:9">
      <c r="A214">
        <v>213</v>
      </c>
      <c r="B214" t="s">
        <v>4578</v>
      </c>
      <c r="C214" t="s">
        <v>4579</v>
      </c>
      <c r="D214" t="s">
        <v>4580</v>
      </c>
      <c r="E214" t="s">
        <v>553</v>
      </c>
      <c r="F214" t="s">
        <v>554</v>
      </c>
      <c r="G214" t="s">
        <v>555</v>
      </c>
      <c r="H214" t="s">
        <v>38</v>
      </c>
      <c r="I214">
        <v>91125</v>
      </c>
    </row>
    <row r="215" spans="1:9">
      <c r="A215">
        <v>214</v>
      </c>
      <c r="B215" t="s">
        <v>4581</v>
      </c>
      <c r="C215" t="s">
        <v>4582</v>
      </c>
      <c r="D215" t="s">
        <v>4583</v>
      </c>
      <c r="E215" t="s">
        <v>556</v>
      </c>
      <c r="F215" t="s">
        <v>557</v>
      </c>
      <c r="G215" t="s">
        <v>558</v>
      </c>
      <c r="H215" t="s">
        <v>177</v>
      </c>
      <c r="I215">
        <v>1813</v>
      </c>
    </row>
    <row r="216" spans="1:9">
      <c r="A216">
        <v>215</v>
      </c>
      <c r="B216" t="s">
        <v>4584</v>
      </c>
      <c r="C216" t="s">
        <v>4585</v>
      </c>
      <c r="D216" t="s">
        <v>4586</v>
      </c>
      <c r="E216" t="s">
        <v>4587</v>
      </c>
      <c r="F216" t="s">
        <v>4588</v>
      </c>
      <c r="G216" t="s">
        <v>552</v>
      </c>
      <c r="H216" t="s">
        <v>78</v>
      </c>
      <c r="I216">
        <v>32277</v>
      </c>
    </row>
    <row r="217" spans="1:9">
      <c r="A217">
        <v>216</v>
      </c>
      <c r="B217" t="s">
        <v>4589</v>
      </c>
      <c r="C217" t="s">
        <v>4590</v>
      </c>
      <c r="D217" t="s">
        <v>4591</v>
      </c>
      <c r="E217" t="s">
        <v>559</v>
      </c>
      <c r="F217" t="s">
        <v>560</v>
      </c>
      <c r="G217" t="s">
        <v>385</v>
      </c>
      <c r="H217" t="s">
        <v>95</v>
      </c>
      <c r="I217">
        <v>7188</v>
      </c>
    </row>
    <row r="218" spans="1:9">
      <c r="A218">
        <v>217</v>
      </c>
      <c r="B218" t="s">
        <v>4592</v>
      </c>
      <c r="C218" t="s">
        <v>4593</v>
      </c>
      <c r="D218" t="s">
        <v>4594</v>
      </c>
      <c r="E218" t="s">
        <v>561</v>
      </c>
      <c r="F218" t="s">
        <v>562</v>
      </c>
      <c r="G218" t="s">
        <v>248</v>
      </c>
      <c r="H218" t="s">
        <v>249</v>
      </c>
      <c r="I218">
        <v>55115</v>
      </c>
    </row>
    <row r="219" spans="1:9">
      <c r="A219">
        <v>218</v>
      </c>
      <c r="B219" t="s">
        <v>4595</v>
      </c>
      <c r="C219" t="s">
        <v>4596</v>
      </c>
      <c r="D219" t="s">
        <v>4597</v>
      </c>
      <c r="E219" t="s">
        <v>563</v>
      </c>
      <c r="F219" t="s">
        <v>564</v>
      </c>
      <c r="G219" t="s">
        <v>565</v>
      </c>
      <c r="H219" t="s">
        <v>78</v>
      </c>
      <c r="I219">
        <v>32830</v>
      </c>
    </row>
    <row r="220" spans="1:9">
      <c r="A220">
        <v>219</v>
      </c>
      <c r="B220" t="s">
        <v>4598</v>
      </c>
      <c r="C220" t="s">
        <v>4599</v>
      </c>
      <c r="D220" t="s">
        <v>4600</v>
      </c>
      <c r="E220" t="s">
        <v>566</v>
      </c>
      <c r="F220" t="s">
        <v>567</v>
      </c>
      <c r="G220" t="s">
        <v>568</v>
      </c>
      <c r="H220" t="s">
        <v>569</v>
      </c>
      <c r="I220">
        <v>84120</v>
      </c>
    </row>
    <row r="221" spans="1:9">
      <c r="A221">
        <v>220</v>
      </c>
      <c r="B221" t="s">
        <v>4601</v>
      </c>
      <c r="C221" t="s">
        <v>4602</v>
      </c>
      <c r="D221" t="s">
        <v>4603</v>
      </c>
      <c r="E221" t="s">
        <v>4604</v>
      </c>
      <c r="F221" t="s">
        <v>4605</v>
      </c>
      <c r="G221" t="s">
        <v>146</v>
      </c>
      <c r="H221" t="s">
        <v>147</v>
      </c>
      <c r="I221">
        <v>46896</v>
      </c>
    </row>
    <row r="222" spans="1:9">
      <c r="A222">
        <v>221</v>
      </c>
      <c r="B222" t="s">
        <v>4606</v>
      </c>
      <c r="C222" t="s">
        <v>4607</v>
      </c>
      <c r="D222" t="s">
        <v>4608</v>
      </c>
      <c r="E222" t="s">
        <v>570</v>
      </c>
      <c r="F222" t="s">
        <v>571</v>
      </c>
      <c r="G222" t="s">
        <v>572</v>
      </c>
      <c r="H222" t="s">
        <v>573</v>
      </c>
      <c r="I222">
        <v>87201</v>
      </c>
    </row>
    <row r="223" spans="1:9">
      <c r="A223">
        <v>222</v>
      </c>
      <c r="B223" t="s">
        <v>4609</v>
      </c>
      <c r="C223" t="s">
        <v>4610</v>
      </c>
      <c r="D223" t="s">
        <v>4611</v>
      </c>
      <c r="E223" t="s">
        <v>574</v>
      </c>
      <c r="F223" t="s">
        <v>575</v>
      </c>
      <c r="G223" t="s">
        <v>117</v>
      </c>
      <c r="H223" t="s">
        <v>118</v>
      </c>
      <c r="I223">
        <v>89519</v>
      </c>
    </row>
    <row r="224" spans="1:9">
      <c r="A224">
        <v>223</v>
      </c>
      <c r="B224" t="s">
        <v>4612</v>
      </c>
      <c r="C224" t="s">
        <v>4613</v>
      </c>
      <c r="D224" t="s">
        <v>4614</v>
      </c>
      <c r="E224" t="s">
        <v>576</v>
      </c>
      <c r="F224" t="s">
        <v>577</v>
      </c>
      <c r="G224" t="s">
        <v>578</v>
      </c>
      <c r="H224" t="s">
        <v>579</v>
      </c>
      <c r="I224">
        <v>6726</v>
      </c>
    </row>
    <row r="225" spans="1:9">
      <c r="A225">
        <v>224</v>
      </c>
      <c r="B225" t="s">
        <v>4615</v>
      </c>
      <c r="C225" t="s">
        <v>4616</v>
      </c>
      <c r="D225" t="s">
        <v>4617</v>
      </c>
      <c r="E225" t="s">
        <v>580</v>
      </c>
      <c r="F225" t="s">
        <v>581</v>
      </c>
      <c r="G225" t="s">
        <v>176</v>
      </c>
      <c r="H225" t="s">
        <v>159</v>
      </c>
      <c r="I225">
        <v>45505</v>
      </c>
    </row>
    <row r="226" spans="1:9">
      <c r="A226">
        <v>225</v>
      </c>
      <c r="B226" t="s">
        <v>4618</v>
      </c>
      <c r="C226" t="s">
        <v>4619</v>
      </c>
      <c r="D226" t="s">
        <v>4620</v>
      </c>
      <c r="E226" t="s">
        <v>582</v>
      </c>
      <c r="F226" t="s">
        <v>583</v>
      </c>
      <c r="G226" t="s">
        <v>357</v>
      </c>
      <c r="H226" t="s">
        <v>20</v>
      </c>
      <c r="I226">
        <v>12222</v>
      </c>
    </row>
    <row r="227" spans="1:9">
      <c r="A227">
        <v>226</v>
      </c>
      <c r="B227" t="s">
        <v>4621</v>
      </c>
      <c r="C227" t="s">
        <v>4622</v>
      </c>
      <c r="D227" t="s">
        <v>4623</v>
      </c>
      <c r="E227" t="s">
        <v>4624</v>
      </c>
      <c r="F227" t="s">
        <v>4625</v>
      </c>
      <c r="G227" t="s">
        <v>1079</v>
      </c>
      <c r="H227" t="s">
        <v>11</v>
      </c>
      <c r="I227">
        <v>98042</v>
      </c>
    </row>
    <row r="228" spans="1:9">
      <c r="A228">
        <v>227</v>
      </c>
      <c r="B228" t="s">
        <v>4626</v>
      </c>
      <c r="C228" t="s">
        <v>4627</v>
      </c>
      <c r="D228" t="s">
        <v>4628</v>
      </c>
      <c r="E228" t="s">
        <v>4629</v>
      </c>
      <c r="F228" t="s">
        <v>4630</v>
      </c>
      <c r="G228" t="s">
        <v>703</v>
      </c>
      <c r="H228" t="s">
        <v>704</v>
      </c>
      <c r="I228">
        <v>96815</v>
      </c>
    </row>
    <row r="229" spans="1:9">
      <c r="A229">
        <v>228</v>
      </c>
      <c r="B229" t="s">
        <v>4631</v>
      </c>
      <c r="C229" t="s">
        <v>4632</v>
      </c>
      <c r="D229" t="s">
        <v>4633</v>
      </c>
      <c r="E229" t="s">
        <v>584</v>
      </c>
      <c r="F229" t="s">
        <v>585</v>
      </c>
      <c r="G229" t="s">
        <v>11</v>
      </c>
      <c r="H229" t="s">
        <v>12</v>
      </c>
      <c r="I229">
        <v>20238</v>
      </c>
    </row>
    <row r="230" spans="1:9">
      <c r="A230">
        <v>229</v>
      </c>
      <c r="B230" t="s">
        <v>4634</v>
      </c>
      <c r="C230" t="s">
        <v>4635</v>
      </c>
      <c r="D230" t="s">
        <v>4636</v>
      </c>
      <c r="E230" t="s">
        <v>586</v>
      </c>
      <c r="F230" t="s">
        <v>587</v>
      </c>
      <c r="G230" t="s">
        <v>143</v>
      </c>
      <c r="H230" t="s">
        <v>20</v>
      </c>
      <c r="I230">
        <v>10060</v>
      </c>
    </row>
    <row r="231" spans="1:9">
      <c r="A231">
        <v>230</v>
      </c>
      <c r="B231" t="s">
        <v>4637</v>
      </c>
      <c r="C231" t="s">
        <v>4638</v>
      </c>
      <c r="D231" t="s">
        <v>4639</v>
      </c>
      <c r="E231" t="s">
        <v>588</v>
      </c>
      <c r="F231" t="s">
        <v>589</v>
      </c>
      <c r="G231" t="s">
        <v>590</v>
      </c>
      <c r="H231" t="s">
        <v>398</v>
      </c>
      <c r="I231">
        <v>40745</v>
      </c>
    </row>
    <row r="232" spans="1:9">
      <c r="A232">
        <v>231</v>
      </c>
      <c r="B232" t="s">
        <v>4640</v>
      </c>
      <c r="C232" t="s">
        <v>4641</v>
      </c>
      <c r="D232" t="s">
        <v>4642</v>
      </c>
      <c r="E232" t="s">
        <v>591</v>
      </c>
      <c r="F232" t="s">
        <v>592</v>
      </c>
      <c r="G232" t="s">
        <v>24</v>
      </c>
      <c r="H232" t="s">
        <v>25</v>
      </c>
      <c r="I232">
        <v>30375</v>
      </c>
    </row>
    <row r="233" spans="1:9">
      <c r="A233">
        <v>232</v>
      </c>
      <c r="B233" t="s">
        <v>4643</v>
      </c>
      <c r="C233" t="s">
        <v>4644</v>
      </c>
      <c r="D233" t="s">
        <v>4645</v>
      </c>
      <c r="E233" t="s">
        <v>593</v>
      </c>
      <c r="F233" t="s">
        <v>594</v>
      </c>
      <c r="G233" t="s">
        <v>595</v>
      </c>
      <c r="H233" t="s">
        <v>11</v>
      </c>
      <c r="I233">
        <v>99210</v>
      </c>
    </row>
    <row r="234" spans="1:9">
      <c r="A234">
        <v>233</v>
      </c>
      <c r="B234" t="s">
        <v>4646</v>
      </c>
      <c r="C234" t="s">
        <v>4647</v>
      </c>
      <c r="D234" t="s">
        <v>4648</v>
      </c>
      <c r="E234" t="s">
        <v>4649</v>
      </c>
      <c r="F234" t="s">
        <v>4650</v>
      </c>
      <c r="G234" t="s">
        <v>158</v>
      </c>
      <c r="H234" t="s">
        <v>25</v>
      </c>
      <c r="I234">
        <v>31904</v>
      </c>
    </row>
    <row r="235" spans="1:9">
      <c r="A235">
        <v>234</v>
      </c>
      <c r="B235" t="s">
        <v>4651</v>
      </c>
      <c r="C235" t="s">
        <v>4652</v>
      </c>
      <c r="D235" t="s">
        <v>4653</v>
      </c>
      <c r="E235" t="s">
        <v>596</v>
      </c>
      <c r="F235" t="s">
        <v>597</v>
      </c>
      <c r="G235" t="s">
        <v>282</v>
      </c>
      <c r="H235" t="s">
        <v>198</v>
      </c>
      <c r="I235">
        <v>48217</v>
      </c>
    </row>
    <row r="236" spans="1:9">
      <c r="A236">
        <v>235</v>
      </c>
      <c r="B236" t="s">
        <v>4654</v>
      </c>
      <c r="C236" t="s">
        <v>4655</v>
      </c>
      <c r="D236" t="s">
        <v>4656</v>
      </c>
      <c r="E236" t="s">
        <v>598</v>
      </c>
      <c r="F236" t="s">
        <v>599</v>
      </c>
      <c r="G236" t="s">
        <v>600</v>
      </c>
      <c r="H236" t="s">
        <v>91</v>
      </c>
      <c r="I236">
        <v>99790</v>
      </c>
    </row>
    <row r="237" spans="1:9">
      <c r="A237">
        <v>236</v>
      </c>
      <c r="B237" t="s">
        <v>4657</v>
      </c>
      <c r="C237" t="s">
        <v>4658</v>
      </c>
      <c r="D237" t="s">
        <v>4659</v>
      </c>
      <c r="E237" t="s">
        <v>602</v>
      </c>
      <c r="F237" t="s">
        <v>603</v>
      </c>
      <c r="G237" t="s">
        <v>604</v>
      </c>
      <c r="H237" t="s">
        <v>159</v>
      </c>
      <c r="I237">
        <v>44329</v>
      </c>
    </row>
    <row r="238" spans="1:9">
      <c r="A238">
        <v>237</v>
      </c>
      <c r="B238" t="s">
        <v>4660</v>
      </c>
      <c r="C238" t="s">
        <v>4661</v>
      </c>
      <c r="D238" t="s">
        <v>4662</v>
      </c>
      <c r="E238" t="s">
        <v>605</v>
      </c>
      <c r="F238" t="s">
        <v>606</v>
      </c>
      <c r="G238" t="s">
        <v>209</v>
      </c>
      <c r="H238" t="s">
        <v>172</v>
      </c>
      <c r="I238">
        <v>19160</v>
      </c>
    </row>
    <row r="239" spans="1:9">
      <c r="A239">
        <v>238</v>
      </c>
      <c r="B239" t="s">
        <v>4663</v>
      </c>
      <c r="C239" t="s">
        <v>4664</v>
      </c>
      <c r="D239" t="s">
        <v>4665</v>
      </c>
      <c r="E239" t="s">
        <v>4666</v>
      </c>
      <c r="F239" t="s">
        <v>4667</v>
      </c>
      <c r="G239" t="s">
        <v>568</v>
      </c>
      <c r="H239" t="s">
        <v>569</v>
      </c>
      <c r="I239">
        <v>84120</v>
      </c>
    </row>
    <row r="240" spans="1:9">
      <c r="A240">
        <v>239</v>
      </c>
      <c r="B240" t="s">
        <v>4668</v>
      </c>
      <c r="C240" t="s">
        <v>4669</v>
      </c>
      <c r="D240" t="s">
        <v>4670</v>
      </c>
      <c r="E240" t="s">
        <v>607</v>
      </c>
      <c r="F240" t="s">
        <v>608</v>
      </c>
      <c r="G240" t="s">
        <v>373</v>
      </c>
      <c r="H240" t="s">
        <v>25</v>
      </c>
      <c r="I240">
        <v>31405</v>
      </c>
    </row>
    <row r="241" spans="1:9">
      <c r="A241">
        <v>240</v>
      </c>
      <c r="B241" t="s">
        <v>4671</v>
      </c>
      <c r="C241" t="s">
        <v>4672</v>
      </c>
      <c r="D241" t="s">
        <v>4673</v>
      </c>
      <c r="E241" t="s">
        <v>609</v>
      </c>
      <c r="F241" t="s">
        <v>610</v>
      </c>
      <c r="G241" t="s">
        <v>611</v>
      </c>
      <c r="H241" t="s">
        <v>38</v>
      </c>
      <c r="I241">
        <v>94064</v>
      </c>
    </row>
    <row r="242" spans="1:9">
      <c r="A242">
        <v>241</v>
      </c>
      <c r="B242" t="s">
        <v>4674</v>
      </c>
      <c r="C242" t="s">
        <v>4675</v>
      </c>
      <c r="D242" t="s">
        <v>4676</v>
      </c>
      <c r="E242" t="s">
        <v>612</v>
      </c>
      <c r="F242" t="s">
        <v>613</v>
      </c>
      <c r="G242" t="s">
        <v>137</v>
      </c>
      <c r="H242" t="s">
        <v>138</v>
      </c>
      <c r="I242">
        <v>60646</v>
      </c>
    </row>
    <row r="243" spans="1:9">
      <c r="A243">
        <v>242</v>
      </c>
      <c r="B243" t="s">
        <v>4677</v>
      </c>
      <c r="C243" t="s">
        <v>4678</v>
      </c>
      <c r="D243" t="s">
        <v>4679</v>
      </c>
      <c r="E243" t="s">
        <v>614</v>
      </c>
      <c r="F243" t="s">
        <v>615</v>
      </c>
      <c r="G243" t="s">
        <v>616</v>
      </c>
      <c r="H243" t="s">
        <v>319</v>
      </c>
      <c r="I243">
        <v>27105</v>
      </c>
    </row>
    <row r="244" spans="1:9">
      <c r="A244">
        <v>243</v>
      </c>
      <c r="B244" t="s">
        <v>4680</v>
      </c>
      <c r="C244" t="s">
        <v>4681</v>
      </c>
      <c r="D244" t="s">
        <v>4682</v>
      </c>
      <c r="E244" t="s">
        <v>617</v>
      </c>
      <c r="F244" t="s">
        <v>618</v>
      </c>
      <c r="G244" t="s">
        <v>37</v>
      </c>
      <c r="H244" t="s">
        <v>38</v>
      </c>
      <c r="I244">
        <v>94159</v>
      </c>
    </row>
    <row r="245" spans="1:9">
      <c r="A245">
        <v>244</v>
      </c>
      <c r="B245" t="s">
        <v>4683</v>
      </c>
      <c r="C245" t="s">
        <v>4684</v>
      </c>
      <c r="D245" t="s">
        <v>4685</v>
      </c>
      <c r="E245" t="s">
        <v>619</v>
      </c>
      <c r="F245" t="s">
        <v>620</v>
      </c>
      <c r="G245" t="s">
        <v>434</v>
      </c>
      <c r="H245" t="s">
        <v>290</v>
      </c>
      <c r="I245">
        <v>35231</v>
      </c>
    </row>
    <row r="246" spans="1:9">
      <c r="A246">
        <v>245</v>
      </c>
      <c r="B246" t="s">
        <v>4686</v>
      </c>
      <c r="C246" t="s">
        <v>4687</v>
      </c>
      <c r="D246" t="s">
        <v>4688</v>
      </c>
      <c r="E246" t="s">
        <v>621</v>
      </c>
      <c r="F246" t="s">
        <v>622</v>
      </c>
      <c r="G246" t="s">
        <v>623</v>
      </c>
      <c r="H246" t="s">
        <v>319</v>
      </c>
      <c r="I246">
        <v>27409</v>
      </c>
    </row>
    <row r="247" spans="1:9">
      <c r="A247">
        <v>246</v>
      </c>
      <c r="B247" t="s">
        <v>4689</v>
      </c>
      <c r="C247" t="s">
        <v>4690</v>
      </c>
      <c r="D247" t="s">
        <v>4691</v>
      </c>
      <c r="E247" t="s">
        <v>624</v>
      </c>
      <c r="F247" t="s">
        <v>625</v>
      </c>
      <c r="G247" t="s">
        <v>626</v>
      </c>
      <c r="H247" t="s">
        <v>38</v>
      </c>
      <c r="I247">
        <v>92415</v>
      </c>
    </row>
    <row r="248" spans="1:9">
      <c r="A248">
        <v>247</v>
      </c>
      <c r="B248" t="s">
        <v>4692</v>
      </c>
      <c r="C248" t="s">
        <v>4693</v>
      </c>
      <c r="D248" t="s">
        <v>4694</v>
      </c>
      <c r="E248" t="s">
        <v>627</v>
      </c>
      <c r="F248" t="s">
        <v>628</v>
      </c>
      <c r="G248" t="s">
        <v>37</v>
      </c>
      <c r="H248" t="s">
        <v>38</v>
      </c>
      <c r="I248">
        <v>94159</v>
      </c>
    </row>
    <row r="249" spans="1:9">
      <c r="A249">
        <v>248</v>
      </c>
      <c r="B249" t="s">
        <v>4695</v>
      </c>
      <c r="C249" t="s">
        <v>4696</v>
      </c>
      <c r="D249" t="s">
        <v>4697</v>
      </c>
      <c r="E249" t="s">
        <v>629</v>
      </c>
      <c r="F249" t="s">
        <v>630</v>
      </c>
      <c r="G249" t="s">
        <v>631</v>
      </c>
      <c r="H249" t="s">
        <v>579</v>
      </c>
      <c r="I249">
        <v>6825</v>
      </c>
    </row>
    <row r="250" spans="1:9">
      <c r="A250">
        <v>249</v>
      </c>
      <c r="B250" t="s">
        <v>4698</v>
      </c>
      <c r="C250" t="s">
        <v>4699</v>
      </c>
      <c r="D250" t="s">
        <v>4700</v>
      </c>
      <c r="E250" t="s">
        <v>4701</v>
      </c>
      <c r="F250" t="s">
        <v>4702</v>
      </c>
      <c r="G250" t="s">
        <v>1026</v>
      </c>
      <c r="H250" t="s">
        <v>147</v>
      </c>
      <c r="I250">
        <v>47705</v>
      </c>
    </row>
    <row r="251" spans="1:9">
      <c r="A251">
        <v>250</v>
      </c>
      <c r="B251" t="s">
        <v>4703</v>
      </c>
      <c r="C251" t="s">
        <v>4704</v>
      </c>
      <c r="D251" t="s">
        <v>4705</v>
      </c>
      <c r="E251" t="s">
        <v>4706</v>
      </c>
      <c r="F251" t="s">
        <v>4707</v>
      </c>
      <c r="G251" t="s">
        <v>737</v>
      </c>
      <c r="H251" t="s">
        <v>20</v>
      </c>
      <c r="I251">
        <v>10469</v>
      </c>
    </row>
    <row r="252" spans="1:9">
      <c r="A252">
        <v>251</v>
      </c>
      <c r="B252" t="s">
        <v>4708</v>
      </c>
      <c r="C252" t="s">
        <v>4709</v>
      </c>
      <c r="D252" t="s">
        <v>4710</v>
      </c>
      <c r="E252" t="s">
        <v>4711</v>
      </c>
      <c r="F252" t="s">
        <v>4712</v>
      </c>
      <c r="G252" t="s">
        <v>1331</v>
      </c>
      <c r="H252" t="s">
        <v>107</v>
      </c>
      <c r="I252">
        <v>52804</v>
      </c>
    </row>
    <row r="253" spans="1:9">
      <c r="A253">
        <v>252</v>
      </c>
      <c r="B253" t="s">
        <v>4713</v>
      </c>
      <c r="C253" t="s">
        <v>4714</v>
      </c>
      <c r="D253" t="s">
        <v>4715</v>
      </c>
      <c r="E253" t="s">
        <v>632</v>
      </c>
      <c r="F253" t="s">
        <v>633</v>
      </c>
      <c r="G253" t="s">
        <v>634</v>
      </c>
      <c r="H253" t="s">
        <v>138</v>
      </c>
      <c r="I253">
        <v>60435</v>
      </c>
    </row>
    <row r="254" spans="1:9">
      <c r="A254">
        <v>253</v>
      </c>
      <c r="B254" t="s">
        <v>4716</v>
      </c>
      <c r="C254" t="s">
        <v>4717</v>
      </c>
      <c r="D254" t="s">
        <v>4718</v>
      </c>
      <c r="E254" t="s">
        <v>4719</v>
      </c>
      <c r="F254" t="s">
        <v>4720</v>
      </c>
      <c r="G254" t="s">
        <v>360</v>
      </c>
      <c r="H254" t="s">
        <v>361</v>
      </c>
      <c r="I254">
        <v>80150</v>
      </c>
    </row>
    <row r="255" spans="1:9">
      <c r="A255">
        <v>254</v>
      </c>
      <c r="B255" t="s">
        <v>4721</v>
      </c>
      <c r="C255" t="s">
        <v>4722</v>
      </c>
      <c r="D255" t="s">
        <v>4723</v>
      </c>
      <c r="E255" t="s">
        <v>635</v>
      </c>
      <c r="F255" t="s">
        <v>636</v>
      </c>
      <c r="G255" t="s">
        <v>354</v>
      </c>
      <c r="H255" t="s">
        <v>159</v>
      </c>
      <c r="I255">
        <v>44710</v>
      </c>
    </row>
    <row r="256" spans="1:9">
      <c r="A256">
        <v>255</v>
      </c>
      <c r="B256" t="s">
        <v>4724</v>
      </c>
      <c r="C256" t="s">
        <v>4725</v>
      </c>
      <c r="D256" t="s">
        <v>4726</v>
      </c>
      <c r="E256" t="s">
        <v>637</v>
      </c>
      <c r="F256" t="s">
        <v>638</v>
      </c>
      <c r="G256" t="s">
        <v>248</v>
      </c>
      <c r="H256" t="s">
        <v>249</v>
      </c>
      <c r="I256">
        <v>55103</v>
      </c>
    </row>
    <row r="257" spans="1:9">
      <c r="A257">
        <v>256</v>
      </c>
      <c r="B257" t="s">
        <v>4727</v>
      </c>
      <c r="C257" t="s">
        <v>4728</v>
      </c>
      <c r="D257" t="s">
        <v>4729</v>
      </c>
      <c r="E257" t="s">
        <v>639</v>
      </c>
      <c r="F257" t="s">
        <v>640</v>
      </c>
      <c r="G257" t="s">
        <v>641</v>
      </c>
      <c r="H257" t="s">
        <v>579</v>
      </c>
      <c r="I257">
        <v>6145</v>
      </c>
    </row>
    <row r="258" spans="1:9">
      <c r="A258">
        <v>257</v>
      </c>
      <c r="B258" t="s">
        <v>4730</v>
      </c>
      <c r="C258" t="s">
        <v>4731</v>
      </c>
      <c r="D258" t="s">
        <v>4732</v>
      </c>
      <c r="E258" t="s">
        <v>4733</v>
      </c>
      <c r="F258" t="s">
        <v>4734</v>
      </c>
      <c r="G258" t="s">
        <v>748</v>
      </c>
      <c r="H258" t="s">
        <v>95</v>
      </c>
      <c r="I258">
        <v>7505</v>
      </c>
    </row>
    <row r="259" spans="1:9">
      <c r="A259">
        <v>258</v>
      </c>
      <c r="B259" t="s">
        <v>4735</v>
      </c>
      <c r="C259" t="s">
        <v>4736</v>
      </c>
      <c r="D259" t="s">
        <v>4737</v>
      </c>
      <c r="E259" t="s">
        <v>642</v>
      </c>
      <c r="F259" t="s">
        <v>643</v>
      </c>
      <c r="G259" t="s">
        <v>510</v>
      </c>
      <c r="H259" t="s">
        <v>31</v>
      </c>
      <c r="I259">
        <v>88546</v>
      </c>
    </row>
    <row r="260" spans="1:9">
      <c r="A260">
        <v>259</v>
      </c>
      <c r="B260" t="s">
        <v>4738</v>
      </c>
      <c r="C260" t="s">
        <v>4739</v>
      </c>
      <c r="D260" t="s">
        <v>4740</v>
      </c>
      <c r="E260" t="s">
        <v>644</v>
      </c>
      <c r="F260" t="s">
        <v>645</v>
      </c>
      <c r="G260" t="s">
        <v>11</v>
      </c>
      <c r="H260" t="s">
        <v>12</v>
      </c>
      <c r="I260">
        <v>20546</v>
      </c>
    </row>
    <row r="261" spans="1:9">
      <c r="A261">
        <v>260</v>
      </c>
      <c r="B261" t="s">
        <v>4741</v>
      </c>
      <c r="C261" t="s">
        <v>4742</v>
      </c>
      <c r="D261" t="s">
        <v>4743</v>
      </c>
      <c r="E261" t="s">
        <v>646</v>
      </c>
      <c r="F261" t="s">
        <v>647</v>
      </c>
      <c r="G261" t="s">
        <v>434</v>
      </c>
      <c r="H261" t="s">
        <v>290</v>
      </c>
      <c r="I261">
        <v>35215</v>
      </c>
    </row>
    <row r="262" spans="1:9">
      <c r="A262">
        <v>261</v>
      </c>
      <c r="B262" t="s">
        <v>4744</v>
      </c>
      <c r="C262" t="s">
        <v>4745</v>
      </c>
      <c r="D262" t="s">
        <v>4746</v>
      </c>
      <c r="E262" t="s">
        <v>648</v>
      </c>
      <c r="F262" t="s">
        <v>649</v>
      </c>
      <c r="G262" t="s">
        <v>650</v>
      </c>
      <c r="H262" t="s">
        <v>78</v>
      </c>
      <c r="I262">
        <v>33467</v>
      </c>
    </row>
    <row r="263" spans="1:9">
      <c r="A263">
        <v>262</v>
      </c>
      <c r="B263" t="s">
        <v>4747</v>
      </c>
      <c r="C263" t="s">
        <v>4748</v>
      </c>
      <c r="D263" t="s">
        <v>4749</v>
      </c>
      <c r="E263" t="s">
        <v>651</v>
      </c>
      <c r="F263" t="s">
        <v>652</v>
      </c>
      <c r="G263" t="s">
        <v>522</v>
      </c>
      <c r="H263" t="s">
        <v>370</v>
      </c>
      <c r="I263">
        <v>64144</v>
      </c>
    </row>
    <row r="264" spans="1:9">
      <c r="A264">
        <v>263</v>
      </c>
      <c r="B264" t="s">
        <v>4750</v>
      </c>
      <c r="C264" t="s">
        <v>4751</v>
      </c>
      <c r="D264" t="s">
        <v>4752</v>
      </c>
      <c r="E264" t="s">
        <v>653</v>
      </c>
      <c r="F264" t="s">
        <v>654</v>
      </c>
      <c r="G264" t="s">
        <v>419</v>
      </c>
      <c r="H264" t="s">
        <v>31</v>
      </c>
      <c r="I264">
        <v>77266</v>
      </c>
    </row>
    <row r="265" spans="1:9">
      <c r="A265">
        <v>264</v>
      </c>
      <c r="B265" t="s">
        <v>4753</v>
      </c>
      <c r="C265" t="s">
        <v>4754</v>
      </c>
      <c r="D265" t="s">
        <v>4755</v>
      </c>
      <c r="E265" t="s">
        <v>4756</v>
      </c>
      <c r="F265" t="s">
        <v>4757</v>
      </c>
      <c r="G265" t="s">
        <v>419</v>
      </c>
      <c r="H265" t="s">
        <v>31</v>
      </c>
      <c r="I265">
        <v>77288</v>
      </c>
    </row>
    <row r="266" spans="1:9">
      <c r="A266">
        <v>265</v>
      </c>
      <c r="B266" t="s">
        <v>4758</v>
      </c>
      <c r="C266" t="s">
        <v>4759</v>
      </c>
      <c r="D266" t="s">
        <v>4760</v>
      </c>
      <c r="E266" t="s">
        <v>655</v>
      </c>
      <c r="F266" t="s">
        <v>656</v>
      </c>
      <c r="G266" t="s">
        <v>657</v>
      </c>
      <c r="H266" t="s">
        <v>31</v>
      </c>
      <c r="I266">
        <v>78764</v>
      </c>
    </row>
    <row r="267" spans="1:9">
      <c r="A267">
        <v>266</v>
      </c>
      <c r="B267" t="s">
        <v>4761</v>
      </c>
      <c r="C267" t="s">
        <v>4762</v>
      </c>
      <c r="D267" t="s">
        <v>4763</v>
      </c>
      <c r="E267" t="s">
        <v>658</v>
      </c>
      <c r="F267" t="s">
        <v>659</v>
      </c>
      <c r="G267" t="s">
        <v>660</v>
      </c>
      <c r="H267" t="s">
        <v>134</v>
      </c>
      <c r="I267">
        <v>71307</v>
      </c>
    </row>
    <row r="268" spans="1:9">
      <c r="A268">
        <v>267</v>
      </c>
      <c r="B268" t="s">
        <v>4764</v>
      </c>
      <c r="C268" t="s">
        <v>4765</v>
      </c>
      <c r="D268" t="s">
        <v>4766</v>
      </c>
      <c r="E268" t="s">
        <v>661</v>
      </c>
      <c r="F268" t="s">
        <v>662</v>
      </c>
      <c r="G268" t="s">
        <v>100</v>
      </c>
      <c r="H268" t="s">
        <v>101</v>
      </c>
      <c r="I268">
        <v>53726</v>
      </c>
    </row>
    <row r="269" spans="1:9">
      <c r="A269">
        <v>268</v>
      </c>
      <c r="B269" t="s">
        <v>4767</v>
      </c>
      <c r="C269" t="s">
        <v>4768</v>
      </c>
      <c r="D269" t="s">
        <v>4769</v>
      </c>
      <c r="E269" t="s">
        <v>4770</v>
      </c>
      <c r="F269" t="s">
        <v>4771</v>
      </c>
      <c r="G269" t="s">
        <v>1032</v>
      </c>
      <c r="H269" t="s">
        <v>1033</v>
      </c>
      <c r="I269">
        <v>83705</v>
      </c>
    </row>
    <row r="270" spans="1:9">
      <c r="A270">
        <v>269</v>
      </c>
      <c r="B270" t="s">
        <v>4772</v>
      </c>
      <c r="C270" t="s">
        <v>4773</v>
      </c>
      <c r="D270" t="s">
        <v>4774</v>
      </c>
      <c r="E270" t="s">
        <v>663</v>
      </c>
      <c r="F270" t="s">
        <v>664</v>
      </c>
      <c r="G270" t="s">
        <v>641</v>
      </c>
      <c r="H270" t="s">
        <v>579</v>
      </c>
      <c r="I270">
        <v>6145</v>
      </c>
    </row>
    <row r="271" spans="1:9">
      <c r="A271">
        <v>270</v>
      </c>
      <c r="B271" t="s">
        <v>4775</v>
      </c>
      <c r="C271" t="s">
        <v>4776</v>
      </c>
      <c r="D271" t="s">
        <v>4777</v>
      </c>
      <c r="E271" t="s">
        <v>665</v>
      </c>
      <c r="F271" t="s">
        <v>666</v>
      </c>
      <c r="G271" t="s">
        <v>11</v>
      </c>
      <c r="H271" t="s">
        <v>12</v>
      </c>
      <c r="I271">
        <v>20022</v>
      </c>
    </row>
    <row r="272" spans="1:9">
      <c r="A272">
        <v>271</v>
      </c>
      <c r="B272" t="s">
        <v>4778</v>
      </c>
      <c r="C272" t="s">
        <v>4779</v>
      </c>
      <c r="D272" t="s">
        <v>4780</v>
      </c>
      <c r="E272" t="s">
        <v>667</v>
      </c>
      <c r="F272" t="s">
        <v>668</v>
      </c>
      <c r="G272" t="s">
        <v>669</v>
      </c>
      <c r="H272" t="s">
        <v>31</v>
      </c>
      <c r="I272">
        <v>77713</v>
      </c>
    </row>
    <row r="273" spans="1:9">
      <c r="A273">
        <v>272</v>
      </c>
      <c r="B273" t="s">
        <v>4781</v>
      </c>
      <c r="C273" t="s">
        <v>4782</v>
      </c>
      <c r="D273" t="s">
        <v>4783</v>
      </c>
      <c r="E273" t="s">
        <v>670</v>
      </c>
      <c r="F273" t="s">
        <v>671</v>
      </c>
      <c r="G273" t="s">
        <v>672</v>
      </c>
      <c r="H273" t="s">
        <v>38</v>
      </c>
      <c r="I273">
        <v>94522</v>
      </c>
    </row>
    <row r="274" spans="1:9">
      <c r="A274">
        <v>273</v>
      </c>
      <c r="B274" t="s">
        <v>4784</v>
      </c>
      <c r="C274" t="s">
        <v>4785</v>
      </c>
      <c r="D274" t="s">
        <v>4786</v>
      </c>
      <c r="E274" t="s">
        <v>673</v>
      </c>
      <c r="F274" t="s">
        <v>674</v>
      </c>
      <c r="G274" t="s">
        <v>548</v>
      </c>
      <c r="H274" t="s">
        <v>138</v>
      </c>
      <c r="I274">
        <v>60158</v>
      </c>
    </row>
    <row r="275" spans="1:9">
      <c r="A275">
        <v>274</v>
      </c>
      <c r="B275" t="s">
        <v>4787</v>
      </c>
      <c r="C275" t="s">
        <v>4788</v>
      </c>
      <c r="D275" t="s">
        <v>4789</v>
      </c>
      <c r="E275" t="s">
        <v>675</v>
      </c>
      <c r="F275" t="s">
        <v>676</v>
      </c>
      <c r="G275" t="s">
        <v>677</v>
      </c>
      <c r="H275" t="s">
        <v>38</v>
      </c>
      <c r="I275">
        <v>94280</v>
      </c>
    </row>
    <row r="276" spans="1:9">
      <c r="A276">
        <v>275</v>
      </c>
      <c r="B276" t="s">
        <v>4790</v>
      </c>
      <c r="C276" t="s">
        <v>4776</v>
      </c>
      <c r="D276" t="s">
        <v>4791</v>
      </c>
      <c r="E276" t="s">
        <v>678</v>
      </c>
      <c r="F276" t="s">
        <v>679</v>
      </c>
      <c r="G276" t="s">
        <v>385</v>
      </c>
      <c r="H276" t="s">
        <v>95</v>
      </c>
      <c r="I276">
        <v>7112</v>
      </c>
    </row>
    <row r="277" spans="1:9">
      <c r="A277">
        <v>276</v>
      </c>
      <c r="B277" t="s">
        <v>4792</v>
      </c>
      <c r="C277" t="s">
        <v>4793</v>
      </c>
      <c r="D277" t="s">
        <v>4794</v>
      </c>
      <c r="E277" t="s">
        <v>4795</v>
      </c>
      <c r="F277" t="s">
        <v>4796</v>
      </c>
      <c r="G277" t="s">
        <v>213</v>
      </c>
      <c r="H277" t="s">
        <v>38</v>
      </c>
      <c r="I277">
        <v>95173</v>
      </c>
    </row>
    <row r="278" spans="1:9">
      <c r="A278">
        <v>277</v>
      </c>
      <c r="B278" t="s">
        <v>4797</v>
      </c>
      <c r="C278" t="s">
        <v>4798</v>
      </c>
      <c r="D278" t="s">
        <v>4799</v>
      </c>
      <c r="E278" t="s">
        <v>680</v>
      </c>
      <c r="F278" t="s">
        <v>681</v>
      </c>
      <c r="G278" t="s">
        <v>682</v>
      </c>
      <c r="H278" t="s">
        <v>172</v>
      </c>
      <c r="I278">
        <v>15235</v>
      </c>
    </row>
    <row r="279" spans="1:9">
      <c r="A279">
        <v>278</v>
      </c>
      <c r="B279" t="s">
        <v>4800</v>
      </c>
      <c r="C279" t="s">
        <v>4801</v>
      </c>
      <c r="D279" t="s">
        <v>4802</v>
      </c>
      <c r="E279" t="s">
        <v>4803</v>
      </c>
      <c r="F279" t="s">
        <v>4804</v>
      </c>
      <c r="G279" t="s">
        <v>1129</v>
      </c>
      <c r="H279" t="s">
        <v>172</v>
      </c>
      <c r="I279">
        <v>16550</v>
      </c>
    </row>
    <row r="280" spans="1:9">
      <c r="A280">
        <v>279</v>
      </c>
      <c r="B280" t="s">
        <v>4805</v>
      </c>
      <c r="C280" t="s">
        <v>4806</v>
      </c>
      <c r="D280" t="s">
        <v>4807</v>
      </c>
      <c r="E280" t="s">
        <v>683</v>
      </c>
      <c r="F280" t="s">
        <v>684</v>
      </c>
      <c r="G280" t="s">
        <v>685</v>
      </c>
      <c r="H280" t="s">
        <v>20</v>
      </c>
      <c r="I280">
        <v>12305</v>
      </c>
    </row>
    <row r="281" spans="1:9">
      <c r="A281">
        <v>280</v>
      </c>
      <c r="B281" t="s">
        <v>4808</v>
      </c>
      <c r="C281" t="s">
        <v>4809</v>
      </c>
      <c r="D281" t="s">
        <v>4810</v>
      </c>
      <c r="E281" t="s">
        <v>4811</v>
      </c>
      <c r="F281" t="s">
        <v>4812</v>
      </c>
      <c r="G281" t="s">
        <v>285</v>
      </c>
      <c r="H281" t="s">
        <v>172</v>
      </c>
      <c r="I281">
        <v>17110</v>
      </c>
    </row>
    <row r="282" spans="1:9">
      <c r="A282">
        <v>281</v>
      </c>
      <c r="B282" t="s">
        <v>4813</v>
      </c>
      <c r="C282" t="s">
        <v>4814</v>
      </c>
      <c r="D282" t="s">
        <v>4815</v>
      </c>
      <c r="E282" t="s">
        <v>686</v>
      </c>
      <c r="F282" t="s">
        <v>687</v>
      </c>
      <c r="G282" t="s">
        <v>688</v>
      </c>
      <c r="H282" t="s">
        <v>78</v>
      </c>
      <c r="I282">
        <v>33436</v>
      </c>
    </row>
    <row r="283" spans="1:9">
      <c r="A283">
        <v>282</v>
      </c>
      <c r="B283" t="s">
        <v>4816</v>
      </c>
      <c r="C283" t="s">
        <v>4817</v>
      </c>
      <c r="D283" t="s">
        <v>4818</v>
      </c>
      <c r="E283" t="s">
        <v>689</v>
      </c>
      <c r="F283" t="s">
        <v>690</v>
      </c>
      <c r="G283" t="s">
        <v>691</v>
      </c>
      <c r="H283" t="s">
        <v>72</v>
      </c>
      <c r="I283">
        <v>20167</v>
      </c>
    </row>
    <row r="284" spans="1:9">
      <c r="A284">
        <v>283</v>
      </c>
      <c r="B284" t="s">
        <v>4819</v>
      </c>
      <c r="C284" t="s">
        <v>4820</v>
      </c>
      <c r="D284" t="s">
        <v>4821</v>
      </c>
      <c r="E284" t="s">
        <v>692</v>
      </c>
      <c r="F284" t="s">
        <v>693</v>
      </c>
      <c r="G284" t="s">
        <v>694</v>
      </c>
      <c r="H284" t="s">
        <v>134</v>
      </c>
      <c r="I284">
        <v>71137</v>
      </c>
    </row>
    <row r="285" spans="1:9">
      <c r="A285">
        <v>284</v>
      </c>
      <c r="B285" t="s">
        <v>4822</v>
      </c>
      <c r="C285" t="s">
        <v>4823</v>
      </c>
      <c r="D285" t="s">
        <v>4824</v>
      </c>
      <c r="E285" t="s">
        <v>695</v>
      </c>
      <c r="F285" t="s">
        <v>696</v>
      </c>
      <c r="G285" t="s">
        <v>419</v>
      </c>
      <c r="H285" t="s">
        <v>31</v>
      </c>
      <c r="I285">
        <v>77060</v>
      </c>
    </row>
    <row r="286" spans="1:9">
      <c r="A286">
        <v>285</v>
      </c>
      <c r="B286" t="s">
        <v>4825</v>
      </c>
      <c r="C286" t="s">
        <v>4826</v>
      </c>
      <c r="D286" t="s">
        <v>4827</v>
      </c>
      <c r="E286" t="s">
        <v>697</v>
      </c>
      <c r="F286" t="s">
        <v>698</v>
      </c>
      <c r="G286" t="s">
        <v>510</v>
      </c>
      <c r="H286" t="s">
        <v>31</v>
      </c>
      <c r="I286">
        <v>79940</v>
      </c>
    </row>
    <row r="287" spans="1:9">
      <c r="A287">
        <v>286</v>
      </c>
      <c r="B287" t="s">
        <v>4828</v>
      </c>
      <c r="C287" t="s">
        <v>4829</v>
      </c>
      <c r="D287" t="s">
        <v>4830</v>
      </c>
      <c r="E287" t="s">
        <v>699</v>
      </c>
      <c r="F287" t="s">
        <v>700</v>
      </c>
      <c r="G287" t="s">
        <v>94</v>
      </c>
      <c r="H287" t="s">
        <v>95</v>
      </c>
      <c r="I287">
        <v>8695</v>
      </c>
    </row>
    <row r="288" spans="1:9">
      <c r="A288">
        <v>287</v>
      </c>
      <c r="B288" t="s">
        <v>4831</v>
      </c>
      <c r="C288" t="s">
        <v>4832</v>
      </c>
      <c r="D288" t="s">
        <v>4833</v>
      </c>
      <c r="E288" t="s">
        <v>701</v>
      </c>
      <c r="F288" t="s">
        <v>702</v>
      </c>
      <c r="G288" t="s">
        <v>703</v>
      </c>
      <c r="H288" t="s">
        <v>704</v>
      </c>
      <c r="I288">
        <v>96820</v>
      </c>
    </row>
    <row r="289" spans="1:9">
      <c r="A289">
        <v>288</v>
      </c>
      <c r="B289" t="s">
        <v>4834</v>
      </c>
      <c r="C289" t="s">
        <v>4835</v>
      </c>
      <c r="D289" t="s">
        <v>4836</v>
      </c>
      <c r="E289" t="s">
        <v>705</v>
      </c>
      <c r="F289" t="s">
        <v>706</v>
      </c>
      <c r="G289" t="s">
        <v>707</v>
      </c>
      <c r="H289" t="s">
        <v>361</v>
      </c>
      <c r="I289">
        <v>80235</v>
      </c>
    </row>
    <row r="290" spans="1:9">
      <c r="A290">
        <v>289</v>
      </c>
      <c r="B290" t="s">
        <v>4837</v>
      </c>
      <c r="C290" t="s">
        <v>4838</v>
      </c>
      <c r="D290" t="s">
        <v>4839</v>
      </c>
      <c r="E290" t="s">
        <v>4840</v>
      </c>
      <c r="F290" t="s">
        <v>4841</v>
      </c>
      <c r="G290" t="s">
        <v>158</v>
      </c>
      <c r="H290" t="s">
        <v>159</v>
      </c>
      <c r="I290">
        <v>43220</v>
      </c>
    </row>
    <row r="291" spans="1:9">
      <c r="A291">
        <v>290</v>
      </c>
      <c r="B291" t="s">
        <v>4842</v>
      </c>
      <c r="C291" t="s">
        <v>4843</v>
      </c>
      <c r="D291" t="s">
        <v>4844</v>
      </c>
      <c r="E291" t="s">
        <v>708</v>
      </c>
      <c r="F291" t="s">
        <v>709</v>
      </c>
      <c r="G291" t="s">
        <v>11</v>
      </c>
      <c r="H291" t="s">
        <v>12</v>
      </c>
      <c r="I291">
        <v>20310</v>
      </c>
    </row>
    <row r="292" spans="1:9">
      <c r="A292">
        <v>291</v>
      </c>
      <c r="B292" t="s">
        <v>4845</v>
      </c>
      <c r="C292" t="s">
        <v>4846</v>
      </c>
      <c r="D292" t="s">
        <v>4847</v>
      </c>
      <c r="E292" t="s">
        <v>710</v>
      </c>
      <c r="F292" t="s">
        <v>711</v>
      </c>
      <c r="G292" t="s">
        <v>712</v>
      </c>
      <c r="H292" t="s">
        <v>72</v>
      </c>
      <c r="I292">
        <v>23509</v>
      </c>
    </row>
    <row r="293" spans="1:9">
      <c r="A293">
        <v>292</v>
      </c>
      <c r="B293" t="s">
        <v>4848</v>
      </c>
      <c r="C293" t="s">
        <v>4849</v>
      </c>
      <c r="D293" t="s">
        <v>4850</v>
      </c>
      <c r="E293" t="s">
        <v>713</v>
      </c>
      <c r="F293" t="s">
        <v>714</v>
      </c>
      <c r="G293" t="s">
        <v>677</v>
      </c>
      <c r="H293" t="s">
        <v>38</v>
      </c>
      <c r="I293">
        <v>94286</v>
      </c>
    </row>
    <row r="294" spans="1:9">
      <c r="A294">
        <v>293</v>
      </c>
      <c r="B294" t="s">
        <v>4851</v>
      </c>
      <c r="C294" t="s">
        <v>4852</v>
      </c>
      <c r="D294" t="s">
        <v>4853</v>
      </c>
      <c r="E294" t="s">
        <v>715</v>
      </c>
      <c r="F294" t="s">
        <v>716</v>
      </c>
      <c r="G294" t="s">
        <v>19</v>
      </c>
      <c r="H294" t="s">
        <v>20</v>
      </c>
      <c r="I294">
        <v>11436</v>
      </c>
    </row>
    <row r="295" spans="1:9">
      <c r="A295">
        <v>294</v>
      </c>
      <c r="B295" t="s">
        <v>4854</v>
      </c>
      <c r="C295" t="s">
        <v>4855</v>
      </c>
      <c r="D295" t="s">
        <v>4856</v>
      </c>
      <c r="E295" t="s">
        <v>4857</v>
      </c>
      <c r="F295" t="s">
        <v>4858</v>
      </c>
      <c r="G295" t="s">
        <v>1171</v>
      </c>
      <c r="H295" t="s">
        <v>20</v>
      </c>
      <c r="I295">
        <v>14233</v>
      </c>
    </row>
    <row r="296" spans="1:9">
      <c r="A296">
        <v>295</v>
      </c>
      <c r="B296" t="s">
        <v>4859</v>
      </c>
      <c r="C296" t="s">
        <v>4860</v>
      </c>
      <c r="D296" t="s">
        <v>4861</v>
      </c>
      <c r="E296" t="s">
        <v>717</v>
      </c>
      <c r="F296" t="s">
        <v>718</v>
      </c>
      <c r="G296" t="s">
        <v>176</v>
      </c>
      <c r="H296" t="s">
        <v>138</v>
      </c>
      <c r="I296">
        <v>62794</v>
      </c>
    </row>
    <row r="297" spans="1:9">
      <c r="A297">
        <v>296</v>
      </c>
      <c r="B297" t="s">
        <v>4862</v>
      </c>
      <c r="C297" t="s">
        <v>4863</v>
      </c>
      <c r="D297" t="s">
        <v>4864</v>
      </c>
      <c r="E297" t="s">
        <v>719</v>
      </c>
      <c r="F297" t="s">
        <v>720</v>
      </c>
      <c r="G297" t="s">
        <v>77</v>
      </c>
      <c r="H297" t="s">
        <v>78</v>
      </c>
      <c r="I297">
        <v>33673</v>
      </c>
    </row>
    <row r="298" spans="1:9">
      <c r="A298">
        <v>297</v>
      </c>
      <c r="B298" t="s">
        <v>4865</v>
      </c>
      <c r="C298" t="s">
        <v>4866</v>
      </c>
      <c r="D298" t="s">
        <v>4867</v>
      </c>
      <c r="E298" t="s">
        <v>721</v>
      </c>
      <c r="F298" t="s">
        <v>722</v>
      </c>
      <c r="G298" t="s">
        <v>723</v>
      </c>
      <c r="H298" t="s">
        <v>112</v>
      </c>
      <c r="I298">
        <v>37245</v>
      </c>
    </row>
    <row r="299" spans="1:9">
      <c r="A299">
        <v>298</v>
      </c>
      <c r="B299" t="s">
        <v>4868</v>
      </c>
      <c r="C299" t="s">
        <v>4869</v>
      </c>
      <c r="D299" t="s">
        <v>4870</v>
      </c>
      <c r="E299" t="s">
        <v>4871</v>
      </c>
      <c r="F299" t="s">
        <v>4872</v>
      </c>
      <c r="G299" t="s">
        <v>2313</v>
      </c>
      <c r="H299" t="s">
        <v>147</v>
      </c>
      <c r="I299">
        <v>47812</v>
      </c>
    </row>
    <row r="300" spans="1:9">
      <c r="A300">
        <v>299</v>
      </c>
      <c r="B300" t="s">
        <v>4060</v>
      </c>
      <c r="C300" t="s">
        <v>4873</v>
      </c>
      <c r="D300" t="s">
        <v>4874</v>
      </c>
      <c r="E300" t="s">
        <v>4875</v>
      </c>
      <c r="F300" t="s">
        <v>4876</v>
      </c>
      <c r="G300" t="s">
        <v>751</v>
      </c>
      <c r="H300" t="s">
        <v>134</v>
      </c>
      <c r="I300">
        <v>70005</v>
      </c>
    </row>
    <row r="301" spans="1:9">
      <c r="A301">
        <v>300</v>
      </c>
      <c r="B301" t="s">
        <v>4877</v>
      </c>
      <c r="C301" t="s">
        <v>4878</v>
      </c>
      <c r="D301" t="s">
        <v>4879</v>
      </c>
      <c r="E301" t="s">
        <v>724</v>
      </c>
      <c r="F301" t="s">
        <v>725</v>
      </c>
      <c r="G301" t="s">
        <v>236</v>
      </c>
      <c r="H301" t="s">
        <v>198</v>
      </c>
      <c r="I301">
        <v>48098</v>
      </c>
    </row>
    <row r="302" spans="1:9">
      <c r="A302">
        <v>301</v>
      </c>
      <c r="B302" t="s">
        <v>4880</v>
      </c>
      <c r="C302" t="s">
        <v>4881</v>
      </c>
      <c r="D302" t="s">
        <v>4882</v>
      </c>
      <c r="E302" t="s">
        <v>726</v>
      </c>
      <c r="F302" t="s">
        <v>727</v>
      </c>
      <c r="G302" t="s">
        <v>419</v>
      </c>
      <c r="H302" t="s">
        <v>31</v>
      </c>
      <c r="I302">
        <v>77271</v>
      </c>
    </row>
    <row r="303" spans="1:9">
      <c r="A303">
        <v>302</v>
      </c>
      <c r="B303" t="s">
        <v>4883</v>
      </c>
      <c r="C303" t="s">
        <v>4884</v>
      </c>
      <c r="D303" t="s">
        <v>4885</v>
      </c>
      <c r="E303" t="s">
        <v>728</v>
      </c>
      <c r="F303" t="s">
        <v>729</v>
      </c>
      <c r="G303" t="s">
        <v>100</v>
      </c>
      <c r="H303" t="s">
        <v>101</v>
      </c>
      <c r="I303">
        <v>53710</v>
      </c>
    </row>
    <row r="304" spans="1:9">
      <c r="A304">
        <v>303</v>
      </c>
      <c r="B304" t="s">
        <v>4886</v>
      </c>
      <c r="C304" t="s">
        <v>4887</v>
      </c>
      <c r="D304" t="s">
        <v>4888</v>
      </c>
      <c r="E304" t="s">
        <v>730</v>
      </c>
      <c r="F304" t="s">
        <v>731</v>
      </c>
      <c r="G304" t="s">
        <v>732</v>
      </c>
      <c r="H304" t="s">
        <v>319</v>
      </c>
      <c r="I304">
        <v>27705</v>
      </c>
    </row>
    <row r="305" spans="1:9">
      <c r="A305">
        <v>304</v>
      </c>
      <c r="B305" t="s">
        <v>4051</v>
      </c>
      <c r="C305" t="s">
        <v>4889</v>
      </c>
      <c r="D305" t="s">
        <v>4890</v>
      </c>
      <c r="E305" t="s">
        <v>733</v>
      </c>
      <c r="F305" t="s">
        <v>734</v>
      </c>
      <c r="G305" t="s">
        <v>510</v>
      </c>
      <c r="H305" t="s">
        <v>31</v>
      </c>
      <c r="I305">
        <v>88569</v>
      </c>
    </row>
    <row r="306" spans="1:9">
      <c r="A306">
        <v>305</v>
      </c>
      <c r="B306" t="s">
        <v>4891</v>
      </c>
      <c r="C306" t="s">
        <v>4892</v>
      </c>
      <c r="D306" t="s">
        <v>4893</v>
      </c>
      <c r="E306" t="s">
        <v>735</v>
      </c>
      <c r="F306" t="s">
        <v>736</v>
      </c>
      <c r="G306" t="s">
        <v>737</v>
      </c>
      <c r="H306" t="s">
        <v>20</v>
      </c>
      <c r="I306">
        <v>10454</v>
      </c>
    </row>
    <row r="307" spans="1:9">
      <c r="A307">
        <v>306</v>
      </c>
      <c r="B307" t="s">
        <v>4894</v>
      </c>
      <c r="C307" t="s">
        <v>4895</v>
      </c>
      <c r="D307" t="s">
        <v>4896</v>
      </c>
      <c r="E307" t="s">
        <v>738</v>
      </c>
      <c r="F307" t="s">
        <v>739</v>
      </c>
      <c r="G307" t="s">
        <v>11</v>
      </c>
      <c r="H307" t="s">
        <v>12</v>
      </c>
      <c r="I307">
        <v>20099</v>
      </c>
    </row>
    <row r="308" spans="1:9">
      <c r="A308">
        <v>307</v>
      </c>
      <c r="B308" t="s">
        <v>4897</v>
      </c>
      <c r="C308" t="s">
        <v>4898</v>
      </c>
      <c r="D308" t="s">
        <v>4899</v>
      </c>
      <c r="E308" t="s">
        <v>740</v>
      </c>
      <c r="F308" t="s">
        <v>741</v>
      </c>
      <c r="G308" t="s">
        <v>158</v>
      </c>
      <c r="H308" t="s">
        <v>25</v>
      </c>
      <c r="I308">
        <v>31904</v>
      </c>
    </row>
    <row r="309" spans="1:9">
      <c r="A309">
        <v>308</v>
      </c>
      <c r="B309" t="s">
        <v>4900</v>
      </c>
      <c r="C309" t="s">
        <v>4901</v>
      </c>
      <c r="D309" t="s">
        <v>4902</v>
      </c>
      <c r="E309" t="s">
        <v>742</v>
      </c>
      <c r="F309" t="s">
        <v>743</v>
      </c>
      <c r="G309" t="s">
        <v>209</v>
      </c>
      <c r="H309" t="s">
        <v>172</v>
      </c>
      <c r="I309">
        <v>19104</v>
      </c>
    </row>
    <row r="310" spans="1:9">
      <c r="A310">
        <v>309</v>
      </c>
      <c r="B310" t="s">
        <v>4903</v>
      </c>
      <c r="C310" t="s">
        <v>4904</v>
      </c>
      <c r="D310" t="s">
        <v>4905</v>
      </c>
      <c r="E310" t="s">
        <v>744</v>
      </c>
      <c r="F310" t="s">
        <v>745</v>
      </c>
      <c r="G310" t="s">
        <v>137</v>
      </c>
      <c r="H310" t="s">
        <v>138</v>
      </c>
      <c r="I310">
        <v>60609</v>
      </c>
    </row>
    <row r="311" spans="1:9">
      <c r="A311">
        <v>310</v>
      </c>
      <c r="B311" t="s">
        <v>4906</v>
      </c>
      <c r="C311" t="s">
        <v>4907</v>
      </c>
      <c r="D311" t="s">
        <v>4908</v>
      </c>
      <c r="E311" t="s">
        <v>746</v>
      </c>
      <c r="F311" t="s">
        <v>747</v>
      </c>
      <c r="G311" t="s">
        <v>748</v>
      </c>
      <c r="H311" t="s">
        <v>95</v>
      </c>
      <c r="I311">
        <v>7544</v>
      </c>
    </row>
    <row r="312" spans="1:9">
      <c r="A312">
        <v>311</v>
      </c>
      <c r="B312" t="s">
        <v>4909</v>
      </c>
      <c r="C312" t="s">
        <v>4910</v>
      </c>
      <c r="D312" t="s">
        <v>4911</v>
      </c>
      <c r="E312" t="s">
        <v>749</v>
      </c>
      <c r="F312" t="s">
        <v>750</v>
      </c>
      <c r="G312" t="s">
        <v>751</v>
      </c>
      <c r="H312" t="s">
        <v>134</v>
      </c>
      <c r="I312">
        <v>70033</v>
      </c>
    </row>
    <row r="313" spans="1:9">
      <c r="A313">
        <v>312</v>
      </c>
      <c r="B313" t="s">
        <v>4912</v>
      </c>
      <c r="C313" t="s">
        <v>4913</v>
      </c>
      <c r="D313" t="s">
        <v>4914</v>
      </c>
      <c r="E313" t="s">
        <v>752</v>
      </c>
      <c r="F313" t="s">
        <v>753</v>
      </c>
      <c r="G313" t="s">
        <v>162</v>
      </c>
      <c r="H313" t="s">
        <v>54</v>
      </c>
      <c r="I313">
        <v>85030</v>
      </c>
    </row>
    <row r="314" spans="1:9">
      <c r="A314">
        <v>313</v>
      </c>
      <c r="B314" t="s">
        <v>4915</v>
      </c>
      <c r="C314" t="s">
        <v>4916</v>
      </c>
      <c r="D314" t="s">
        <v>4917</v>
      </c>
      <c r="E314" t="s">
        <v>754</v>
      </c>
      <c r="F314" t="s">
        <v>755</v>
      </c>
      <c r="G314" t="s">
        <v>536</v>
      </c>
      <c r="H314" t="s">
        <v>118</v>
      </c>
      <c r="I314">
        <v>89130</v>
      </c>
    </row>
    <row r="315" spans="1:9">
      <c r="A315">
        <v>314</v>
      </c>
      <c r="B315" t="s">
        <v>4918</v>
      </c>
      <c r="C315" t="s">
        <v>4919</v>
      </c>
      <c r="D315" t="s">
        <v>4920</v>
      </c>
      <c r="E315" t="s">
        <v>756</v>
      </c>
      <c r="F315" t="s">
        <v>757</v>
      </c>
      <c r="G315" t="s">
        <v>758</v>
      </c>
      <c r="H315" t="s">
        <v>78</v>
      </c>
      <c r="I315">
        <v>32128</v>
      </c>
    </row>
    <row r="316" spans="1:9">
      <c r="A316">
        <v>315</v>
      </c>
      <c r="B316" t="s">
        <v>4921</v>
      </c>
      <c r="C316" t="s">
        <v>4922</v>
      </c>
      <c r="D316" t="s">
        <v>4923</v>
      </c>
      <c r="E316" t="s">
        <v>4924</v>
      </c>
      <c r="F316" t="s">
        <v>4925</v>
      </c>
      <c r="G316" t="s">
        <v>945</v>
      </c>
      <c r="H316" t="s">
        <v>31</v>
      </c>
      <c r="I316">
        <v>75236</v>
      </c>
    </row>
    <row r="317" spans="1:9">
      <c r="A317">
        <v>316</v>
      </c>
      <c r="B317" t="s">
        <v>4926</v>
      </c>
      <c r="C317" t="s">
        <v>4927</v>
      </c>
      <c r="D317" t="s">
        <v>4928</v>
      </c>
      <c r="E317" t="s">
        <v>759</v>
      </c>
      <c r="F317" t="s">
        <v>760</v>
      </c>
      <c r="G317" t="s">
        <v>761</v>
      </c>
      <c r="H317" t="s">
        <v>319</v>
      </c>
      <c r="I317">
        <v>27605</v>
      </c>
    </row>
    <row r="318" spans="1:9">
      <c r="A318">
        <v>317</v>
      </c>
      <c r="B318" t="s">
        <v>4929</v>
      </c>
      <c r="C318" t="s">
        <v>4930</v>
      </c>
      <c r="D318" t="s">
        <v>4931</v>
      </c>
      <c r="E318" t="s">
        <v>762</v>
      </c>
      <c r="F318" t="s">
        <v>763</v>
      </c>
      <c r="G318" t="s">
        <v>220</v>
      </c>
      <c r="H318" t="s">
        <v>20</v>
      </c>
      <c r="I318">
        <v>11241</v>
      </c>
    </row>
    <row r="319" spans="1:9">
      <c r="A319">
        <v>318</v>
      </c>
      <c r="B319" t="s">
        <v>4932</v>
      </c>
      <c r="C319" t="s">
        <v>4933</v>
      </c>
      <c r="D319" t="s">
        <v>4934</v>
      </c>
      <c r="E319" t="s">
        <v>4935</v>
      </c>
      <c r="F319" t="s">
        <v>4936</v>
      </c>
      <c r="G319" t="s">
        <v>369</v>
      </c>
      <c r="H319" t="s">
        <v>370</v>
      </c>
      <c r="I319">
        <v>63136</v>
      </c>
    </row>
    <row r="320" spans="1:9">
      <c r="A320">
        <v>319</v>
      </c>
      <c r="B320" t="s">
        <v>4937</v>
      </c>
      <c r="C320" t="s">
        <v>4938</v>
      </c>
      <c r="D320" t="s">
        <v>4939</v>
      </c>
      <c r="E320" t="s">
        <v>764</v>
      </c>
      <c r="F320" t="s">
        <v>765</v>
      </c>
      <c r="G320" t="s">
        <v>707</v>
      </c>
      <c r="H320" t="s">
        <v>361</v>
      </c>
      <c r="I320">
        <v>80243</v>
      </c>
    </row>
    <row r="321" spans="1:9">
      <c r="A321">
        <v>320</v>
      </c>
      <c r="B321" t="s">
        <v>4940</v>
      </c>
      <c r="C321" t="s">
        <v>4941</v>
      </c>
      <c r="D321" t="s">
        <v>4942</v>
      </c>
      <c r="E321" t="s">
        <v>766</v>
      </c>
      <c r="F321" t="s">
        <v>767</v>
      </c>
      <c r="G321" t="s">
        <v>768</v>
      </c>
      <c r="H321" t="s">
        <v>138</v>
      </c>
      <c r="I321">
        <v>62525</v>
      </c>
    </row>
    <row r="322" spans="1:9">
      <c r="A322">
        <v>321</v>
      </c>
      <c r="B322" t="s">
        <v>4943</v>
      </c>
      <c r="C322" t="s">
        <v>4944</v>
      </c>
      <c r="D322" t="s">
        <v>4945</v>
      </c>
      <c r="E322" t="s">
        <v>769</v>
      </c>
      <c r="F322" t="s">
        <v>770</v>
      </c>
      <c r="G322" t="s">
        <v>44</v>
      </c>
      <c r="H322" t="s">
        <v>45</v>
      </c>
      <c r="I322">
        <v>73109</v>
      </c>
    </row>
    <row r="323" spans="1:9">
      <c r="A323">
        <v>322</v>
      </c>
      <c r="B323" t="s">
        <v>4946</v>
      </c>
      <c r="C323" t="s">
        <v>4947</v>
      </c>
      <c r="D323" t="s">
        <v>4948</v>
      </c>
      <c r="E323" t="s">
        <v>771</v>
      </c>
      <c r="F323" t="s">
        <v>772</v>
      </c>
      <c r="G323" t="s">
        <v>351</v>
      </c>
      <c r="H323" t="s">
        <v>78</v>
      </c>
      <c r="I323">
        <v>33705</v>
      </c>
    </row>
    <row r="324" spans="1:9">
      <c r="A324">
        <v>323</v>
      </c>
      <c r="B324" t="s">
        <v>4949</v>
      </c>
      <c r="C324" t="s">
        <v>4950</v>
      </c>
      <c r="D324" t="s">
        <v>4951</v>
      </c>
      <c r="E324" t="s">
        <v>773</v>
      </c>
      <c r="F324" t="s">
        <v>774</v>
      </c>
      <c r="G324" t="s">
        <v>419</v>
      </c>
      <c r="H324" t="s">
        <v>31</v>
      </c>
      <c r="I324">
        <v>77065</v>
      </c>
    </row>
    <row r="325" spans="1:9">
      <c r="A325">
        <v>324</v>
      </c>
      <c r="B325" t="s">
        <v>4952</v>
      </c>
      <c r="C325" t="s">
        <v>4953</v>
      </c>
      <c r="D325" t="s">
        <v>4954</v>
      </c>
      <c r="E325" t="s">
        <v>775</v>
      </c>
      <c r="F325" t="s">
        <v>776</v>
      </c>
      <c r="G325" t="s">
        <v>264</v>
      </c>
      <c r="H325" t="s">
        <v>147</v>
      </c>
      <c r="I325">
        <v>47905</v>
      </c>
    </row>
    <row r="326" spans="1:9">
      <c r="A326">
        <v>325</v>
      </c>
      <c r="B326" t="s">
        <v>4955</v>
      </c>
      <c r="C326" t="s">
        <v>4956</v>
      </c>
      <c r="D326" t="s">
        <v>4957</v>
      </c>
      <c r="E326" t="s">
        <v>777</v>
      </c>
      <c r="F326" t="s">
        <v>778</v>
      </c>
      <c r="G326" t="s">
        <v>779</v>
      </c>
      <c r="H326" t="s">
        <v>452</v>
      </c>
      <c r="I326">
        <v>67260</v>
      </c>
    </row>
    <row r="327" spans="1:9">
      <c r="A327">
        <v>326</v>
      </c>
      <c r="B327" t="s">
        <v>4958</v>
      </c>
      <c r="C327" t="s">
        <v>4959</v>
      </c>
      <c r="D327" t="s">
        <v>4960</v>
      </c>
      <c r="E327" t="s">
        <v>780</v>
      </c>
      <c r="F327" t="s">
        <v>781</v>
      </c>
      <c r="G327" t="s">
        <v>677</v>
      </c>
      <c r="H327" t="s">
        <v>38</v>
      </c>
      <c r="I327">
        <v>95852</v>
      </c>
    </row>
    <row r="328" spans="1:9">
      <c r="A328">
        <v>327</v>
      </c>
      <c r="B328" t="s">
        <v>4961</v>
      </c>
      <c r="C328" t="s">
        <v>4962</v>
      </c>
      <c r="D328" t="s">
        <v>4963</v>
      </c>
      <c r="E328" t="s">
        <v>782</v>
      </c>
      <c r="F328" t="s">
        <v>783</v>
      </c>
      <c r="G328" t="s">
        <v>397</v>
      </c>
      <c r="H328" t="s">
        <v>398</v>
      </c>
      <c r="I328">
        <v>40293</v>
      </c>
    </row>
    <row r="329" spans="1:9">
      <c r="A329">
        <v>328</v>
      </c>
      <c r="B329" t="s">
        <v>4964</v>
      </c>
      <c r="C329" t="s">
        <v>4965</v>
      </c>
      <c r="D329" t="s">
        <v>4966</v>
      </c>
      <c r="E329" t="s">
        <v>784</v>
      </c>
      <c r="F329" t="s">
        <v>785</v>
      </c>
      <c r="G329" t="s">
        <v>507</v>
      </c>
      <c r="H329" t="s">
        <v>159</v>
      </c>
      <c r="I329">
        <v>43699</v>
      </c>
    </row>
    <row r="330" spans="1:9">
      <c r="A330">
        <v>329</v>
      </c>
      <c r="B330" t="s">
        <v>4967</v>
      </c>
      <c r="C330" t="s">
        <v>4968</v>
      </c>
      <c r="D330" t="s">
        <v>4969</v>
      </c>
      <c r="E330" t="s">
        <v>786</v>
      </c>
      <c r="F330" t="s">
        <v>787</v>
      </c>
      <c r="G330" t="s">
        <v>788</v>
      </c>
      <c r="H330" t="s">
        <v>789</v>
      </c>
      <c r="I330">
        <v>25709</v>
      </c>
    </row>
    <row r="331" spans="1:9">
      <c r="A331">
        <v>330</v>
      </c>
      <c r="B331" t="s">
        <v>4970</v>
      </c>
      <c r="C331" t="s">
        <v>4971</v>
      </c>
      <c r="D331" t="s">
        <v>4972</v>
      </c>
      <c r="E331" t="s">
        <v>790</v>
      </c>
      <c r="F331" t="s">
        <v>791</v>
      </c>
      <c r="G331" t="s">
        <v>117</v>
      </c>
      <c r="H331" t="s">
        <v>118</v>
      </c>
      <c r="I331">
        <v>89519</v>
      </c>
    </row>
    <row r="332" spans="1:9">
      <c r="A332">
        <v>331</v>
      </c>
      <c r="B332" t="s">
        <v>4973</v>
      </c>
      <c r="C332" t="s">
        <v>4974</v>
      </c>
      <c r="D332" t="s">
        <v>4975</v>
      </c>
      <c r="E332" t="s">
        <v>792</v>
      </c>
      <c r="F332" t="s">
        <v>793</v>
      </c>
      <c r="G332" t="s">
        <v>11</v>
      </c>
      <c r="H332" t="s">
        <v>12</v>
      </c>
      <c r="I332">
        <v>20220</v>
      </c>
    </row>
    <row r="333" spans="1:9">
      <c r="A333">
        <v>332</v>
      </c>
      <c r="B333" t="s">
        <v>4976</v>
      </c>
      <c r="C333" t="s">
        <v>4977</v>
      </c>
      <c r="D333" t="s">
        <v>4978</v>
      </c>
      <c r="E333" t="s">
        <v>4979</v>
      </c>
      <c r="F333" t="s">
        <v>4980</v>
      </c>
      <c r="G333" t="s">
        <v>751</v>
      </c>
      <c r="H333" t="s">
        <v>134</v>
      </c>
      <c r="I333">
        <v>70033</v>
      </c>
    </row>
    <row r="334" spans="1:9">
      <c r="A334">
        <v>333</v>
      </c>
      <c r="B334" t="s">
        <v>4981</v>
      </c>
      <c r="C334" t="s">
        <v>4982</v>
      </c>
      <c r="D334" t="s">
        <v>4983</v>
      </c>
      <c r="E334" t="s">
        <v>4984</v>
      </c>
      <c r="F334" t="s">
        <v>4985</v>
      </c>
      <c r="G334" t="s">
        <v>1001</v>
      </c>
      <c r="H334" t="s">
        <v>159</v>
      </c>
      <c r="I334">
        <v>45432</v>
      </c>
    </row>
    <row r="335" spans="1:9">
      <c r="A335">
        <v>334</v>
      </c>
      <c r="B335" t="s">
        <v>4986</v>
      </c>
      <c r="C335" t="s">
        <v>4987</v>
      </c>
      <c r="D335" t="s">
        <v>4988</v>
      </c>
      <c r="E335" t="s">
        <v>794</v>
      </c>
      <c r="F335" t="s">
        <v>795</v>
      </c>
      <c r="G335" t="s">
        <v>796</v>
      </c>
      <c r="H335" t="s">
        <v>38</v>
      </c>
      <c r="I335">
        <v>93305</v>
      </c>
    </row>
    <row r="336" spans="1:9">
      <c r="A336">
        <v>335</v>
      </c>
      <c r="B336" t="s">
        <v>4989</v>
      </c>
      <c r="C336" t="s">
        <v>4990</v>
      </c>
      <c r="D336" t="s">
        <v>4991</v>
      </c>
      <c r="E336" t="s">
        <v>797</v>
      </c>
      <c r="F336" t="s">
        <v>798</v>
      </c>
      <c r="G336" t="s">
        <v>228</v>
      </c>
      <c r="H336" t="s">
        <v>11</v>
      </c>
      <c r="I336">
        <v>98417</v>
      </c>
    </row>
    <row r="337" spans="1:9">
      <c r="A337">
        <v>336</v>
      </c>
      <c r="B337" t="s">
        <v>4992</v>
      </c>
      <c r="C337" t="s">
        <v>4993</v>
      </c>
      <c r="D337" t="s">
        <v>4994</v>
      </c>
      <c r="E337" t="s">
        <v>799</v>
      </c>
      <c r="F337" t="s">
        <v>800</v>
      </c>
      <c r="G337" t="s">
        <v>510</v>
      </c>
      <c r="H337" t="s">
        <v>31</v>
      </c>
      <c r="I337">
        <v>88589</v>
      </c>
    </row>
    <row r="338" spans="1:9">
      <c r="A338">
        <v>337</v>
      </c>
      <c r="B338" t="s">
        <v>4995</v>
      </c>
      <c r="C338" t="s">
        <v>4996</v>
      </c>
      <c r="D338" t="s">
        <v>4997</v>
      </c>
      <c r="E338" t="s">
        <v>4998</v>
      </c>
      <c r="F338" t="s">
        <v>4999</v>
      </c>
      <c r="G338" t="s">
        <v>871</v>
      </c>
      <c r="H338" t="s">
        <v>25</v>
      </c>
      <c r="I338">
        <v>30130</v>
      </c>
    </row>
    <row r="339" spans="1:9">
      <c r="A339">
        <v>338</v>
      </c>
      <c r="B339" t="s">
        <v>5000</v>
      </c>
      <c r="C339" t="s">
        <v>5001</v>
      </c>
      <c r="D339" t="s">
        <v>5002</v>
      </c>
      <c r="E339" t="s">
        <v>801</v>
      </c>
      <c r="F339" t="s">
        <v>802</v>
      </c>
      <c r="G339" t="s">
        <v>24</v>
      </c>
      <c r="H339" t="s">
        <v>25</v>
      </c>
      <c r="I339">
        <v>30392</v>
      </c>
    </row>
    <row r="340" spans="1:9">
      <c r="A340">
        <v>339</v>
      </c>
      <c r="B340" t="s">
        <v>5003</v>
      </c>
      <c r="C340" t="s">
        <v>5004</v>
      </c>
      <c r="D340" t="s">
        <v>5005</v>
      </c>
      <c r="E340" t="s">
        <v>803</v>
      </c>
      <c r="F340" t="s">
        <v>804</v>
      </c>
      <c r="G340" t="s">
        <v>325</v>
      </c>
      <c r="H340" t="s">
        <v>326</v>
      </c>
      <c r="I340">
        <v>68164</v>
      </c>
    </row>
    <row r="341" spans="1:9">
      <c r="A341">
        <v>340</v>
      </c>
      <c r="B341" t="s">
        <v>5006</v>
      </c>
      <c r="C341" t="s">
        <v>5007</v>
      </c>
      <c r="D341" t="s">
        <v>5008</v>
      </c>
      <c r="E341" t="s">
        <v>805</v>
      </c>
      <c r="F341" t="s">
        <v>806</v>
      </c>
      <c r="G341" t="s">
        <v>807</v>
      </c>
      <c r="H341" t="s">
        <v>38</v>
      </c>
      <c r="I341">
        <v>94611</v>
      </c>
    </row>
    <row r="342" spans="1:9">
      <c r="A342">
        <v>341</v>
      </c>
      <c r="B342" t="s">
        <v>5009</v>
      </c>
      <c r="C342" t="s">
        <v>5010</v>
      </c>
      <c r="D342" t="s">
        <v>5011</v>
      </c>
      <c r="E342" t="s">
        <v>808</v>
      </c>
      <c r="F342" t="s">
        <v>809</v>
      </c>
      <c r="G342" t="s">
        <v>810</v>
      </c>
      <c r="H342" t="s">
        <v>177</v>
      </c>
      <c r="I342">
        <v>2109</v>
      </c>
    </row>
    <row r="343" spans="1:9">
      <c r="A343">
        <v>342</v>
      </c>
      <c r="B343" t="s">
        <v>5012</v>
      </c>
      <c r="C343" t="s">
        <v>5013</v>
      </c>
      <c r="D343" t="s">
        <v>5014</v>
      </c>
      <c r="E343" t="s">
        <v>5015</v>
      </c>
      <c r="F343" t="s">
        <v>5016</v>
      </c>
      <c r="G343" t="s">
        <v>480</v>
      </c>
      <c r="H343" t="s">
        <v>134</v>
      </c>
      <c r="I343">
        <v>70805</v>
      </c>
    </row>
    <row r="344" spans="1:9">
      <c r="A344">
        <v>343</v>
      </c>
      <c r="B344" t="s">
        <v>5017</v>
      </c>
      <c r="C344" t="s">
        <v>5018</v>
      </c>
      <c r="D344" t="s">
        <v>5019</v>
      </c>
      <c r="E344" t="s">
        <v>5020</v>
      </c>
      <c r="F344" t="s">
        <v>5021</v>
      </c>
      <c r="G344" t="s">
        <v>2106</v>
      </c>
      <c r="H344" t="s">
        <v>38</v>
      </c>
      <c r="I344">
        <v>92648</v>
      </c>
    </row>
    <row r="345" spans="1:9">
      <c r="A345">
        <v>344</v>
      </c>
      <c r="B345" t="s">
        <v>5022</v>
      </c>
      <c r="C345" t="s">
        <v>5023</v>
      </c>
      <c r="D345" t="s">
        <v>5024</v>
      </c>
      <c r="E345" t="s">
        <v>811</v>
      </c>
      <c r="F345" t="s">
        <v>812</v>
      </c>
      <c r="G345" t="s">
        <v>278</v>
      </c>
      <c r="H345" t="s">
        <v>11</v>
      </c>
      <c r="I345">
        <v>98115</v>
      </c>
    </row>
    <row r="346" spans="1:9">
      <c r="A346">
        <v>345</v>
      </c>
      <c r="B346" t="s">
        <v>5025</v>
      </c>
      <c r="C346" t="s">
        <v>5026</v>
      </c>
      <c r="D346" t="s">
        <v>5027</v>
      </c>
      <c r="E346" t="s">
        <v>813</v>
      </c>
      <c r="F346" t="s">
        <v>814</v>
      </c>
      <c r="G346" t="s">
        <v>90</v>
      </c>
      <c r="H346" t="s">
        <v>91</v>
      </c>
      <c r="I346">
        <v>99522</v>
      </c>
    </row>
    <row r="347" spans="1:9">
      <c r="A347">
        <v>346</v>
      </c>
      <c r="B347" t="s">
        <v>5028</v>
      </c>
      <c r="C347" t="s">
        <v>5029</v>
      </c>
      <c r="D347" t="s">
        <v>5030</v>
      </c>
      <c r="E347" t="s">
        <v>815</v>
      </c>
      <c r="F347" t="s">
        <v>816</v>
      </c>
      <c r="G347" t="s">
        <v>817</v>
      </c>
      <c r="H347" t="s">
        <v>38</v>
      </c>
      <c r="I347">
        <v>92191</v>
      </c>
    </row>
    <row r="348" spans="1:9">
      <c r="A348">
        <v>347</v>
      </c>
      <c r="B348" t="s">
        <v>5031</v>
      </c>
      <c r="C348" t="s">
        <v>5032</v>
      </c>
      <c r="D348" t="s">
        <v>5033</v>
      </c>
      <c r="E348" t="s">
        <v>818</v>
      </c>
      <c r="F348" t="s">
        <v>819</v>
      </c>
      <c r="G348" t="s">
        <v>37</v>
      </c>
      <c r="H348" t="s">
        <v>38</v>
      </c>
      <c r="I348">
        <v>94116</v>
      </c>
    </row>
    <row r="349" spans="1:9">
      <c r="A349">
        <v>348</v>
      </c>
      <c r="B349" t="s">
        <v>5034</v>
      </c>
      <c r="C349" t="s">
        <v>5035</v>
      </c>
      <c r="D349" t="s">
        <v>5036</v>
      </c>
      <c r="E349" t="s">
        <v>820</v>
      </c>
      <c r="F349" t="s">
        <v>821</v>
      </c>
      <c r="G349" t="s">
        <v>552</v>
      </c>
      <c r="H349" t="s">
        <v>78</v>
      </c>
      <c r="I349">
        <v>32255</v>
      </c>
    </row>
    <row r="350" spans="1:9">
      <c r="A350">
        <v>349</v>
      </c>
      <c r="B350" t="s">
        <v>5037</v>
      </c>
      <c r="C350" t="s">
        <v>5038</v>
      </c>
      <c r="D350" t="s">
        <v>5039</v>
      </c>
      <c r="E350" t="s">
        <v>822</v>
      </c>
      <c r="F350" t="s">
        <v>823</v>
      </c>
      <c r="G350" t="s">
        <v>357</v>
      </c>
      <c r="H350" t="s">
        <v>20</v>
      </c>
      <c r="I350">
        <v>12227</v>
      </c>
    </row>
    <row r="351" spans="1:9">
      <c r="A351">
        <v>350</v>
      </c>
      <c r="B351" t="s">
        <v>5040</v>
      </c>
      <c r="C351" t="s">
        <v>5041</v>
      </c>
      <c r="D351" t="s">
        <v>5042</v>
      </c>
      <c r="E351" t="s">
        <v>5043</v>
      </c>
      <c r="F351" t="s">
        <v>5044</v>
      </c>
      <c r="G351" t="s">
        <v>11</v>
      </c>
      <c r="H351" t="s">
        <v>12</v>
      </c>
      <c r="I351">
        <v>20099</v>
      </c>
    </row>
    <row r="352" spans="1:9">
      <c r="A352">
        <v>351</v>
      </c>
      <c r="B352" t="s">
        <v>5045</v>
      </c>
      <c r="C352" t="s">
        <v>5046</v>
      </c>
      <c r="D352" t="s">
        <v>5047</v>
      </c>
      <c r="E352" t="s">
        <v>824</v>
      </c>
      <c r="F352" t="s">
        <v>825</v>
      </c>
      <c r="G352" t="s">
        <v>810</v>
      </c>
      <c r="H352" t="s">
        <v>177</v>
      </c>
      <c r="I352">
        <v>2104</v>
      </c>
    </row>
    <row r="353" spans="1:9">
      <c r="A353">
        <v>352</v>
      </c>
      <c r="B353" t="s">
        <v>5048</v>
      </c>
      <c r="C353" t="s">
        <v>5049</v>
      </c>
      <c r="D353" t="s">
        <v>5050</v>
      </c>
      <c r="E353" t="s">
        <v>5051</v>
      </c>
      <c r="F353" t="s">
        <v>5052</v>
      </c>
      <c r="G353" t="s">
        <v>357</v>
      </c>
      <c r="H353" t="s">
        <v>20</v>
      </c>
      <c r="I353">
        <v>12205</v>
      </c>
    </row>
    <row r="354" spans="1:9">
      <c r="A354">
        <v>353</v>
      </c>
      <c r="B354" t="s">
        <v>5053</v>
      </c>
      <c r="C354" t="s">
        <v>5054</v>
      </c>
      <c r="D354" t="s">
        <v>5055</v>
      </c>
      <c r="E354" t="s">
        <v>5056</v>
      </c>
      <c r="F354" t="s">
        <v>5057</v>
      </c>
      <c r="G354" t="s">
        <v>419</v>
      </c>
      <c r="H354" t="s">
        <v>31</v>
      </c>
      <c r="I354">
        <v>77206</v>
      </c>
    </row>
    <row r="355" spans="1:9">
      <c r="A355">
        <v>354</v>
      </c>
      <c r="B355" t="s">
        <v>5058</v>
      </c>
      <c r="C355" t="s">
        <v>5059</v>
      </c>
      <c r="D355" t="s">
        <v>5060</v>
      </c>
      <c r="E355" t="s">
        <v>826</v>
      </c>
      <c r="F355" t="s">
        <v>827</v>
      </c>
      <c r="G355" t="s">
        <v>264</v>
      </c>
      <c r="H355" t="s">
        <v>147</v>
      </c>
      <c r="I355">
        <v>47905</v>
      </c>
    </row>
    <row r="356" spans="1:9">
      <c r="A356">
        <v>355</v>
      </c>
      <c r="B356" t="s">
        <v>5061</v>
      </c>
      <c r="C356" t="s">
        <v>5062</v>
      </c>
      <c r="D356" t="s">
        <v>5063</v>
      </c>
      <c r="E356" t="s">
        <v>828</v>
      </c>
      <c r="F356" t="s">
        <v>829</v>
      </c>
      <c r="G356" t="s">
        <v>11</v>
      </c>
      <c r="H356" t="s">
        <v>12</v>
      </c>
      <c r="I356">
        <v>20226</v>
      </c>
    </row>
    <row r="357" spans="1:9">
      <c r="A357">
        <v>356</v>
      </c>
      <c r="B357" t="s">
        <v>5064</v>
      </c>
      <c r="C357" t="s">
        <v>5065</v>
      </c>
      <c r="D357" t="s">
        <v>5066</v>
      </c>
      <c r="E357" t="s">
        <v>830</v>
      </c>
      <c r="F357" t="s">
        <v>831</v>
      </c>
      <c r="G357" t="s">
        <v>677</v>
      </c>
      <c r="H357" t="s">
        <v>38</v>
      </c>
      <c r="I357">
        <v>94286</v>
      </c>
    </row>
    <row r="358" spans="1:9">
      <c r="A358">
        <v>357</v>
      </c>
      <c r="B358" t="s">
        <v>5067</v>
      </c>
      <c r="C358" t="s">
        <v>5068</v>
      </c>
      <c r="D358" t="s">
        <v>5069</v>
      </c>
      <c r="E358" t="s">
        <v>832</v>
      </c>
      <c r="F358" t="s">
        <v>833</v>
      </c>
      <c r="G358" t="s">
        <v>834</v>
      </c>
      <c r="H358" t="s">
        <v>25</v>
      </c>
      <c r="I358">
        <v>31296</v>
      </c>
    </row>
    <row r="359" spans="1:9">
      <c r="A359">
        <v>358</v>
      </c>
      <c r="B359" t="s">
        <v>5070</v>
      </c>
      <c r="C359" t="s">
        <v>5071</v>
      </c>
      <c r="D359" t="s">
        <v>5072</v>
      </c>
      <c r="E359" t="s">
        <v>835</v>
      </c>
      <c r="F359" t="s">
        <v>836</v>
      </c>
      <c r="G359" t="s">
        <v>158</v>
      </c>
      <c r="H359" t="s">
        <v>159</v>
      </c>
      <c r="I359">
        <v>43204</v>
      </c>
    </row>
    <row r="360" spans="1:9">
      <c r="A360">
        <v>359</v>
      </c>
      <c r="B360" t="s">
        <v>5073</v>
      </c>
      <c r="C360" t="s">
        <v>5074</v>
      </c>
      <c r="D360" t="s">
        <v>5075</v>
      </c>
      <c r="E360" t="s">
        <v>837</v>
      </c>
      <c r="F360" t="s">
        <v>838</v>
      </c>
      <c r="G360" t="s">
        <v>839</v>
      </c>
      <c r="H360" t="s">
        <v>204</v>
      </c>
      <c r="I360">
        <v>72905</v>
      </c>
    </row>
    <row r="361" spans="1:9">
      <c r="A361">
        <v>360</v>
      </c>
      <c r="B361" t="s">
        <v>5076</v>
      </c>
      <c r="C361" t="s">
        <v>5077</v>
      </c>
      <c r="D361" t="s">
        <v>5078</v>
      </c>
      <c r="E361" t="s">
        <v>840</v>
      </c>
      <c r="F361" t="s">
        <v>841</v>
      </c>
      <c r="G361" t="s">
        <v>842</v>
      </c>
      <c r="H361" t="s">
        <v>78</v>
      </c>
      <c r="I361">
        <v>33064</v>
      </c>
    </row>
    <row r="362" spans="1:9">
      <c r="A362">
        <v>361</v>
      </c>
      <c r="B362" t="s">
        <v>5079</v>
      </c>
      <c r="C362" t="s">
        <v>5080</v>
      </c>
      <c r="D362" t="s">
        <v>5081</v>
      </c>
      <c r="E362" t="s">
        <v>843</v>
      </c>
      <c r="F362" t="s">
        <v>844</v>
      </c>
      <c r="G362" t="s">
        <v>455</v>
      </c>
      <c r="H362" t="s">
        <v>249</v>
      </c>
      <c r="I362">
        <v>55417</v>
      </c>
    </row>
    <row r="363" spans="1:9">
      <c r="A363">
        <v>362</v>
      </c>
      <c r="B363" t="s">
        <v>5082</v>
      </c>
      <c r="C363" t="s">
        <v>5083</v>
      </c>
      <c r="D363" t="s">
        <v>5084</v>
      </c>
      <c r="E363" t="s">
        <v>845</v>
      </c>
      <c r="F363" t="s">
        <v>846</v>
      </c>
      <c r="G363" t="s">
        <v>748</v>
      </c>
      <c r="H363" t="s">
        <v>95</v>
      </c>
      <c r="I363">
        <v>7522</v>
      </c>
    </row>
    <row r="364" spans="1:9">
      <c r="A364">
        <v>363</v>
      </c>
      <c r="B364" t="s">
        <v>5085</v>
      </c>
      <c r="C364" t="s">
        <v>5086</v>
      </c>
      <c r="D364" t="s">
        <v>5087</v>
      </c>
      <c r="E364" t="s">
        <v>847</v>
      </c>
      <c r="F364" t="s">
        <v>848</v>
      </c>
      <c r="G364" t="s">
        <v>310</v>
      </c>
      <c r="H364" t="s">
        <v>38</v>
      </c>
      <c r="I364">
        <v>90050</v>
      </c>
    </row>
    <row r="365" spans="1:9">
      <c r="A365">
        <v>364</v>
      </c>
      <c r="B365" t="s">
        <v>5088</v>
      </c>
      <c r="C365" t="s">
        <v>5089</v>
      </c>
      <c r="D365" t="s">
        <v>5090</v>
      </c>
      <c r="E365" t="s">
        <v>849</v>
      </c>
      <c r="F365" t="s">
        <v>850</v>
      </c>
      <c r="G365" t="s">
        <v>723</v>
      </c>
      <c r="H365" t="s">
        <v>112</v>
      </c>
      <c r="I365">
        <v>37205</v>
      </c>
    </row>
    <row r="366" spans="1:9">
      <c r="A366">
        <v>365</v>
      </c>
      <c r="B366" t="s">
        <v>5091</v>
      </c>
      <c r="C366" t="s">
        <v>5092</v>
      </c>
      <c r="D366" t="s">
        <v>5093</v>
      </c>
      <c r="E366" t="s">
        <v>851</v>
      </c>
      <c r="F366" t="s">
        <v>852</v>
      </c>
      <c r="G366" t="s">
        <v>853</v>
      </c>
      <c r="H366" t="s">
        <v>38</v>
      </c>
      <c r="I366">
        <v>95219</v>
      </c>
    </row>
    <row r="367" spans="1:9">
      <c r="A367">
        <v>366</v>
      </c>
      <c r="B367" t="s">
        <v>5094</v>
      </c>
      <c r="C367" t="s">
        <v>5095</v>
      </c>
      <c r="D367" t="s">
        <v>5096</v>
      </c>
      <c r="E367" t="s">
        <v>854</v>
      </c>
      <c r="F367" t="s">
        <v>855</v>
      </c>
      <c r="G367" t="s">
        <v>158</v>
      </c>
      <c r="H367" t="s">
        <v>159</v>
      </c>
      <c r="I367">
        <v>43226</v>
      </c>
    </row>
    <row r="368" spans="1:9">
      <c r="A368">
        <v>367</v>
      </c>
      <c r="B368" t="s">
        <v>5097</v>
      </c>
      <c r="C368" t="s">
        <v>5098</v>
      </c>
      <c r="D368" t="s">
        <v>5099</v>
      </c>
      <c r="E368" t="s">
        <v>856</v>
      </c>
      <c r="F368" t="s">
        <v>857</v>
      </c>
      <c r="G368" t="s">
        <v>796</v>
      </c>
      <c r="H368" t="s">
        <v>38</v>
      </c>
      <c r="I368">
        <v>93311</v>
      </c>
    </row>
    <row r="369" spans="1:9">
      <c r="A369">
        <v>368</v>
      </c>
      <c r="B369" t="s">
        <v>5100</v>
      </c>
      <c r="C369" t="s">
        <v>5101</v>
      </c>
      <c r="D369" t="s">
        <v>5102</v>
      </c>
      <c r="E369" t="s">
        <v>858</v>
      </c>
      <c r="F369" t="s">
        <v>859</v>
      </c>
      <c r="G369" t="s">
        <v>860</v>
      </c>
      <c r="H369" t="s">
        <v>107</v>
      </c>
      <c r="I369">
        <v>50362</v>
      </c>
    </row>
    <row r="370" spans="1:9">
      <c r="A370">
        <v>369</v>
      </c>
      <c r="B370" t="s">
        <v>5103</v>
      </c>
      <c r="C370" t="s">
        <v>5104</v>
      </c>
      <c r="D370" t="s">
        <v>5105</v>
      </c>
      <c r="E370" t="s">
        <v>5106</v>
      </c>
      <c r="F370" t="s">
        <v>5107</v>
      </c>
      <c r="G370" t="s">
        <v>1353</v>
      </c>
      <c r="H370" t="s">
        <v>31</v>
      </c>
      <c r="I370">
        <v>76011</v>
      </c>
    </row>
    <row r="371" spans="1:9">
      <c r="A371">
        <v>370</v>
      </c>
      <c r="B371" t="s">
        <v>5108</v>
      </c>
      <c r="C371" t="s">
        <v>5109</v>
      </c>
      <c r="D371" t="s">
        <v>5110</v>
      </c>
      <c r="E371" t="s">
        <v>861</v>
      </c>
      <c r="F371" t="s">
        <v>862</v>
      </c>
      <c r="G371" t="s">
        <v>176</v>
      </c>
      <c r="H371" t="s">
        <v>370</v>
      </c>
      <c r="I371">
        <v>65805</v>
      </c>
    </row>
    <row r="372" spans="1:9">
      <c r="A372">
        <v>371</v>
      </c>
      <c r="B372" t="s">
        <v>5111</v>
      </c>
      <c r="C372" t="s">
        <v>5112</v>
      </c>
      <c r="D372" t="s">
        <v>5113</v>
      </c>
      <c r="E372" t="s">
        <v>863</v>
      </c>
      <c r="F372" t="s">
        <v>864</v>
      </c>
      <c r="G372" t="s">
        <v>510</v>
      </c>
      <c r="H372" t="s">
        <v>31</v>
      </c>
      <c r="I372">
        <v>79955</v>
      </c>
    </row>
    <row r="373" spans="1:9">
      <c r="A373">
        <v>372</v>
      </c>
      <c r="B373" t="s">
        <v>5114</v>
      </c>
      <c r="C373" t="s">
        <v>5115</v>
      </c>
      <c r="D373" t="s">
        <v>5116</v>
      </c>
      <c r="E373" t="s">
        <v>865</v>
      </c>
      <c r="F373" t="s">
        <v>866</v>
      </c>
      <c r="G373" t="s">
        <v>807</v>
      </c>
      <c r="H373" t="s">
        <v>38</v>
      </c>
      <c r="I373">
        <v>94611</v>
      </c>
    </row>
    <row r="374" spans="1:9">
      <c r="A374">
        <v>373</v>
      </c>
      <c r="B374" t="s">
        <v>5117</v>
      </c>
      <c r="C374" t="s">
        <v>5118</v>
      </c>
      <c r="D374" t="s">
        <v>5119</v>
      </c>
      <c r="E374" t="s">
        <v>867</v>
      </c>
      <c r="F374" t="s">
        <v>868</v>
      </c>
      <c r="G374" t="s">
        <v>369</v>
      </c>
      <c r="H374" t="s">
        <v>370</v>
      </c>
      <c r="I374">
        <v>63121</v>
      </c>
    </row>
    <row r="375" spans="1:9">
      <c r="A375">
        <v>374</v>
      </c>
      <c r="B375" t="s">
        <v>5120</v>
      </c>
      <c r="C375" t="s">
        <v>5121</v>
      </c>
      <c r="D375" t="s">
        <v>5122</v>
      </c>
      <c r="E375" t="s">
        <v>869</v>
      </c>
      <c r="F375" t="s">
        <v>870</v>
      </c>
      <c r="G375" t="s">
        <v>871</v>
      </c>
      <c r="H375" t="s">
        <v>25</v>
      </c>
      <c r="I375">
        <v>30130</v>
      </c>
    </row>
    <row r="376" spans="1:9">
      <c r="A376">
        <v>375</v>
      </c>
      <c r="B376" t="s">
        <v>5123</v>
      </c>
      <c r="C376" t="s">
        <v>5124</v>
      </c>
      <c r="D376" t="s">
        <v>5125</v>
      </c>
      <c r="E376" t="s">
        <v>872</v>
      </c>
      <c r="F376" t="s">
        <v>873</v>
      </c>
      <c r="G376" t="s">
        <v>568</v>
      </c>
      <c r="H376" t="s">
        <v>569</v>
      </c>
      <c r="I376">
        <v>84120</v>
      </c>
    </row>
    <row r="377" spans="1:9">
      <c r="A377">
        <v>376</v>
      </c>
      <c r="B377" t="s">
        <v>5126</v>
      </c>
      <c r="C377" t="s">
        <v>5127</v>
      </c>
      <c r="D377" t="s">
        <v>5128</v>
      </c>
      <c r="E377" t="s">
        <v>5129</v>
      </c>
      <c r="F377" t="s">
        <v>5130</v>
      </c>
      <c r="G377" t="s">
        <v>887</v>
      </c>
      <c r="H377" t="s">
        <v>172</v>
      </c>
      <c r="I377">
        <v>19605</v>
      </c>
    </row>
    <row r="378" spans="1:9">
      <c r="A378">
        <v>377</v>
      </c>
      <c r="B378" t="s">
        <v>5131</v>
      </c>
      <c r="C378" t="s">
        <v>5132</v>
      </c>
      <c r="D378" t="s">
        <v>5133</v>
      </c>
      <c r="E378" t="s">
        <v>874</v>
      </c>
      <c r="F378" t="s">
        <v>875</v>
      </c>
      <c r="G378" t="s">
        <v>19</v>
      </c>
      <c r="H378" t="s">
        <v>20</v>
      </c>
      <c r="I378">
        <v>11480</v>
      </c>
    </row>
    <row r="379" spans="1:9">
      <c r="A379">
        <v>378</v>
      </c>
      <c r="B379" t="s">
        <v>5134</v>
      </c>
      <c r="C379" t="s">
        <v>5135</v>
      </c>
      <c r="D379" t="s">
        <v>5136</v>
      </c>
      <c r="E379" t="s">
        <v>876</v>
      </c>
      <c r="F379" t="s">
        <v>877</v>
      </c>
      <c r="G379" t="s">
        <v>878</v>
      </c>
      <c r="H379" t="s">
        <v>78</v>
      </c>
      <c r="I379">
        <v>33147</v>
      </c>
    </row>
    <row r="380" spans="1:9">
      <c r="A380">
        <v>379</v>
      </c>
      <c r="B380" t="s">
        <v>5137</v>
      </c>
      <c r="C380" t="s">
        <v>5138</v>
      </c>
      <c r="D380" t="s">
        <v>5139</v>
      </c>
      <c r="E380" t="s">
        <v>879</v>
      </c>
      <c r="F380" t="s">
        <v>880</v>
      </c>
      <c r="G380" t="s">
        <v>881</v>
      </c>
      <c r="H380" t="s">
        <v>198</v>
      </c>
      <c r="I380">
        <v>49018</v>
      </c>
    </row>
    <row r="381" spans="1:9">
      <c r="A381">
        <v>380</v>
      </c>
      <c r="B381" t="s">
        <v>5140</v>
      </c>
      <c r="C381" t="s">
        <v>5141</v>
      </c>
      <c r="D381" t="s">
        <v>5142</v>
      </c>
      <c r="E381" t="s">
        <v>882</v>
      </c>
      <c r="F381" t="s">
        <v>883</v>
      </c>
      <c r="G381" t="s">
        <v>884</v>
      </c>
      <c r="H381" t="s">
        <v>398</v>
      </c>
      <c r="I381">
        <v>40576</v>
      </c>
    </row>
    <row r="382" spans="1:9">
      <c r="A382">
        <v>381</v>
      </c>
      <c r="B382" t="s">
        <v>5143</v>
      </c>
      <c r="C382" t="s">
        <v>5144</v>
      </c>
      <c r="D382" t="s">
        <v>5145</v>
      </c>
      <c r="E382" t="s">
        <v>5146</v>
      </c>
      <c r="F382" t="s">
        <v>5147</v>
      </c>
      <c r="G382" t="s">
        <v>510</v>
      </c>
      <c r="H382" t="s">
        <v>31</v>
      </c>
      <c r="I382">
        <v>79905</v>
      </c>
    </row>
    <row r="383" spans="1:9">
      <c r="A383">
        <v>382</v>
      </c>
      <c r="B383" t="s">
        <v>5148</v>
      </c>
      <c r="C383" t="s">
        <v>5149</v>
      </c>
      <c r="D383" t="s">
        <v>5150</v>
      </c>
      <c r="E383" t="s">
        <v>885</v>
      </c>
      <c r="F383" t="s">
        <v>886</v>
      </c>
      <c r="G383" t="s">
        <v>887</v>
      </c>
      <c r="H383" t="s">
        <v>172</v>
      </c>
      <c r="I383">
        <v>19605</v>
      </c>
    </row>
    <row r="384" spans="1:9">
      <c r="A384">
        <v>383</v>
      </c>
      <c r="B384" t="s">
        <v>5151</v>
      </c>
      <c r="C384" t="s">
        <v>5152</v>
      </c>
      <c r="D384" t="s">
        <v>5153</v>
      </c>
      <c r="E384" t="s">
        <v>5154</v>
      </c>
      <c r="F384" t="s">
        <v>5155</v>
      </c>
      <c r="G384" t="s">
        <v>1565</v>
      </c>
      <c r="H384" t="s">
        <v>38</v>
      </c>
      <c r="I384">
        <v>93584</v>
      </c>
    </row>
    <row r="385" spans="1:9">
      <c r="A385">
        <v>384</v>
      </c>
      <c r="B385" t="s">
        <v>5156</v>
      </c>
      <c r="C385" t="s">
        <v>5157</v>
      </c>
      <c r="D385" t="s">
        <v>5158</v>
      </c>
      <c r="E385" t="s">
        <v>5159</v>
      </c>
      <c r="F385" t="s">
        <v>5160</v>
      </c>
      <c r="G385" t="s">
        <v>1832</v>
      </c>
      <c r="H385" t="s">
        <v>54</v>
      </c>
      <c r="I385">
        <v>85311</v>
      </c>
    </row>
    <row r="386" spans="1:9">
      <c r="A386">
        <v>385</v>
      </c>
      <c r="B386" t="s">
        <v>5161</v>
      </c>
      <c r="C386" t="s">
        <v>5162</v>
      </c>
      <c r="D386" t="s">
        <v>5163</v>
      </c>
      <c r="E386" t="s">
        <v>888</v>
      </c>
      <c r="F386" t="s">
        <v>889</v>
      </c>
      <c r="G386" t="s">
        <v>890</v>
      </c>
      <c r="H386" t="s">
        <v>789</v>
      </c>
      <c r="I386">
        <v>25313</v>
      </c>
    </row>
    <row r="387" spans="1:9">
      <c r="A387">
        <v>386</v>
      </c>
      <c r="B387" t="s">
        <v>5164</v>
      </c>
      <c r="C387" t="s">
        <v>5165</v>
      </c>
      <c r="D387" t="s">
        <v>5166</v>
      </c>
      <c r="E387" t="s">
        <v>5167</v>
      </c>
      <c r="F387" t="s">
        <v>5168</v>
      </c>
      <c r="G387" t="s">
        <v>1674</v>
      </c>
      <c r="H387" t="s">
        <v>290</v>
      </c>
      <c r="I387">
        <v>36177</v>
      </c>
    </row>
    <row r="388" spans="1:9">
      <c r="A388">
        <v>387</v>
      </c>
      <c r="B388" t="s">
        <v>4249</v>
      </c>
      <c r="C388" t="s">
        <v>5169</v>
      </c>
      <c r="D388" t="s">
        <v>5170</v>
      </c>
      <c r="E388" t="s">
        <v>891</v>
      </c>
      <c r="F388" t="s">
        <v>892</v>
      </c>
      <c r="G388" t="s">
        <v>310</v>
      </c>
      <c r="H388" t="s">
        <v>38</v>
      </c>
      <c r="I388">
        <v>90101</v>
      </c>
    </row>
    <row r="389" spans="1:9">
      <c r="A389">
        <v>388</v>
      </c>
      <c r="B389" t="s">
        <v>5171</v>
      </c>
      <c r="C389" t="s">
        <v>5172</v>
      </c>
      <c r="D389" t="s">
        <v>5173</v>
      </c>
      <c r="E389" t="s">
        <v>5174</v>
      </c>
      <c r="F389" t="s">
        <v>5175</v>
      </c>
      <c r="G389" t="s">
        <v>310</v>
      </c>
      <c r="H389" t="s">
        <v>38</v>
      </c>
      <c r="I389">
        <v>90060</v>
      </c>
    </row>
    <row r="390" spans="1:9">
      <c r="A390">
        <v>389</v>
      </c>
      <c r="B390" t="s">
        <v>5176</v>
      </c>
      <c r="C390" t="s">
        <v>5177</v>
      </c>
      <c r="D390" t="s">
        <v>5178</v>
      </c>
      <c r="E390" t="s">
        <v>893</v>
      </c>
      <c r="F390" t="s">
        <v>894</v>
      </c>
      <c r="G390" t="s">
        <v>220</v>
      </c>
      <c r="H390" t="s">
        <v>20</v>
      </c>
      <c r="I390">
        <v>11220</v>
      </c>
    </row>
    <row r="391" spans="1:9">
      <c r="A391">
        <v>390</v>
      </c>
      <c r="B391" t="s">
        <v>5179</v>
      </c>
      <c r="C391" t="s">
        <v>5180</v>
      </c>
      <c r="D391" t="s">
        <v>5181</v>
      </c>
      <c r="E391" t="s">
        <v>895</v>
      </c>
      <c r="F391" t="s">
        <v>896</v>
      </c>
      <c r="G391" t="s">
        <v>897</v>
      </c>
      <c r="H391" t="s">
        <v>78</v>
      </c>
      <c r="I391">
        <v>32595</v>
      </c>
    </row>
    <row r="392" spans="1:9">
      <c r="A392">
        <v>391</v>
      </c>
      <c r="B392" t="s">
        <v>5182</v>
      </c>
      <c r="C392" t="s">
        <v>5183</v>
      </c>
      <c r="D392" t="s">
        <v>5184</v>
      </c>
      <c r="E392" t="s">
        <v>898</v>
      </c>
      <c r="F392" t="s">
        <v>899</v>
      </c>
      <c r="G392" t="s">
        <v>181</v>
      </c>
      <c r="H392" t="s">
        <v>159</v>
      </c>
      <c r="I392">
        <v>44118</v>
      </c>
    </row>
    <row r="393" spans="1:9">
      <c r="A393">
        <v>392</v>
      </c>
      <c r="B393" t="s">
        <v>5185</v>
      </c>
      <c r="C393" t="s">
        <v>5186</v>
      </c>
      <c r="D393" t="s">
        <v>5187</v>
      </c>
      <c r="E393" t="s">
        <v>900</v>
      </c>
      <c r="F393" t="s">
        <v>901</v>
      </c>
      <c r="G393" t="s">
        <v>657</v>
      </c>
      <c r="H393" t="s">
        <v>31</v>
      </c>
      <c r="I393">
        <v>78789</v>
      </c>
    </row>
    <row r="394" spans="1:9">
      <c r="A394">
        <v>393</v>
      </c>
      <c r="B394" t="s">
        <v>5185</v>
      </c>
      <c r="C394" t="s">
        <v>5188</v>
      </c>
      <c r="D394" t="s">
        <v>5189</v>
      </c>
      <c r="E394" t="s">
        <v>5190</v>
      </c>
      <c r="F394" t="s">
        <v>5191</v>
      </c>
      <c r="G394" t="s">
        <v>351</v>
      </c>
      <c r="H394" t="s">
        <v>78</v>
      </c>
      <c r="I394">
        <v>33737</v>
      </c>
    </row>
    <row r="395" spans="1:9">
      <c r="A395">
        <v>394</v>
      </c>
      <c r="B395" t="s">
        <v>5192</v>
      </c>
      <c r="C395" t="s">
        <v>5193</v>
      </c>
      <c r="D395" t="s">
        <v>5194</v>
      </c>
      <c r="E395" t="s">
        <v>902</v>
      </c>
      <c r="F395" t="s">
        <v>903</v>
      </c>
      <c r="G395" t="s">
        <v>49</v>
      </c>
      <c r="H395" t="s">
        <v>20</v>
      </c>
      <c r="I395">
        <v>14624</v>
      </c>
    </row>
    <row r="396" spans="1:9">
      <c r="A396">
        <v>395</v>
      </c>
      <c r="B396" t="s">
        <v>5195</v>
      </c>
      <c r="C396" t="s">
        <v>5196</v>
      </c>
      <c r="D396" t="s">
        <v>5197</v>
      </c>
      <c r="E396" t="s">
        <v>5198</v>
      </c>
      <c r="F396" t="s">
        <v>5199</v>
      </c>
      <c r="G396" t="s">
        <v>2936</v>
      </c>
      <c r="H396" t="s">
        <v>72</v>
      </c>
      <c r="I396">
        <v>22119</v>
      </c>
    </row>
    <row r="397" spans="1:9">
      <c r="A397">
        <v>396</v>
      </c>
      <c r="B397" t="s">
        <v>5200</v>
      </c>
      <c r="C397" t="s">
        <v>5201</v>
      </c>
      <c r="D397" t="s">
        <v>5202</v>
      </c>
      <c r="E397" t="s">
        <v>904</v>
      </c>
      <c r="F397" t="s">
        <v>905</v>
      </c>
      <c r="G397" t="s">
        <v>906</v>
      </c>
      <c r="H397" t="s">
        <v>907</v>
      </c>
      <c r="I397">
        <v>58505</v>
      </c>
    </row>
    <row r="398" spans="1:9">
      <c r="A398">
        <v>397</v>
      </c>
      <c r="B398" t="s">
        <v>5203</v>
      </c>
      <c r="C398" t="s">
        <v>5204</v>
      </c>
      <c r="D398" t="s">
        <v>5205</v>
      </c>
      <c r="E398" t="s">
        <v>908</v>
      </c>
      <c r="F398" t="s">
        <v>909</v>
      </c>
      <c r="G398" t="s">
        <v>507</v>
      </c>
      <c r="H398" t="s">
        <v>159</v>
      </c>
      <c r="I398">
        <v>43656</v>
      </c>
    </row>
    <row r="399" spans="1:9">
      <c r="A399">
        <v>398</v>
      </c>
      <c r="B399" t="s">
        <v>5206</v>
      </c>
      <c r="C399" t="s">
        <v>5207</v>
      </c>
      <c r="D399" t="s">
        <v>5208</v>
      </c>
      <c r="E399" t="s">
        <v>910</v>
      </c>
      <c r="F399" t="s">
        <v>911</v>
      </c>
      <c r="G399" t="s">
        <v>912</v>
      </c>
      <c r="H399" t="s">
        <v>38</v>
      </c>
      <c r="I399">
        <v>92612</v>
      </c>
    </row>
    <row r="400" spans="1:9">
      <c r="A400">
        <v>399</v>
      </c>
      <c r="B400" t="s">
        <v>5209</v>
      </c>
      <c r="C400" t="s">
        <v>5210</v>
      </c>
      <c r="D400" t="s">
        <v>5211</v>
      </c>
      <c r="E400" t="s">
        <v>913</v>
      </c>
      <c r="F400" t="s">
        <v>914</v>
      </c>
      <c r="G400" t="s">
        <v>578</v>
      </c>
      <c r="H400" t="s">
        <v>579</v>
      </c>
      <c r="I400">
        <v>6721</v>
      </c>
    </row>
    <row r="401" spans="1:9">
      <c r="A401">
        <v>400</v>
      </c>
      <c r="B401" t="s">
        <v>5212</v>
      </c>
      <c r="C401" t="s">
        <v>5213</v>
      </c>
      <c r="D401" t="s">
        <v>5214</v>
      </c>
      <c r="E401" t="s">
        <v>915</v>
      </c>
      <c r="F401" t="s">
        <v>916</v>
      </c>
      <c r="G401" t="s">
        <v>884</v>
      </c>
      <c r="H401" t="s">
        <v>398</v>
      </c>
      <c r="I401">
        <v>40596</v>
      </c>
    </row>
    <row r="402" spans="1:9">
      <c r="A402">
        <v>401</v>
      </c>
      <c r="B402" t="s">
        <v>5215</v>
      </c>
      <c r="C402" t="s">
        <v>5216</v>
      </c>
      <c r="D402" t="s">
        <v>5217</v>
      </c>
      <c r="E402" t="s">
        <v>917</v>
      </c>
      <c r="F402" t="s">
        <v>918</v>
      </c>
      <c r="G402" t="s">
        <v>419</v>
      </c>
      <c r="H402" t="s">
        <v>31</v>
      </c>
      <c r="I402">
        <v>77055</v>
      </c>
    </row>
    <row r="403" spans="1:9">
      <c r="A403">
        <v>402</v>
      </c>
      <c r="B403" t="s">
        <v>5218</v>
      </c>
      <c r="C403" t="s">
        <v>5219</v>
      </c>
      <c r="D403" t="s">
        <v>5220</v>
      </c>
      <c r="E403" t="s">
        <v>919</v>
      </c>
      <c r="F403" t="s">
        <v>920</v>
      </c>
      <c r="G403" t="s">
        <v>921</v>
      </c>
      <c r="H403" t="s">
        <v>922</v>
      </c>
      <c r="I403">
        <v>39210</v>
      </c>
    </row>
    <row r="404" spans="1:9">
      <c r="A404">
        <v>403</v>
      </c>
      <c r="B404" t="s">
        <v>5221</v>
      </c>
      <c r="C404" t="s">
        <v>5222</v>
      </c>
      <c r="D404" t="s">
        <v>5223</v>
      </c>
      <c r="E404" t="s">
        <v>923</v>
      </c>
      <c r="F404" t="s">
        <v>924</v>
      </c>
      <c r="G404" t="s">
        <v>176</v>
      </c>
      <c r="H404" t="s">
        <v>138</v>
      </c>
      <c r="I404">
        <v>62711</v>
      </c>
    </row>
    <row r="405" spans="1:9">
      <c r="A405">
        <v>404</v>
      </c>
      <c r="B405" t="s">
        <v>5224</v>
      </c>
      <c r="C405" t="s">
        <v>5225</v>
      </c>
      <c r="D405" t="s">
        <v>5226</v>
      </c>
      <c r="E405" t="s">
        <v>925</v>
      </c>
      <c r="F405" t="s">
        <v>926</v>
      </c>
      <c r="G405" t="s">
        <v>100</v>
      </c>
      <c r="H405" t="s">
        <v>101</v>
      </c>
      <c r="I405">
        <v>53716</v>
      </c>
    </row>
    <row r="406" spans="1:9">
      <c r="A406">
        <v>405</v>
      </c>
      <c r="B406" t="s">
        <v>5227</v>
      </c>
      <c r="C406" t="s">
        <v>5228</v>
      </c>
      <c r="D406" t="s">
        <v>5229</v>
      </c>
      <c r="E406" t="s">
        <v>927</v>
      </c>
      <c r="F406" t="s">
        <v>928</v>
      </c>
      <c r="G406" t="s">
        <v>83</v>
      </c>
      <c r="H406" t="s">
        <v>84</v>
      </c>
      <c r="I406">
        <v>20910</v>
      </c>
    </row>
    <row r="407" spans="1:9">
      <c r="A407">
        <v>406</v>
      </c>
      <c r="B407" t="s">
        <v>5230</v>
      </c>
      <c r="C407" t="s">
        <v>5231</v>
      </c>
      <c r="D407" t="s">
        <v>5232</v>
      </c>
      <c r="E407" t="s">
        <v>929</v>
      </c>
      <c r="F407" t="s">
        <v>930</v>
      </c>
      <c r="G407" t="s">
        <v>834</v>
      </c>
      <c r="H407" t="s">
        <v>25</v>
      </c>
      <c r="I407">
        <v>31296</v>
      </c>
    </row>
    <row r="408" spans="1:9">
      <c r="A408">
        <v>407</v>
      </c>
      <c r="B408" t="s">
        <v>5233</v>
      </c>
      <c r="C408" t="s">
        <v>5234</v>
      </c>
      <c r="D408" t="s">
        <v>5235</v>
      </c>
      <c r="E408" t="s">
        <v>5236</v>
      </c>
      <c r="F408" t="s">
        <v>5237</v>
      </c>
      <c r="G408" t="s">
        <v>5238</v>
      </c>
      <c r="H408" t="s">
        <v>72</v>
      </c>
      <c r="I408">
        <v>22184</v>
      </c>
    </row>
    <row r="409" spans="1:9">
      <c r="A409">
        <v>408</v>
      </c>
      <c r="B409" t="s">
        <v>5239</v>
      </c>
      <c r="C409" t="s">
        <v>5240</v>
      </c>
      <c r="D409" t="s">
        <v>5241</v>
      </c>
      <c r="E409" t="s">
        <v>931</v>
      </c>
      <c r="F409" t="s">
        <v>932</v>
      </c>
      <c r="G409" t="s">
        <v>499</v>
      </c>
      <c r="H409" t="s">
        <v>38</v>
      </c>
      <c r="I409">
        <v>93773</v>
      </c>
    </row>
    <row r="410" spans="1:9">
      <c r="A410">
        <v>409</v>
      </c>
      <c r="B410" t="s">
        <v>5242</v>
      </c>
      <c r="C410" t="s">
        <v>5243</v>
      </c>
      <c r="D410" t="s">
        <v>5244</v>
      </c>
      <c r="E410" t="s">
        <v>5245</v>
      </c>
      <c r="F410" t="s">
        <v>5246</v>
      </c>
      <c r="G410" t="s">
        <v>419</v>
      </c>
      <c r="H410" t="s">
        <v>31</v>
      </c>
      <c r="I410">
        <v>77070</v>
      </c>
    </row>
    <row r="411" spans="1:9">
      <c r="A411">
        <v>410</v>
      </c>
      <c r="B411" t="s">
        <v>5247</v>
      </c>
      <c r="C411" t="s">
        <v>5248</v>
      </c>
      <c r="D411" t="s">
        <v>5249</v>
      </c>
      <c r="E411" t="s">
        <v>933</v>
      </c>
      <c r="F411" t="s">
        <v>934</v>
      </c>
      <c r="G411" t="s">
        <v>71</v>
      </c>
      <c r="H411" t="s">
        <v>38</v>
      </c>
      <c r="I411">
        <v>94807</v>
      </c>
    </row>
    <row r="412" spans="1:9">
      <c r="A412">
        <v>411</v>
      </c>
      <c r="B412" t="s">
        <v>5250</v>
      </c>
      <c r="C412" t="s">
        <v>5251</v>
      </c>
      <c r="D412" t="s">
        <v>5252</v>
      </c>
      <c r="E412" t="s">
        <v>935</v>
      </c>
      <c r="F412" t="s">
        <v>936</v>
      </c>
      <c r="G412" t="s">
        <v>289</v>
      </c>
      <c r="H412" t="s">
        <v>290</v>
      </c>
      <c r="I412">
        <v>36605</v>
      </c>
    </row>
    <row r="413" spans="1:9">
      <c r="A413">
        <v>412</v>
      </c>
      <c r="B413" t="s">
        <v>5253</v>
      </c>
      <c r="C413" t="s">
        <v>5254</v>
      </c>
      <c r="D413" t="s">
        <v>5255</v>
      </c>
      <c r="E413" t="s">
        <v>937</v>
      </c>
      <c r="F413" t="s">
        <v>938</v>
      </c>
      <c r="G413" t="s">
        <v>369</v>
      </c>
      <c r="H413" t="s">
        <v>370</v>
      </c>
      <c r="I413">
        <v>63158</v>
      </c>
    </row>
    <row r="414" spans="1:9">
      <c r="A414">
        <v>413</v>
      </c>
      <c r="B414" t="s">
        <v>5256</v>
      </c>
      <c r="C414" t="s">
        <v>5257</v>
      </c>
      <c r="D414" t="s">
        <v>5258</v>
      </c>
      <c r="E414" t="s">
        <v>5259</v>
      </c>
      <c r="F414" t="s">
        <v>5260</v>
      </c>
      <c r="G414" t="s">
        <v>434</v>
      </c>
      <c r="H414" t="s">
        <v>290</v>
      </c>
      <c r="I414">
        <v>35254</v>
      </c>
    </row>
    <row r="415" spans="1:9">
      <c r="A415">
        <v>414</v>
      </c>
      <c r="B415" t="s">
        <v>5261</v>
      </c>
      <c r="C415" t="s">
        <v>5262</v>
      </c>
      <c r="D415" t="s">
        <v>5263</v>
      </c>
      <c r="E415" t="s">
        <v>939</v>
      </c>
      <c r="F415" t="s">
        <v>940</v>
      </c>
      <c r="G415" t="s">
        <v>213</v>
      </c>
      <c r="H415" t="s">
        <v>38</v>
      </c>
      <c r="I415">
        <v>95138</v>
      </c>
    </row>
    <row r="416" spans="1:9">
      <c r="A416">
        <v>415</v>
      </c>
      <c r="B416" t="s">
        <v>5264</v>
      </c>
      <c r="C416" t="s">
        <v>5265</v>
      </c>
      <c r="D416" t="s">
        <v>5266</v>
      </c>
      <c r="E416" t="s">
        <v>941</v>
      </c>
      <c r="F416" t="s">
        <v>942</v>
      </c>
      <c r="G416" t="s">
        <v>810</v>
      </c>
      <c r="H416" t="s">
        <v>177</v>
      </c>
      <c r="I416">
        <v>2114</v>
      </c>
    </row>
    <row r="417" spans="1:9">
      <c r="A417">
        <v>416</v>
      </c>
      <c r="B417" t="s">
        <v>5267</v>
      </c>
      <c r="C417" t="s">
        <v>5268</v>
      </c>
      <c r="D417" t="s">
        <v>5269</v>
      </c>
      <c r="E417" t="s">
        <v>943</v>
      </c>
      <c r="F417" t="s">
        <v>944</v>
      </c>
      <c r="G417" t="s">
        <v>945</v>
      </c>
      <c r="H417" t="s">
        <v>31</v>
      </c>
      <c r="I417">
        <v>75323</v>
      </c>
    </row>
    <row r="418" spans="1:9">
      <c r="A418">
        <v>417</v>
      </c>
      <c r="B418" t="s">
        <v>5270</v>
      </c>
      <c r="C418" t="s">
        <v>5271</v>
      </c>
      <c r="D418" t="s">
        <v>5272</v>
      </c>
      <c r="E418" t="s">
        <v>5273</v>
      </c>
      <c r="F418" t="s">
        <v>5274</v>
      </c>
      <c r="G418" t="s">
        <v>480</v>
      </c>
      <c r="H418" t="s">
        <v>134</v>
      </c>
      <c r="I418">
        <v>70836</v>
      </c>
    </row>
    <row r="419" spans="1:9">
      <c r="A419">
        <v>418</v>
      </c>
      <c r="B419" t="s">
        <v>5275</v>
      </c>
      <c r="C419" t="s">
        <v>5276</v>
      </c>
      <c r="D419" t="s">
        <v>5277</v>
      </c>
      <c r="E419" t="s">
        <v>946</v>
      </c>
      <c r="F419" t="s">
        <v>947</v>
      </c>
      <c r="G419" t="s">
        <v>948</v>
      </c>
      <c r="H419" t="s">
        <v>78</v>
      </c>
      <c r="I419">
        <v>32314</v>
      </c>
    </row>
    <row r="420" spans="1:9">
      <c r="A420">
        <v>419</v>
      </c>
      <c r="B420" t="s">
        <v>5278</v>
      </c>
      <c r="C420" t="s">
        <v>5279</v>
      </c>
      <c r="D420" t="s">
        <v>5280</v>
      </c>
      <c r="E420" t="s">
        <v>949</v>
      </c>
      <c r="F420" t="s">
        <v>950</v>
      </c>
      <c r="G420" t="s">
        <v>162</v>
      </c>
      <c r="H420" t="s">
        <v>54</v>
      </c>
      <c r="I420">
        <v>85035</v>
      </c>
    </row>
    <row r="421" spans="1:9">
      <c r="A421">
        <v>420</v>
      </c>
      <c r="B421" t="s">
        <v>5281</v>
      </c>
      <c r="C421" t="s">
        <v>5282</v>
      </c>
      <c r="D421" t="s">
        <v>5283</v>
      </c>
      <c r="E421" t="s">
        <v>951</v>
      </c>
      <c r="F421" t="s">
        <v>952</v>
      </c>
      <c r="G421" t="s">
        <v>137</v>
      </c>
      <c r="H421" t="s">
        <v>138</v>
      </c>
      <c r="I421">
        <v>60609</v>
      </c>
    </row>
    <row r="422" spans="1:9">
      <c r="A422">
        <v>421</v>
      </c>
      <c r="B422" t="s">
        <v>5284</v>
      </c>
      <c r="C422" t="s">
        <v>5285</v>
      </c>
      <c r="D422" t="s">
        <v>5286</v>
      </c>
      <c r="E422" t="s">
        <v>953</v>
      </c>
      <c r="F422" t="s">
        <v>954</v>
      </c>
      <c r="G422" t="s">
        <v>510</v>
      </c>
      <c r="H422" t="s">
        <v>31</v>
      </c>
      <c r="I422">
        <v>88563</v>
      </c>
    </row>
    <row r="423" spans="1:9">
      <c r="A423">
        <v>422</v>
      </c>
      <c r="B423" t="s">
        <v>5287</v>
      </c>
      <c r="C423" t="s">
        <v>5288</v>
      </c>
      <c r="D423" t="s">
        <v>5289</v>
      </c>
      <c r="E423" t="s">
        <v>955</v>
      </c>
      <c r="F423" t="s">
        <v>956</v>
      </c>
      <c r="G423" t="s">
        <v>860</v>
      </c>
      <c r="H423" t="s">
        <v>107</v>
      </c>
      <c r="I423">
        <v>50315</v>
      </c>
    </row>
    <row r="424" spans="1:9">
      <c r="A424">
        <v>423</v>
      </c>
      <c r="B424" t="s">
        <v>5290</v>
      </c>
      <c r="C424" t="s">
        <v>5291</v>
      </c>
      <c r="D424" t="s">
        <v>5292</v>
      </c>
      <c r="E424" t="s">
        <v>957</v>
      </c>
      <c r="F424" t="s">
        <v>958</v>
      </c>
      <c r="G424" t="s">
        <v>853</v>
      </c>
      <c r="H424" t="s">
        <v>38</v>
      </c>
      <c r="I424">
        <v>95205</v>
      </c>
    </row>
    <row r="425" spans="1:9">
      <c r="A425">
        <v>424</v>
      </c>
      <c r="B425" t="s">
        <v>5293</v>
      </c>
      <c r="C425" t="s">
        <v>5294</v>
      </c>
      <c r="D425" t="s">
        <v>5295</v>
      </c>
      <c r="E425" t="s">
        <v>959</v>
      </c>
      <c r="F425" t="s">
        <v>960</v>
      </c>
      <c r="G425" t="s">
        <v>472</v>
      </c>
      <c r="H425" t="s">
        <v>452</v>
      </c>
      <c r="I425">
        <v>66622</v>
      </c>
    </row>
    <row r="426" spans="1:9">
      <c r="A426">
        <v>425</v>
      </c>
      <c r="B426" t="s">
        <v>5296</v>
      </c>
      <c r="C426" t="s">
        <v>5297</v>
      </c>
      <c r="D426" t="s">
        <v>5298</v>
      </c>
      <c r="E426" t="s">
        <v>5299</v>
      </c>
      <c r="F426" t="s">
        <v>5300</v>
      </c>
      <c r="G426" t="s">
        <v>945</v>
      </c>
      <c r="H426" t="s">
        <v>31</v>
      </c>
      <c r="I426">
        <v>75246</v>
      </c>
    </row>
    <row r="427" spans="1:9">
      <c r="A427">
        <v>426</v>
      </c>
      <c r="B427" t="s">
        <v>5301</v>
      </c>
      <c r="C427" t="s">
        <v>5302</v>
      </c>
      <c r="D427" t="s">
        <v>5303</v>
      </c>
      <c r="E427" t="s">
        <v>961</v>
      </c>
      <c r="F427" t="s">
        <v>962</v>
      </c>
      <c r="G427" t="s">
        <v>44</v>
      </c>
      <c r="H427" t="s">
        <v>45</v>
      </c>
      <c r="I427">
        <v>73135</v>
      </c>
    </row>
    <row r="428" spans="1:9">
      <c r="A428">
        <v>427</v>
      </c>
      <c r="B428" t="s">
        <v>5304</v>
      </c>
      <c r="C428" t="s">
        <v>5305</v>
      </c>
      <c r="D428" t="s">
        <v>5306</v>
      </c>
      <c r="E428" t="s">
        <v>5307</v>
      </c>
      <c r="F428" t="s">
        <v>5308</v>
      </c>
      <c r="G428" t="s">
        <v>1026</v>
      </c>
      <c r="H428" t="s">
        <v>147</v>
      </c>
      <c r="I428">
        <v>47737</v>
      </c>
    </row>
    <row r="429" spans="1:9">
      <c r="A429">
        <v>428</v>
      </c>
      <c r="B429" t="s">
        <v>5309</v>
      </c>
      <c r="C429" t="s">
        <v>5310</v>
      </c>
      <c r="D429" t="s">
        <v>5311</v>
      </c>
      <c r="E429" t="s">
        <v>963</v>
      </c>
      <c r="F429" t="s">
        <v>964</v>
      </c>
      <c r="G429" t="s">
        <v>568</v>
      </c>
      <c r="H429" t="s">
        <v>569</v>
      </c>
      <c r="I429">
        <v>84152</v>
      </c>
    </row>
    <row r="430" spans="1:9">
      <c r="A430">
        <v>429</v>
      </c>
      <c r="B430" t="s">
        <v>3871</v>
      </c>
      <c r="C430" t="s">
        <v>5312</v>
      </c>
      <c r="D430" t="s">
        <v>5313</v>
      </c>
      <c r="E430" t="s">
        <v>965</v>
      </c>
      <c r="F430" t="s">
        <v>966</v>
      </c>
      <c r="G430" t="s">
        <v>558</v>
      </c>
      <c r="H430" t="s">
        <v>177</v>
      </c>
      <c r="I430">
        <v>1813</v>
      </c>
    </row>
    <row r="431" spans="1:9">
      <c r="A431">
        <v>430</v>
      </c>
      <c r="B431" t="s">
        <v>5314</v>
      </c>
      <c r="C431" t="s">
        <v>5315</v>
      </c>
      <c r="D431" t="s">
        <v>5316</v>
      </c>
      <c r="E431" t="s">
        <v>967</v>
      </c>
      <c r="F431" t="s">
        <v>968</v>
      </c>
      <c r="G431" t="s">
        <v>969</v>
      </c>
      <c r="H431" t="s">
        <v>31</v>
      </c>
      <c r="I431">
        <v>79769</v>
      </c>
    </row>
    <row r="432" spans="1:9">
      <c r="A432">
        <v>431</v>
      </c>
      <c r="B432" t="s">
        <v>5317</v>
      </c>
      <c r="C432" t="s">
        <v>5318</v>
      </c>
      <c r="D432" t="s">
        <v>5319</v>
      </c>
      <c r="E432" t="s">
        <v>5320</v>
      </c>
      <c r="F432" t="s">
        <v>5321</v>
      </c>
      <c r="G432" t="s">
        <v>604</v>
      </c>
      <c r="H432" t="s">
        <v>159</v>
      </c>
      <c r="I432">
        <v>44321</v>
      </c>
    </row>
    <row r="433" spans="1:9">
      <c r="A433">
        <v>432</v>
      </c>
      <c r="B433" t="s">
        <v>5322</v>
      </c>
      <c r="C433" t="s">
        <v>5323</v>
      </c>
      <c r="D433" t="s">
        <v>5324</v>
      </c>
      <c r="E433" t="s">
        <v>970</v>
      </c>
      <c r="F433" t="s">
        <v>971</v>
      </c>
      <c r="G433" t="s">
        <v>213</v>
      </c>
      <c r="H433" t="s">
        <v>38</v>
      </c>
      <c r="I433">
        <v>95133</v>
      </c>
    </row>
    <row r="434" spans="1:9">
      <c r="A434">
        <v>433</v>
      </c>
      <c r="B434" t="s">
        <v>5325</v>
      </c>
      <c r="C434" t="s">
        <v>5326</v>
      </c>
      <c r="D434" t="s">
        <v>5327</v>
      </c>
      <c r="E434" t="s">
        <v>972</v>
      </c>
      <c r="F434" t="s">
        <v>973</v>
      </c>
      <c r="G434" t="s">
        <v>325</v>
      </c>
      <c r="H434" t="s">
        <v>326</v>
      </c>
      <c r="I434">
        <v>68134</v>
      </c>
    </row>
    <row r="435" spans="1:9">
      <c r="A435">
        <v>434</v>
      </c>
      <c r="B435" t="s">
        <v>5328</v>
      </c>
      <c r="C435" t="s">
        <v>5329</v>
      </c>
      <c r="D435" t="s">
        <v>5330</v>
      </c>
      <c r="E435" t="s">
        <v>974</v>
      </c>
      <c r="F435" t="s">
        <v>975</v>
      </c>
      <c r="G435" t="s">
        <v>694</v>
      </c>
      <c r="H435" t="s">
        <v>134</v>
      </c>
      <c r="I435">
        <v>71161</v>
      </c>
    </row>
    <row r="436" spans="1:9">
      <c r="A436">
        <v>435</v>
      </c>
      <c r="B436" t="s">
        <v>5331</v>
      </c>
      <c r="C436" t="s">
        <v>5332</v>
      </c>
      <c r="D436" t="s">
        <v>5333</v>
      </c>
      <c r="E436" t="s">
        <v>976</v>
      </c>
      <c r="F436" t="s">
        <v>977</v>
      </c>
      <c r="G436" t="s">
        <v>978</v>
      </c>
      <c r="H436" t="s">
        <v>20</v>
      </c>
      <c r="I436">
        <v>11388</v>
      </c>
    </row>
    <row r="437" spans="1:9">
      <c r="A437">
        <v>436</v>
      </c>
      <c r="B437" t="s">
        <v>5334</v>
      </c>
      <c r="C437" t="s">
        <v>5335</v>
      </c>
      <c r="D437" t="s">
        <v>5336</v>
      </c>
      <c r="E437" t="s">
        <v>5337</v>
      </c>
      <c r="F437" t="s">
        <v>5338</v>
      </c>
      <c r="G437" t="s">
        <v>5339</v>
      </c>
      <c r="H437" t="s">
        <v>361</v>
      </c>
      <c r="I437">
        <v>80310</v>
      </c>
    </row>
    <row r="438" spans="1:9">
      <c r="A438">
        <v>437</v>
      </c>
      <c r="B438" t="s">
        <v>5340</v>
      </c>
      <c r="C438" t="s">
        <v>5341</v>
      </c>
      <c r="D438" t="s">
        <v>5342</v>
      </c>
      <c r="E438" t="s">
        <v>979</v>
      </c>
      <c r="F438" t="s">
        <v>980</v>
      </c>
      <c r="G438" t="s">
        <v>981</v>
      </c>
      <c r="H438" t="s">
        <v>78</v>
      </c>
      <c r="I438">
        <v>33141</v>
      </c>
    </row>
    <row r="439" spans="1:9">
      <c r="A439">
        <v>438</v>
      </c>
      <c r="B439" t="s">
        <v>5343</v>
      </c>
      <c r="C439" t="s">
        <v>5344</v>
      </c>
      <c r="D439" t="s">
        <v>5345</v>
      </c>
      <c r="E439" t="s">
        <v>982</v>
      </c>
      <c r="F439" t="s">
        <v>983</v>
      </c>
      <c r="G439" t="s">
        <v>510</v>
      </c>
      <c r="H439" t="s">
        <v>31</v>
      </c>
      <c r="I439">
        <v>88535</v>
      </c>
    </row>
    <row r="440" spans="1:9">
      <c r="A440">
        <v>439</v>
      </c>
      <c r="B440" t="s">
        <v>5346</v>
      </c>
      <c r="C440" t="s">
        <v>5347</v>
      </c>
      <c r="D440" t="s">
        <v>5348</v>
      </c>
      <c r="E440" t="s">
        <v>984</v>
      </c>
      <c r="F440" t="s">
        <v>985</v>
      </c>
      <c r="G440" t="s">
        <v>143</v>
      </c>
      <c r="H440" t="s">
        <v>20</v>
      </c>
      <c r="I440">
        <v>10045</v>
      </c>
    </row>
    <row r="441" spans="1:9">
      <c r="A441">
        <v>440</v>
      </c>
      <c r="B441" t="s">
        <v>5203</v>
      </c>
      <c r="C441" t="s">
        <v>5349</v>
      </c>
      <c r="D441" t="s">
        <v>5350</v>
      </c>
      <c r="E441" t="s">
        <v>986</v>
      </c>
      <c r="F441" t="s">
        <v>987</v>
      </c>
      <c r="G441" t="s">
        <v>712</v>
      </c>
      <c r="H441" t="s">
        <v>72</v>
      </c>
      <c r="I441">
        <v>23509</v>
      </c>
    </row>
    <row r="442" spans="1:9">
      <c r="A442">
        <v>441</v>
      </c>
      <c r="B442" t="s">
        <v>5351</v>
      </c>
      <c r="C442" t="s">
        <v>5352</v>
      </c>
      <c r="D442" t="s">
        <v>5353</v>
      </c>
      <c r="E442" t="s">
        <v>988</v>
      </c>
      <c r="F442" t="s">
        <v>989</v>
      </c>
      <c r="G442" t="s">
        <v>657</v>
      </c>
      <c r="H442" t="s">
        <v>31</v>
      </c>
      <c r="I442">
        <v>78769</v>
      </c>
    </row>
    <row r="443" spans="1:9">
      <c r="A443">
        <v>442</v>
      </c>
      <c r="B443" t="s">
        <v>5354</v>
      </c>
      <c r="C443" t="s">
        <v>5355</v>
      </c>
      <c r="D443" t="s">
        <v>5356</v>
      </c>
      <c r="E443" t="s">
        <v>990</v>
      </c>
      <c r="F443" t="s">
        <v>991</v>
      </c>
      <c r="G443" t="s">
        <v>623</v>
      </c>
      <c r="H443" t="s">
        <v>319</v>
      </c>
      <c r="I443">
        <v>27409</v>
      </c>
    </row>
    <row r="444" spans="1:9">
      <c r="A444">
        <v>443</v>
      </c>
      <c r="B444" t="s">
        <v>5357</v>
      </c>
      <c r="C444" t="s">
        <v>5358</v>
      </c>
      <c r="D444" t="s">
        <v>5359</v>
      </c>
      <c r="E444" t="s">
        <v>992</v>
      </c>
      <c r="F444" t="s">
        <v>993</v>
      </c>
      <c r="G444" t="s">
        <v>44</v>
      </c>
      <c r="H444" t="s">
        <v>45</v>
      </c>
      <c r="I444">
        <v>73114</v>
      </c>
    </row>
    <row r="445" spans="1:9">
      <c r="A445">
        <v>444</v>
      </c>
      <c r="B445" t="s">
        <v>5360</v>
      </c>
      <c r="C445" t="s">
        <v>5361</v>
      </c>
      <c r="D445" t="s">
        <v>5362</v>
      </c>
      <c r="E445" t="s">
        <v>994</v>
      </c>
      <c r="F445" t="s">
        <v>995</v>
      </c>
      <c r="G445" t="s">
        <v>878</v>
      </c>
      <c r="H445" t="s">
        <v>78</v>
      </c>
      <c r="I445">
        <v>33129</v>
      </c>
    </row>
    <row r="446" spans="1:9">
      <c r="A446">
        <v>445</v>
      </c>
      <c r="B446" t="s">
        <v>5363</v>
      </c>
      <c r="C446" t="s">
        <v>5364</v>
      </c>
      <c r="D446" t="s">
        <v>5365</v>
      </c>
      <c r="E446" t="s">
        <v>996</v>
      </c>
      <c r="F446" t="s">
        <v>997</v>
      </c>
      <c r="G446" t="s">
        <v>998</v>
      </c>
      <c r="H446" t="s">
        <v>38</v>
      </c>
      <c r="I446">
        <v>95354</v>
      </c>
    </row>
    <row r="447" spans="1:9">
      <c r="A447">
        <v>446</v>
      </c>
      <c r="B447" t="s">
        <v>5366</v>
      </c>
      <c r="C447" t="s">
        <v>5367</v>
      </c>
      <c r="D447" t="s">
        <v>5368</v>
      </c>
      <c r="E447" t="s">
        <v>999</v>
      </c>
      <c r="F447" t="s">
        <v>1000</v>
      </c>
      <c r="G447" t="s">
        <v>1001</v>
      </c>
      <c r="H447" t="s">
        <v>159</v>
      </c>
      <c r="I447">
        <v>45454</v>
      </c>
    </row>
    <row r="448" spans="1:9">
      <c r="A448">
        <v>447</v>
      </c>
      <c r="B448" t="s">
        <v>5369</v>
      </c>
      <c r="C448" t="s">
        <v>5370</v>
      </c>
      <c r="D448" t="s">
        <v>5371</v>
      </c>
      <c r="E448" t="s">
        <v>5372</v>
      </c>
      <c r="F448" t="s">
        <v>5373</v>
      </c>
      <c r="G448" t="s">
        <v>472</v>
      </c>
      <c r="H448" t="s">
        <v>452</v>
      </c>
      <c r="I448">
        <v>66606</v>
      </c>
    </row>
    <row r="449" spans="1:9">
      <c r="A449">
        <v>448</v>
      </c>
      <c r="B449" t="s">
        <v>5374</v>
      </c>
      <c r="C449" t="s">
        <v>5375</v>
      </c>
      <c r="D449" t="s">
        <v>5376</v>
      </c>
      <c r="E449" t="s">
        <v>1002</v>
      </c>
      <c r="F449" t="s">
        <v>1003</v>
      </c>
      <c r="G449" t="s">
        <v>1004</v>
      </c>
      <c r="H449" t="s">
        <v>54</v>
      </c>
      <c r="I449">
        <v>85219</v>
      </c>
    </row>
    <row r="450" spans="1:9">
      <c r="A450">
        <v>449</v>
      </c>
      <c r="B450" t="s">
        <v>5377</v>
      </c>
      <c r="C450" t="s">
        <v>5378</v>
      </c>
      <c r="D450" t="s">
        <v>5379</v>
      </c>
      <c r="E450" t="s">
        <v>1005</v>
      </c>
      <c r="F450" t="s">
        <v>1006</v>
      </c>
      <c r="G450" t="s">
        <v>1007</v>
      </c>
      <c r="H450" t="s">
        <v>370</v>
      </c>
      <c r="I450">
        <v>65211</v>
      </c>
    </row>
    <row r="451" spans="1:9">
      <c r="A451">
        <v>450</v>
      </c>
      <c r="B451" t="s">
        <v>5380</v>
      </c>
      <c r="C451" t="s">
        <v>5381</v>
      </c>
      <c r="D451" t="s">
        <v>5382</v>
      </c>
      <c r="E451" t="s">
        <v>5383</v>
      </c>
      <c r="F451" t="s">
        <v>5384</v>
      </c>
      <c r="G451" t="s">
        <v>44</v>
      </c>
      <c r="H451" t="s">
        <v>45</v>
      </c>
      <c r="I451">
        <v>73109</v>
      </c>
    </row>
    <row r="452" spans="1:9">
      <c r="A452">
        <v>451</v>
      </c>
      <c r="B452" t="s">
        <v>5385</v>
      </c>
      <c r="C452" t="s">
        <v>5386</v>
      </c>
      <c r="D452" t="s">
        <v>5387</v>
      </c>
      <c r="E452" t="s">
        <v>1008</v>
      </c>
      <c r="F452" t="s">
        <v>1009</v>
      </c>
      <c r="G452" t="s">
        <v>807</v>
      </c>
      <c r="H452" t="s">
        <v>38</v>
      </c>
      <c r="I452">
        <v>94627</v>
      </c>
    </row>
    <row r="453" spans="1:9">
      <c r="A453">
        <v>452</v>
      </c>
      <c r="B453" t="s">
        <v>5388</v>
      </c>
      <c r="C453" t="s">
        <v>5389</v>
      </c>
      <c r="D453" t="s">
        <v>5390</v>
      </c>
      <c r="E453" t="s">
        <v>1010</v>
      </c>
      <c r="F453" t="s">
        <v>1011</v>
      </c>
      <c r="G453" t="s">
        <v>1012</v>
      </c>
      <c r="H453" t="s">
        <v>319</v>
      </c>
      <c r="I453">
        <v>28055</v>
      </c>
    </row>
    <row r="454" spans="1:9">
      <c r="A454">
        <v>453</v>
      </c>
      <c r="B454" t="s">
        <v>5391</v>
      </c>
      <c r="C454" t="s">
        <v>5392</v>
      </c>
      <c r="D454" t="s">
        <v>5393</v>
      </c>
      <c r="E454" t="s">
        <v>5394</v>
      </c>
      <c r="F454" t="s">
        <v>5395</v>
      </c>
      <c r="G454" t="s">
        <v>677</v>
      </c>
      <c r="H454" t="s">
        <v>38</v>
      </c>
      <c r="I454">
        <v>95833</v>
      </c>
    </row>
    <row r="455" spans="1:9">
      <c r="A455">
        <v>454</v>
      </c>
      <c r="B455" t="s">
        <v>5396</v>
      </c>
      <c r="C455" t="s">
        <v>5397</v>
      </c>
      <c r="D455" t="s">
        <v>5398</v>
      </c>
      <c r="E455" t="s">
        <v>1013</v>
      </c>
      <c r="F455" t="s">
        <v>1014</v>
      </c>
      <c r="G455" t="s">
        <v>536</v>
      </c>
      <c r="H455" t="s">
        <v>118</v>
      </c>
      <c r="I455">
        <v>89155</v>
      </c>
    </row>
    <row r="456" spans="1:9">
      <c r="A456">
        <v>455</v>
      </c>
      <c r="B456" t="s">
        <v>5399</v>
      </c>
      <c r="C456" t="s">
        <v>5400</v>
      </c>
      <c r="D456" t="s">
        <v>5401</v>
      </c>
      <c r="E456" t="s">
        <v>1015</v>
      </c>
      <c r="F456" t="s">
        <v>1016</v>
      </c>
      <c r="G456" t="s">
        <v>419</v>
      </c>
      <c r="H456" t="s">
        <v>31</v>
      </c>
      <c r="I456">
        <v>77085</v>
      </c>
    </row>
    <row r="457" spans="1:9">
      <c r="A457">
        <v>456</v>
      </c>
      <c r="B457" t="s">
        <v>4976</v>
      </c>
      <c r="C457" t="s">
        <v>5402</v>
      </c>
      <c r="D457" t="s">
        <v>5403</v>
      </c>
      <c r="E457" t="s">
        <v>1017</v>
      </c>
      <c r="F457" t="s">
        <v>1018</v>
      </c>
      <c r="G457" t="s">
        <v>24</v>
      </c>
      <c r="H457" t="s">
        <v>25</v>
      </c>
      <c r="I457">
        <v>30323</v>
      </c>
    </row>
    <row r="458" spans="1:9">
      <c r="A458">
        <v>457</v>
      </c>
      <c r="B458" t="s">
        <v>5404</v>
      </c>
      <c r="C458" t="s">
        <v>5405</v>
      </c>
      <c r="D458" t="s">
        <v>5406</v>
      </c>
      <c r="E458" t="s">
        <v>5407</v>
      </c>
      <c r="F458" t="s">
        <v>5408</v>
      </c>
      <c r="G458" t="s">
        <v>1922</v>
      </c>
      <c r="H458" t="s">
        <v>25</v>
      </c>
      <c r="I458">
        <v>30096</v>
      </c>
    </row>
    <row r="459" spans="1:9">
      <c r="A459">
        <v>458</v>
      </c>
      <c r="B459" t="s">
        <v>5409</v>
      </c>
      <c r="C459" t="s">
        <v>5410</v>
      </c>
      <c r="D459" t="s">
        <v>5411</v>
      </c>
      <c r="E459" t="s">
        <v>5412</v>
      </c>
      <c r="F459" t="s">
        <v>5413</v>
      </c>
      <c r="G459" t="s">
        <v>2479</v>
      </c>
      <c r="H459" t="s">
        <v>78</v>
      </c>
      <c r="I459">
        <v>33325</v>
      </c>
    </row>
    <row r="460" spans="1:9">
      <c r="A460">
        <v>459</v>
      </c>
      <c r="B460" t="s">
        <v>5414</v>
      </c>
      <c r="C460" t="s">
        <v>5415</v>
      </c>
      <c r="D460" t="s">
        <v>5416</v>
      </c>
      <c r="E460" t="s">
        <v>1019</v>
      </c>
      <c r="F460" t="s">
        <v>1020</v>
      </c>
      <c r="G460" t="s">
        <v>1021</v>
      </c>
      <c r="H460" t="s">
        <v>38</v>
      </c>
      <c r="I460">
        <v>93407</v>
      </c>
    </row>
    <row r="461" spans="1:9">
      <c r="A461">
        <v>460</v>
      </c>
      <c r="B461" t="s">
        <v>5417</v>
      </c>
      <c r="C461" t="s">
        <v>5418</v>
      </c>
      <c r="D461" t="s">
        <v>5419</v>
      </c>
      <c r="E461" t="s">
        <v>1022</v>
      </c>
      <c r="F461" t="s">
        <v>1023</v>
      </c>
      <c r="G461" t="s">
        <v>657</v>
      </c>
      <c r="H461" t="s">
        <v>31</v>
      </c>
      <c r="I461">
        <v>78726</v>
      </c>
    </row>
    <row r="462" spans="1:9">
      <c r="A462">
        <v>461</v>
      </c>
      <c r="B462" t="s">
        <v>5420</v>
      </c>
      <c r="C462" t="s">
        <v>5421</v>
      </c>
      <c r="D462" t="s">
        <v>5422</v>
      </c>
      <c r="E462" t="s">
        <v>1024</v>
      </c>
      <c r="F462" t="s">
        <v>1025</v>
      </c>
      <c r="G462" t="s">
        <v>1026</v>
      </c>
      <c r="H462" t="s">
        <v>147</v>
      </c>
      <c r="I462">
        <v>47705</v>
      </c>
    </row>
    <row r="463" spans="1:9">
      <c r="A463">
        <v>462</v>
      </c>
      <c r="B463" t="s">
        <v>5423</v>
      </c>
      <c r="C463" t="s">
        <v>5424</v>
      </c>
      <c r="D463" t="s">
        <v>5425</v>
      </c>
      <c r="E463" t="s">
        <v>5426</v>
      </c>
      <c r="F463" t="s">
        <v>5427</v>
      </c>
      <c r="G463" t="s">
        <v>5428</v>
      </c>
      <c r="H463" t="s">
        <v>72</v>
      </c>
      <c r="I463">
        <v>22405</v>
      </c>
    </row>
    <row r="464" spans="1:9">
      <c r="A464">
        <v>463</v>
      </c>
      <c r="B464" t="s">
        <v>5429</v>
      </c>
      <c r="C464" t="s">
        <v>5430</v>
      </c>
      <c r="D464" t="s">
        <v>5431</v>
      </c>
      <c r="E464" t="s">
        <v>1027</v>
      </c>
      <c r="F464" t="s">
        <v>1028</v>
      </c>
      <c r="G464" t="s">
        <v>1029</v>
      </c>
      <c r="H464" t="s">
        <v>31</v>
      </c>
      <c r="I464">
        <v>75074</v>
      </c>
    </row>
    <row r="465" spans="1:9">
      <c r="A465">
        <v>464</v>
      </c>
      <c r="B465" t="s">
        <v>5432</v>
      </c>
      <c r="C465" t="s">
        <v>5433</v>
      </c>
      <c r="D465" t="s">
        <v>5434</v>
      </c>
      <c r="E465" t="s">
        <v>5435</v>
      </c>
      <c r="F465" t="s">
        <v>5436</v>
      </c>
      <c r="G465" t="s">
        <v>522</v>
      </c>
      <c r="H465" t="s">
        <v>452</v>
      </c>
      <c r="I465">
        <v>66112</v>
      </c>
    </row>
    <row r="466" spans="1:9">
      <c r="A466">
        <v>465</v>
      </c>
      <c r="B466" t="s">
        <v>5437</v>
      </c>
      <c r="C466" t="s">
        <v>5438</v>
      </c>
      <c r="D466" t="s">
        <v>5439</v>
      </c>
      <c r="E466" t="s">
        <v>1030</v>
      </c>
      <c r="F466" t="s">
        <v>1031</v>
      </c>
      <c r="G466" t="s">
        <v>1032</v>
      </c>
      <c r="H466" t="s">
        <v>1033</v>
      </c>
      <c r="I466">
        <v>83722</v>
      </c>
    </row>
    <row r="467" spans="1:9">
      <c r="A467">
        <v>466</v>
      </c>
      <c r="B467" t="s">
        <v>5440</v>
      </c>
      <c r="C467" t="s">
        <v>5441</v>
      </c>
      <c r="D467" t="s">
        <v>5442</v>
      </c>
      <c r="E467" t="s">
        <v>1034</v>
      </c>
      <c r="F467" t="s">
        <v>1035</v>
      </c>
      <c r="G467" t="s">
        <v>568</v>
      </c>
      <c r="H467" t="s">
        <v>569</v>
      </c>
      <c r="I467">
        <v>84120</v>
      </c>
    </row>
    <row r="468" spans="1:9">
      <c r="A468">
        <v>467</v>
      </c>
      <c r="B468" t="s">
        <v>5443</v>
      </c>
      <c r="C468" t="s">
        <v>5444</v>
      </c>
      <c r="D468" t="s">
        <v>5445</v>
      </c>
      <c r="E468" t="s">
        <v>5446</v>
      </c>
      <c r="F468" t="s">
        <v>5447</v>
      </c>
      <c r="G468" t="s">
        <v>541</v>
      </c>
      <c r="H468" t="s">
        <v>31</v>
      </c>
      <c r="I468">
        <v>79118</v>
      </c>
    </row>
    <row r="469" spans="1:9">
      <c r="A469">
        <v>468</v>
      </c>
      <c r="B469" t="s">
        <v>5448</v>
      </c>
      <c r="C469" t="s">
        <v>5449</v>
      </c>
      <c r="D469" t="s">
        <v>5450</v>
      </c>
      <c r="E469" t="s">
        <v>1036</v>
      </c>
      <c r="F469" t="s">
        <v>1037</v>
      </c>
      <c r="G469" t="s">
        <v>1038</v>
      </c>
      <c r="H469" t="s">
        <v>78</v>
      </c>
      <c r="I469">
        <v>32627</v>
      </c>
    </row>
    <row r="470" spans="1:9">
      <c r="A470">
        <v>469</v>
      </c>
      <c r="B470" t="s">
        <v>5451</v>
      </c>
      <c r="C470" t="s">
        <v>5452</v>
      </c>
      <c r="D470" t="s">
        <v>5453</v>
      </c>
      <c r="E470" t="s">
        <v>1039</v>
      </c>
      <c r="F470" t="s">
        <v>1040</v>
      </c>
      <c r="G470" t="s">
        <v>945</v>
      </c>
      <c r="H470" t="s">
        <v>31</v>
      </c>
      <c r="I470">
        <v>75287</v>
      </c>
    </row>
    <row r="471" spans="1:9">
      <c r="A471">
        <v>470</v>
      </c>
      <c r="B471" t="s">
        <v>5454</v>
      </c>
      <c r="C471" t="s">
        <v>5455</v>
      </c>
      <c r="D471" t="s">
        <v>5456</v>
      </c>
      <c r="E471" t="s">
        <v>1041</v>
      </c>
      <c r="F471" t="s">
        <v>1042</v>
      </c>
      <c r="G471" t="s">
        <v>176</v>
      </c>
      <c r="H471" t="s">
        <v>138</v>
      </c>
      <c r="I471">
        <v>62756</v>
      </c>
    </row>
    <row r="472" spans="1:9">
      <c r="A472">
        <v>471</v>
      </c>
      <c r="B472" t="s">
        <v>5457</v>
      </c>
      <c r="C472" t="s">
        <v>5458</v>
      </c>
      <c r="D472" t="s">
        <v>5459</v>
      </c>
      <c r="E472" t="s">
        <v>1043</v>
      </c>
      <c r="F472" t="s">
        <v>1044</v>
      </c>
      <c r="G472" t="s">
        <v>1045</v>
      </c>
      <c r="H472" t="s">
        <v>249</v>
      </c>
      <c r="I472">
        <v>55565</v>
      </c>
    </row>
    <row r="473" spans="1:9">
      <c r="A473">
        <v>472</v>
      </c>
      <c r="B473" t="s">
        <v>5460</v>
      </c>
      <c r="C473" t="s">
        <v>5461</v>
      </c>
      <c r="D473" t="s">
        <v>5462</v>
      </c>
      <c r="E473" t="s">
        <v>1046</v>
      </c>
      <c r="F473" t="s">
        <v>1047</v>
      </c>
      <c r="G473" t="s">
        <v>1048</v>
      </c>
      <c r="H473" t="s">
        <v>172</v>
      </c>
      <c r="I473">
        <v>15906</v>
      </c>
    </row>
    <row r="474" spans="1:9">
      <c r="A474">
        <v>473</v>
      </c>
      <c r="B474" t="s">
        <v>5463</v>
      </c>
      <c r="C474" t="s">
        <v>5464</v>
      </c>
      <c r="D474" t="s">
        <v>5465</v>
      </c>
      <c r="E474" t="s">
        <v>1049</v>
      </c>
      <c r="F474" t="s">
        <v>1050</v>
      </c>
      <c r="G474" t="s">
        <v>463</v>
      </c>
      <c r="H474" t="s">
        <v>84</v>
      </c>
      <c r="I474">
        <v>21211</v>
      </c>
    </row>
    <row r="475" spans="1:9">
      <c r="A475">
        <v>474</v>
      </c>
      <c r="B475" t="s">
        <v>5466</v>
      </c>
      <c r="C475" t="s">
        <v>5467</v>
      </c>
      <c r="D475" t="s">
        <v>5468</v>
      </c>
      <c r="E475" t="s">
        <v>1051</v>
      </c>
      <c r="F475" t="s">
        <v>1052</v>
      </c>
      <c r="G475" t="s">
        <v>1053</v>
      </c>
      <c r="H475" t="s">
        <v>361</v>
      </c>
      <c r="I475">
        <v>81005</v>
      </c>
    </row>
    <row r="476" spans="1:9">
      <c r="A476">
        <v>475</v>
      </c>
      <c r="B476" t="s">
        <v>5469</v>
      </c>
      <c r="C476" t="s">
        <v>5470</v>
      </c>
      <c r="D476" t="s">
        <v>5471</v>
      </c>
      <c r="E476" t="s">
        <v>1054</v>
      </c>
      <c r="F476" t="s">
        <v>1055</v>
      </c>
      <c r="G476" t="s">
        <v>162</v>
      </c>
      <c r="H476" t="s">
        <v>54</v>
      </c>
      <c r="I476">
        <v>85053</v>
      </c>
    </row>
    <row r="477" spans="1:9">
      <c r="A477">
        <v>476</v>
      </c>
      <c r="B477" t="s">
        <v>5472</v>
      </c>
      <c r="C477" t="s">
        <v>5473</v>
      </c>
      <c r="D477" t="s">
        <v>5474</v>
      </c>
      <c r="E477" t="s">
        <v>1056</v>
      </c>
      <c r="F477" t="s">
        <v>1057</v>
      </c>
      <c r="G477" t="s">
        <v>723</v>
      </c>
      <c r="H477" t="s">
        <v>112</v>
      </c>
      <c r="I477">
        <v>37235</v>
      </c>
    </row>
    <row r="478" spans="1:9">
      <c r="A478">
        <v>477</v>
      </c>
      <c r="B478" t="s">
        <v>4367</v>
      </c>
      <c r="C478" t="s">
        <v>5475</v>
      </c>
      <c r="D478" t="s">
        <v>5476</v>
      </c>
      <c r="E478" t="s">
        <v>5477</v>
      </c>
      <c r="F478" t="s">
        <v>5478</v>
      </c>
      <c r="G478" t="s">
        <v>419</v>
      </c>
      <c r="H478" t="s">
        <v>31</v>
      </c>
      <c r="I478">
        <v>77030</v>
      </c>
    </row>
    <row r="479" spans="1:9">
      <c r="A479">
        <v>478</v>
      </c>
      <c r="B479" t="s">
        <v>5479</v>
      </c>
      <c r="C479" t="s">
        <v>5480</v>
      </c>
      <c r="D479" t="s">
        <v>5481</v>
      </c>
      <c r="E479" t="s">
        <v>1058</v>
      </c>
      <c r="F479" t="s">
        <v>1059</v>
      </c>
      <c r="G479" t="s">
        <v>1060</v>
      </c>
      <c r="H479" t="s">
        <v>922</v>
      </c>
      <c r="I479">
        <v>39534</v>
      </c>
    </row>
    <row r="480" spans="1:9">
      <c r="A480">
        <v>479</v>
      </c>
      <c r="B480" t="s">
        <v>5482</v>
      </c>
      <c r="C480" t="s">
        <v>5483</v>
      </c>
      <c r="D480" t="s">
        <v>5484</v>
      </c>
      <c r="E480" t="s">
        <v>1061</v>
      </c>
      <c r="F480" t="s">
        <v>1062</v>
      </c>
      <c r="G480" t="s">
        <v>1063</v>
      </c>
      <c r="H480" t="s">
        <v>159</v>
      </c>
      <c r="I480">
        <v>45020</v>
      </c>
    </row>
    <row r="481" spans="1:9">
      <c r="A481">
        <v>480</v>
      </c>
      <c r="B481" t="s">
        <v>5485</v>
      </c>
      <c r="C481" t="s">
        <v>5486</v>
      </c>
      <c r="D481" t="s">
        <v>5487</v>
      </c>
      <c r="E481" t="s">
        <v>1064</v>
      </c>
      <c r="F481" t="s">
        <v>1065</v>
      </c>
      <c r="G481" t="s">
        <v>213</v>
      </c>
      <c r="H481" t="s">
        <v>38</v>
      </c>
      <c r="I481">
        <v>95194</v>
      </c>
    </row>
    <row r="482" spans="1:9">
      <c r="A482">
        <v>481</v>
      </c>
      <c r="B482" t="s">
        <v>5488</v>
      </c>
      <c r="C482" t="s">
        <v>5489</v>
      </c>
      <c r="D482" t="s">
        <v>5490</v>
      </c>
      <c r="E482" t="s">
        <v>1066</v>
      </c>
      <c r="F482" t="s">
        <v>1067</v>
      </c>
      <c r="G482" t="s">
        <v>455</v>
      </c>
      <c r="H482" t="s">
        <v>249</v>
      </c>
      <c r="I482">
        <v>55480</v>
      </c>
    </row>
    <row r="483" spans="1:9">
      <c r="A483">
        <v>482</v>
      </c>
      <c r="B483" t="s">
        <v>5491</v>
      </c>
      <c r="C483" t="s">
        <v>5492</v>
      </c>
      <c r="D483" t="s">
        <v>5493</v>
      </c>
      <c r="E483" t="s">
        <v>5494</v>
      </c>
      <c r="F483" t="s">
        <v>5495</v>
      </c>
      <c r="G483" t="s">
        <v>1001</v>
      </c>
      <c r="H483" t="s">
        <v>159</v>
      </c>
      <c r="I483">
        <v>45440</v>
      </c>
    </row>
    <row r="484" spans="1:9">
      <c r="A484">
        <v>483</v>
      </c>
      <c r="B484" t="s">
        <v>5496</v>
      </c>
      <c r="C484" t="s">
        <v>5497</v>
      </c>
      <c r="D484" t="s">
        <v>5498</v>
      </c>
      <c r="E484" t="s">
        <v>1068</v>
      </c>
      <c r="F484" t="s">
        <v>1069</v>
      </c>
      <c r="G484" t="s">
        <v>768</v>
      </c>
      <c r="H484" t="s">
        <v>138</v>
      </c>
      <c r="I484">
        <v>62525</v>
      </c>
    </row>
    <row r="485" spans="1:9">
      <c r="A485">
        <v>484</v>
      </c>
      <c r="B485" t="s">
        <v>5499</v>
      </c>
      <c r="C485" t="s">
        <v>5500</v>
      </c>
      <c r="D485" t="s">
        <v>5501</v>
      </c>
      <c r="E485" t="s">
        <v>5502</v>
      </c>
      <c r="F485" t="s">
        <v>5503</v>
      </c>
      <c r="G485" t="s">
        <v>568</v>
      </c>
      <c r="H485" t="s">
        <v>569</v>
      </c>
      <c r="I485">
        <v>84110</v>
      </c>
    </row>
    <row r="486" spans="1:9">
      <c r="A486">
        <v>485</v>
      </c>
      <c r="B486" t="s">
        <v>5504</v>
      </c>
      <c r="C486" t="s">
        <v>5505</v>
      </c>
      <c r="D486" t="s">
        <v>5506</v>
      </c>
      <c r="E486" t="s">
        <v>1070</v>
      </c>
      <c r="F486" t="s">
        <v>1071</v>
      </c>
      <c r="G486" t="s">
        <v>1072</v>
      </c>
      <c r="H486" t="s">
        <v>84</v>
      </c>
      <c r="I486">
        <v>21684</v>
      </c>
    </row>
    <row r="487" spans="1:9">
      <c r="A487">
        <v>486</v>
      </c>
      <c r="B487" t="s">
        <v>5507</v>
      </c>
      <c r="C487" t="s">
        <v>5046</v>
      </c>
      <c r="D487" t="s">
        <v>5508</v>
      </c>
      <c r="E487" t="s">
        <v>1073</v>
      </c>
      <c r="F487" t="s">
        <v>1074</v>
      </c>
      <c r="G487" t="s">
        <v>90</v>
      </c>
      <c r="H487" t="s">
        <v>91</v>
      </c>
      <c r="I487">
        <v>99512</v>
      </c>
    </row>
    <row r="488" spans="1:9">
      <c r="A488">
        <v>487</v>
      </c>
      <c r="B488" t="s">
        <v>5509</v>
      </c>
      <c r="C488" t="s">
        <v>5510</v>
      </c>
      <c r="D488" t="s">
        <v>5511</v>
      </c>
      <c r="E488" t="s">
        <v>5512</v>
      </c>
      <c r="F488" t="s">
        <v>5513</v>
      </c>
      <c r="G488" t="s">
        <v>1394</v>
      </c>
      <c r="H488" t="s">
        <v>907</v>
      </c>
      <c r="I488">
        <v>58106</v>
      </c>
    </row>
    <row r="489" spans="1:9">
      <c r="A489">
        <v>488</v>
      </c>
      <c r="B489" t="s">
        <v>5514</v>
      </c>
      <c r="C489" t="s">
        <v>5515</v>
      </c>
      <c r="D489" t="s">
        <v>5516</v>
      </c>
      <c r="E489" t="s">
        <v>1075</v>
      </c>
      <c r="F489" t="s">
        <v>1076</v>
      </c>
      <c r="G489" t="s">
        <v>49</v>
      </c>
      <c r="H489" t="s">
        <v>20</v>
      </c>
      <c r="I489">
        <v>14624</v>
      </c>
    </row>
    <row r="490" spans="1:9">
      <c r="A490">
        <v>489</v>
      </c>
      <c r="B490" t="s">
        <v>5517</v>
      </c>
      <c r="C490" t="s">
        <v>5518</v>
      </c>
      <c r="D490" t="s">
        <v>5519</v>
      </c>
      <c r="E490" t="s">
        <v>1077</v>
      </c>
      <c r="F490" t="s">
        <v>1078</v>
      </c>
      <c r="G490" t="s">
        <v>1079</v>
      </c>
      <c r="H490" t="s">
        <v>11</v>
      </c>
      <c r="I490">
        <v>98042</v>
      </c>
    </row>
    <row r="491" spans="1:9">
      <c r="A491">
        <v>490</v>
      </c>
      <c r="B491" t="s">
        <v>5520</v>
      </c>
      <c r="C491" t="s">
        <v>5521</v>
      </c>
      <c r="D491" t="s">
        <v>5522</v>
      </c>
      <c r="E491" t="s">
        <v>1080</v>
      </c>
      <c r="F491" t="s">
        <v>1081</v>
      </c>
      <c r="G491" t="s">
        <v>24</v>
      </c>
      <c r="H491" t="s">
        <v>25</v>
      </c>
      <c r="I491">
        <v>31119</v>
      </c>
    </row>
    <row r="492" spans="1:9">
      <c r="A492">
        <v>491</v>
      </c>
      <c r="B492" t="s">
        <v>5523</v>
      </c>
      <c r="C492" t="s">
        <v>5524</v>
      </c>
      <c r="D492" t="s">
        <v>5525</v>
      </c>
      <c r="E492" t="s">
        <v>5526</v>
      </c>
      <c r="F492" t="s">
        <v>5527</v>
      </c>
      <c r="G492" t="s">
        <v>401</v>
      </c>
      <c r="H492" t="s">
        <v>78</v>
      </c>
      <c r="I492">
        <v>34981</v>
      </c>
    </row>
    <row r="493" spans="1:9">
      <c r="A493">
        <v>492</v>
      </c>
      <c r="B493" t="s">
        <v>5528</v>
      </c>
      <c r="C493" t="s">
        <v>5529</v>
      </c>
      <c r="D493" t="s">
        <v>5530</v>
      </c>
      <c r="E493" t="s">
        <v>1082</v>
      </c>
      <c r="F493" t="s">
        <v>1083</v>
      </c>
      <c r="G493" t="s">
        <v>1032</v>
      </c>
      <c r="H493" t="s">
        <v>1033</v>
      </c>
      <c r="I493">
        <v>83705</v>
      </c>
    </row>
    <row r="494" spans="1:9">
      <c r="A494">
        <v>493</v>
      </c>
      <c r="B494" t="s">
        <v>5531</v>
      </c>
      <c r="C494" t="s">
        <v>5532</v>
      </c>
      <c r="D494" t="s">
        <v>5533</v>
      </c>
      <c r="E494" t="s">
        <v>1084</v>
      </c>
      <c r="F494" t="s">
        <v>1085</v>
      </c>
      <c r="G494" t="s">
        <v>1086</v>
      </c>
      <c r="H494" t="s">
        <v>101</v>
      </c>
      <c r="I494">
        <v>53263</v>
      </c>
    </row>
    <row r="495" spans="1:9">
      <c r="A495">
        <v>494</v>
      </c>
      <c r="B495" t="s">
        <v>5534</v>
      </c>
      <c r="C495" t="s">
        <v>5535</v>
      </c>
      <c r="D495" t="s">
        <v>5536</v>
      </c>
      <c r="E495" t="s">
        <v>1087</v>
      </c>
      <c r="F495" t="s">
        <v>1088</v>
      </c>
      <c r="G495" t="s">
        <v>1089</v>
      </c>
      <c r="H495" t="s">
        <v>31</v>
      </c>
      <c r="I495">
        <v>77346</v>
      </c>
    </row>
    <row r="496" spans="1:9">
      <c r="A496">
        <v>495</v>
      </c>
      <c r="B496" t="s">
        <v>4379</v>
      </c>
      <c r="C496" t="s">
        <v>5537</v>
      </c>
      <c r="D496" t="s">
        <v>5538</v>
      </c>
      <c r="E496" t="s">
        <v>1090</v>
      </c>
      <c r="F496" t="s">
        <v>1091</v>
      </c>
      <c r="G496" t="s">
        <v>434</v>
      </c>
      <c r="H496" t="s">
        <v>290</v>
      </c>
      <c r="I496">
        <v>35263</v>
      </c>
    </row>
    <row r="497" spans="1:9">
      <c r="A497">
        <v>496</v>
      </c>
      <c r="B497" t="s">
        <v>5539</v>
      </c>
      <c r="C497" t="s">
        <v>5540</v>
      </c>
      <c r="D497" t="s">
        <v>5541</v>
      </c>
      <c r="E497" t="s">
        <v>1092</v>
      </c>
      <c r="F497" t="s">
        <v>1093</v>
      </c>
      <c r="G497" t="s">
        <v>90</v>
      </c>
      <c r="H497" t="s">
        <v>91</v>
      </c>
      <c r="I497">
        <v>99517</v>
      </c>
    </row>
    <row r="498" spans="1:9">
      <c r="A498">
        <v>497</v>
      </c>
      <c r="B498" t="s">
        <v>5542</v>
      </c>
      <c r="C498" t="s">
        <v>5543</v>
      </c>
      <c r="D498" t="s">
        <v>5544</v>
      </c>
      <c r="E498" t="s">
        <v>1094</v>
      </c>
      <c r="F498" t="s">
        <v>1095</v>
      </c>
      <c r="G498" t="s">
        <v>245</v>
      </c>
      <c r="H498" t="s">
        <v>95</v>
      </c>
      <c r="I498">
        <v>7208</v>
      </c>
    </row>
    <row r="499" spans="1:9">
      <c r="A499">
        <v>498</v>
      </c>
      <c r="B499" t="s">
        <v>5545</v>
      </c>
      <c r="C499" t="s">
        <v>5546</v>
      </c>
      <c r="D499" t="s">
        <v>5547</v>
      </c>
      <c r="E499" t="s">
        <v>1096</v>
      </c>
      <c r="F499" t="s">
        <v>1097</v>
      </c>
      <c r="G499" t="s">
        <v>945</v>
      </c>
      <c r="H499" t="s">
        <v>31</v>
      </c>
      <c r="I499">
        <v>75392</v>
      </c>
    </row>
    <row r="500" spans="1:9">
      <c r="A500">
        <v>499</v>
      </c>
      <c r="B500" t="s">
        <v>5548</v>
      </c>
      <c r="C500" t="s">
        <v>5549</v>
      </c>
      <c r="D500" t="s">
        <v>5550</v>
      </c>
      <c r="E500" t="s">
        <v>1098</v>
      </c>
      <c r="F500" t="s">
        <v>1099</v>
      </c>
      <c r="G500" t="s">
        <v>1100</v>
      </c>
      <c r="H500" t="s">
        <v>78</v>
      </c>
      <c r="I500">
        <v>34135</v>
      </c>
    </row>
    <row r="501" spans="1:9">
      <c r="A501">
        <v>500</v>
      </c>
      <c r="B501" t="s">
        <v>5551</v>
      </c>
      <c r="C501" t="s">
        <v>5552</v>
      </c>
      <c r="D501" t="s">
        <v>5553</v>
      </c>
      <c r="E501" t="s">
        <v>1101</v>
      </c>
      <c r="F501" t="s">
        <v>1102</v>
      </c>
      <c r="G501" t="s">
        <v>522</v>
      </c>
      <c r="H501" t="s">
        <v>452</v>
      </c>
      <c r="I501">
        <v>66112</v>
      </c>
    </row>
    <row r="502" spans="1:9">
      <c r="A502">
        <v>501</v>
      </c>
      <c r="B502" t="s">
        <v>5554</v>
      </c>
      <c r="C502" t="s">
        <v>5555</v>
      </c>
      <c r="D502" t="s">
        <v>5556</v>
      </c>
      <c r="E502" t="s">
        <v>1103</v>
      </c>
      <c r="F502" t="s">
        <v>1104</v>
      </c>
      <c r="G502" t="s">
        <v>677</v>
      </c>
      <c r="H502" t="s">
        <v>38</v>
      </c>
      <c r="I502">
        <v>94237</v>
      </c>
    </row>
    <row r="503" spans="1:9">
      <c r="A503">
        <v>502</v>
      </c>
      <c r="B503" t="s">
        <v>5557</v>
      </c>
      <c r="C503" t="s">
        <v>5558</v>
      </c>
      <c r="D503" t="s">
        <v>5559</v>
      </c>
      <c r="E503" t="s">
        <v>1105</v>
      </c>
      <c r="F503" t="s">
        <v>1106</v>
      </c>
      <c r="G503" t="s">
        <v>419</v>
      </c>
      <c r="H503" t="s">
        <v>31</v>
      </c>
      <c r="I503">
        <v>77035</v>
      </c>
    </row>
    <row r="504" spans="1:9">
      <c r="A504">
        <v>503</v>
      </c>
      <c r="B504" t="s">
        <v>5560</v>
      </c>
      <c r="C504" t="s">
        <v>5561</v>
      </c>
      <c r="D504" t="s">
        <v>5562</v>
      </c>
      <c r="E504" t="s">
        <v>5563</v>
      </c>
      <c r="F504" t="s">
        <v>5564</v>
      </c>
      <c r="G504" t="s">
        <v>657</v>
      </c>
      <c r="H504" t="s">
        <v>31</v>
      </c>
      <c r="I504">
        <v>78764</v>
      </c>
    </row>
    <row r="505" spans="1:9">
      <c r="A505">
        <v>504</v>
      </c>
      <c r="B505" t="s">
        <v>5565</v>
      </c>
      <c r="C505" t="s">
        <v>5566</v>
      </c>
      <c r="D505" t="s">
        <v>5567</v>
      </c>
      <c r="E505" t="s">
        <v>1107</v>
      </c>
      <c r="F505" t="s">
        <v>1108</v>
      </c>
      <c r="G505" t="s">
        <v>1109</v>
      </c>
      <c r="H505" t="s">
        <v>11</v>
      </c>
      <c r="I505">
        <v>98907</v>
      </c>
    </row>
    <row r="506" spans="1:9">
      <c r="A506">
        <v>505</v>
      </c>
      <c r="B506" t="s">
        <v>5568</v>
      </c>
      <c r="C506" t="s">
        <v>5569</v>
      </c>
      <c r="D506" t="s">
        <v>5570</v>
      </c>
      <c r="E506" t="s">
        <v>1110</v>
      </c>
      <c r="F506" t="s">
        <v>1111</v>
      </c>
      <c r="G506" t="s">
        <v>1112</v>
      </c>
      <c r="H506" t="s">
        <v>112</v>
      </c>
      <c r="I506">
        <v>38181</v>
      </c>
    </row>
    <row r="507" spans="1:9">
      <c r="A507">
        <v>506</v>
      </c>
      <c r="B507" t="s">
        <v>5571</v>
      </c>
      <c r="C507" t="s">
        <v>5572</v>
      </c>
      <c r="D507" t="s">
        <v>5573</v>
      </c>
      <c r="E507" t="s">
        <v>1113</v>
      </c>
      <c r="F507" t="s">
        <v>1114</v>
      </c>
      <c r="G507" t="s">
        <v>516</v>
      </c>
      <c r="H507" t="s">
        <v>361</v>
      </c>
      <c r="I507">
        <v>80940</v>
      </c>
    </row>
    <row r="508" spans="1:9">
      <c r="A508">
        <v>507</v>
      </c>
      <c r="B508" t="s">
        <v>5574</v>
      </c>
      <c r="C508" t="s">
        <v>5575</v>
      </c>
      <c r="D508" t="s">
        <v>5576</v>
      </c>
      <c r="E508" t="s">
        <v>1115</v>
      </c>
      <c r="F508" t="s">
        <v>1116</v>
      </c>
      <c r="G508" t="s">
        <v>1117</v>
      </c>
      <c r="H508" t="s">
        <v>38</v>
      </c>
      <c r="I508">
        <v>94712</v>
      </c>
    </row>
    <row r="509" spans="1:9">
      <c r="A509">
        <v>508</v>
      </c>
      <c r="B509" t="s">
        <v>5577</v>
      </c>
      <c r="C509" t="s">
        <v>5578</v>
      </c>
      <c r="D509" t="s">
        <v>5579</v>
      </c>
      <c r="E509" t="s">
        <v>1118</v>
      </c>
      <c r="F509" t="s">
        <v>1119</v>
      </c>
      <c r="G509" t="s">
        <v>1120</v>
      </c>
      <c r="H509" t="s">
        <v>31</v>
      </c>
      <c r="I509">
        <v>75062</v>
      </c>
    </row>
    <row r="510" spans="1:9">
      <c r="A510">
        <v>509</v>
      </c>
      <c r="B510" t="s">
        <v>5580</v>
      </c>
      <c r="C510" t="s">
        <v>5581</v>
      </c>
      <c r="D510" t="s">
        <v>5582</v>
      </c>
      <c r="E510" t="s">
        <v>1121</v>
      </c>
      <c r="F510" t="s">
        <v>1122</v>
      </c>
      <c r="G510" t="s">
        <v>30</v>
      </c>
      <c r="H510" t="s">
        <v>31</v>
      </c>
      <c r="I510">
        <v>79710</v>
      </c>
    </row>
    <row r="511" spans="1:9">
      <c r="A511">
        <v>510</v>
      </c>
      <c r="B511" t="s">
        <v>5583</v>
      </c>
      <c r="C511" t="s">
        <v>5584</v>
      </c>
      <c r="D511" t="s">
        <v>5585</v>
      </c>
      <c r="E511" t="s">
        <v>1123</v>
      </c>
      <c r="F511" t="s">
        <v>1124</v>
      </c>
      <c r="G511" t="s">
        <v>267</v>
      </c>
      <c r="H511" t="s">
        <v>72</v>
      </c>
      <c r="I511">
        <v>20195</v>
      </c>
    </row>
    <row r="512" spans="1:9">
      <c r="A512">
        <v>511</v>
      </c>
      <c r="B512" t="s">
        <v>5586</v>
      </c>
      <c r="C512" t="s">
        <v>5587</v>
      </c>
      <c r="D512" t="s">
        <v>5588</v>
      </c>
      <c r="E512" t="s">
        <v>1125</v>
      </c>
      <c r="F512" t="s">
        <v>1126</v>
      </c>
      <c r="G512" t="s">
        <v>37</v>
      </c>
      <c r="H512" t="s">
        <v>38</v>
      </c>
      <c r="I512">
        <v>94132</v>
      </c>
    </row>
    <row r="513" spans="1:9">
      <c r="A513">
        <v>512</v>
      </c>
      <c r="B513" t="s">
        <v>4446</v>
      </c>
      <c r="C513" t="s">
        <v>5589</v>
      </c>
      <c r="D513" t="s">
        <v>5590</v>
      </c>
      <c r="E513" t="s">
        <v>5591</v>
      </c>
      <c r="F513" t="s">
        <v>5592</v>
      </c>
      <c r="G513" t="s">
        <v>1151</v>
      </c>
      <c r="H513" t="s">
        <v>147</v>
      </c>
      <c r="I513">
        <v>46634</v>
      </c>
    </row>
    <row r="514" spans="1:9">
      <c r="A514">
        <v>513</v>
      </c>
      <c r="B514" t="s">
        <v>5593</v>
      </c>
      <c r="C514" t="s">
        <v>5594</v>
      </c>
      <c r="D514" t="s">
        <v>5595</v>
      </c>
      <c r="E514" t="s">
        <v>1127</v>
      </c>
      <c r="F514" t="s">
        <v>1128</v>
      </c>
      <c r="G514" t="s">
        <v>1129</v>
      </c>
      <c r="H514" t="s">
        <v>172</v>
      </c>
      <c r="I514">
        <v>16505</v>
      </c>
    </row>
    <row r="515" spans="1:9">
      <c r="A515">
        <v>514</v>
      </c>
      <c r="B515" t="s">
        <v>5596</v>
      </c>
      <c r="C515" t="s">
        <v>5597</v>
      </c>
      <c r="D515" t="s">
        <v>5598</v>
      </c>
      <c r="E515" t="s">
        <v>1130</v>
      </c>
      <c r="F515" t="s">
        <v>1131</v>
      </c>
      <c r="G515" t="s">
        <v>1112</v>
      </c>
      <c r="H515" t="s">
        <v>112</v>
      </c>
      <c r="I515">
        <v>38136</v>
      </c>
    </row>
    <row r="516" spans="1:9">
      <c r="A516">
        <v>515</v>
      </c>
      <c r="B516" t="s">
        <v>5599</v>
      </c>
      <c r="C516" t="s">
        <v>5600</v>
      </c>
      <c r="D516" t="s">
        <v>5601</v>
      </c>
      <c r="E516" t="s">
        <v>5602</v>
      </c>
      <c r="F516" t="s">
        <v>5603</v>
      </c>
      <c r="G516" t="s">
        <v>162</v>
      </c>
      <c r="H516" t="s">
        <v>54</v>
      </c>
      <c r="I516">
        <v>85005</v>
      </c>
    </row>
    <row r="517" spans="1:9">
      <c r="A517">
        <v>516</v>
      </c>
      <c r="B517" t="s">
        <v>5604</v>
      </c>
      <c r="C517" t="s">
        <v>5605</v>
      </c>
      <c r="D517" t="s">
        <v>5606</v>
      </c>
      <c r="E517" t="s">
        <v>5607</v>
      </c>
      <c r="F517" t="s">
        <v>5608</v>
      </c>
      <c r="G517" t="s">
        <v>137</v>
      </c>
      <c r="H517" t="s">
        <v>138</v>
      </c>
      <c r="I517">
        <v>60604</v>
      </c>
    </row>
    <row r="518" spans="1:9">
      <c r="A518">
        <v>517</v>
      </c>
      <c r="B518" t="s">
        <v>5609</v>
      </c>
      <c r="C518" t="s">
        <v>5610</v>
      </c>
      <c r="D518" t="s">
        <v>5611</v>
      </c>
      <c r="E518" t="s">
        <v>1132</v>
      </c>
      <c r="F518" t="s">
        <v>1133</v>
      </c>
      <c r="G518" t="s">
        <v>100</v>
      </c>
      <c r="H518" t="s">
        <v>101</v>
      </c>
      <c r="I518">
        <v>53785</v>
      </c>
    </row>
    <row r="519" spans="1:9">
      <c r="A519">
        <v>518</v>
      </c>
      <c r="B519" t="s">
        <v>5612</v>
      </c>
      <c r="C519" t="s">
        <v>5613</v>
      </c>
      <c r="D519" t="s">
        <v>5614</v>
      </c>
      <c r="E519" t="s">
        <v>1134</v>
      </c>
      <c r="F519" t="s">
        <v>1135</v>
      </c>
      <c r="G519" t="s">
        <v>329</v>
      </c>
      <c r="H519" t="s">
        <v>25</v>
      </c>
      <c r="I519">
        <v>30245</v>
      </c>
    </row>
    <row r="520" spans="1:9">
      <c r="A520">
        <v>519</v>
      </c>
      <c r="B520" t="s">
        <v>5615</v>
      </c>
      <c r="C520" t="s">
        <v>5616</v>
      </c>
      <c r="D520" t="s">
        <v>5617</v>
      </c>
      <c r="E520" t="s">
        <v>5618</v>
      </c>
      <c r="F520" t="s">
        <v>5619</v>
      </c>
      <c r="G520" t="s">
        <v>548</v>
      </c>
      <c r="H520" t="s">
        <v>138</v>
      </c>
      <c r="I520">
        <v>60158</v>
      </c>
    </row>
    <row r="521" spans="1:9">
      <c r="A521">
        <v>520</v>
      </c>
      <c r="B521" t="s">
        <v>5620</v>
      </c>
      <c r="C521" t="s">
        <v>5621</v>
      </c>
      <c r="D521" t="s">
        <v>5622</v>
      </c>
      <c r="E521" t="s">
        <v>1136</v>
      </c>
      <c r="F521" t="s">
        <v>1137</v>
      </c>
      <c r="G521" t="s">
        <v>209</v>
      </c>
      <c r="H521" t="s">
        <v>172</v>
      </c>
      <c r="I521">
        <v>19093</v>
      </c>
    </row>
    <row r="522" spans="1:9">
      <c r="A522">
        <v>521</v>
      </c>
      <c r="B522" t="s">
        <v>5623</v>
      </c>
      <c r="C522" t="s">
        <v>5624</v>
      </c>
      <c r="D522" t="s">
        <v>5625</v>
      </c>
      <c r="E522" t="s">
        <v>1138</v>
      </c>
      <c r="F522" t="s">
        <v>1139</v>
      </c>
      <c r="G522" t="s">
        <v>1140</v>
      </c>
      <c r="H522" t="s">
        <v>789</v>
      </c>
      <c r="I522">
        <v>26505</v>
      </c>
    </row>
    <row r="523" spans="1:9">
      <c r="A523">
        <v>522</v>
      </c>
      <c r="B523" t="s">
        <v>5626</v>
      </c>
      <c r="C523" t="s">
        <v>5627</v>
      </c>
      <c r="D523" t="s">
        <v>5628</v>
      </c>
      <c r="E523" t="s">
        <v>1141</v>
      </c>
      <c r="F523" t="s">
        <v>1142</v>
      </c>
      <c r="G523" t="s">
        <v>385</v>
      </c>
      <c r="H523" t="s">
        <v>444</v>
      </c>
      <c r="I523">
        <v>19714</v>
      </c>
    </row>
    <row r="524" spans="1:9">
      <c r="A524">
        <v>523</v>
      </c>
      <c r="B524" t="s">
        <v>5629</v>
      </c>
      <c r="C524" t="s">
        <v>5630</v>
      </c>
      <c r="D524" t="s">
        <v>5631</v>
      </c>
      <c r="E524" t="s">
        <v>1143</v>
      </c>
      <c r="F524" t="s">
        <v>1144</v>
      </c>
      <c r="G524" t="s">
        <v>884</v>
      </c>
      <c r="H524" t="s">
        <v>398</v>
      </c>
      <c r="I524">
        <v>40586</v>
      </c>
    </row>
    <row r="525" spans="1:9">
      <c r="A525">
        <v>524</v>
      </c>
      <c r="B525" t="s">
        <v>5632</v>
      </c>
      <c r="C525" t="s">
        <v>5633</v>
      </c>
      <c r="D525" t="s">
        <v>5634</v>
      </c>
      <c r="E525" t="s">
        <v>1145</v>
      </c>
      <c r="F525" t="s">
        <v>1146</v>
      </c>
      <c r="G525" t="s">
        <v>623</v>
      </c>
      <c r="H525" t="s">
        <v>319</v>
      </c>
      <c r="I525">
        <v>27404</v>
      </c>
    </row>
    <row r="526" spans="1:9">
      <c r="A526">
        <v>525</v>
      </c>
      <c r="B526" t="s">
        <v>5635</v>
      </c>
      <c r="C526" t="s">
        <v>5636</v>
      </c>
      <c r="D526" t="s">
        <v>5637</v>
      </c>
      <c r="E526" t="s">
        <v>1147</v>
      </c>
      <c r="F526" t="s">
        <v>1148</v>
      </c>
      <c r="G526" t="s">
        <v>677</v>
      </c>
      <c r="H526" t="s">
        <v>38</v>
      </c>
      <c r="I526">
        <v>94280</v>
      </c>
    </row>
    <row r="527" spans="1:9">
      <c r="A527">
        <v>526</v>
      </c>
      <c r="B527" t="s">
        <v>5638</v>
      </c>
      <c r="C527" t="s">
        <v>5639</v>
      </c>
      <c r="D527" t="s">
        <v>5640</v>
      </c>
      <c r="E527" t="s">
        <v>5641</v>
      </c>
      <c r="F527" t="s">
        <v>5642</v>
      </c>
      <c r="G527" t="s">
        <v>419</v>
      </c>
      <c r="H527" t="s">
        <v>31</v>
      </c>
      <c r="I527">
        <v>77030</v>
      </c>
    </row>
    <row r="528" spans="1:9">
      <c r="A528">
        <v>527</v>
      </c>
      <c r="B528" t="s">
        <v>5643</v>
      </c>
      <c r="C528" t="s">
        <v>5644</v>
      </c>
      <c r="D528" t="s">
        <v>5645</v>
      </c>
      <c r="E528" t="s">
        <v>5646</v>
      </c>
      <c r="F528" t="s">
        <v>5647</v>
      </c>
      <c r="G528" t="s">
        <v>1242</v>
      </c>
      <c r="H528" t="s">
        <v>78</v>
      </c>
      <c r="I528">
        <v>34629</v>
      </c>
    </row>
    <row r="529" spans="1:9">
      <c r="A529">
        <v>528</v>
      </c>
      <c r="B529" t="s">
        <v>5648</v>
      </c>
      <c r="C529" t="s">
        <v>5649</v>
      </c>
      <c r="D529" t="s">
        <v>5650</v>
      </c>
      <c r="E529" t="s">
        <v>1149</v>
      </c>
      <c r="F529" t="s">
        <v>1150</v>
      </c>
      <c r="G529" t="s">
        <v>1151</v>
      </c>
      <c r="H529" t="s">
        <v>147</v>
      </c>
      <c r="I529">
        <v>46620</v>
      </c>
    </row>
    <row r="530" spans="1:9">
      <c r="A530">
        <v>529</v>
      </c>
      <c r="B530" t="s">
        <v>5651</v>
      </c>
      <c r="C530" t="s">
        <v>3949</v>
      </c>
      <c r="D530" t="s">
        <v>5652</v>
      </c>
      <c r="E530" t="s">
        <v>1152</v>
      </c>
      <c r="F530" t="s">
        <v>1153</v>
      </c>
      <c r="G530" t="s">
        <v>137</v>
      </c>
      <c r="H530" t="s">
        <v>138</v>
      </c>
      <c r="I530">
        <v>60609</v>
      </c>
    </row>
    <row r="531" spans="1:9">
      <c r="A531">
        <v>530</v>
      </c>
      <c r="B531" t="s">
        <v>5653</v>
      </c>
      <c r="C531" t="s">
        <v>5654</v>
      </c>
      <c r="D531" t="s">
        <v>5655</v>
      </c>
      <c r="E531" t="s">
        <v>1154</v>
      </c>
      <c r="F531" t="s">
        <v>1155</v>
      </c>
      <c r="G531" t="s">
        <v>220</v>
      </c>
      <c r="H531" t="s">
        <v>20</v>
      </c>
      <c r="I531">
        <v>11205</v>
      </c>
    </row>
    <row r="532" spans="1:9">
      <c r="A532">
        <v>531</v>
      </c>
      <c r="B532" t="s">
        <v>5656</v>
      </c>
      <c r="C532" t="s">
        <v>5657</v>
      </c>
      <c r="D532" t="s">
        <v>5658</v>
      </c>
      <c r="E532" t="s">
        <v>5659</v>
      </c>
      <c r="F532" t="s">
        <v>5660</v>
      </c>
      <c r="G532" t="s">
        <v>3213</v>
      </c>
      <c r="H532" t="s">
        <v>569</v>
      </c>
      <c r="I532">
        <v>84605</v>
      </c>
    </row>
    <row r="533" spans="1:9">
      <c r="A533">
        <v>532</v>
      </c>
      <c r="B533" t="s">
        <v>5661</v>
      </c>
      <c r="C533" t="s">
        <v>5662</v>
      </c>
      <c r="D533" t="s">
        <v>5663</v>
      </c>
      <c r="E533" t="s">
        <v>5664</v>
      </c>
      <c r="F533" t="s">
        <v>5665</v>
      </c>
      <c r="G533" t="s">
        <v>318</v>
      </c>
      <c r="H533" t="s">
        <v>319</v>
      </c>
      <c r="I533">
        <v>28263</v>
      </c>
    </row>
    <row r="534" spans="1:9">
      <c r="A534">
        <v>533</v>
      </c>
      <c r="B534" t="s">
        <v>5666</v>
      </c>
      <c r="C534" t="s">
        <v>5667</v>
      </c>
      <c r="D534" t="s">
        <v>5668</v>
      </c>
      <c r="E534" t="s">
        <v>1156</v>
      </c>
      <c r="F534" t="s">
        <v>1157</v>
      </c>
      <c r="G534" t="s">
        <v>707</v>
      </c>
      <c r="H534" t="s">
        <v>361</v>
      </c>
      <c r="I534">
        <v>80209</v>
      </c>
    </row>
    <row r="535" spans="1:9">
      <c r="A535">
        <v>534</v>
      </c>
      <c r="B535" t="s">
        <v>5669</v>
      </c>
      <c r="C535" t="s">
        <v>5670</v>
      </c>
      <c r="D535" t="s">
        <v>5671</v>
      </c>
      <c r="E535" t="s">
        <v>1158</v>
      </c>
      <c r="F535" t="s">
        <v>1159</v>
      </c>
      <c r="G535" t="s">
        <v>133</v>
      </c>
      <c r="H535" t="s">
        <v>134</v>
      </c>
      <c r="I535">
        <v>70165</v>
      </c>
    </row>
    <row r="536" spans="1:9">
      <c r="A536">
        <v>535</v>
      </c>
      <c r="B536" t="s">
        <v>5672</v>
      </c>
      <c r="C536" t="s">
        <v>5673</v>
      </c>
      <c r="D536" t="s">
        <v>5674</v>
      </c>
      <c r="E536" t="s">
        <v>1160</v>
      </c>
      <c r="F536" t="s">
        <v>1161</v>
      </c>
      <c r="G536" t="s">
        <v>143</v>
      </c>
      <c r="H536" t="s">
        <v>20</v>
      </c>
      <c r="I536">
        <v>10060</v>
      </c>
    </row>
    <row r="537" spans="1:9">
      <c r="A537">
        <v>536</v>
      </c>
      <c r="B537" t="s">
        <v>5675</v>
      </c>
      <c r="C537" t="s">
        <v>5676</v>
      </c>
      <c r="D537" t="s">
        <v>5677</v>
      </c>
      <c r="E537" t="s">
        <v>5678</v>
      </c>
      <c r="F537" t="s">
        <v>5679</v>
      </c>
      <c r="G537" t="s">
        <v>289</v>
      </c>
      <c r="H537" t="s">
        <v>290</v>
      </c>
      <c r="I537">
        <v>36622</v>
      </c>
    </row>
    <row r="538" spans="1:9">
      <c r="A538">
        <v>537</v>
      </c>
      <c r="B538" t="s">
        <v>5680</v>
      </c>
      <c r="C538" t="s">
        <v>5681</v>
      </c>
      <c r="D538" t="s">
        <v>5682</v>
      </c>
      <c r="E538" t="s">
        <v>1162</v>
      </c>
      <c r="F538" t="s">
        <v>1163</v>
      </c>
      <c r="G538" t="s">
        <v>510</v>
      </c>
      <c r="H538" t="s">
        <v>31</v>
      </c>
      <c r="I538">
        <v>79977</v>
      </c>
    </row>
    <row r="539" spans="1:9">
      <c r="A539">
        <v>538</v>
      </c>
      <c r="B539" t="s">
        <v>5683</v>
      </c>
      <c r="C539" t="s">
        <v>5684</v>
      </c>
      <c r="D539" t="s">
        <v>5685</v>
      </c>
      <c r="E539" t="s">
        <v>1164</v>
      </c>
      <c r="F539" t="s">
        <v>1165</v>
      </c>
      <c r="G539" t="s">
        <v>1166</v>
      </c>
      <c r="H539" t="s">
        <v>78</v>
      </c>
      <c r="I539">
        <v>33805</v>
      </c>
    </row>
    <row r="540" spans="1:9">
      <c r="A540">
        <v>539</v>
      </c>
      <c r="B540" t="s">
        <v>5686</v>
      </c>
      <c r="C540" t="s">
        <v>5687</v>
      </c>
      <c r="D540" t="s">
        <v>5688</v>
      </c>
      <c r="E540" t="s">
        <v>1167</v>
      </c>
      <c r="F540" t="s">
        <v>1168</v>
      </c>
      <c r="G540" t="s">
        <v>758</v>
      </c>
      <c r="H540" t="s">
        <v>78</v>
      </c>
      <c r="I540">
        <v>32118</v>
      </c>
    </row>
    <row r="541" spans="1:9">
      <c r="A541">
        <v>540</v>
      </c>
      <c r="B541" t="s">
        <v>5689</v>
      </c>
      <c r="C541" t="s">
        <v>5690</v>
      </c>
      <c r="D541" t="s">
        <v>5691</v>
      </c>
      <c r="E541" t="s">
        <v>5692</v>
      </c>
      <c r="F541" t="s">
        <v>5693</v>
      </c>
      <c r="G541" t="s">
        <v>682</v>
      </c>
      <c r="H541" t="s">
        <v>172</v>
      </c>
      <c r="I541">
        <v>15240</v>
      </c>
    </row>
    <row r="542" spans="1:9">
      <c r="A542">
        <v>541</v>
      </c>
      <c r="B542" t="s">
        <v>5694</v>
      </c>
      <c r="C542" t="s">
        <v>5695</v>
      </c>
      <c r="D542" t="s">
        <v>5696</v>
      </c>
      <c r="E542" t="s">
        <v>5697</v>
      </c>
      <c r="F542" t="s">
        <v>5698</v>
      </c>
      <c r="G542" t="s">
        <v>510</v>
      </c>
      <c r="H542" t="s">
        <v>31</v>
      </c>
      <c r="I542">
        <v>88530</v>
      </c>
    </row>
    <row r="543" spans="1:9">
      <c r="A543">
        <v>542</v>
      </c>
      <c r="B543" t="s">
        <v>5699</v>
      </c>
      <c r="C543" t="s">
        <v>5700</v>
      </c>
      <c r="D543" t="s">
        <v>5701</v>
      </c>
      <c r="E543" t="s">
        <v>1169</v>
      </c>
      <c r="F543" t="s">
        <v>1170</v>
      </c>
      <c r="G543" t="s">
        <v>1171</v>
      </c>
      <c r="H543" t="s">
        <v>20</v>
      </c>
      <c r="I543">
        <v>14276</v>
      </c>
    </row>
    <row r="544" spans="1:9">
      <c r="A544">
        <v>543</v>
      </c>
      <c r="B544" t="s">
        <v>5702</v>
      </c>
      <c r="C544" t="s">
        <v>5703</v>
      </c>
      <c r="D544" t="s">
        <v>5704</v>
      </c>
      <c r="E544" t="s">
        <v>1172</v>
      </c>
      <c r="F544" t="s">
        <v>1173</v>
      </c>
      <c r="G544" t="s">
        <v>209</v>
      </c>
      <c r="H544" t="s">
        <v>172</v>
      </c>
      <c r="I544">
        <v>19093</v>
      </c>
    </row>
    <row r="545" spans="1:9">
      <c r="A545">
        <v>544</v>
      </c>
      <c r="B545" t="s">
        <v>5705</v>
      </c>
      <c r="C545" t="s">
        <v>5706</v>
      </c>
      <c r="D545" t="s">
        <v>5707</v>
      </c>
      <c r="E545" t="s">
        <v>1174</v>
      </c>
      <c r="F545" t="s">
        <v>1175</v>
      </c>
      <c r="G545" t="s">
        <v>133</v>
      </c>
      <c r="H545" t="s">
        <v>134</v>
      </c>
      <c r="I545">
        <v>70129</v>
      </c>
    </row>
    <row r="546" spans="1:9">
      <c r="A546">
        <v>545</v>
      </c>
      <c r="B546" t="s">
        <v>5708</v>
      </c>
      <c r="C546" t="s">
        <v>5709</v>
      </c>
      <c r="D546" t="s">
        <v>5710</v>
      </c>
      <c r="E546" t="s">
        <v>1176</v>
      </c>
      <c r="F546" t="s">
        <v>1177</v>
      </c>
      <c r="G546" t="s">
        <v>604</v>
      </c>
      <c r="H546" t="s">
        <v>159</v>
      </c>
      <c r="I546">
        <v>44321</v>
      </c>
    </row>
    <row r="547" spans="1:9">
      <c r="A547">
        <v>546</v>
      </c>
      <c r="B547" t="s">
        <v>5711</v>
      </c>
      <c r="C547" t="s">
        <v>5712</v>
      </c>
      <c r="D547" t="s">
        <v>5713</v>
      </c>
      <c r="E547" t="s">
        <v>5714</v>
      </c>
      <c r="F547" t="s">
        <v>5715</v>
      </c>
      <c r="G547" t="s">
        <v>388</v>
      </c>
      <c r="H547" t="s">
        <v>147</v>
      </c>
      <c r="I547">
        <v>46207</v>
      </c>
    </row>
    <row r="548" spans="1:9">
      <c r="A548">
        <v>547</v>
      </c>
      <c r="B548" t="s">
        <v>5716</v>
      </c>
      <c r="C548" t="s">
        <v>5717</v>
      </c>
      <c r="D548" t="s">
        <v>5718</v>
      </c>
      <c r="E548" t="s">
        <v>5719</v>
      </c>
      <c r="F548" t="s">
        <v>5720</v>
      </c>
      <c r="G548" t="s">
        <v>1312</v>
      </c>
      <c r="H548" t="s">
        <v>112</v>
      </c>
      <c r="I548">
        <v>37995</v>
      </c>
    </row>
    <row r="549" spans="1:9">
      <c r="A549">
        <v>548</v>
      </c>
      <c r="B549" t="s">
        <v>5721</v>
      </c>
      <c r="C549" t="s">
        <v>5722</v>
      </c>
      <c r="D549" t="s">
        <v>5723</v>
      </c>
      <c r="E549" t="s">
        <v>1178</v>
      </c>
      <c r="F549" t="s">
        <v>1179</v>
      </c>
      <c r="G549" t="s">
        <v>1151</v>
      </c>
      <c r="H549" t="s">
        <v>147</v>
      </c>
      <c r="I549">
        <v>46634</v>
      </c>
    </row>
    <row r="550" spans="1:9">
      <c r="A550">
        <v>549</v>
      </c>
      <c r="B550" t="s">
        <v>5724</v>
      </c>
      <c r="C550" t="s">
        <v>5725</v>
      </c>
      <c r="D550" t="s">
        <v>5726</v>
      </c>
      <c r="E550" t="s">
        <v>1180</v>
      </c>
      <c r="F550" t="s">
        <v>1181</v>
      </c>
      <c r="G550" t="s">
        <v>1182</v>
      </c>
      <c r="H550" t="s">
        <v>72</v>
      </c>
      <c r="I550">
        <v>22036</v>
      </c>
    </row>
    <row r="551" spans="1:9">
      <c r="A551">
        <v>550</v>
      </c>
      <c r="B551" t="s">
        <v>5727</v>
      </c>
      <c r="C551" t="s">
        <v>5728</v>
      </c>
      <c r="D551" t="s">
        <v>5729</v>
      </c>
      <c r="E551" t="s">
        <v>1183</v>
      </c>
      <c r="F551" t="s">
        <v>1184</v>
      </c>
      <c r="G551" t="s">
        <v>1185</v>
      </c>
      <c r="H551" t="s">
        <v>290</v>
      </c>
      <c r="I551">
        <v>35487</v>
      </c>
    </row>
    <row r="552" spans="1:9">
      <c r="A552">
        <v>551</v>
      </c>
      <c r="B552" t="s">
        <v>5730</v>
      </c>
      <c r="C552" t="s">
        <v>5731</v>
      </c>
      <c r="D552" t="s">
        <v>5732</v>
      </c>
      <c r="E552" t="s">
        <v>1186</v>
      </c>
      <c r="F552" t="s">
        <v>1187</v>
      </c>
      <c r="G552" t="s">
        <v>1188</v>
      </c>
      <c r="H552" t="s">
        <v>361</v>
      </c>
      <c r="I552">
        <v>80161</v>
      </c>
    </row>
    <row r="553" spans="1:9">
      <c r="A553">
        <v>552</v>
      </c>
      <c r="B553" t="s">
        <v>5733</v>
      </c>
      <c r="C553" t="s">
        <v>5734</v>
      </c>
      <c r="D553" t="s">
        <v>5735</v>
      </c>
      <c r="E553" t="s">
        <v>1189</v>
      </c>
      <c r="F553" t="s">
        <v>1190</v>
      </c>
      <c r="G553" t="s">
        <v>1191</v>
      </c>
      <c r="H553" t="s">
        <v>31</v>
      </c>
      <c r="I553">
        <v>75507</v>
      </c>
    </row>
    <row r="554" spans="1:9">
      <c r="A554">
        <v>553</v>
      </c>
      <c r="B554" t="s">
        <v>5736</v>
      </c>
      <c r="C554" t="s">
        <v>5737</v>
      </c>
      <c r="D554" t="s">
        <v>5738</v>
      </c>
      <c r="E554" t="s">
        <v>1192</v>
      </c>
      <c r="F554" t="s">
        <v>1193</v>
      </c>
      <c r="G554" t="s">
        <v>897</v>
      </c>
      <c r="H554" t="s">
        <v>78</v>
      </c>
      <c r="I554">
        <v>32511</v>
      </c>
    </row>
    <row r="555" spans="1:9">
      <c r="A555">
        <v>554</v>
      </c>
      <c r="B555" t="s">
        <v>4548</v>
      </c>
      <c r="C555" t="s">
        <v>5739</v>
      </c>
      <c r="D555" t="s">
        <v>5740</v>
      </c>
      <c r="E555" t="s">
        <v>5741</v>
      </c>
      <c r="F555" t="s">
        <v>5742</v>
      </c>
      <c r="G555" t="s">
        <v>541</v>
      </c>
      <c r="H555" t="s">
        <v>31</v>
      </c>
      <c r="I555">
        <v>79171</v>
      </c>
    </row>
    <row r="556" spans="1:9">
      <c r="A556">
        <v>555</v>
      </c>
      <c r="B556" t="s">
        <v>5743</v>
      </c>
      <c r="C556" t="s">
        <v>5744</v>
      </c>
      <c r="D556" t="s">
        <v>5745</v>
      </c>
      <c r="E556" t="s">
        <v>1194</v>
      </c>
      <c r="F556" t="s">
        <v>1195</v>
      </c>
      <c r="G556" t="s">
        <v>1196</v>
      </c>
      <c r="H556" t="s">
        <v>147</v>
      </c>
      <c r="I556">
        <v>47306</v>
      </c>
    </row>
    <row r="557" spans="1:9">
      <c r="A557">
        <v>556</v>
      </c>
      <c r="B557" t="s">
        <v>5746</v>
      </c>
      <c r="C557" t="s">
        <v>5747</v>
      </c>
      <c r="D557" t="s">
        <v>5748</v>
      </c>
      <c r="E557" t="s">
        <v>1197</v>
      </c>
      <c r="F557" t="s">
        <v>1198</v>
      </c>
      <c r="G557" t="s">
        <v>1199</v>
      </c>
      <c r="H557" t="s">
        <v>361</v>
      </c>
      <c r="I557">
        <v>80044</v>
      </c>
    </row>
    <row r="558" spans="1:9">
      <c r="A558">
        <v>557</v>
      </c>
      <c r="B558" t="s">
        <v>5264</v>
      </c>
      <c r="C558" t="s">
        <v>5749</v>
      </c>
      <c r="D558" t="s">
        <v>5750</v>
      </c>
      <c r="E558" t="s">
        <v>1200</v>
      </c>
      <c r="F558" t="s">
        <v>1201</v>
      </c>
      <c r="G558" t="s">
        <v>37</v>
      </c>
      <c r="H558" t="s">
        <v>38</v>
      </c>
      <c r="I558">
        <v>94126</v>
      </c>
    </row>
    <row r="559" spans="1:9">
      <c r="A559">
        <v>558</v>
      </c>
      <c r="B559" t="s">
        <v>5751</v>
      </c>
      <c r="C559" t="s">
        <v>5752</v>
      </c>
      <c r="D559" t="s">
        <v>5753</v>
      </c>
      <c r="E559" t="s">
        <v>1202</v>
      </c>
      <c r="F559" t="s">
        <v>1203</v>
      </c>
      <c r="G559" t="s">
        <v>1204</v>
      </c>
      <c r="H559" t="s">
        <v>198</v>
      </c>
      <c r="I559">
        <v>48555</v>
      </c>
    </row>
    <row r="560" spans="1:9">
      <c r="A560">
        <v>559</v>
      </c>
      <c r="B560" t="s">
        <v>4995</v>
      </c>
      <c r="C560" t="s">
        <v>5754</v>
      </c>
      <c r="D560" t="s">
        <v>5755</v>
      </c>
      <c r="E560" t="s">
        <v>1205</v>
      </c>
      <c r="F560" t="s">
        <v>1206</v>
      </c>
      <c r="G560" t="s">
        <v>1001</v>
      </c>
      <c r="H560" t="s">
        <v>159</v>
      </c>
      <c r="I560">
        <v>45408</v>
      </c>
    </row>
    <row r="561" spans="1:9">
      <c r="A561">
        <v>560</v>
      </c>
      <c r="B561" t="s">
        <v>5756</v>
      </c>
      <c r="C561" t="s">
        <v>5757</v>
      </c>
      <c r="D561" t="s">
        <v>5758</v>
      </c>
      <c r="E561" t="s">
        <v>1207</v>
      </c>
      <c r="F561" t="s">
        <v>1208</v>
      </c>
      <c r="G561" t="s">
        <v>162</v>
      </c>
      <c r="H561" t="s">
        <v>54</v>
      </c>
      <c r="I561">
        <v>85040</v>
      </c>
    </row>
    <row r="562" spans="1:9">
      <c r="A562">
        <v>561</v>
      </c>
      <c r="B562" t="s">
        <v>5759</v>
      </c>
      <c r="C562" t="s">
        <v>5760</v>
      </c>
      <c r="D562" t="s">
        <v>5761</v>
      </c>
      <c r="E562" t="s">
        <v>1209</v>
      </c>
      <c r="F562" t="s">
        <v>1210</v>
      </c>
      <c r="G562" t="s">
        <v>146</v>
      </c>
      <c r="H562" t="s">
        <v>147</v>
      </c>
      <c r="I562">
        <v>46857</v>
      </c>
    </row>
    <row r="563" spans="1:9">
      <c r="A563">
        <v>562</v>
      </c>
      <c r="B563" t="s">
        <v>5762</v>
      </c>
      <c r="C563" t="s">
        <v>5763</v>
      </c>
      <c r="D563" t="s">
        <v>5764</v>
      </c>
      <c r="E563" t="s">
        <v>1211</v>
      </c>
      <c r="F563" t="s">
        <v>1212</v>
      </c>
      <c r="G563" t="s">
        <v>158</v>
      </c>
      <c r="H563" t="s">
        <v>25</v>
      </c>
      <c r="I563">
        <v>31914</v>
      </c>
    </row>
    <row r="564" spans="1:9">
      <c r="A564">
        <v>563</v>
      </c>
      <c r="B564" t="s">
        <v>5765</v>
      </c>
      <c r="C564" t="s">
        <v>5766</v>
      </c>
      <c r="D564" t="s">
        <v>5767</v>
      </c>
      <c r="E564" t="s">
        <v>5768</v>
      </c>
      <c r="F564" t="s">
        <v>5769</v>
      </c>
      <c r="G564" t="s">
        <v>1053</v>
      </c>
      <c r="H564" t="s">
        <v>361</v>
      </c>
      <c r="I564">
        <v>81015</v>
      </c>
    </row>
    <row r="565" spans="1:9">
      <c r="A565">
        <v>564</v>
      </c>
      <c r="B565" t="s">
        <v>5770</v>
      </c>
      <c r="C565" t="s">
        <v>5771</v>
      </c>
      <c r="D565" t="s">
        <v>5772</v>
      </c>
      <c r="E565" t="s">
        <v>5773</v>
      </c>
      <c r="F565" t="s">
        <v>5774</v>
      </c>
      <c r="G565" t="s">
        <v>209</v>
      </c>
      <c r="H565" t="s">
        <v>172</v>
      </c>
      <c r="I565">
        <v>19196</v>
      </c>
    </row>
    <row r="566" spans="1:9">
      <c r="A566">
        <v>565</v>
      </c>
      <c r="B566" t="s">
        <v>5775</v>
      </c>
      <c r="C566" t="s">
        <v>5776</v>
      </c>
      <c r="D566" t="s">
        <v>5777</v>
      </c>
      <c r="E566" t="s">
        <v>1213</v>
      </c>
      <c r="F566" t="s">
        <v>1214</v>
      </c>
      <c r="G566" t="s">
        <v>510</v>
      </c>
      <c r="H566" t="s">
        <v>31</v>
      </c>
      <c r="I566">
        <v>88558</v>
      </c>
    </row>
    <row r="567" spans="1:9">
      <c r="A567">
        <v>566</v>
      </c>
      <c r="B567" t="s">
        <v>5778</v>
      </c>
      <c r="C567" t="s">
        <v>5779</v>
      </c>
      <c r="D567" t="s">
        <v>5780</v>
      </c>
      <c r="E567" t="s">
        <v>1215</v>
      </c>
      <c r="F567" t="s">
        <v>1216</v>
      </c>
      <c r="G567" t="s">
        <v>1217</v>
      </c>
      <c r="H567" t="s">
        <v>38</v>
      </c>
      <c r="I567">
        <v>93591</v>
      </c>
    </row>
    <row r="568" spans="1:9">
      <c r="A568">
        <v>567</v>
      </c>
      <c r="B568" t="s">
        <v>5250</v>
      </c>
      <c r="C568" t="s">
        <v>5781</v>
      </c>
      <c r="D568" t="s">
        <v>5782</v>
      </c>
      <c r="E568" t="s">
        <v>1218</v>
      </c>
      <c r="F568" t="s">
        <v>1219</v>
      </c>
      <c r="G568" t="s">
        <v>369</v>
      </c>
      <c r="H568" t="s">
        <v>370</v>
      </c>
      <c r="I568">
        <v>63196</v>
      </c>
    </row>
    <row r="569" spans="1:9">
      <c r="A569">
        <v>568</v>
      </c>
      <c r="B569" t="s">
        <v>5783</v>
      </c>
      <c r="C569" t="s">
        <v>5784</v>
      </c>
      <c r="D569" t="s">
        <v>5785</v>
      </c>
      <c r="E569" t="s">
        <v>1220</v>
      </c>
      <c r="F569" t="s">
        <v>1221</v>
      </c>
      <c r="G569" t="s">
        <v>100</v>
      </c>
      <c r="H569" t="s">
        <v>101</v>
      </c>
      <c r="I569">
        <v>53710</v>
      </c>
    </row>
    <row r="570" spans="1:9">
      <c r="A570">
        <v>569</v>
      </c>
      <c r="B570" t="s">
        <v>5786</v>
      </c>
      <c r="C570" t="s">
        <v>5787</v>
      </c>
      <c r="D570" t="s">
        <v>5788</v>
      </c>
      <c r="E570" t="s">
        <v>1222</v>
      </c>
      <c r="F570" t="s">
        <v>1223</v>
      </c>
      <c r="G570" t="s">
        <v>1224</v>
      </c>
      <c r="H570" t="s">
        <v>31</v>
      </c>
      <c r="I570">
        <v>79605</v>
      </c>
    </row>
    <row r="571" spans="1:9">
      <c r="A571">
        <v>570</v>
      </c>
      <c r="B571" t="s">
        <v>5789</v>
      </c>
      <c r="C571" t="s">
        <v>5790</v>
      </c>
      <c r="D571" t="s">
        <v>5791</v>
      </c>
      <c r="E571" t="s">
        <v>1225</v>
      </c>
      <c r="F571" t="s">
        <v>1226</v>
      </c>
      <c r="G571" t="s">
        <v>1117</v>
      </c>
      <c r="H571" t="s">
        <v>38</v>
      </c>
      <c r="I571">
        <v>94712</v>
      </c>
    </row>
    <row r="572" spans="1:9">
      <c r="A572">
        <v>571</v>
      </c>
      <c r="B572" t="s">
        <v>5792</v>
      </c>
      <c r="C572" t="s">
        <v>5793</v>
      </c>
      <c r="D572" t="s">
        <v>5794</v>
      </c>
      <c r="E572" t="s">
        <v>1227</v>
      </c>
      <c r="F572" t="s">
        <v>1228</v>
      </c>
      <c r="G572" t="s">
        <v>1229</v>
      </c>
      <c r="H572" t="s">
        <v>204</v>
      </c>
      <c r="I572">
        <v>71914</v>
      </c>
    </row>
    <row r="573" spans="1:9">
      <c r="A573">
        <v>572</v>
      </c>
      <c r="B573" t="s">
        <v>5469</v>
      </c>
      <c r="C573" t="s">
        <v>5795</v>
      </c>
      <c r="D573" t="s">
        <v>5796</v>
      </c>
      <c r="E573" t="s">
        <v>1230</v>
      </c>
      <c r="F573" t="s">
        <v>1231</v>
      </c>
      <c r="G573" t="s">
        <v>1232</v>
      </c>
      <c r="H573" t="s">
        <v>31</v>
      </c>
      <c r="I573">
        <v>75044</v>
      </c>
    </row>
    <row r="574" spans="1:9">
      <c r="A574">
        <v>573</v>
      </c>
      <c r="B574" t="s">
        <v>5797</v>
      </c>
      <c r="C574" t="s">
        <v>5798</v>
      </c>
      <c r="D574" t="s">
        <v>5799</v>
      </c>
      <c r="E574" t="s">
        <v>1233</v>
      </c>
      <c r="F574" t="s">
        <v>1234</v>
      </c>
      <c r="G574" t="s">
        <v>817</v>
      </c>
      <c r="H574" t="s">
        <v>38</v>
      </c>
      <c r="I574">
        <v>92153</v>
      </c>
    </row>
    <row r="575" spans="1:9">
      <c r="A575">
        <v>574</v>
      </c>
      <c r="B575" t="s">
        <v>5800</v>
      </c>
      <c r="C575" t="s">
        <v>5801</v>
      </c>
      <c r="D575" t="s">
        <v>5802</v>
      </c>
      <c r="E575" t="s">
        <v>1235</v>
      </c>
      <c r="F575" t="s">
        <v>1236</v>
      </c>
      <c r="G575" t="s">
        <v>890</v>
      </c>
      <c r="H575" t="s">
        <v>272</v>
      </c>
      <c r="I575">
        <v>29424</v>
      </c>
    </row>
    <row r="576" spans="1:9">
      <c r="A576">
        <v>575</v>
      </c>
      <c r="B576" t="s">
        <v>4304</v>
      </c>
      <c r="C576" t="s">
        <v>5803</v>
      </c>
      <c r="D576" t="s">
        <v>5804</v>
      </c>
      <c r="E576" t="s">
        <v>1237</v>
      </c>
      <c r="F576" t="s">
        <v>1238</v>
      </c>
      <c r="G576" t="s">
        <v>1239</v>
      </c>
      <c r="H576" t="s">
        <v>72</v>
      </c>
      <c r="I576">
        <v>22111</v>
      </c>
    </row>
    <row r="577" spans="1:9">
      <c r="A577">
        <v>576</v>
      </c>
      <c r="B577" t="s">
        <v>5805</v>
      </c>
      <c r="C577" t="s">
        <v>5806</v>
      </c>
      <c r="D577" t="s">
        <v>5807</v>
      </c>
      <c r="E577" t="s">
        <v>1240</v>
      </c>
      <c r="F577" t="s">
        <v>1241</v>
      </c>
      <c r="G577" t="s">
        <v>1242</v>
      </c>
      <c r="H577" t="s">
        <v>78</v>
      </c>
      <c r="I577">
        <v>33763</v>
      </c>
    </row>
    <row r="578" spans="1:9">
      <c r="A578">
        <v>577</v>
      </c>
      <c r="B578" t="s">
        <v>5808</v>
      </c>
      <c r="C578" t="s">
        <v>5809</v>
      </c>
      <c r="D578" t="s">
        <v>5810</v>
      </c>
      <c r="E578" t="s">
        <v>5811</v>
      </c>
      <c r="F578" t="s">
        <v>5812</v>
      </c>
      <c r="G578" t="s">
        <v>458</v>
      </c>
      <c r="H578" t="s">
        <v>38</v>
      </c>
      <c r="I578">
        <v>90505</v>
      </c>
    </row>
    <row r="579" spans="1:9">
      <c r="A579">
        <v>578</v>
      </c>
      <c r="B579" t="s">
        <v>5813</v>
      </c>
      <c r="C579" t="s">
        <v>5814</v>
      </c>
      <c r="D579" t="s">
        <v>5815</v>
      </c>
      <c r="E579" t="s">
        <v>5816</v>
      </c>
      <c r="F579" t="s">
        <v>5817</v>
      </c>
      <c r="G579" t="s">
        <v>516</v>
      </c>
      <c r="H579" t="s">
        <v>361</v>
      </c>
      <c r="I579">
        <v>80935</v>
      </c>
    </row>
    <row r="580" spans="1:9">
      <c r="A580">
        <v>579</v>
      </c>
      <c r="B580" t="s">
        <v>5818</v>
      </c>
      <c r="C580" t="s">
        <v>5819</v>
      </c>
      <c r="D580" t="s">
        <v>5820</v>
      </c>
      <c r="E580" t="s">
        <v>1243</v>
      </c>
      <c r="F580" t="s">
        <v>1244</v>
      </c>
      <c r="G580" t="s">
        <v>278</v>
      </c>
      <c r="H580" t="s">
        <v>11</v>
      </c>
      <c r="I580">
        <v>98115</v>
      </c>
    </row>
    <row r="581" spans="1:9">
      <c r="A581">
        <v>580</v>
      </c>
      <c r="B581" t="s">
        <v>5821</v>
      </c>
      <c r="C581" t="s">
        <v>5822</v>
      </c>
      <c r="D581" t="s">
        <v>5823</v>
      </c>
      <c r="E581" t="s">
        <v>1245</v>
      </c>
      <c r="F581" t="s">
        <v>1246</v>
      </c>
      <c r="G581" t="s">
        <v>817</v>
      </c>
      <c r="H581" t="s">
        <v>38</v>
      </c>
      <c r="I581">
        <v>92105</v>
      </c>
    </row>
    <row r="582" spans="1:9">
      <c r="A582">
        <v>581</v>
      </c>
      <c r="B582" t="s">
        <v>5824</v>
      </c>
      <c r="C582" t="s">
        <v>5825</v>
      </c>
      <c r="D582" t="s">
        <v>5826</v>
      </c>
      <c r="E582" t="s">
        <v>1247</v>
      </c>
      <c r="F582" t="s">
        <v>1248</v>
      </c>
      <c r="G582" t="s">
        <v>397</v>
      </c>
      <c r="H582" t="s">
        <v>398</v>
      </c>
      <c r="I582">
        <v>40298</v>
      </c>
    </row>
    <row r="583" spans="1:9">
      <c r="A583">
        <v>582</v>
      </c>
      <c r="B583" t="s">
        <v>5827</v>
      </c>
      <c r="C583" t="s">
        <v>5828</v>
      </c>
      <c r="D583" t="s">
        <v>5829</v>
      </c>
      <c r="E583" t="s">
        <v>1249</v>
      </c>
      <c r="F583" t="s">
        <v>1250</v>
      </c>
      <c r="G583" t="s">
        <v>24</v>
      </c>
      <c r="H583" t="s">
        <v>25</v>
      </c>
      <c r="I583">
        <v>31119</v>
      </c>
    </row>
    <row r="584" spans="1:9">
      <c r="A584">
        <v>583</v>
      </c>
      <c r="B584" t="s">
        <v>5830</v>
      </c>
      <c r="C584" t="s">
        <v>5831</v>
      </c>
      <c r="D584" t="s">
        <v>5832</v>
      </c>
      <c r="E584" t="s">
        <v>1251</v>
      </c>
      <c r="F584" t="s">
        <v>1252</v>
      </c>
      <c r="G584" t="s">
        <v>443</v>
      </c>
      <c r="H584" t="s">
        <v>319</v>
      </c>
      <c r="I584">
        <v>28410</v>
      </c>
    </row>
    <row r="585" spans="1:9">
      <c r="A585">
        <v>584</v>
      </c>
      <c r="B585" t="s">
        <v>5833</v>
      </c>
      <c r="C585" t="s">
        <v>5834</v>
      </c>
      <c r="D585" t="s">
        <v>5835</v>
      </c>
      <c r="E585" t="s">
        <v>1253</v>
      </c>
      <c r="F585" t="s">
        <v>1254</v>
      </c>
      <c r="G585" t="s">
        <v>220</v>
      </c>
      <c r="H585" t="s">
        <v>20</v>
      </c>
      <c r="I585">
        <v>11236</v>
      </c>
    </row>
    <row r="586" spans="1:9">
      <c r="A586">
        <v>585</v>
      </c>
      <c r="B586" t="s">
        <v>5369</v>
      </c>
      <c r="C586" t="s">
        <v>5836</v>
      </c>
      <c r="D586" t="s">
        <v>5837</v>
      </c>
      <c r="E586" t="s">
        <v>1255</v>
      </c>
      <c r="F586" t="s">
        <v>1256</v>
      </c>
      <c r="G586" t="s">
        <v>817</v>
      </c>
      <c r="H586" t="s">
        <v>38</v>
      </c>
      <c r="I586">
        <v>92137</v>
      </c>
    </row>
    <row r="587" spans="1:9">
      <c r="A587">
        <v>586</v>
      </c>
      <c r="B587" t="s">
        <v>5838</v>
      </c>
      <c r="C587" t="s">
        <v>5839</v>
      </c>
      <c r="D587" t="s">
        <v>5840</v>
      </c>
      <c r="E587" t="s">
        <v>5841</v>
      </c>
      <c r="F587" t="s">
        <v>5842</v>
      </c>
      <c r="G587" t="s">
        <v>143</v>
      </c>
      <c r="H587" t="s">
        <v>20</v>
      </c>
      <c r="I587">
        <v>10014</v>
      </c>
    </row>
    <row r="588" spans="1:9">
      <c r="A588">
        <v>587</v>
      </c>
      <c r="B588" t="s">
        <v>5843</v>
      </c>
      <c r="C588" t="s">
        <v>5844</v>
      </c>
      <c r="D588" t="s">
        <v>5845</v>
      </c>
      <c r="E588" t="s">
        <v>1257</v>
      </c>
      <c r="F588" t="s">
        <v>1258</v>
      </c>
      <c r="G588" t="s">
        <v>451</v>
      </c>
      <c r="H588" t="s">
        <v>452</v>
      </c>
      <c r="I588">
        <v>66286</v>
      </c>
    </row>
    <row r="589" spans="1:9">
      <c r="A589">
        <v>588</v>
      </c>
      <c r="B589" t="s">
        <v>5846</v>
      </c>
      <c r="C589" t="s">
        <v>5847</v>
      </c>
      <c r="D589" t="s">
        <v>5848</v>
      </c>
      <c r="E589" t="s">
        <v>1259</v>
      </c>
      <c r="F589" t="s">
        <v>1260</v>
      </c>
      <c r="G589" t="s">
        <v>133</v>
      </c>
      <c r="H589" t="s">
        <v>134</v>
      </c>
      <c r="I589">
        <v>70116</v>
      </c>
    </row>
    <row r="590" spans="1:9">
      <c r="A590">
        <v>589</v>
      </c>
      <c r="B590" t="s">
        <v>5849</v>
      </c>
      <c r="C590" t="s">
        <v>5850</v>
      </c>
      <c r="D590" t="s">
        <v>5851</v>
      </c>
      <c r="E590" t="s">
        <v>5852</v>
      </c>
      <c r="F590" t="s">
        <v>5853</v>
      </c>
      <c r="G590" t="s">
        <v>657</v>
      </c>
      <c r="H590" t="s">
        <v>31</v>
      </c>
      <c r="I590">
        <v>78710</v>
      </c>
    </row>
    <row r="591" spans="1:9">
      <c r="A591">
        <v>590</v>
      </c>
      <c r="B591" t="s">
        <v>5854</v>
      </c>
      <c r="C591" t="s">
        <v>5855</v>
      </c>
      <c r="D591" t="s">
        <v>5856</v>
      </c>
      <c r="E591" t="s">
        <v>1261</v>
      </c>
      <c r="F591" t="s">
        <v>1262</v>
      </c>
      <c r="G591" t="s">
        <v>11</v>
      </c>
      <c r="H591" t="s">
        <v>12</v>
      </c>
      <c r="I591">
        <v>20260</v>
      </c>
    </row>
    <row r="592" spans="1:9">
      <c r="A592">
        <v>591</v>
      </c>
      <c r="B592" t="s">
        <v>5857</v>
      </c>
      <c r="C592" t="s">
        <v>5858</v>
      </c>
      <c r="D592" t="s">
        <v>5859</v>
      </c>
      <c r="E592" t="s">
        <v>1263</v>
      </c>
      <c r="F592" t="s">
        <v>1264</v>
      </c>
      <c r="G592" t="s">
        <v>318</v>
      </c>
      <c r="H592" t="s">
        <v>319</v>
      </c>
      <c r="I592">
        <v>28289</v>
      </c>
    </row>
    <row r="593" spans="1:9">
      <c r="A593">
        <v>592</v>
      </c>
      <c r="B593" t="s">
        <v>5860</v>
      </c>
      <c r="C593" t="s">
        <v>5861</v>
      </c>
      <c r="D593" t="s">
        <v>5862</v>
      </c>
      <c r="E593" t="s">
        <v>5863</v>
      </c>
      <c r="F593" t="s">
        <v>5864</v>
      </c>
      <c r="G593" t="s">
        <v>162</v>
      </c>
      <c r="H593" t="s">
        <v>54</v>
      </c>
      <c r="I593">
        <v>85020</v>
      </c>
    </row>
    <row r="594" spans="1:9">
      <c r="A594">
        <v>593</v>
      </c>
      <c r="B594" t="s">
        <v>5865</v>
      </c>
      <c r="C594" t="s">
        <v>5866</v>
      </c>
      <c r="D594" t="s">
        <v>5867</v>
      </c>
      <c r="E594" t="s">
        <v>1265</v>
      </c>
      <c r="F594" t="s">
        <v>1266</v>
      </c>
      <c r="G594" t="s">
        <v>11</v>
      </c>
      <c r="H594" t="s">
        <v>12</v>
      </c>
      <c r="I594">
        <v>20010</v>
      </c>
    </row>
    <row r="595" spans="1:9">
      <c r="A595">
        <v>594</v>
      </c>
      <c r="B595" t="s">
        <v>5868</v>
      </c>
      <c r="C595" t="s">
        <v>5869</v>
      </c>
      <c r="D595" t="s">
        <v>5870</v>
      </c>
      <c r="E595" t="s">
        <v>1267</v>
      </c>
      <c r="F595" t="s">
        <v>1268</v>
      </c>
      <c r="G595" t="s">
        <v>948</v>
      </c>
      <c r="H595" t="s">
        <v>78</v>
      </c>
      <c r="I595">
        <v>32309</v>
      </c>
    </row>
    <row r="596" spans="1:9">
      <c r="A596">
        <v>595</v>
      </c>
      <c r="B596" t="s">
        <v>5203</v>
      </c>
      <c r="C596" t="s">
        <v>5871</v>
      </c>
      <c r="D596" t="s">
        <v>5872</v>
      </c>
      <c r="E596" t="s">
        <v>1269</v>
      </c>
      <c r="F596" t="s">
        <v>1270</v>
      </c>
      <c r="G596" t="s">
        <v>707</v>
      </c>
      <c r="H596" t="s">
        <v>361</v>
      </c>
      <c r="I596">
        <v>80279</v>
      </c>
    </row>
    <row r="597" spans="1:9">
      <c r="A597">
        <v>596</v>
      </c>
      <c r="B597" t="s">
        <v>5873</v>
      </c>
      <c r="C597" t="s">
        <v>5874</v>
      </c>
      <c r="D597" t="s">
        <v>5875</v>
      </c>
      <c r="E597" t="s">
        <v>5876</v>
      </c>
      <c r="F597" t="s">
        <v>5877</v>
      </c>
      <c r="G597" t="s">
        <v>49</v>
      </c>
      <c r="H597" t="s">
        <v>20</v>
      </c>
      <c r="I597">
        <v>14624</v>
      </c>
    </row>
    <row r="598" spans="1:9">
      <c r="A598">
        <v>597</v>
      </c>
      <c r="B598" t="s">
        <v>5878</v>
      </c>
      <c r="C598" t="s">
        <v>5879</v>
      </c>
      <c r="D598" t="s">
        <v>5880</v>
      </c>
      <c r="E598" t="s">
        <v>5881</v>
      </c>
      <c r="F598" t="s">
        <v>5882</v>
      </c>
      <c r="G598" t="s">
        <v>522</v>
      </c>
      <c r="H598" t="s">
        <v>452</v>
      </c>
      <c r="I598">
        <v>66105</v>
      </c>
    </row>
    <row r="599" spans="1:9">
      <c r="A599">
        <v>598</v>
      </c>
      <c r="B599" t="s">
        <v>5596</v>
      </c>
      <c r="C599" t="s">
        <v>5883</v>
      </c>
      <c r="D599" t="s">
        <v>5884</v>
      </c>
      <c r="E599" t="s">
        <v>5885</v>
      </c>
      <c r="F599" t="s">
        <v>5886</v>
      </c>
      <c r="G599" t="s">
        <v>289</v>
      </c>
      <c r="H599" t="s">
        <v>290</v>
      </c>
      <c r="I599">
        <v>36689</v>
      </c>
    </row>
    <row r="600" spans="1:9">
      <c r="A600">
        <v>599</v>
      </c>
      <c r="B600" t="s">
        <v>5887</v>
      </c>
      <c r="C600" t="s">
        <v>5888</v>
      </c>
      <c r="D600" t="s">
        <v>5889</v>
      </c>
      <c r="E600" t="s">
        <v>1271</v>
      </c>
      <c r="F600" t="s">
        <v>1272</v>
      </c>
      <c r="G600" t="s">
        <v>11</v>
      </c>
      <c r="H600" t="s">
        <v>12</v>
      </c>
      <c r="I600">
        <v>20436</v>
      </c>
    </row>
    <row r="601" spans="1:9">
      <c r="A601">
        <v>600</v>
      </c>
      <c r="B601" t="s">
        <v>5890</v>
      </c>
      <c r="C601" t="s">
        <v>5891</v>
      </c>
      <c r="D601" t="s">
        <v>5892</v>
      </c>
      <c r="E601" t="s">
        <v>1273</v>
      </c>
      <c r="F601" t="s">
        <v>1274</v>
      </c>
      <c r="G601" t="s">
        <v>878</v>
      </c>
      <c r="H601" t="s">
        <v>78</v>
      </c>
      <c r="I601">
        <v>33153</v>
      </c>
    </row>
    <row r="602" spans="1:9">
      <c r="A602">
        <v>601</v>
      </c>
      <c r="B602" t="s">
        <v>5893</v>
      </c>
      <c r="C602" t="s">
        <v>5894</v>
      </c>
      <c r="D602" t="s">
        <v>5895</v>
      </c>
      <c r="E602" t="s">
        <v>1275</v>
      </c>
      <c r="F602" t="s">
        <v>1276</v>
      </c>
      <c r="G602" t="s">
        <v>1277</v>
      </c>
      <c r="H602" t="s">
        <v>159</v>
      </c>
      <c r="I602">
        <v>44505</v>
      </c>
    </row>
    <row r="603" spans="1:9">
      <c r="A603">
        <v>602</v>
      </c>
      <c r="B603" t="s">
        <v>5896</v>
      </c>
      <c r="C603" t="s">
        <v>5897</v>
      </c>
      <c r="D603" t="s">
        <v>5898</v>
      </c>
      <c r="E603" t="s">
        <v>1278</v>
      </c>
      <c r="F603" t="s">
        <v>1279</v>
      </c>
      <c r="G603" t="s">
        <v>499</v>
      </c>
      <c r="H603" t="s">
        <v>38</v>
      </c>
      <c r="I603">
        <v>93704</v>
      </c>
    </row>
    <row r="604" spans="1:9">
      <c r="A604">
        <v>603</v>
      </c>
      <c r="B604" t="s">
        <v>5899</v>
      </c>
      <c r="C604" t="s">
        <v>5900</v>
      </c>
      <c r="D604" t="s">
        <v>5901</v>
      </c>
      <c r="E604" t="s">
        <v>1280</v>
      </c>
      <c r="F604" t="s">
        <v>1281</v>
      </c>
      <c r="G604" t="s">
        <v>443</v>
      </c>
      <c r="H604" t="s">
        <v>444</v>
      </c>
      <c r="I604">
        <v>19897</v>
      </c>
    </row>
    <row r="605" spans="1:9">
      <c r="A605">
        <v>604</v>
      </c>
      <c r="B605" t="s">
        <v>5902</v>
      </c>
      <c r="C605" t="s">
        <v>5903</v>
      </c>
      <c r="D605" t="s">
        <v>5904</v>
      </c>
      <c r="E605" t="s">
        <v>1282</v>
      </c>
      <c r="F605" t="s">
        <v>1283</v>
      </c>
      <c r="G605" t="s">
        <v>336</v>
      </c>
      <c r="H605" t="s">
        <v>31</v>
      </c>
      <c r="I605">
        <v>78255</v>
      </c>
    </row>
    <row r="606" spans="1:9">
      <c r="A606">
        <v>605</v>
      </c>
      <c r="B606" t="s">
        <v>5905</v>
      </c>
      <c r="C606" t="s">
        <v>5906</v>
      </c>
      <c r="D606" t="s">
        <v>5907</v>
      </c>
      <c r="E606" t="s">
        <v>1284</v>
      </c>
      <c r="F606" t="s">
        <v>1285</v>
      </c>
      <c r="G606" t="s">
        <v>385</v>
      </c>
      <c r="H606" t="s">
        <v>95</v>
      </c>
      <c r="I606">
        <v>7195</v>
      </c>
    </row>
    <row r="607" spans="1:9">
      <c r="A607">
        <v>606</v>
      </c>
      <c r="B607" t="s">
        <v>5908</v>
      </c>
      <c r="C607" t="s">
        <v>5909</v>
      </c>
      <c r="D607" t="s">
        <v>5910</v>
      </c>
      <c r="E607" t="s">
        <v>1286</v>
      </c>
      <c r="F607" t="s">
        <v>1287</v>
      </c>
      <c r="G607" t="s">
        <v>890</v>
      </c>
      <c r="H607" t="s">
        <v>789</v>
      </c>
      <c r="I607">
        <v>25331</v>
      </c>
    </row>
    <row r="608" spans="1:9">
      <c r="A608">
        <v>607</v>
      </c>
      <c r="B608" t="s">
        <v>5911</v>
      </c>
      <c r="C608" t="s">
        <v>5912</v>
      </c>
      <c r="D608" t="s">
        <v>5913</v>
      </c>
      <c r="E608" t="s">
        <v>1288</v>
      </c>
      <c r="F608" t="s">
        <v>1289</v>
      </c>
      <c r="G608" t="s">
        <v>1290</v>
      </c>
      <c r="H608" t="s">
        <v>272</v>
      </c>
      <c r="I608">
        <v>29905</v>
      </c>
    </row>
    <row r="609" spans="1:9">
      <c r="A609">
        <v>608</v>
      </c>
      <c r="B609" t="s">
        <v>5914</v>
      </c>
      <c r="C609" t="s">
        <v>5915</v>
      </c>
      <c r="D609" t="s">
        <v>5916</v>
      </c>
      <c r="E609" t="s">
        <v>1291</v>
      </c>
      <c r="F609" t="s">
        <v>1292</v>
      </c>
      <c r="G609" t="s">
        <v>650</v>
      </c>
      <c r="H609" t="s">
        <v>78</v>
      </c>
      <c r="I609">
        <v>33467</v>
      </c>
    </row>
    <row r="610" spans="1:9">
      <c r="A610">
        <v>609</v>
      </c>
      <c r="B610" t="s">
        <v>5917</v>
      </c>
      <c r="C610" t="s">
        <v>5918</v>
      </c>
      <c r="D610" t="s">
        <v>5919</v>
      </c>
      <c r="E610" t="s">
        <v>1293</v>
      </c>
      <c r="F610" t="s">
        <v>1294</v>
      </c>
      <c r="G610" t="s">
        <v>1277</v>
      </c>
      <c r="H610" t="s">
        <v>159</v>
      </c>
      <c r="I610">
        <v>44505</v>
      </c>
    </row>
    <row r="611" spans="1:9">
      <c r="A611">
        <v>610</v>
      </c>
      <c r="B611" t="s">
        <v>5920</v>
      </c>
      <c r="C611" t="s">
        <v>5921</v>
      </c>
      <c r="D611" t="s">
        <v>5922</v>
      </c>
      <c r="E611" t="s">
        <v>1295</v>
      </c>
      <c r="F611" t="s">
        <v>1296</v>
      </c>
      <c r="G611" t="s">
        <v>11</v>
      </c>
      <c r="H611" t="s">
        <v>12</v>
      </c>
      <c r="I611">
        <v>20404</v>
      </c>
    </row>
    <row r="612" spans="1:9">
      <c r="A612">
        <v>611</v>
      </c>
      <c r="B612" t="s">
        <v>5923</v>
      </c>
      <c r="C612" t="s">
        <v>5924</v>
      </c>
      <c r="D612" t="s">
        <v>5925</v>
      </c>
      <c r="E612" t="s">
        <v>1297</v>
      </c>
      <c r="F612" t="s">
        <v>1298</v>
      </c>
      <c r="G612" t="s">
        <v>388</v>
      </c>
      <c r="H612" t="s">
        <v>147</v>
      </c>
      <c r="I612">
        <v>46221</v>
      </c>
    </row>
    <row r="613" spans="1:9">
      <c r="A613">
        <v>612</v>
      </c>
      <c r="B613" t="s">
        <v>5926</v>
      </c>
      <c r="C613" t="s">
        <v>5927</v>
      </c>
      <c r="D613" t="s">
        <v>5928</v>
      </c>
      <c r="E613" t="s">
        <v>5929</v>
      </c>
      <c r="F613" t="s">
        <v>5930</v>
      </c>
      <c r="G613" t="s">
        <v>472</v>
      </c>
      <c r="H613" t="s">
        <v>452</v>
      </c>
      <c r="I613">
        <v>66667</v>
      </c>
    </row>
    <row r="614" spans="1:9">
      <c r="A614">
        <v>613</v>
      </c>
      <c r="B614" t="s">
        <v>4554</v>
      </c>
      <c r="C614" t="s">
        <v>5931</v>
      </c>
      <c r="D614" t="s">
        <v>5932</v>
      </c>
      <c r="E614" t="s">
        <v>1299</v>
      </c>
      <c r="F614" t="s">
        <v>1300</v>
      </c>
      <c r="G614" t="s">
        <v>817</v>
      </c>
      <c r="H614" t="s">
        <v>38</v>
      </c>
      <c r="I614">
        <v>92196</v>
      </c>
    </row>
    <row r="615" spans="1:9">
      <c r="A615">
        <v>614</v>
      </c>
      <c r="B615" t="s">
        <v>5933</v>
      </c>
      <c r="C615" t="s">
        <v>5934</v>
      </c>
      <c r="D615" t="s">
        <v>5935</v>
      </c>
      <c r="E615" t="s">
        <v>1301</v>
      </c>
      <c r="F615" t="s">
        <v>1302</v>
      </c>
      <c r="G615" t="s">
        <v>1232</v>
      </c>
      <c r="H615" t="s">
        <v>31</v>
      </c>
      <c r="I615">
        <v>75044</v>
      </c>
    </row>
    <row r="616" spans="1:9">
      <c r="A616">
        <v>615</v>
      </c>
      <c r="B616" t="s">
        <v>5936</v>
      </c>
      <c r="C616" t="s">
        <v>5937</v>
      </c>
      <c r="D616" t="s">
        <v>5938</v>
      </c>
      <c r="E616" t="s">
        <v>1303</v>
      </c>
      <c r="F616" t="s">
        <v>1304</v>
      </c>
      <c r="G616" t="s">
        <v>11</v>
      </c>
      <c r="H616" t="s">
        <v>12</v>
      </c>
      <c r="I616">
        <v>20566</v>
      </c>
    </row>
    <row r="617" spans="1:9">
      <c r="A617">
        <v>616</v>
      </c>
      <c r="B617" t="s">
        <v>5939</v>
      </c>
      <c r="C617" t="s">
        <v>3908</v>
      </c>
      <c r="D617" t="s">
        <v>5940</v>
      </c>
      <c r="E617" t="s">
        <v>1305</v>
      </c>
      <c r="F617" t="s">
        <v>1306</v>
      </c>
      <c r="G617" t="s">
        <v>1307</v>
      </c>
      <c r="H617" t="s">
        <v>198</v>
      </c>
      <c r="I617">
        <v>49510</v>
      </c>
    </row>
    <row r="618" spans="1:9">
      <c r="A618">
        <v>617</v>
      </c>
      <c r="B618" t="s">
        <v>5941</v>
      </c>
      <c r="C618" t="s">
        <v>5942</v>
      </c>
      <c r="D618" t="s">
        <v>5943</v>
      </c>
      <c r="E618" t="s">
        <v>1308</v>
      </c>
      <c r="F618" t="s">
        <v>1309</v>
      </c>
      <c r="G618" t="s">
        <v>1026</v>
      </c>
      <c r="H618" t="s">
        <v>147</v>
      </c>
      <c r="I618">
        <v>47719</v>
      </c>
    </row>
    <row r="619" spans="1:9">
      <c r="A619">
        <v>618</v>
      </c>
      <c r="B619" t="s">
        <v>5944</v>
      </c>
      <c r="C619" t="s">
        <v>5945</v>
      </c>
      <c r="D619" t="s">
        <v>5946</v>
      </c>
      <c r="E619" t="s">
        <v>1310</v>
      </c>
      <c r="F619" t="s">
        <v>1311</v>
      </c>
      <c r="G619" t="s">
        <v>1312</v>
      </c>
      <c r="H619" t="s">
        <v>112</v>
      </c>
      <c r="I619">
        <v>37914</v>
      </c>
    </row>
    <row r="620" spans="1:9">
      <c r="A620">
        <v>619</v>
      </c>
      <c r="B620" t="s">
        <v>5947</v>
      </c>
      <c r="C620" t="s">
        <v>5948</v>
      </c>
      <c r="D620" t="s">
        <v>5949</v>
      </c>
      <c r="E620" t="s">
        <v>1313</v>
      </c>
      <c r="F620" t="s">
        <v>1314</v>
      </c>
      <c r="G620" t="s">
        <v>817</v>
      </c>
      <c r="H620" t="s">
        <v>38</v>
      </c>
      <c r="I620">
        <v>92170</v>
      </c>
    </row>
    <row r="621" spans="1:9">
      <c r="A621">
        <v>620</v>
      </c>
      <c r="B621" t="s">
        <v>5000</v>
      </c>
      <c r="C621" t="s">
        <v>5950</v>
      </c>
      <c r="D621" t="s">
        <v>5951</v>
      </c>
      <c r="E621" t="s">
        <v>1315</v>
      </c>
      <c r="F621" t="s">
        <v>1316</v>
      </c>
      <c r="G621" t="s">
        <v>1317</v>
      </c>
      <c r="H621" t="s">
        <v>579</v>
      </c>
      <c r="I621">
        <v>6859</v>
      </c>
    </row>
    <row r="622" spans="1:9">
      <c r="A622">
        <v>621</v>
      </c>
      <c r="B622" t="s">
        <v>5952</v>
      </c>
      <c r="C622" t="s">
        <v>5953</v>
      </c>
      <c r="D622" t="s">
        <v>5954</v>
      </c>
      <c r="E622" t="s">
        <v>1318</v>
      </c>
      <c r="F622" t="s">
        <v>1319</v>
      </c>
      <c r="G622" t="s">
        <v>186</v>
      </c>
      <c r="H622" t="s">
        <v>187</v>
      </c>
      <c r="I622">
        <v>57110</v>
      </c>
    </row>
    <row r="623" spans="1:9">
      <c r="A623">
        <v>622</v>
      </c>
      <c r="B623" t="s">
        <v>5955</v>
      </c>
      <c r="C623" t="s">
        <v>5956</v>
      </c>
      <c r="D623" t="s">
        <v>5957</v>
      </c>
      <c r="E623" t="s">
        <v>5958</v>
      </c>
      <c r="F623" t="s">
        <v>5959</v>
      </c>
      <c r="G623" t="s">
        <v>455</v>
      </c>
      <c r="H623" t="s">
        <v>249</v>
      </c>
      <c r="I623">
        <v>55417</v>
      </c>
    </row>
    <row r="624" spans="1:9">
      <c r="A624">
        <v>623</v>
      </c>
      <c r="B624" t="s">
        <v>5960</v>
      </c>
      <c r="C624" t="s">
        <v>5961</v>
      </c>
      <c r="D624" t="s">
        <v>5962</v>
      </c>
      <c r="E624" t="s">
        <v>5963</v>
      </c>
      <c r="F624" t="s">
        <v>5964</v>
      </c>
      <c r="G624" t="s">
        <v>533</v>
      </c>
      <c r="H624" t="s">
        <v>31</v>
      </c>
      <c r="I624">
        <v>76192</v>
      </c>
    </row>
    <row r="625" spans="1:9">
      <c r="A625">
        <v>624</v>
      </c>
      <c r="B625" t="s">
        <v>5965</v>
      </c>
      <c r="C625" t="s">
        <v>5966</v>
      </c>
      <c r="D625" t="s">
        <v>5967</v>
      </c>
      <c r="E625" t="s">
        <v>1320</v>
      </c>
      <c r="F625" t="s">
        <v>1321</v>
      </c>
      <c r="G625" t="s">
        <v>1312</v>
      </c>
      <c r="H625" t="s">
        <v>112</v>
      </c>
      <c r="I625">
        <v>37939</v>
      </c>
    </row>
    <row r="626" spans="1:9">
      <c r="A626">
        <v>625</v>
      </c>
      <c r="B626" t="s">
        <v>5968</v>
      </c>
      <c r="C626" t="s">
        <v>5969</v>
      </c>
      <c r="D626" t="s">
        <v>5970</v>
      </c>
      <c r="E626" t="s">
        <v>1322</v>
      </c>
      <c r="F626" t="s">
        <v>1323</v>
      </c>
      <c r="G626" t="s">
        <v>369</v>
      </c>
      <c r="H626" t="s">
        <v>370</v>
      </c>
      <c r="I626">
        <v>63169</v>
      </c>
    </row>
    <row r="627" spans="1:9">
      <c r="A627">
        <v>626</v>
      </c>
      <c r="B627" t="s">
        <v>5971</v>
      </c>
      <c r="C627" t="s">
        <v>5972</v>
      </c>
      <c r="D627" t="s">
        <v>5973</v>
      </c>
      <c r="E627" t="s">
        <v>1324</v>
      </c>
      <c r="F627" t="s">
        <v>1325</v>
      </c>
      <c r="G627" t="s">
        <v>1326</v>
      </c>
      <c r="H627" t="s">
        <v>172</v>
      </c>
      <c r="I627">
        <v>18505</v>
      </c>
    </row>
    <row r="628" spans="1:9">
      <c r="A628">
        <v>627</v>
      </c>
      <c r="B628" t="s">
        <v>5974</v>
      </c>
      <c r="C628" t="s">
        <v>5975</v>
      </c>
      <c r="D628" t="s">
        <v>5976</v>
      </c>
      <c r="E628" t="s">
        <v>1327</v>
      </c>
      <c r="F628" t="s">
        <v>1328</v>
      </c>
      <c r="G628" t="s">
        <v>44</v>
      </c>
      <c r="H628" t="s">
        <v>45</v>
      </c>
      <c r="I628">
        <v>73119</v>
      </c>
    </row>
    <row r="629" spans="1:9">
      <c r="A629">
        <v>628</v>
      </c>
      <c r="B629" t="s">
        <v>5977</v>
      </c>
      <c r="C629" t="s">
        <v>5978</v>
      </c>
      <c r="D629" t="s">
        <v>5979</v>
      </c>
      <c r="E629" t="s">
        <v>1329</v>
      </c>
      <c r="F629" t="s">
        <v>1330</v>
      </c>
      <c r="G629" t="s">
        <v>1331</v>
      </c>
      <c r="H629" t="s">
        <v>107</v>
      </c>
      <c r="I629">
        <v>52804</v>
      </c>
    </row>
    <row r="630" spans="1:9">
      <c r="A630">
        <v>629</v>
      </c>
      <c r="B630" t="s">
        <v>5980</v>
      </c>
      <c r="C630" t="s">
        <v>5981</v>
      </c>
      <c r="D630" t="s">
        <v>5982</v>
      </c>
      <c r="E630" t="s">
        <v>5983</v>
      </c>
      <c r="F630" t="s">
        <v>5984</v>
      </c>
      <c r="G630" t="s">
        <v>275</v>
      </c>
      <c r="H630" t="s">
        <v>272</v>
      </c>
      <c r="I630">
        <v>29305</v>
      </c>
    </row>
    <row r="631" spans="1:9">
      <c r="A631">
        <v>630</v>
      </c>
      <c r="B631" t="s">
        <v>5985</v>
      </c>
      <c r="C631" t="s">
        <v>5986</v>
      </c>
      <c r="D631" t="s">
        <v>5987</v>
      </c>
      <c r="E631" t="s">
        <v>1332</v>
      </c>
      <c r="F631" t="s">
        <v>1333</v>
      </c>
      <c r="G631" t="s">
        <v>1334</v>
      </c>
      <c r="H631" t="s">
        <v>38</v>
      </c>
      <c r="I631">
        <v>94975</v>
      </c>
    </row>
    <row r="632" spans="1:9">
      <c r="A632">
        <v>631</v>
      </c>
      <c r="B632" t="s">
        <v>5988</v>
      </c>
      <c r="C632" t="s">
        <v>5989</v>
      </c>
      <c r="D632" t="s">
        <v>5990</v>
      </c>
      <c r="E632" t="s">
        <v>1335</v>
      </c>
      <c r="F632" t="s">
        <v>1336</v>
      </c>
      <c r="G632" t="s">
        <v>301</v>
      </c>
      <c r="H632" t="s">
        <v>38</v>
      </c>
      <c r="I632">
        <v>90805</v>
      </c>
    </row>
    <row r="633" spans="1:9">
      <c r="A633">
        <v>632</v>
      </c>
      <c r="B633" t="s">
        <v>5991</v>
      </c>
      <c r="C633" t="s">
        <v>5992</v>
      </c>
      <c r="D633" t="s">
        <v>5993</v>
      </c>
      <c r="E633" t="s">
        <v>5994</v>
      </c>
      <c r="F633" t="s">
        <v>5995</v>
      </c>
      <c r="G633" t="s">
        <v>860</v>
      </c>
      <c r="H633" t="s">
        <v>107</v>
      </c>
      <c r="I633">
        <v>50362</v>
      </c>
    </row>
    <row r="634" spans="1:9">
      <c r="A634">
        <v>633</v>
      </c>
      <c r="B634" t="s">
        <v>5996</v>
      </c>
      <c r="C634" t="s">
        <v>5997</v>
      </c>
      <c r="D634" t="s">
        <v>5998</v>
      </c>
      <c r="E634" t="s">
        <v>1337</v>
      </c>
      <c r="F634" t="s">
        <v>1338</v>
      </c>
      <c r="G634" t="s">
        <v>1232</v>
      </c>
      <c r="H634" t="s">
        <v>31</v>
      </c>
      <c r="I634">
        <v>75049</v>
      </c>
    </row>
    <row r="635" spans="1:9">
      <c r="A635">
        <v>634</v>
      </c>
      <c r="B635" t="s">
        <v>5999</v>
      </c>
      <c r="C635" t="s">
        <v>6000</v>
      </c>
      <c r="D635" t="s">
        <v>6001</v>
      </c>
      <c r="E635" t="s">
        <v>1339</v>
      </c>
      <c r="F635" t="s">
        <v>1340</v>
      </c>
      <c r="G635" t="s">
        <v>434</v>
      </c>
      <c r="H635" t="s">
        <v>290</v>
      </c>
      <c r="I635">
        <v>35295</v>
      </c>
    </row>
    <row r="636" spans="1:9">
      <c r="A636">
        <v>635</v>
      </c>
      <c r="B636" t="s">
        <v>6002</v>
      </c>
      <c r="C636" t="s">
        <v>6003</v>
      </c>
      <c r="D636" t="s">
        <v>6004</v>
      </c>
      <c r="E636" t="s">
        <v>1341</v>
      </c>
      <c r="F636" t="s">
        <v>1342</v>
      </c>
      <c r="G636" t="s">
        <v>788</v>
      </c>
      <c r="H636" t="s">
        <v>789</v>
      </c>
      <c r="I636">
        <v>25770</v>
      </c>
    </row>
    <row r="637" spans="1:9">
      <c r="A637">
        <v>636</v>
      </c>
      <c r="B637" t="s">
        <v>6005</v>
      </c>
      <c r="C637" t="s">
        <v>6006</v>
      </c>
      <c r="D637" t="s">
        <v>6007</v>
      </c>
      <c r="E637" t="s">
        <v>1343</v>
      </c>
      <c r="F637" t="s">
        <v>1344</v>
      </c>
      <c r="G637" t="s">
        <v>685</v>
      </c>
      <c r="H637" t="s">
        <v>20</v>
      </c>
      <c r="I637">
        <v>12325</v>
      </c>
    </row>
    <row r="638" spans="1:9">
      <c r="A638">
        <v>637</v>
      </c>
      <c r="B638" t="s">
        <v>6008</v>
      </c>
      <c r="C638" t="s">
        <v>6009</v>
      </c>
      <c r="D638" t="s">
        <v>6010</v>
      </c>
      <c r="E638" t="s">
        <v>1345</v>
      </c>
      <c r="F638" t="s">
        <v>1346</v>
      </c>
      <c r="G638" t="s">
        <v>1026</v>
      </c>
      <c r="H638" t="s">
        <v>147</v>
      </c>
      <c r="I638">
        <v>47719</v>
      </c>
    </row>
    <row r="639" spans="1:9">
      <c r="A639">
        <v>638</v>
      </c>
      <c r="B639" t="s">
        <v>6011</v>
      </c>
      <c r="C639" t="s">
        <v>6012</v>
      </c>
      <c r="D639" t="s">
        <v>6013</v>
      </c>
      <c r="E639" t="s">
        <v>1347</v>
      </c>
      <c r="F639" t="s">
        <v>1348</v>
      </c>
      <c r="G639" t="s">
        <v>357</v>
      </c>
      <c r="H639" t="s">
        <v>20</v>
      </c>
      <c r="I639">
        <v>12262</v>
      </c>
    </row>
    <row r="640" spans="1:9">
      <c r="A640">
        <v>639</v>
      </c>
      <c r="B640" t="s">
        <v>6014</v>
      </c>
      <c r="C640" t="s">
        <v>6015</v>
      </c>
      <c r="D640" t="s">
        <v>6016</v>
      </c>
      <c r="E640" t="s">
        <v>6017</v>
      </c>
      <c r="F640" t="s">
        <v>6018</v>
      </c>
      <c r="G640" t="s">
        <v>1860</v>
      </c>
      <c r="H640" t="s">
        <v>448</v>
      </c>
      <c r="I640">
        <v>97211</v>
      </c>
    </row>
    <row r="641" spans="1:9">
      <c r="A641">
        <v>640</v>
      </c>
      <c r="B641" t="s">
        <v>4758</v>
      </c>
      <c r="C641" t="s">
        <v>6019</v>
      </c>
      <c r="D641" t="s">
        <v>6020</v>
      </c>
      <c r="E641" t="s">
        <v>6021</v>
      </c>
      <c r="F641" t="s">
        <v>6022</v>
      </c>
      <c r="G641" t="s">
        <v>796</v>
      </c>
      <c r="H641" t="s">
        <v>38</v>
      </c>
      <c r="I641">
        <v>93399</v>
      </c>
    </row>
    <row r="642" spans="1:9">
      <c r="A642">
        <v>641</v>
      </c>
      <c r="B642" t="s">
        <v>6023</v>
      </c>
      <c r="C642" t="s">
        <v>6024</v>
      </c>
      <c r="D642" t="s">
        <v>6025</v>
      </c>
      <c r="E642" t="s">
        <v>1349</v>
      </c>
      <c r="F642" t="s">
        <v>1350</v>
      </c>
      <c r="G642" t="s">
        <v>878</v>
      </c>
      <c r="H642" t="s">
        <v>78</v>
      </c>
      <c r="I642">
        <v>33142</v>
      </c>
    </row>
    <row r="643" spans="1:9">
      <c r="A643">
        <v>642</v>
      </c>
      <c r="B643" t="s">
        <v>6026</v>
      </c>
      <c r="C643" t="s">
        <v>6027</v>
      </c>
      <c r="D643" t="s">
        <v>6028</v>
      </c>
      <c r="E643" t="s">
        <v>1351</v>
      </c>
      <c r="F643" t="s">
        <v>1352</v>
      </c>
      <c r="G643" t="s">
        <v>1353</v>
      </c>
      <c r="H643" t="s">
        <v>72</v>
      </c>
      <c r="I643">
        <v>22217</v>
      </c>
    </row>
    <row r="644" spans="1:9">
      <c r="A644">
        <v>643</v>
      </c>
      <c r="B644" t="s">
        <v>6029</v>
      </c>
      <c r="C644" t="s">
        <v>6030</v>
      </c>
      <c r="D644" t="s">
        <v>6031</v>
      </c>
      <c r="E644" t="s">
        <v>1354</v>
      </c>
      <c r="F644" t="s">
        <v>1355</v>
      </c>
      <c r="G644" t="s">
        <v>397</v>
      </c>
      <c r="H644" t="s">
        <v>398</v>
      </c>
      <c r="I644">
        <v>40287</v>
      </c>
    </row>
    <row r="645" spans="1:9">
      <c r="A645">
        <v>644</v>
      </c>
      <c r="B645" t="s">
        <v>6032</v>
      </c>
      <c r="C645" t="s">
        <v>6033</v>
      </c>
      <c r="D645" t="s">
        <v>6034</v>
      </c>
      <c r="E645" t="s">
        <v>1356</v>
      </c>
      <c r="F645" t="s">
        <v>1357</v>
      </c>
      <c r="G645" t="s">
        <v>419</v>
      </c>
      <c r="H645" t="s">
        <v>31</v>
      </c>
      <c r="I645">
        <v>77271</v>
      </c>
    </row>
    <row r="646" spans="1:9">
      <c r="A646">
        <v>645</v>
      </c>
      <c r="B646" t="s">
        <v>6035</v>
      </c>
      <c r="C646" t="s">
        <v>6036</v>
      </c>
      <c r="D646" t="s">
        <v>6037</v>
      </c>
      <c r="E646" t="s">
        <v>1358</v>
      </c>
      <c r="F646" t="s">
        <v>1359</v>
      </c>
      <c r="G646" t="s">
        <v>510</v>
      </c>
      <c r="H646" t="s">
        <v>31</v>
      </c>
      <c r="I646">
        <v>79945</v>
      </c>
    </row>
    <row r="647" spans="1:9">
      <c r="A647">
        <v>646</v>
      </c>
      <c r="B647" t="s">
        <v>6038</v>
      </c>
      <c r="C647" t="s">
        <v>6039</v>
      </c>
      <c r="D647" t="s">
        <v>6040</v>
      </c>
      <c r="E647" t="s">
        <v>1360</v>
      </c>
      <c r="F647" t="s">
        <v>1361</v>
      </c>
      <c r="G647" t="s">
        <v>568</v>
      </c>
      <c r="H647" t="s">
        <v>569</v>
      </c>
      <c r="I647">
        <v>84110</v>
      </c>
    </row>
    <row r="648" spans="1:9">
      <c r="A648">
        <v>647</v>
      </c>
      <c r="B648" t="s">
        <v>6041</v>
      </c>
      <c r="C648" t="s">
        <v>6042</v>
      </c>
      <c r="D648" t="s">
        <v>6043</v>
      </c>
      <c r="E648" t="s">
        <v>1362</v>
      </c>
      <c r="F648" t="s">
        <v>1363</v>
      </c>
      <c r="G648" t="s">
        <v>945</v>
      </c>
      <c r="H648" t="s">
        <v>31</v>
      </c>
      <c r="I648">
        <v>75210</v>
      </c>
    </row>
    <row r="649" spans="1:9">
      <c r="A649">
        <v>648</v>
      </c>
      <c r="B649" t="s">
        <v>6044</v>
      </c>
      <c r="C649" t="s">
        <v>6045</v>
      </c>
      <c r="D649" t="s">
        <v>6046</v>
      </c>
      <c r="E649" t="s">
        <v>1364</v>
      </c>
      <c r="F649" t="s">
        <v>1365</v>
      </c>
      <c r="G649" t="s">
        <v>419</v>
      </c>
      <c r="H649" t="s">
        <v>31</v>
      </c>
      <c r="I649">
        <v>77266</v>
      </c>
    </row>
    <row r="650" spans="1:9">
      <c r="A650">
        <v>649</v>
      </c>
      <c r="B650" t="s">
        <v>6047</v>
      </c>
      <c r="C650" t="s">
        <v>6048</v>
      </c>
      <c r="D650" t="s">
        <v>6049</v>
      </c>
      <c r="E650" t="s">
        <v>1366</v>
      </c>
      <c r="F650" t="s">
        <v>1367</v>
      </c>
      <c r="G650" t="s">
        <v>555</v>
      </c>
      <c r="H650" t="s">
        <v>38</v>
      </c>
      <c r="I650">
        <v>91186</v>
      </c>
    </row>
    <row r="651" spans="1:9">
      <c r="A651">
        <v>650</v>
      </c>
      <c r="B651" t="s">
        <v>6050</v>
      </c>
      <c r="C651" t="s">
        <v>6051</v>
      </c>
      <c r="D651" t="s">
        <v>6052</v>
      </c>
      <c r="E651" t="s">
        <v>1368</v>
      </c>
      <c r="F651" t="s">
        <v>1369</v>
      </c>
      <c r="G651" t="s">
        <v>1370</v>
      </c>
      <c r="H651" t="s">
        <v>118</v>
      </c>
      <c r="I651">
        <v>89714</v>
      </c>
    </row>
    <row r="652" spans="1:9">
      <c r="A652">
        <v>651</v>
      </c>
      <c r="B652" t="s">
        <v>6053</v>
      </c>
      <c r="C652" t="s">
        <v>6054</v>
      </c>
      <c r="D652" t="s">
        <v>6055</v>
      </c>
      <c r="E652" t="s">
        <v>1371</v>
      </c>
      <c r="F652" t="s">
        <v>1372</v>
      </c>
      <c r="G652" t="s">
        <v>1373</v>
      </c>
      <c r="H652" t="s">
        <v>198</v>
      </c>
      <c r="I652">
        <v>48335</v>
      </c>
    </row>
    <row r="653" spans="1:9">
      <c r="A653">
        <v>652</v>
      </c>
      <c r="B653" t="s">
        <v>6056</v>
      </c>
      <c r="C653" t="s">
        <v>6057</v>
      </c>
      <c r="D653" t="s">
        <v>6058</v>
      </c>
      <c r="E653" t="s">
        <v>1374</v>
      </c>
      <c r="F653" t="s">
        <v>1375</v>
      </c>
      <c r="G653" t="s">
        <v>677</v>
      </c>
      <c r="H653" t="s">
        <v>38</v>
      </c>
      <c r="I653">
        <v>94250</v>
      </c>
    </row>
    <row r="654" spans="1:9">
      <c r="A654">
        <v>653</v>
      </c>
      <c r="B654" t="s">
        <v>6059</v>
      </c>
      <c r="C654" t="s">
        <v>6060</v>
      </c>
      <c r="D654" t="s">
        <v>6061</v>
      </c>
      <c r="E654" t="s">
        <v>1376</v>
      </c>
      <c r="F654" t="s">
        <v>1377</v>
      </c>
      <c r="G654" t="s">
        <v>595</v>
      </c>
      <c r="H654" t="s">
        <v>11</v>
      </c>
      <c r="I654">
        <v>99252</v>
      </c>
    </row>
    <row r="655" spans="1:9">
      <c r="A655">
        <v>654</v>
      </c>
      <c r="B655" t="s">
        <v>6062</v>
      </c>
      <c r="C655" t="s">
        <v>6063</v>
      </c>
      <c r="D655" t="s">
        <v>6064</v>
      </c>
      <c r="E655" t="s">
        <v>1378</v>
      </c>
      <c r="F655" t="s">
        <v>1379</v>
      </c>
      <c r="G655" t="s">
        <v>318</v>
      </c>
      <c r="H655" t="s">
        <v>319</v>
      </c>
      <c r="I655">
        <v>28215</v>
      </c>
    </row>
    <row r="656" spans="1:9">
      <c r="A656">
        <v>655</v>
      </c>
      <c r="B656" t="s">
        <v>6065</v>
      </c>
      <c r="C656" t="s">
        <v>6066</v>
      </c>
      <c r="D656" t="s">
        <v>6067</v>
      </c>
      <c r="E656" t="s">
        <v>1380</v>
      </c>
      <c r="F656" t="s">
        <v>1381</v>
      </c>
      <c r="G656" t="s">
        <v>369</v>
      </c>
      <c r="H656" t="s">
        <v>370</v>
      </c>
      <c r="I656">
        <v>63126</v>
      </c>
    </row>
    <row r="657" spans="1:9">
      <c r="A657">
        <v>656</v>
      </c>
      <c r="B657" t="s">
        <v>6068</v>
      </c>
      <c r="C657" t="s">
        <v>6069</v>
      </c>
      <c r="D657" t="s">
        <v>6070</v>
      </c>
      <c r="E657" t="s">
        <v>1382</v>
      </c>
      <c r="F657" t="s">
        <v>1383</v>
      </c>
      <c r="G657" t="s">
        <v>176</v>
      </c>
      <c r="H657" t="s">
        <v>138</v>
      </c>
      <c r="I657">
        <v>62764</v>
      </c>
    </row>
    <row r="658" spans="1:9">
      <c r="A658">
        <v>657</v>
      </c>
      <c r="B658" t="s">
        <v>6071</v>
      </c>
      <c r="C658" t="s">
        <v>6072</v>
      </c>
      <c r="D658" t="s">
        <v>6073</v>
      </c>
      <c r="E658" t="s">
        <v>1384</v>
      </c>
      <c r="F658" t="s">
        <v>1385</v>
      </c>
      <c r="G658" t="s">
        <v>443</v>
      </c>
      <c r="H658" t="s">
        <v>444</v>
      </c>
      <c r="I658">
        <v>19897</v>
      </c>
    </row>
    <row r="659" spans="1:9">
      <c r="A659">
        <v>658</v>
      </c>
      <c r="B659" t="s">
        <v>6074</v>
      </c>
      <c r="C659" t="s">
        <v>6075</v>
      </c>
      <c r="D659" t="s">
        <v>6076</v>
      </c>
      <c r="E659" t="s">
        <v>1386</v>
      </c>
      <c r="F659" t="s">
        <v>1387</v>
      </c>
      <c r="G659" t="s">
        <v>1353</v>
      </c>
      <c r="H659" t="s">
        <v>72</v>
      </c>
      <c r="I659">
        <v>22212</v>
      </c>
    </row>
    <row r="660" spans="1:9">
      <c r="A660">
        <v>659</v>
      </c>
      <c r="B660" t="s">
        <v>6077</v>
      </c>
      <c r="C660" t="s">
        <v>6078</v>
      </c>
      <c r="D660" t="s">
        <v>6079</v>
      </c>
      <c r="E660" t="s">
        <v>1388</v>
      </c>
      <c r="F660" t="s">
        <v>1389</v>
      </c>
      <c r="G660" t="s">
        <v>541</v>
      </c>
      <c r="H660" t="s">
        <v>31</v>
      </c>
      <c r="I660">
        <v>79118</v>
      </c>
    </row>
    <row r="661" spans="1:9">
      <c r="A661">
        <v>660</v>
      </c>
      <c r="B661" t="s">
        <v>6080</v>
      </c>
      <c r="C661" t="s">
        <v>6081</v>
      </c>
      <c r="D661" t="s">
        <v>6082</v>
      </c>
      <c r="E661" t="s">
        <v>1390</v>
      </c>
      <c r="F661" t="s">
        <v>1391</v>
      </c>
      <c r="G661" t="s">
        <v>44</v>
      </c>
      <c r="H661" t="s">
        <v>45</v>
      </c>
      <c r="I661">
        <v>73142</v>
      </c>
    </row>
    <row r="662" spans="1:9">
      <c r="A662">
        <v>661</v>
      </c>
      <c r="B662" t="s">
        <v>6083</v>
      </c>
      <c r="C662" t="s">
        <v>6084</v>
      </c>
      <c r="D662" t="s">
        <v>6085</v>
      </c>
      <c r="E662" t="s">
        <v>1392</v>
      </c>
      <c r="F662" t="s">
        <v>1393</v>
      </c>
      <c r="G662" t="s">
        <v>1394</v>
      </c>
      <c r="H662" t="s">
        <v>907</v>
      </c>
      <c r="I662">
        <v>58122</v>
      </c>
    </row>
    <row r="663" spans="1:9">
      <c r="A663">
        <v>662</v>
      </c>
      <c r="B663" t="s">
        <v>6086</v>
      </c>
      <c r="C663" t="s">
        <v>6087</v>
      </c>
      <c r="D663" t="s">
        <v>6088</v>
      </c>
      <c r="E663" t="s">
        <v>1395</v>
      </c>
      <c r="F663" t="s">
        <v>1396</v>
      </c>
      <c r="G663" t="s">
        <v>24</v>
      </c>
      <c r="H663" t="s">
        <v>25</v>
      </c>
      <c r="I663">
        <v>30340</v>
      </c>
    </row>
    <row r="664" spans="1:9">
      <c r="A664">
        <v>663</v>
      </c>
      <c r="B664" t="s">
        <v>6089</v>
      </c>
      <c r="C664" t="s">
        <v>6090</v>
      </c>
      <c r="D664" t="s">
        <v>6091</v>
      </c>
      <c r="E664" t="s">
        <v>6092</v>
      </c>
      <c r="F664" t="s">
        <v>6093</v>
      </c>
      <c r="G664" t="s">
        <v>1986</v>
      </c>
      <c r="H664" t="s">
        <v>78</v>
      </c>
      <c r="I664">
        <v>33884</v>
      </c>
    </row>
    <row r="665" spans="1:9">
      <c r="A665">
        <v>664</v>
      </c>
      <c r="B665" t="s">
        <v>6094</v>
      </c>
      <c r="C665" t="s">
        <v>6095</v>
      </c>
      <c r="D665" t="s">
        <v>6096</v>
      </c>
      <c r="E665" t="s">
        <v>6097</v>
      </c>
      <c r="F665" t="s">
        <v>6098</v>
      </c>
      <c r="G665" t="s">
        <v>451</v>
      </c>
      <c r="H665" t="s">
        <v>452</v>
      </c>
      <c r="I665">
        <v>66205</v>
      </c>
    </row>
    <row r="666" spans="1:9">
      <c r="A666">
        <v>665</v>
      </c>
      <c r="B666" t="s">
        <v>6099</v>
      </c>
      <c r="C666" t="s">
        <v>6100</v>
      </c>
      <c r="D666" t="s">
        <v>6101</v>
      </c>
      <c r="E666" t="s">
        <v>1397</v>
      </c>
      <c r="F666" t="s">
        <v>1398</v>
      </c>
      <c r="G666" t="s">
        <v>1399</v>
      </c>
      <c r="H666" t="s">
        <v>361</v>
      </c>
      <c r="I666">
        <v>80525</v>
      </c>
    </row>
    <row r="667" spans="1:9">
      <c r="A667">
        <v>666</v>
      </c>
      <c r="B667" t="s">
        <v>6102</v>
      </c>
      <c r="C667" t="s">
        <v>6103</v>
      </c>
      <c r="D667" t="s">
        <v>6104</v>
      </c>
      <c r="E667" t="s">
        <v>1400</v>
      </c>
      <c r="F667" t="s">
        <v>1401</v>
      </c>
      <c r="G667" t="s">
        <v>318</v>
      </c>
      <c r="H667" t="s">
        <v>319</v>
      </c>
      <c r="I667">
        <v>28220</v>
      </c>
    </row>
    <row r="668" spans="1:9">
      <c r="A668">
        <v>667</v>
      </c>
      <c r="B668" t="s">
        <v>5554</v>
      </c>
      <c r="C668" t="s">
        <v>6105</v>
      </c>
      <c r="D668" t="s">
        <v>6106</v>
      </c>
      <c r="E668" t="s">
        <v>1402</v>
      </c>
      <c r="F668" t="s">
        <v>1403</v>
      </c>
      <c r="G668" t="s">
        <v>810</v>
      </c>
      <c r="H668" t="s">
        <v>177</v>
      </c>
      <c r="I668">
        <v>2283</v>
      </c>
    </row>
    <row r="669" spans="1:9">
      <c r="A669">
        <v>668</v>
      </c>
      <c r="B669" t="s">
        <v>6107</v>
      </c>
      <c r="C669" t="s">
        <v>6108</v>
      </c>
      <c r="D669" t="s">
        <v>6109</v>
      </c>
      <c r="E669" t="s">
        <v>1404</v>
      </c>
      <c r="F669" t="s">
        <v>1405</v>
      </c>
      <c r="G669" t="s">
        <v>336</v>
      </c>
      <c r="H669" t="s">
        <v>31</v>
      </c>
      <c r="I669">
        <v>78250</v>
      </c>
    </row>
    <row r="670" spans="1:9">
      <c r="A670">
        <v>669</v>
      </c>
      <c r="B670" t="s">
        <v>6110</v>
      </c>
      <c r="C670" t="s">
        <v>6111</v>
      </c>
      <c r="D670" t="s">
        <v>6112</v>
      </c>
      <c r="E670" t="s">
        <v>1406</v>
      </c>
      <c r="F670" t="s">
        <v>1407</v>
      </c>
      <c r="G670" t="s">
        <v>419</v>
      </c>
      <c r="H670" t="s">
        <v>31</v>
      </c>
      <c r="I670">
        <v>77055</v>
      </c>
    </row>
    <row r="671" spans="1:9">
      <c r="A671">
        <v>670</v>
      </c>
      <c r="B671" t="s">
        <v>6113</v>
      </c>
      <c r="C671" t="s">
        <v>6114</v>
      </c>
      <c r="D671" t="s">
        <v>6115</v>
      </c>
      <c r="E671" t="s">
        <v>1408</v>
      </c>
      <c r="F671" t="s">
        <v>1409</v>
      </c>
      <c r="G671" t="s">
        <v>978</v>
      </c>
      <c r="H671" t="s">
        <v>20</v>
      </c>
      <c r="I671">
        <v>11355</v>
      </c>
    </row>
    <row r="672" spans="1:9">
      <c r="A672">
        <v>671</v>
      </c>
      <c r="B672" t="s">
        <v>6116</v>
      </c>
      <c r="C672" t="s">
        <v>6117</v>
      </c>
      <c r="D672" t="s">
        <v>6118</v>
      </c>
      <c r="E672" t="s">
        <v>1410</v>
      </c>
      <c r="F672" t="s">
        <v>1411</v>
      </c>
      <c r="G672" t="s">
        <v>203</v>
      </c>
      <c r="H672" t="s">
        <v>204</v>
      </c>
      <c r="I672">
        <v>72215</v>
      </c>
    </row>
    <row r="673" spans="1:9">
      <c r="A673">
        <v>672</v>
      </c>
      <c r="B673" t="s">
        <v>6119</v>
      </c>
      <c r="C673" t="s">
        <v>6120</v>
      </c>
      <c r="D673" t="s">
        <v>6121</v>
      </c>
      <c r="E673" t="s">
        <v>1412</v>
      </c>
      <c r="F673" t="s">
        <v>1413</v>
      </c>
      <c r="G673" t="s">
        <v>616</v>
      </c>
      <c r="H673" t="s">
        <v>319</v>
      </c>
      <c r="I673">
        <v>27150</v>
      </c>
    </row>
    <row r="674" spans="1:9">
      <c r="A674">
        <v>673</v>
      </c>
      <c r="B674" t="s">
        <v>6122</v>
      </c>
      <c r="C674" t="s">
        <v>4873</v>
      </c>
      <c r="D674" t="s">
        <v>6123</v>
      </c>
      <c r="E674" t="s">
        <v>1414</v>
      </c>
      <c r="F674" t="s">
        <v>1415</v>
      </c>
      <c r="G674" t="s">
        <v>357</v>
      </c>
      <c r="H674" t="s">
        <v>20</v>
      </c>
      <c r="I674">
        <v>12232</v>
      </c>
    </row>
    <row r="675" spans="1:9">
      <c r="A675">
        <v>674</v>
      </c>
      <c r="B675" t="s">
        <v>6124</v>
      </c>
      <c r="C675" t="s">
        <v>6125</v>
      </c>
      <c r="D675" t="s">
        <v>6126</v>
      </c>
      <c r="E675" t="s">
        <v>1416</v>
      </c>
      <c r="F675" t="s">
        <v>1417</v>
      </c>
      <c r="G675" t="s">
        <v>49</v>
      </c>
      <c r="H675" t="s">
        <v>20</v>
      </c>
      <c r="I675">
        <v>14609</v>
      </c>
    </row>
    <row r="676" spans="1:9">
      <c r="A676">
        <v>675</v>
      </c>
      <c r="B676" t="s">
        <v>6127</v>
      </c>
      <c r="C676" t="s">
        <v>6128</v>
      </c>
      <c r="D676" t="s">
        <v>6129</v>
      </c>
      <c r="E676" t="s">
        <v>1418</v>
      </c>
      <c r="F676" t="s">
        <v>1419</v>
      </c>
      <c r="G676" t="s">
        <v>369</v>
      </c>
      <c r="H676" t="s">
        <v>370</v>
      </c>
      <c r="I676">
        <v>63121</v>
      </c>
    </row>
    <row r="677" spans="1:9">
      <c r="A677">
        <v>676</v>
      </c>
      <c r="B677" t="s">
        <v>6130</v>
      </c>
      <c r="C677" t="s">
        <v>6131</v>
      </c>
      <c r="D677" t="s">
        <v>6132</v>
      </c>
      <c r="E677" t="s">
        <v>6133</v>
      </c>
      <c r="F677" t="s">
        <v>6134</v>
      </c>
      <c r="G677" t="s">
        <v>881</v>
      </c>
      <c r="H677" t="s">
        <v>198</v>
      </c>
      <c r="I677">
        <v>49018</v>
      </c>
    </row>
    <row r="678" spans="1:9">
      <c r="A678">
        <v>677</v>
      </c>
      <c r="B678" t="s">
        <v>6135</v>
      </c>
      <c r="C678" t="s">
        <v>6136</v>
      </c>
      <c r="D678" t="s">
        <v>6137</v>
      </c>
      <c r="E678" t="s">
        <v>1420</v>
      </c>
      <c r="F678" t="s">
        <v>1421</v>
      </c>
      <c r="G678" t="s">
        <v>768</v>
      </c>
      <c r="H678" t="s">
        <v>25</v>
      </c>
      <c r="I678">
        <v>30033</v>
      </c>
    </row>
    <row r="679" spans="1:9">
      <c r="A679">
        <v>678</v>
      </c>
      <c r="B679" t="s">
        <v>6138</v>
      </c>
      <c r="C679" t="s">
        <v>6139</v>
      </c>
      <c r="D679" t="s">
        <v>6140</v>
      </c>
      <c r="E679" t="s">
        <v>1422</v>
      </c>
      <c r="F679" t="s">
        <v>1423</v>
      </c>
      <c r="G679" t="s">
        <v>318</v>
      </c>
      <c r="H679" t="s">
        <v>319</v>
      </c>
      <c r="I679">
        <v>28263</v>
      </c>
    </row>
    <row r="680" spans="1:9">
      <c r="A680">
        <v>679</v>
      </c>
      <c r="B680" t="s">
        <v>6141</v>
      </c>
      <c r="C680" t="s">
        <v>6142</v>
      </c>
      <c r="D680" t="s">
        <v>6143</v>
      </c>
      <c r="E680" t="s">
        <v>1424</v>
      </c>
      <c r="F680" t="s">
        <v>1425</v>
      </c>
      <c r="G680" t="s">
        <v>44</v>
      </c>
      <c r="H680" t="s">
        <v>45</v>
      </c>
      <c r="I680">
        <v>73119</v>
      </c>
    </row>
    <row r="681" spans="1:9">
      <c r="A681">
        <v>680</v>
      </c>
      <c r="B681" t="s">
        <v>6144</v>
      </c>
      <c r="C681" t="s">
        <v>6145</v>
      </c>
      <c r="D681" t="s">
        <v>6146</v>
      </c>
      <c r="E681" t="s">
        <v>1426</v>
      </c>
      <c r="F681" t="s">
        <v>1427</v>
      </c>
      <c r="G681" t="s">
        <v>11</v>
      </c>
      <c r="H681" t="s">
        <v>12</v>
      </c>
      <c r="I681">
        <v>20530</v>
      </c>
    </row>
    <row r="682" spans="1:9">
      <c r="A682">
        <v>681</v>
      </c>
      <c r="B682" t="s">
        <v>4486</v>
      </c>
      <c r="C682" t="s">
        <v>6147</v>
      </c>
      <c r="D682" t="s">
        <v>6148</v>
      </c>
      <c r="E682" t="s">
        <v>1428</v>
      </c>
      <c r="F682" t="s">
        <v>1429</v>
      </c>
      <c r="G682" t="s">
        <v>310</v>
      </c>
      <c r="H682" t="s">
        <v>38</v>
      </c>
      <c r="I682">
        <v>90050</v>
      </c>
    </row>
    <row r="683" spans="1:9">
      <c r="A683">
        <v>682</v>
      </c>
      <c r="B683" t="s">
        <v>6149</v>
      </c>
      <c r="C683" t="s">
        <v>6150</v>
      </c>
      <c r="D683" t="s">
        <v>6151</v>
      </c>
      <c r="E683" t="s">
        <v>1430</v>
      </c>
      <c r="F683" t="s">
        <v>1431</v>
      </c>
      <c r="G683" t="s">
        <v>641</v>
      </c>
      <c r="H683" t="s">
        <v>579</v>
      </c>
      <c r="I683">
        <v>6105</v>
      </c>
    </row>
    <row r="684" spans="1:9">
      <c r="A684">
        <v>683</v>
      </c>
      <c r="B684" t="s">
        <v>6152</v>
      </c>
      <c r="C684" t="s">
        <v>6153</v>
      </c>
      <c r="D684" t="s">
        <v>6154</v>
      </c>
      <c r="E684" t="s">
        <v>1432</v>
      </c>
      <c r="F684" t="s">
        <v>1433</v>
      </c>
      <c r="G684" t="s">
        <v>510</v>
      </c>
      <c r="H684" t="s">
        <v>31</v>
      </c>
      <c r="I684">
        <v>88514</v>
      </c>
    </row>
    <row r="685" spans="1:9">
      <c r="A685">
        <v>684</v>
      </c>
      <c r="B685" t="s">
        <v>6155</v>
      </c>
      <c r="C685" t="s">
        <v>6156</v>
      </c>
      <c r="D685" t="s">
        <v>6157</v>
      </c>
      <c r="E685" t="s">
        <v>6158</v>
      </c>
      <c r="F685" t="s">
        <v>6159</v>
      </c>
      <c r="G685" t="s">
        <v>282</v>
      </c>
      <c r="H685" t="s">
        <v>198</v>
      </c>
      <c r="I685">
        <v>48295</v>
      </c>
    </row>
    <row r="686" spans="1:9">
      <c r="A686">
        <v>685</v>
      </c>
      <c r="B686" t="s">
        <v>6160</v>
      </c>
      <c r="C686" t="s">
        <v>6161</v>
      </c>
      <c r="D686" t="s">
        <v>6162</v>
      </c>
      <c r="E686" t="s">
        <v>1434</v>
      </c>
      <c r="F686" t="s">
        <v>1435</v>
      </c>
      <c r="G686" t="s">
        <v>600</v>
      </c>
      <c r="H686" t="s">
        <v>91</v>
      </c>
      <c r="I686">
        <v>99790</v>
      </c>
    </row>
    <row r="687" spans="1:9">
      <c r="A687">
        <v>686</v>
      </c>
      <c r="B687" t="s">
        <v>6163</v>
      </c>
      <c r="C687" t="s">
        <v>6164</v>
      </c>
      <c r="D687" t="s">
        <v>6165</v>
      </c>
      <c r="E687" t="s">
        <v>1436</v>
      </c>
      <c r="F687" t="s">
        <v>1437</v>
      </c>
      <c r="G687" t="s">
        <v>357</v>
      </c>
      <c r="H687" t="s">
        <v>20</v>
      </c>
      <c r="I687">
        <v>12247</v>
      </c>
    </row>
    <row r="688" spans="1:9">
      <c r="A688">
        <v>687</v>
      </c>
      <c r="B688" t="s">
        <v>6166</v>
      </c>
      <c r="C688" t="s">
        <v>6167</v>
      </c>
      <c r="D688" t="s">
        <v>6168</v>
      </c>
      <c r="E688" t="s">
        <v>6169</v>
      </c>
      <c r="F688" t="s">
        <v>6170</v>
      </c>
      <c r="G688" t="s">
        <v>817</v>
      </c>
      <c r="H688" t="s">
        <v>38</v>
      </c>
      <c r="I688">
        <v>92153</v>
      </c>
    </row>
    <row r="689" spans="1:9">
      <c r="A689">
        <v>688</v>
      </c>
      <c r="B689" t="s">
        <v>6171</v>
      </c>
      <c r="C689" t="s">
        <v>6172</v>
      </c>
      <c r="D689" t="s">
        <v>6173</v>
      </c>
      <c r="E689" t="s">
        <v>1438</v>
      </c>
      <c r="F689" t="s">
        <v>1439</v>
      </c>
      <c r="G689" t="s">
        <v>209</v>
      </c>
      <c r="H689" t="s">
        <v>172</v>
      </c>
      <c r="I689">
        <v>19120</v>
      </c>
    </row>
    <row r="690" spans="1:9">
      <c r="A690">
        <v>689</v>
      </c>
      <c r="B690" t="s">
        <v>6174</v>
      </c>
      <c r="C690" t="s">
        <v>6175</v>
      </c>
      <c r="D690" t="s">
        <v>6176</v>
      </c>
      <c r="E690" t="s">
        <v>6177</v>
      </c>
      <c r="F690" t="s">
        <v>6178</v>
      </c>
      <c r="G690" t="s">
        <v>6179</v>
      </c>
      <c r="H690" t="s">
        <v>112</v>
      </c>
      <c r="I690">
        <v>37605</v>
      </c>
    </row>
    <row r="691" spans="1:9">
      <c r="A691">
        <v>690</v>
      </c>
      <c r="B691" t="s">
        <v>6180</v>
      </c>
      <c r="C691" t="s">
        <v>6181</v>
      </c>
      <c r="D691" t="s">
        <v>6182</v>
      </c>
      <c r="E691" t="s">
        <v>6183</v>
      </c>
      <c r="F691" t="s">
        <v>6184</v>
      </c>
      <c r="G691" t="s">
        <v>6185</v>
      </c>
      <c r="H691" t="s">
        <v>84</v>
      </c>
      <c r="I691">
        <v>20719</v>
      </c>
    </row>
    <row r="692" spans="1:9">
      <c r="A692">
        <v>691</v>
      </c>
      <c r="B692" t="s">
        <v>6186</v>
      </c>
      <c r="C692" t="s">
        <v>6187</v>
      </c>
      <c r="D692" t="s">
        <v>6188</v>
      </c>
      <c r="E692" t="s">
        <v>1440</v>
      </c>
      <c r="F692" t="s">
        <v>1441</v>
      </c>
      <c r="G692" t="s">
        <v>707</v>
      </c>
      <c r="H692" t="s">
        <v>361</v>
      </c>
      <c r="I692">
        <v>80241</v>
      </c>
    </row>
    <row r="693" spans="1:9">
      <c r="A693">
        <v>692</v>
      </c>
      <c r="B693" t="s">
        <v>6189</v>
      </c>
      <c r="C693" t="s">
        <v>6190</v>
      </c>
      <c r="D693" t="s">
        <v>6191</v>
      </c>
      <c r="E693" t="s">
        <v>1442</v>
      </c>
      <c r="F693" t="s">
        <v>1443</v>
      </c>
      <c r="G693" t="s">
        <v>1444</v>
      </c>
      <c r="H693" t="s">
        <v>573</v>
      </c>
      <c r="I693">
        <v>87592</v>
      </c>
    </row>
    <row r="694" spans="1:9">
      <c r="A694">
        <v>693</v>
      </c>
      <c r="B694" t="s">
        <v>6192</v>
      </c>
      <c r="C694" t="s">
        <v>6193</v>
      </c>
      <c r="D694" t="s">
        <v>6194</v>
      </c>
      <c r="E694" t="s">
        <v>6195</v>
      </c>
      <c r="F694" t="s">
        <v>6196</v>
      </c>
      <c r="G694" t="s">
        <v>271</v>
      </c>
      <c r="H694" t="s">
        <v>272</v>
      </c>
      <c r="I694">
        <v>29579</v>
      </c>
    </row>
    <row r="695" spans="1:9">
      <c r="A695">
        <v>694</v>
      </c>
      <c r="B695" t="s">
        <v>6197</v>
      </c>
      <c r="C695" t="s">
        <v>6198</v>
      </c>
      <c r="D695" t="s">
        <v>6199</v>
      </c>
      <c r="E695" t="s">
        <v>1445</v>
      </c>
      <c r="F695" t="s">
        <v>1446</v>
      </c>
      <c r="G695" t="s">
        <v>332</v>
      </c>
      <c r="H695" t="s">
        <v>138</v>
      </c>
      <c r="I695">
        <v>61635</v>
      </c>
    </row>
    <row r="696" spans="1:9">
      <c r="A696">
        <v>695</v>
      </c>
      <c r="B696" t="s">
        <v>6200</v>
      </c>
      <c r="C696" t="s">
        <v>6201</v>
      </c>
      <c r="D696" t="s">
        <v>6202</v>
      </c>
      <c r="E696" t="s">
        <v>1447</v>
      </c>
      <c r="F696" t="s">
        <v>1448</v>
      </c>
      <c r="G696" t="s">
        <v>707</v>
      </c>
      <c r="H696" t="s">
        <v>361</v>
      </c>
      <c r="I696">
        <v>80279</v>
      </c>
    </row>
    <row r="697" spans="1:9">
      <c r="A697">
        <v>696</v>
      </c>
      <c r="B697" t="s">
        <v>6203</v>
      </c>
      <c r="C697" t="s">
        <v>6204</v>
      </c>
      <c r="D697" t="s">
        <v>6205</v>
      </c>
      <c r="E697" t="s">
        <v>1449</v>
      </c>
      <c r="F697" t="s">
        <v>1450</v>
      </c>
      <c r="G697" t="s">
        <v>1451</v>
      </c>
      <c r="H697" t="s">
        <v>38</v>
      </c>
      <c r="I697">
        <v>92862</v>
      </c>
    </row>
    <row r="698" spans="1:9">
      <c r="A698">
        <v>697</v>
      </c>
      <c r="B698" t="s">
        <v>6206</v>
      </c>
      <c r="C698" t="s">
        <v>6207</v>
      </c>
      <c r="D698" t="s">
        <v>6208</v>
      </c>
      <c r="E698" t="s">
        <v>1452</v>
      </c>
      <c r="F698" t="s">
        <v>1453</v>
      </c>
      <c r="G698" t="s">
        <v>510</v>
      </c>
      <c r="H698" t="s">
        <v>31</v>
      </c>
      <c r="I698">
        <v>79945</v>
      </c>
    </row>
    <row r="699" spans="1:9">
      <c r="A699">
        <v>698</v>
      </c>
      <c r="B699" t="s">
        <v>6209</v>
      </c>
      <c r="C699" t="s">
        <v>6210</v>
      </c>
      <c r="D699" t="s">
        <v>6211</v>
      </c>
      <c r="E699" t="s">
        <v>1454</v>
      </c>
      <c r="F699" t="s">
        <v>1455</v>
      </c>
      <c r="G699" t="s">
        <v>394</v>
      </c>
      <c r="H699" t="s">
        <v>101</v>
      </c>
      <c r="I699">
        <v>54915</v>
      </c>
    </row>
    <row r="700" spans="1:9">
      <c r="A700">
        <v>699</v>
      </c>
      <c r="B700" t="s">
        <v>6212</v>
      </c>
      <c r="C700" t="s">
        <v>6213</v>
      </c>
      <c r="D700" t="s">
        <v>6214</v>
      </c>
      <c r="E700" t="s">
        <v>1456</v>
      </c>
      <c r="F700" t="s">
        <v>1457</v>
      </c>
      <c r="G700" t="s">
        <v>817</v>
      </c>
      <c r="H700" t="s">
        <v>38</v>
      </c>
      <c r="I700">
        <v>92196</v>
      </c>
    </row>
    <row r="701" spans="1:9">
      <c r="A701">
        <v>700</v>
      </c>
      <c r="B701" t="s">
        <v>6215</v>
      </c>
      <c r="C701" t="s">
        <v>6216</v>
      </c>
      <c r="D701" t="s">
        <v>6217</v>
      </c>
      <c r="E701" t="s">
        <v>1458</v>
      </c>
      <c r="F701" t="s">
        <v>1459</v>
      </c>
      <c r="G701" t="s">
        <v>11</v>
      </c>
      <c r="H701" t="s">
        <v>12</v>
      </c>
      <c r="I701">
        <v>20029</v>
      </c>
    </row>
    <row r="702" spans="1:9">
      <c r="A702">
        <v>701</v>
      </c>
      <c r="B702" t="s">
        <v>6218</v>
      </c>
      <c r="C702" t="s">
        <v>6219</v>
      </c>
      <c r="D702" t="s">
        <v>6220</v>
      </c>
      <c r="E702" t="s">
        <v>6221</v>
      </c>
      <c r="F702" t="s">
        <v>6222</v>
      </c>
      <c r="G702" t="s">
        <v>143</v>
      </c>
      <c r="H702" t="s">
        <v>20</v>
      </c>
      <c r="I702">
        <v>10014</v>
      </c>
    </row>
    <row r="703" spans="1:9">
      <c r="A703">
        <v>702</v>
      </c>
      <c r="B703" t="s">
        <v>6223</v>
      </c>
      <c r="C703" t="s">
        <v>6224</v>
      </c>
      <c r="D703" t="s">
        <v>6225</v>
      </c>
      <c r="E703" t="s">
        <v>6226</v>
      </c>
      <c r="F703" t="s">
        <v>6227</v>
      </c>
      <c r="G703" t="s">
        <v>49</v>
      </c>
      <c r="H703" t="s">
        <v>20</v>
      </c>
      <c r="I703">
        <v>14619</v>
      </c>
    </row>
    <row r="704" spans="1:9">
      <c r="A704">
        <v>703</v>
      </c>
      <c r="B704" t="s">
        <v>6228</v>
      </c>
      <c r="C704" t="s">
        <v>6229</v>
      </c>
      <c r="D704" t="s">
        <v>6230</v>
      </c>
      <c r="E704" t="s">
        <v>1460</v>
      </c>
      <c r="F704" t="s">
        <v>1461</v>
      </c>
      <c r="G704" t="s">
        <v>578</v>
      </c>
      <c r="H704" t="s">
        <v>579</v>
      </c>
      <c r="I704">
        <v>6721</v>
      </c>
    </row>
    <row r="705" spans="1:9">
      <c r="A705">
        <v>704</v>
      </c>
      <c r="B705" t="s">
        <v>6231</v>
      </c>
      <c r="C705" t="s">
        <v>6232</v>
      </c>
      <c r="D705" t="s">
        <v>6233</v>
      </c>
      <c r="E705" t="s">
        <v>6234</v>
      </c>
      <c r="F705" t="s">
        <v>6235</v>
      </c>
      <c r="G705" t="s">
        <v>723</v>
      </c>
      <c r="H705" t="s">
        <v>112</v>
      </c>
      <c r="I705">
        <v>37210</v>
      </c>
    </row>
    <row r="706" spans="1:9">
      <c r="A706">
        <v>705</v>
      </c>
      <c r="B706" t="s">
        <v>6236</v>
      </c>
      <c r="C706" t="s">
        <v>6237</v>
      </c>
      <c r="D706" t="s">
        <v>6238</v>
      </c>
      <c r="E706" t="s">
        <v>1462</v>
      </c>
      <c r="F706" t="s">
        <v>1463</v>
      </c>
      <c r="G706" t="s">
        <v>434</v>
      </c>
      <c r="H706" t="s">
        <v>290</v>
      </c>
      <c r="I706">
        <v>35242</v>
      </c>
    </row>
    <row r="707" spans="1:9">
      <c r="A707">
        <v>706</v>
      </c>
      <c r="B707" t="s">
        <v>6239</v>
      </c>
      <c r="C707" t="s">
        <v>6240</v>
      </c>
      <c r="D707" t="s">
        <v>6241</v>
      </c>
      <c r="E707" t="s">
        <v>1464</v>
      </c>
      <c r="F707" t="s">
        <v>1465</v>
      </c>
      <c r="G707" t="s">
        <v>336</v>
      </c>
      <c r="H707" t="s">
        <v>31</v>
      </c>
      <c r="I707">
        <v>78265</v>
      </c>
    </row>
    <row r="708" spans="1:9">
      <c r="A708">
        <v>707</v>
      </c>
      <c r="B708" t="s">
        <v>6242</v>
      </c>
      <c r="C708" t="s">
        <v>6243</v>
      </c>
      <c r="D708" t="s">
        <v>6244</v>
      </c>
      <c r="E708" t="s">
        <v>1466</v>
      </c>
      <c r="F708" t="s">
        <v>1467</v>
      </c>
      <c r="G708" t="s">
        <v>1468</v>
      </c>
      <c r="H708" t="s">
        <v>38</v>
      </c>
      <c r="I708">
        <v>92505</v>
      </c>
    </row>
    <row r="709" spans="1:9">
      <c r="A709">
        <v>708</v>
      </c>
      <c r="B709" t="s">
        <v>6245</v>
      </c>
      <c r="C709" t="s">
        <v>6246</v>
      </c>
      <c r="D709" t="s">
        <v>6247</v>
      </c>
      <c r="E709" t="s">
        <v>1469</v>
      </c>
      <c r="F709" t="s">
        <v>1470</v>
      </c>
      <c r="G709" t="s">
        <v>1471</v>
      </c>
      <c r="H709" t="s">
        <v>922</v>
      </c>
      <c r="I709">
        <v>39305</v>
      </c>
    </row>
    <row r="710" spans="1:9">
      <c r="A710">
        <v>709</v>
      </c>
      <c r="B710" t="s">
        <v>6248</v>
      </c>
      <c r="C710" t="s">
        <v>6249</v>
      </c>
      <c r="D710" t="s">
        <v>6250</v>
      </c>
      <c r="E710" t="s">
        <v>6251</v>
      </c>
      <c r="F710" t="s">
        <v>6252</v>
      </c>
      <c r="G710" t="s">
        <v>146</v>
      </c>
      <c r="H710" t="s">
        <v>147</v>
      </c>
      <c r="I710">
        <v>46896</v>
      </c>
    </row>
    <row r="711" spans="1:9">
      <c r="A711">
        <v>710</v>
      </c>
      <c r="B711" t="s">
        <v>6253</v>
      </c>
      <c r="C711" t="s">
        <v>6254</v>
      </c>
      <c r="D711" t="s">
        <v>6255</v>
      </c>
      <c r="E711" t="s">
        <v>1472</v>
      </c>
      <c r="F711" t="s">
        <v>1473</v>
      </c>
      <c r="G711" t="s">
        <v>44</v>
      </c>
      <c r="H711" t="s">
        <v>45</v>
      </c>
      <c r="I711">
        <v>73142</v>
      </c>
    </row>
    <row r="712" spans="1:9">
      <c r="A712">
        <v>711</v>
      </c>
      <c r="B712" t="s">
        <v>6256</v>
      </c>
      <c r="C712" t="s">
        <v>6257</v>
      </c>
      <c r="D712" t="s">
        <v>6258</v>
      </c>
      <c r="E712" t="s">
        <v>1474</v>
      </c>
      <c r="F712" t="s">
        <v>1475</v>
      </c>
      <c r="G712" t="s">
        <v>595</v>
      </c>
      <c r="H712" t="s">
        <v>11</v>
      </c>
      <c r="I712">
        <v>99205</v>
      </c>
    </row>
    <row r="713" spans="1:9">
      <c r="A713">
        <v>712</v>
      </c>
      <c r="B713" t="s">
        <v>6259</v>
      </c>
      <c r="C713" t="s">
        <v>6260</v>
      </c>
      <c r="D713" t="s">
        <v>6261</v>
      </c>
      <c r="E713" t="s">
        <v>6262</v>
      </c>
      <c r="F713" t="s">
        <v>6263</v>
      </c>
      <c r="G713" t="s">
        <v>1007</v>
      </c>
      <c r="H713" t="s">
        <v>272</v>
      </c>
      <c r="I713">
        <v>29208</v>
      </c>
    </row>
    <row r="714" spans="1:9">
      <c r="A714">
        <v>713</v>
      </c>
      <c r="B714" t="s">
        <v>4246</v>
      </c>
      <c r="C714" t="s">
        <v>6264</v>
      </c>
      <c r="D714" t="s">
        <v>6265</v>
      </c>
      <c r="E714" t="s">
        <v>6266</v>
      </c>
      <c r="F714" t="s">
        <v>6267</v>
      </c>
      <c r="G714" t="s">
        <v>2051</v>
      </c>
      <c r="H714" t="s">
        <v>177</v>
      </c>
      <c r="I714">
        <v>1605</v>
      </c>
    </row>
    <row r="715" spans="1:9">
      <c r="A715">
        <v>714</v>
      </c>
      <c r="B715" t="s">
        <v>6268</v>
      </c>
      <c r="C715" t="s">
        <v>4510</v>
      </c>
      <c r="D715" t="s">
        <v>6269</v>
      </c>
      <c r="E715" t="s">
        <v>1476</v>
      </c>
      <c r="F715" t="s">
        <v>1477</v>
      </c>
      <c r="G715" t="s">
        <v>945</v>
      </c>
      <c r="H715" t="s">
        <v>31</v>
      </c>
      <c r="I715">
        <v>75241</v>
      </c>
    </row>
    <row r="716" spans="1:9">
      <c r="A716">
        <v>715</v>
      </c>
      <c r="B716" t="s">
        <v>6270</v>
      </c>
      <c r="C716" t="s">
        <v>6271</v>
      </c>
      <c r="D716" t="s">
        <v>6272</v>
      </c>
      <c r="E716" t="s">
        <v>1478</v>
      </c>
      <c r="F716" t="s">
        <v>1479</v>
      </c>
      <c r="G716" t="s">
        <v>463</v>
      </c>
      <c r="H716" t="s">
        <v>84</v>
      </c>
      <c r="I716">
        <v>21265</v>
      </c>
    </row>
    <row r="717" spans="1:9">
      <c r="A717">
        <v>716</v>
      </c>
      <c r="B717" t="s">
        <v>6273</v>
      </c>
      <c r="C717" t="s">
        <v>6274</v>
      </c>
      <c r="D717" t="s">
        <v>6275</v>
      </c>
      <c r="E717" t="s">
        <v>1480</v>
      </c>
      <c r="F717" t="s">
        <v>1481</v>
      </c>
      <c r="G717" t="s">
        <v>1482</v>
      </c>
      <c r="H717" t="s">
        <v>159</v>
      </c>
      <c r="I717">
        <v>45296</v>
      </c>
    </row>
    <row r="718" spans="1:9">
      <c r="A718">
        <v>717</v>
      </c>
      <c r="B718" t="s">
        <v>6276</v>
      </c>
      <c r="C718" t="s">
        <v>6277</v>
      </c>
      <c r="D718" t="s">
        <v>6278</v>
      </c>
      <c r="E718" t="s">
        <v>1483</v>
      </c>
      <c r="F718" t="s">
        <v>1484</v>
      </c>
      <c r="G718" t="s">
        <v>737</v>
      </c>
      <c r="H718" t="s">
        <v>20</v>
      </c>
      <c r="I718">
        <v>10454</v>
      </c>
    </row>
    <row r="719" spans="1:9">
      <c r="A719">
        <v>718</v>
      </c>
      <c r="B719" t="s">
        <v>6279</v>
      </c>
      <c r="C719" t="s">
        <v>6280</v>
      </c>
      <c r="D719" t="s">
        <v>6281</v>
      </c>
      <c r="E719" t="s">
        <v>1485</v>
      </c>
      <c r="F719" t="s">
        <v>1486</v>
      </c>
      <c r="G719" t="s">
        <v>1487</v>
      </c>
      <c r="H719" t="s">
        <v>72</v>
      </c>
      <c r="I719">
        <v>23663</v>
      </c>
    </row>
    <row r="720" spans="1:9">
      <c r="A720">
        <v>719</v>
      </c>
      <c r="B720" t="s">
        <v>5314</v>
      </c>
      <c r="C720" t="s">
        <v>6282</v>
      </c>
      <c r="D720" t="s">
        <v>6283</v>
      </c>
      <c r="E720" t="s">
        <v>1488</v>
      </c>
      <c r="F720" t="s">
        <v>1489</v>
      </c>
      <c r="G720" t="s">
        <v>1468</v>
      </c>
      <c r="H720" t="s">
        <v>38</v>
      </c>
      <c r="I720">
        <v>92519</v>
      </c>
    </row>
    <row r="721" spans="1:9">
      <c r="A721">
        <v>720</v>
      </c>
      <c r="B721" t="s">
        <v>6284</v>
      </c>
      <c r="C721" t="s">
        <v>6285</v>
      </c>
      <c r="D721" t="s">
        <v>6286</v>
      </c>
      <c r="E721" t="s">
        <v>1490</v>
      </c>
      <c r="F721" t="s">
        <v>1491</v>
      </c>
      <c r="G721" t="s">
        <v>369</v>
      </c>
      <c r="H721" t="s">
        <v>370</v>
      </c>
      <c r="I721">
        <v>63180</v>
      </c>
    </row>
    <row r="722" spans="1:9">
      <c r="A722">
        <v>721</v>
      </c>
      <c r="B722" t="s">
        <v>6287</v>
      </c>
      <c r="C722" t="s">
        <v>6288</v>
      </c>
      <c r="D722" t="s">
        <v>6289</v>
      </c>
      <c r="E722" t="s">
        <v>6290</v>
      </c>
      <c r="F722" t="s">
        <v>6291</v>
      </c>
      <c r="G722" t="s">
        <v>1922</v>
      </c>
      <c r="H722" t="s">
        <v>249</v>
      </c>
      <c r="I722">
        <v>55811</v>
      </c>
    </row>
    <row r="723" spans="1:9">
      <c r="A723">
        <v>722</v>
      </c>
      <c r="B723" t="s">
        <v>6292</v>
      </c>
      <c r="C723" t="s">
        <v>6293</v>
      </c>
      <c r="D723" t="s">
        <v>6294</v>
      </c>
      <c r="E723" t="s">
        <v>1492</v>
      </c>
      <c r="F723" t="s">
        <v>1493</v>
      </c>
      <c r="G723" t="s">
        <v>522</v>
      </c>
      <c r="H723" t="s">
        <v>370</v>
      </c>
      <c r="I723">
        <v>64149</v>
      </c>
    </row>
    <row r="724" spans="1:9">
      <c r="A724">
        <v>723</v>
      </c>
      <c r="B724" t="s">
        <v>6295</v>
      </c>
      <c r="C724" t="s">
        <v>6296</v>
      </c>
      <c r="D724" t="s">
        <v>6297</v>
      </c>
      <c r="E724" t="s">
        <v>1494</v>
      </c>
      <c r="F724" t="s">
        <v>1495</v>
      </c>
      <c r="G724" t="s">
        <v>1496</v>
      </c>
      <c r="H724" t="s">
        <v>38</v>
      </c>
      <c r="I724">
        <v>93907</v>
      </c>
    </row>
    <row r="725" spans="1:9">
      <c r="A725">
        <v>724</v>
      </c>
      <c r="B725" t="s">
        <v>4598</v>
      </c>
      <c r="C725" t="s">
        <v>6298</v>
      </c>
      <c r="D725" t="s">
        <v>6299</v>
      </c>
      <c r="E725" t="s">
        <v>1497</v>
      </c>
      <c r="F725" t="s">
        <v>1498</v>
      </c>
      <c r="G725" t="s">
        <v>1129</v>
      </c>
      <c r="H725" t="s">
        <v>172</v>
      </c>
      <c r="I725">
        <v>16565</v>
      </c>
    </row>
    <row r="726" spans="1:9">
      <c r="A726">
        <v>725</v>
      </c>
      <c r="B726" t="s">
        <v>6300</v>
      </c>
      <c r="C726" t="s">
        <v>6301</v>
      </c>
      <c r="D726" t="s">
        <v>6302</v>
      </c>
      <c r="E726" t="s">
        <v>1499</v>
      </c>
      <c r="F726" t="s">
        <v>1500</v>
      </c>
      <c r="G726" t="s">
        <v>111</v>
      </c>
      <c r="H726" t="s">
        <v>112</v>
      </c>
      <c r="I726">
        <v>37405</v>
      </c>
    </row>
    <row r="727" spans="1:9">
      <c r="A727">
        <v>726</v>
      </c>
      <c r="B727" t="s">
        <v>6303</v>
      </c>
      <c r="C727" t="s">
        <v>6304</v>
      </c>
      <c r="D727" t="s">
        <v>6305</v>
      </c>
      <c r="E727" t="s">
        <v>1501</v>
      </c>
      <c r="F727" t="s">
        <v>1502</v>
      </c>
      <c r="G727" t="s">
        <v>419</v>
      </c>
      <c r="H727" t="s">
        <v>31</v>
      </c>
      <c r="I727">
        <v>77020</v>
      </c>
    </row>
    <row r="728" spans="1:9">
      <c r="A728">
        <v>727</v>
      </c>
      <c r="B728" t="s">
        <v>6306</v>
      </c>
      <c r="C728" t="s">
        <v>6307</v>
      </c>
      <c r="D728" t="s">
        <v>6308</v>
      </c>
      <c r="E728" t="s">
        <v>1503</v>
      </c>
      <c r="F728" t="s">
        <v>1504</v>
      </c>
      <c r="G728" t="s">
        <v>890</v>
      </c>
      <c r="H728" t="s">
        <v>789</v>
      </c>
      <c r="I728">
        <v>25331</v>
      </c>
    </row>
    <row r="729" spans="1:9">
      <c r="A729">
        <v>728</v>
      </c>
      <c r="B729" t="s">
        <v>6309</v>
      </c>
      <c r="C729" t="s">
        <v>6310</v>
      </c>
      <c r="D729" t="s">
        <v>6311</v>
      </c>
      <c r="E729" t="s">
        <v>1505</v>
      </c>
      <c r="F729" t="s">
        <v>1506</v>
      </c>
      <c r="G729" t="s">
        <v>137</v>
      </c>
      <c r="H729" t="s">
        <v>138</v>
      </c>
      <c r="I729">
        <v>60641</v>
      </c>
    </row>
    <row r="730" spans="1:9">
      <c r="A730">
        <v>729</v>
      </c>
      <c r="B730" t="s">
        <v>6312</v>
      </c>
      <c r="C730" t="s">
        <v>6313</v>
      </c>
      <c r="D730" t="s">
        <v>6314</v>
      </c>
      <c r="E730" t="s">
        <v>1507</v>
      </c>
      <c r="F730" t="s">
        <v>1508</v>
      </c>
      <c r="G730" t="s">
        <v>24</v>
      </c>
      <c r="H730" t="s">
        <v>25</v>
      </c>
      <c r="I730">
        <v>30311</v>
      </c>
    </row>
    <row r="731" spans="1:9">
      <c r="A731">
        <v>730</v>
      </c>
      <c r="B731" t="s">
        <v>6315</v>
      </c>
      <c r="C731" t="s">
        <v>6316</v>
      </c>
      <c r="D731" t="s">
        <v>6317</v>
      </c>
      <c r="E731" t="s">
        <v>1509</v>
      </c>
      <c r="F731" t="s">
        <v>1510</v>
      </c>
      <c r="G731" t="s">
        <v>1511</v>
      </c>
      <c r="H731" t="s">
        <v>138</v>
      </c>
      <c r="I731">
        <v>62205</v>
      </c>
    </row>
    <row r="732" spans="1:9">
      <c r="A732">
        <v>731</v>
      </c>
      <c r="B732" t="s">
        <v>6318</v>
      </c>
      <c r="C732" t="s">
        <v>6319</v>
      </c>
      <c r="D732" t="s">
        <v>6320</v>
      </c>
      <c r="E732" t="s">
        <v>1512</v>
      </c>
      <c r="F732" t="s">
        <v>1513</v>
      </c>
      <c r="G732" t="s">
        <v>677</v>
      </c>
      <c r="H732" t="s">
        <v>38</v>
      </c>
      <c r="I732">
        <v>94273</v>
      </c>
    </row>
    <row r="733" spans="1:9">
      <c r="A733">
        <v>732</v>
      </c>
      <c r="B733" t="s">
        <v>6321</v>
      </c>
      <c r="C733" t="s">
        <v>6322</v>
      </c>
      <c r="D733" t="s">
        <v>6323</v>
      </c>
      <c r="E733" t="s">
        <v>1514</v>
      </c>
      <c r="F733" t="s">
        <v>1515</v>
      </c>
      <c r="G733" t="s">
        <v>1516</v>
      </c>
      <c r="H733" t="s">
        <v>147</v>
      </c>
      <c r="I733">
        <v>46406</v>
      </c>
    </row>
    <row r="734" spans="1:9">
      <c r="A734">
        <v>733</v>
      </c>
      <c r="B734" t="s">
        <v>6324</v>
      </c>
      <c r="C734" t="s">
        <v>6325</v>
      </c>
      <c r="D734" t="s">
        <v>6326</v>
      </c>
      <c r="E734" t="s">
        <v>1517</v>
      </c>
      <c r="F734" t="s">
        <v>1518</v>
      </c>
      <c r="G734" t="s">
        <v>779</v>
      </c>
      <c r="H734" t="s">
        <v>452</v>
      </c>
      <c r="I734">
        <v>67220</v>
      </c>
    </row>
    <row r="735" spans="1:9">
      <c r="A735">
        <v>734</v>
      </c>
      <c r="B735" t="s">
        <v>6327</v>
      </c>
      <c r="C735" t="s">
        <v>6328</v>
      </c>
      <c r="D735" t="s">
        <v>6329</v>
      </c>
      <c r="E735" t="s">
        <v>6330</v>
      </c>
      <c r="F735" t="s">
        <v>6331</v>
      </c>
      <c r="G735" t="s">
        <v>565</v>
      </c>
      <c r="H735" t="s">
        <v>78</v>
      </c>
      <c r="I735">
        <v>32891</v>
      </c>
    </row>
    <row r="736" spans="1:9">
      <c r="A736">
        <v>735</v>
      </c>
      <c r="B736" t="s">
        <v>6332</v>
      </c>
      <c r="C736" t="s">
        <v>6333</v>
      </c>
      <c r="D736" t="s">
        <v>6334</v>
      </c>
      <c r="E736" t="s">
        <v>1519</v>
      </c>
      <c r="F736" t="s">
        <v>1520</v>
      </c>
      <c r="G736" t="s">
        <v>1032</v>
      </c>
      <c r="H736" t="s">
        <v>1033</v>
      </c>
      <c r="I736">
        <v>83716</v>
      </c>
    </row>
    <row r="737" spans="1:9">
      <c r="A737">
        <v>736</v>
      </c>
      <c r="B737" t="s">
        <v>6335</v>
      </c>
      <c r="C737" t="s">
        <v>6336</v>
      </c>
      <c r="D737" t="s">
        <v>6337</v>
      </c>
      <c r="E737" t="s">
        <v>1521</v>
      </c>
      <c r="F737" t="s">
        <v>1522</v>
      </c>
      <c r="G737" t="s">
        <v>11</v>
      </c>
      <c r="H737" t="s">
        <v>12</v>
      </c>
      <c r="I737">
        <v>20299</v>
      </c>
    </row>
    <row r="738" spans="1:9">
      <c r="A738">
        <v>737</v>
      </c>
      <c r="B738" t="s">
        <v>6338</v>
      </c>
      <c r="C738" t="s">
        <v>6339</v>
      </c>
      <c r="D738" t="s">
        <v>6340</v>
      </c>
      <c r="E738" t="s">
        <v>1523</v>
      </c>
      <c r="F738" t="s">
        <v>1524</v>
      </c>
      <c r="G738" t="s">
        <v>555</v>
      </c>
      <c r="H738" t="s">
        <v>38</v>
      </c>
      <c r="I738">
        <v>91117</v>
      </c>
    </row>
    <row r="739" spans="1:9">
      <c r="A739">
        <v>738</v>
      </c>
      <c r="B739" t="s">
        <v>6341</v>
      </c>
      <c r="C739" t="s">
        <v>6342</v>
      </c>
      <c r="D739" t="s">
        <v>6343</v>
      </c>
      <c r="E739" t="s">
        <v>6344</v>
      </c>
      <c r="F739" t="s">
        <v>6345</v>
      </c>
      <c r="G739" t="s">
        <v>1674</v>
      </c>
      <c r="H739" t="s">
        <v>290</v>
      </c>
      <c r="I739">
        <v>36125</v>
      </c>
    </row>
    <row r="740" spans="1:9">
      <c r="A740">
        <v>739</v>
      </c>
      <c r="B740" t="s">
        <v>6209</v>
      </c>
      <c r="C740" t="s">
        <v>6346</v>
      </c>
      <c r="D740" t="s">
        <v>6347</v>
      </c>
      <c r="E740" t="s">
        <v>1525</v>
      </c>
      <c r="F740" t="s">
        <v>1526</v>
      </c>
      <c r="G740" t="s">
        <v>24</v>
      </c>
      <c r="H740" t="s">
        <v>25</v>
      </c>
      <c r="I740">
        <v>30375</v>
      </c>
    </row>
    <row r="741" spans="1:9">
      <c r="A741">
        <v>740</v>
      </c>
      <c r="B741" t="s">
        <v>6348</v>
      </c>
      <c r="C741" t="s">
        <v>6349</v>
      </c>
      <c r="D741" t="s">
        <v>6350</v>
      </c>
      <c r="E741" t="s">
        <v>1527</v>
      </c>
      <c r="F741" t="s">
        <v>1528</v>
      </c>
      <c r="G741" t="s">
        <v>1529</v>
      </c>
      <c r="H741" t="s">
        <v>72</v>
      </c>
      <c r="I741">
        <v>22047</v>
      </c>
    </row>
    <row r="742" spans="1:9">
      <c r="A742">
        <v>741</v>
      </c>
      <c r="B742" t="s">
        <v>6351</v>
      </c>
      <c r="C742" t="s">
        <v>6352</v>
      </c>
      <c r="D742" t="s">
        <v>6353</v>
      </c>
      <c r="E742" t="s">
        <v>1530</v>
      </c>
      <c r="F742" t="s">
        <v>1531</v>
      </c>
      <c r="G742" t="s">
        <v>1112</v>
      </c>
      <c r="H742" t="s">
        <v>112</v>
      </c>
      <c r="I742">
        <v>38188</v>
      </c>
    </row>
    <row r="743" spans="1:9">
      <c r="A743">
        <v>742</v>
      </c>
      <c r="B743" t="s">
        <v>6354</v>
      </c>
      <c r="C743" t="s">
        <v>6355</v>
      </c>
      <c r="D743" t="s">
        <v>6356</v>
      </c>
      <c r="E743" t="s">
        <v>1532</v>
      </c>
      <c r="F743" t="s">
        <v>1533</v>
      </c>
      <c r="G743" t="s">
        <v>228</v>
      </c>
      <c r="H743" t="s">
        <v>11</v>
      </c>
      <c r="I743">
        <v>98481</v>
      </c>
    </row>
    <row r="744" spans="1:9">
      <c r="A744">
        <v>743</v>
      </c>
      <c r="B744" t="s">
        <v>6357</v>
      </c>
      <c r="C744" t="s">
        <v>6358</v>
      </c>
      <c r="D744" t="s">
        <v>6359</v>
      </c>
      <c r="E744" t="s">
        <v>1534</v>
      </c>
      <c r="F744" t="s">
        <v>1535</v>
      </c>
      <c r="G744" t="s">
        <v>1536</v>
      </c>
      <c r="H744" t="s">
        <v>249</v>
      </c>
      <c r="I744">
        <v>55564</v>
      </c>
    </row>
    <row r="745" spans="1:9">
      <c r="A745">
        <v>744</v>
      </c>
      <c r="B745" t="s">
        <v>6360</v>
      </c>
      <c r="C745" t="s">
        <v>6361</v>
      </c>
      <c r="D745" t="s">
        <v>6362</v>
      </c>
      <c r="E745" t="s">
        <v>6363</v>
      </c>
      <c r="F745" t="s">
        <v>6364</v>
      </c>
      <c r="G745" t="s">
        <v>496</v>
      </c>
      <c r="H745" t="s">
        <v>249</v>
      </c>
      <c r="I745">
        <v>55579</v>
      </c>
    </row>
    <row r="746" spans="1:9">
      <c r="A746">
        <v>745</v>
      </c>
      <c r="B746" t="s">
        <v>6365</v>
      </c>
      <c r="C746" t="s">
        <v>6366</v>
      </c>
      <c r="D746" t="s">
        <v>6367</v>
      </c>
      <c r="E746" t="s">
        <v>6368</v>
      </c>
      <c r="F746" t="s">
        <v>6369</v>
      </c>
      <c r="G746" t="s">
        <v>19</v>
      </c>
      <c r="H746" t="s">
        <v>20</v>
      </c>
      <c r="I746">
        <v>11436</v>
      </c>
    </row>
    <row r="747" spans="1:9">
      <c r="A747">
        <v>746</v>
      </c>
      <c r="B747" t="s">
        <v>6370</v>
      </c>
      <c r="C747" t="s">
        <v>6371</v>
      </c>
      <c r="D747" t="s">
        <v>6372</v>
      </c>
      <c r="E747" t="s">
        <v>1537</v>
      </c>
      <c r="F747" t="s">
        <v>1538</v>
      </c>
      <c r="G747" t="s">
        <v>1539</v>
      </c>
      <c r="H747" t="s">
        <v>922</v>
      </c>
      <c r="I747">
        <v>39505</v>
      </c>
    </row>
    <row r="748" spans="1:9">
      <c r="A748">
        <v>747</v>
      </c>
      <c r="B748" t="s">
        <v>6075</v>
      </c>
      <c r="C748" t="s">
        <v>6373</v>
      </c>
      <c r="D748" t="s">
        <v>6374</v>
      </c>
      <c r="E748" t="s">
        <v>1540</v>
      </c>
      <c r="F748" t="s">
        <v>1541</v>
      </c>
      <c r="G748" t="s">
        <v>555</v>
      </c>
      <c r="H748" t="s">
        <v>38</v>
      </c>
      <c r="I748">
        <v>91117</v>
      </c>
    </row>
    <row r="749" spans="1:9">
      <c r="A749">
        <v>748</v>
      </c>
      <c r="B749" t="s">
        <v>6375</v>
      </c>
      <c r="C749" t="s">
        <v>6376</v>
      </c>
      <c r="D749" t="s">
        <v>6377</v>
      </c>
      <c r="E749" t="s">
        <v>6378</v>
      </c>
      <c r="F749" t="s">
        <v>6379</v>
      </c>
      <c r="G749" t="s">
        <v>318</v>
      </c>
      <c r="H749" t="s">
        <v>319</v>
      </c>
      <c r="I749">
        <v>28220</v>
      </c>
    </row>
    <row r="750" spans="1:9">
      <c r="A750">
        <v>749</v>
      </c>
      <c r="B750" t="s">
        <v>6380</v>
      </c>
      <c r="C750" t="s">
        <v>6381</v>
      </c>
      <c r="D750" t="s">
        <v>6382</v>
      </c>
      <c r="E750" t="s">
        <v>6383</v>
      </c>
      <c r="F750" t="s">
        <v>6384</v>
      </c>
      <c r="G750" t="s">
        <v>49</v>
      </c>
      <c r="H750" t="s">
        <v>20</v>
      </c>
      <c r="I750">
        <v>14609</v>
      </c>
    </row>
    <row r="751" spans="1:9">
      <c r="A751">
        <v>750</v>
      </c>
      <c r="B751" t="s">
        <v>6385</v>
      </c>
      <c r="C751" t="s">
        <v>6386</v>
      </c>
      <c r="D751" t="s">
        <v>6387</v>
      </c>
      <c r="E751" t="s">
        <v>6388</v>
      </c>
      <c r="F751" t="s">
        <v>6389</v>
      </c>
      <c r="G751" t="s">
        <v>11</v>
      </c>
      <c r="H751" t="s">
        <v>12</v>
      </c>
      <c r="I751">
        <v>20520</v>
      </c>
    </row>
    <row r="752" spans="1:9">
      <c r="A752">
        <v>751</v>
      </c>
      <c r="B752" t="s">
        <v>6390</v>
      </c>
      <c r="C752" t="s">
        <v>6391</v>
      </c>
      <c r="D752" t="s">
        <v>6392</v>
      </c>
      <c r="E752" t="s">
        <v>1542</v>
      </c>
      <c r="F752" t="s">
        <v>1543</v>
      </c>
      <c r="G752" t="s">
        <v>682</v>
      </c>
      <c r="H752" t="s">
        <v>172</v>
      </c>
      <c r="I752">
        <v>15230</v>
      </c>
    </row>
    <row r="753" spans="1:9">
      <c r="A753">
        <v>752</v>
      </c>
      <c r="B753" t="s">
        <v>5443</v>
      </c>
      <c r="C753" t="s">
        <v>6393</v>
      </c>
      <c r="D753" t="s">
        <v>6394</v>
      </c>
      <c r="E753" t="s">
        <v>1544</v>
      </c>
      <c r="F753" t="s">
        <v>1545</v>
      </c>
      <c r="G753" t="s">
        <v>53</v>
      </c>
      <c r="H753" t="s">
        <v>54</v>
      </c>
      <c r="I753">
        <v>85743</v>
      </c>
    </row>
    <row r="754" spans="1:9">
      <c r="A754">
        <v>753</v>
      </c>
      <c r="B754" t="s">
        <v>6395</v>
      </c>
      <c r="C754" t="s">
        <v>6396</v>
      </c>
      <c r="D754" t="s">
        <v>6397</v>
      </c>
      <c r="E754" t="s">
        <v>6398</v>
      </c>
      <c r="F754" t="s">
        <v>6399</v>
      </c>
      <c r="G754" t="s">
        <v>1968</v>
      </c>
      <c r="H754" t="s">
        <v>361</v>
      </c>
      <c r="I754">
        <v>81505</v>
      </c>
    </row>
    <row r="755" spans="1:9">
      <c r="A755">
        <v>754</v>
      </c>
      <c r="B755" t="s">
        <v>4626</v>
      </c>
      <c r="C755" t="s">
        <v>6400</v>
      </c>
      <c r="D755" t="s">
        <v>6401</v>
      </c>
      <c r="E755" t="s">
        <v>1546</v>
      </c>
      <c r="F755" t="s">
        <v>1547</v>
      </c>
      <c r="G755" t="s">
        <v>71</v>
      </c>
      <c r="H755" t="s">
        <v>72</v>
      </c>
      <c r="I755">
        <v>23293</v>
      </c>
    </row>
    <row r="756" spans="1:9">
      <c r="A756">
        <v>755</v>
      </c>
      <c r="B756" t="s">
        <v>6402</v>
      </c>
      <c r="C756" t="s">
        <v>6403</v>
      </c>
      <c r="D756" t="s">
        <v>6404</v>
      </c>
      <c r="E756" t="s">
        <v>1548</v>
      </c>
      <c r="F756" t="s">
        <v>1549</v>
      </c>
      <c r="G756" t="s">
        <v>817</v>
      </c>
      <c r="H756" t="s">
        <v>38</v>
      </c>
      <c r="I756">
        <v>92153</v>
      </c>
    </row>
    <row r="757" spans="1:9">
      <c r="A757">
        <v>756</v>
      </c>
      <c r="B757" t="s">
        <v>6405</v>
      </c>
      <c r="C757" t="s">
        <v>6406</v>
      </c>
      <c r="D757" t="s">
        <v>6407</v>
      </c>
      <c r="E757" t="s">
        <v>1550</v>
      </c>
      <c r="F757" t="s">
        <v>1551</v>
      </c>
      <c r="G757" t="s">
        <v>186</v>
      </c>
      <c r="H757" t="s">
        <v>187</v>
      </c>
      <c r="I757">
        <v>57110</v>
      </c>
    </row>
    <row r="758" spans="1:9">
      <c r="A758">
        <v>757</v>
      </c>
      <c r="B758" t="s">
        <v>6408</v>
      </c>
      <c r="C758" t="s">
        <v>6409</v>
      </c>
      <c r="D758" t="s">
        <v>6410</v>
      </c>
      <c r="E758" t="s">
        <v>1552</v>
      </c>
      <c r="F758" t="s">
        <v>1553</v>
      </c>
      <c r="G758" t="s">
        <v>419</v>
      </c>
      <c r="H758" t="s">
        <v>31</v>
      </c>
      <c r="I758">
        <v>77060</v>
      </c>
    </row>
    <row r="759" spans="1:9">
      <c r="A759">
        <v>758</v>
      </c>
      <c r="B759" t="s">
        <v>6411</v>
      </c>
      <c r="C759" t="s">
        <v>6412</v>
      </c>
      <c r="D759" t="s">
        <v>6413</v>
      </c>
      <c r="E759" t="s">
        <v>1554</v>
      </c>
      <c r="F759" t="s">
        <v>1555</v>
      </c>
      <c r="G759" t="s">
        <v>1468</v>
      </c>
      <c r="H759" t="s">
        <v>38</v>
      </c>
      <c r="I759">
        <v>92513</v>
      </c>
    </row>
    <row r="760" spans="1:9">
      <c r="A760">
        <v>759</v>
      </c>
      <c r="B760" t="s">
        <v>6414</v>
      </c>
      <c r="C760" t="s">
        <v>6415</v>
      </c>
      <c r="D760" t="s">
        <v>6416</v>
      </c>
      <c r="E760" t="s">
        <v>1556</v>
      </c>
      <c r="F760" t="s">
        <v>1557</v>
      </c>
      <c r="G760" t="s">
        <v>548</v>
      </c>
      <c r="H760" t="s">
        <v>138</v>
      </c>
      <c r="I760">
        <v>60158</v>
      </c>
    </row>
    <row r="761" spans="1:9">
      <c r="A761">
        <v>760</v>
      </c>
      <c r="B761" t="s">
        <v>6417</v>
      </c>
      <c r="C761" t="s">
        <v>6418</v>
      </c>
      <c r="D761" t="s">
        <v>6419</v>
      </c>
      <c r="E761" t="s">
        <v>1558</v>
      </c>
      <c r="F761" t="s">
        <v>1559</v>
      </c>
      <c r="G761" t="s">
        <v>1560</v>
      </c>
      <c r="H761" t="s">
        <v>11</v>
      </c>
      <c r="I761">
        <v>98008</v>
      </c>
    </row>
    <row r="762" spans="1:9">
      <c r="A762">
        <v>761</v>
      </c>
      <c r="B762" t="s">
        <v>6420</v>
      </c>
      <c r="C762" t="s">
        <v>6421</v>
      </c>
      <c r="D762" t="s">
        <v>6422</v>
      </c>
      <c r="E762" t="s">
        <v>1561</v>
      </c>
      <c r="F762" t="s">
        <v>1562</v>
      </c>
      <c r="G762" t="s">
        <v>1166</v>
      </c>
      <c r="H762" t="s">
        <v>78</v>
      </c>
      <c r="I762">
        <v>33811</v>
      </c>
    </row>
    <row r="763" spans="1:9">
      <c r="A763">
        <v>762</v>
      </c>
      <c r="B763" t="s">
        <v>6423</v>
      </c>
      <c r="C763" t="s">
        <v>6301</v>
      </c>
      <c r="D763" t="s">
        <v>6424</v>
      </c>
      <c r="E763" t="s">
        <v>1563</v>
      </c>
      <c r="F763" t="s">
        <v>1564</v>
      </c>
      <c r="G763" t="s">
        <v>1565</v>
      </c>
      <c r="H763" t="s">
        <v>38</v>
      </c>
      <c r="I763">
        <v>93584</v>
      </c>
    </row>
    <row r="764" spans="1:9">
      <c r="A764">
        <v>763</v>
      </c>
      <c r="B764" t="s">
        <v>6425</v>
      </c>
      <c r="C764" t="s">
        <v>6426</v>
      </c>
      <c r="D764" t="s">
        <v>6427</v>
      </c>
      <c r="E764" t="s">
        <v>1566</v>
      </c>
      <c r="F764" t="s">
        <v>1567</v>
      </c>
      <c r="G764" t="s">
        <v>604</v>
      </c>
      <c r="H764" t="s">
        <v>159</v>
      </c>
      <c r="I764">
        <v>44315</v>
      </c>
    </row>
    <row r="765" spans="1:9">
      <c r="A765">
        <v>764</v>
      </c>
      <c r="B765" t="s">
        <v>6428</v>
      </c>
      <c r="C765" t="s">
        <v>6429</v>
      </c>
      <c r="D765" t="s">
        <v>6430</v>
      </c>
      <c r="E765" t="s">
        <v>1568</v>
      </c>
      <c r="F765" t="s">
        <v>1569</v>
      </c>
      <c r="G765" t="s">
        <v>552</v>
      </c>
      <c r="H765" t="s">
        <v>78</v>
      </c>
      <c r="I765">
        <v>32230</v>
      </c>
    </row>
    <row r="766" spans="1:9">
      <c r="A766">
        <v>765</v>
      </c>
      <c r="B766" t="s">
        <v>6431</v>
      </c>
      <c r="C766" t="s">
        <v>6432</v>
      </c>
      <c r="D766" t="s">
        <v>6433</v>
      </c>
      <c r="E766" t="s">
        <v>1570</v>
      </c>
      <c r="F766" t="s">
        <v>1571</v>
      </c>
      <c r="G766" t="s">
        <v>884</v>
      </c>
      <c r="H766" t="s">
        <v>398</v>
      </c>
      <c r="I766">
        <v>40524</v>
      </c>
    </row>
    <row r="767" spans="1:9">
      <c r="A767">
        <v>766</v>
      </c>
      <c r="B767" t="s">
        <v>6434</v>
      </c>
      <c r="C767" t="s">
        <v>6435</v>
      </c>
      <c r="D767" t="s">
        <v>6436</v>
      </c>
      <c r="E767" t="s">
        <v>1572</v>
      </c>
      <c r="F767" t="s">
        <v>1573</v>
      </c>
      <c r="G767" t="s">
        <v>94</v>
      </c>
      <c r="H767" t="s">
        <v>95</v>
      </c>
      <c r="I767">
        <v>8695</v>
      </c>
    </row>
    <row r="768" spans="1:9">
      <c r="A768">
        <v>767</v>
      </c>
      <c r="B768" t="s">
        <v>6437</v>
      </c>
      <c r="C768" t="s">
        <v>6438</v>
      </c>
      <c r="D768" t="s">
        <v>6439</v>
      </c>
      <c r="E768" t="s">
        <v>1574</v>
      </c>
      <c r="F768" t="s">
        <v>1575</v>
      </c>
      <c r="G768" t="s">
        <v>419</v>
      </c>
      <c r="H768" t="s">
        <v>31</v>
      </c>
      <c r="I768">
        <v>77276</v>
      </c>
    </row>
    <row r="769" spans="1:9">
      <c r="A769">
        <v>768</v>
      </c>
      <c r="B769" t="s">
        <v>6440</v>
      </c>
      <c r="C769" t="s">
        <v>6441</v>
      </c>
      <c r="D769" t="s">
        <v>6442</v>
      </c>
      <c r="E769" t="s">
        <v>6443</v>
      </c>
      <c r="F769" t="s">
        <v>6444</v>
      </c>
      <c r="G769" t="s">
        <v>217</v>
      </c>
      <c r="H769" t="s">
        <v>31</v>
      </c>
      <c r="I769">
        <v>77554</v>
      </c>
    </row>
    <row r="770" spans="1:9">
      <c r="A770">
        <v>769</v>
      </c>
      <c r="B770" t="s">
        <v>6445</v>
      </c>
      <c r="C770" t="s">
        <v>6446</v>
      </c>
      <c r="D770" t="s">
        <v>6447</v>
      </c>
      <c r="E770" t="s">
        <v>6448</v>
      </c>
      <c r="F770" t="s">
        <v>6449</v>
      </c>
      <c r="G770" t="s">
        <v>1312</v>
      </c>
      <c r="H770" t="s">
        <v>112</v>
      </c>
      <c r="I770">
        <v>37914</v>
      </c>
    </row>
    <row r="771" spans="1:9">
      <c r="A771">
        <v>770</v>
      </c>
      <c r="B771" t="s">
        <v>6450</v>
      </c>
      <c r="C771" t="s">
        <v>6451</v>
      </c>
      <c r="D771" t="s">
        <v>6452</v>
      </c>
      <c r="E771" t="s">
        <v>1576</v>
      </c>
      <c r="F771" t="s">
        <v>1577</v>
      </c>
      <c r="G771" t="s">
        <v>282</v>
      </c>
      <c r="H771" t="s">
        <v>198</v>
      </c>
      <c r="I771">
        <v>48275</v>
      </c>
    </row>
    <row r="772" spans="1:9">
      <c r="A772">
        <v>771</v>
      </c>
      <c r="B772" t="s">
        <v>6453</v>
      </c>
      <c r="C772" t="s">
        <v>6454</v>
      </c>
      <c r="D772" t="s">
        <v>6455</v>
      </c>
      <c r="E772" t="s">
        <v>6456</v>
      </c>
      <c r="F772" t="s">
        <v>6457</v>
      </c>
      <c r="G772" t="s">
        <v>707</v>
      </c>
      <c r="H772" t="s">
        <v>361</v>
      </c>
      <c r="I772">
        <v>80241</v>
      </c>
    </row>
    <row r="773" spans="1:9">
      <c r="A773">
        <v>772</v>
      </c>
      <c r="B773" t="s">
        <v>6458</v>
      </c>
      <c r="C773" t="s">
        <v>6459</v>
      </c>
      <c r="D773" t="s">
        <v>6460</v>
      </c>
      <c r="E773" t="s">
        <v>1578</v>
      </c>
      <c r="F773" t="s">
        <v>1579</v>
      </c>
      <c r="G773" t="s">
        <v>301</v>
      </c>
      <c r="H773" t="s">
        <v>38</v>
      </c>
      <c r="I773">
        <v>90805</v>
      </c>
    </row>
    <row r="774" spans="1:9">
      <c r="A774">
        <v>773</v>
      </c>
      <c r="B774" t="s">
        <v>6461</v>
      </c>
      <c r="C774" t="s">
        <v>6462</v>
      </c>
      <c r="D774" t="s">
        <v>6463</v>
      </c>
      <c r="E774" t="s">
        <v>1580</v>
      </c>
      <c r="F774" t="s">
        <v>1581</v>
      </c>
      <c r="G774" t="s">
        <v>158</v>
      </c>
      <c r="H774" t="s">
        <v>159</v>
      </c>
      <c r="I774">
        <v>43284</v>
      </c>
    </row>
    <row r="775" spans="1:9">
      <c r="A775">
        <v>774</v>
      </c>
      <c r="B775" t="s">
        <v>6464</v>
      </c>
      <c r="C775" t="s">
        <v>6465</v>
      </c>
      <c r="D775" t="s">
        <v>6466</v>
      </c>
      <c r="E775" t="s">
        <v>1582</v>
      </c>
      <c r="F775" t="s">
        <v>1583</v>
      </c>
      <c r="G775" t="s">
        <v>552</v>
      </c>
      <c r="H775" t="s">
        <v>78</v>
      </c>
      <c r="I775">
        <v>32225</v>
      </c>
    </row>
    <row r="776" spans="1:9">
      <c r="A776">
        <v>775</v>
      </c>
      <c r="B776" t="s">
        <v>6467</v>
      </c>
      <c r="C776" t="s">
        <v>6468</v>
      </c>
      <c r="D776" t="s">
        <v>6469</v>
      </c>
      <c r="E776" t="s">
        <v>1584</v>
      </c>
      <c r="F776" t="s">
        <v>1585</v>
      </c>
      <c r="G776" t="s">
        <v>336</v>
      </c>
      <c r="H776" t="s">
        <v>31</v>
      </c>
      <c r="I776">
        <v>78235</v>
      </c>
    </row>
    <row r="777" spans="1:9">
      <c r="A777">
        <v>776</v>
      </c>
      <c r="B777" t="s">
        <v>6470</v>
      </c>
      <c r="C777" t="s">
        <v>6471</v>
      </c>
      <c r="D777" t="s">
        <v>6472</v>
      </c>
      <c r="E777" t="s">
        <v>1586</v>
      </c>
      <c r="F777" t="s">
        <v>1587</v>
      </c>
      <c r="G777" t="s">
        <v>447</v>
      </c>
      <c r="H777" t="s">
        <v>448</v>
      </c>
      <c r="I777">
        <v>97075</v>
      </c>
    </row>
    <row r="778" spans="1:9">
      <c r="A778">
        <v>777</v>
      </c>
      <c r="B778" t="s">
        <v>6473</v>
      </c>
      <c r="C778" t="s">
        <v>6474</v>
      </c>
      <c r="D778" t="s">
        <v>6475</v>
      </c>
      <c r="E778" t="s">
        <v>1588</v>
      </c>
      <c r="F778" t="s">
        <v>1589</v>
      </c>
      <c r="G778" t="s">
        <v>137</v>
      </c>
      <c r="H778" t="s">
        <v>138</v>
      </c>
      <c r="I778">
        <v>60652</v>
      </c>
    </row>
    <row r="779" spans="1:9">
      <c r="A779">
        <v>778</v>
      </c>
      <c r="B779" t="s">
        <v>6476</v>
      </c>
      <c r="C779" t="s">
        <v>6477</v>
      </c>
      <c r="D779" t="s">
        <v>6478</v>
      </c>
      <c r="E779" t="s">
        <v>1590</v>
      </c>
      <c r="F779" t="s">
        <v>1591</v>
      </c>
      <c r="G779" t="s">
        <v>1592</v>
      </c>
      <c r="H779" t="s">
        <v>78</v>
      </c>
      <c r="I779">
        <v>33915</v>
      </c>
    </row>
    <row r="780" spans="1:9">
      <c r="A780">
        <v>779</v>
      </c>
      <c r="B780" t="s">
        <v>6479</v>
      </c>
      <c r="C780" t="s">
        <v>6480</v>
      </c>
      <c r="D780" t="s">
        <v>6481</v>
      </c>
      <c r="E780" t="s">
        <v>1593</v>
      </c>
      <c r="F780" t="s">
        <v>1594</v>
      </c>
      <c r="G780" t="s">
        <v>536</v>
      </c>
      <c r="H780" t="s">
        <v>118</v>
      </c>
      <c r="I780">
        <v>89105</v>
      </c>
    </row>
    <row r="781" spans="1:9">
      <c r="A781">
        <v>780</v>
      </c>
      <c r="B781" t="s">
        <v>4484</v>
      </c>
      <c r="C781" t="s">
        <v>6482</v>
      </c>
      <c r="D781" t="s">
        <v>6483</v>
      </c>
      <c r="E781" t="s">
        <v>6484</v>
      </c>
      <c r="F781" t="s">
        <v>6485</v>
      </c>
      <c r="G781" t="s">
        <v>37</v>
      </c>
      <c r="H781" t="s">
        <v>38</v>
      </c>
      <c r="I781">
        <v>94116</v>
      </c>
    </row>
    <row r="782" spans="1:9">
      <c r="A782">
        <v>781</v>
      </c>
      <c r="B782" t="s">
        <v>6486</v>
      </c>
      <c r="C782" t="s">
        <v>6487</v>
      </c>
      <c r="D782" t="s">
        <v>6488</v>
      </c>
      <c r="E782" t="s">
        <v>6489</v>
      </c>
      <c r="F782" t="s">
        <v>6490</v>
      </c>
      <c r="G782" t="s">
        <v>568</v>
      </c>
      <c r="H782" t="s">
        <v>569</v>
      </c>
      <c r="I782">
        <v>84135</v>
      </c>
    </row>
    <row r="783" spans="1:9">
      <c r="A783">
        <v>782</v>
      </c>
      <c r="B783" t="s">
        <v>6491</v>
      </c>
      <c r="C783" t="s">
        <v>6492</v>
      </c>
      <c r="D783" t="s">
        <v>6493</v>
      </c>
      <c r="E783" t="s">
        <v>1595</v>
      </c>
      <c r="F783" t="s">
        <v>1596</v>
      </c>
      <c r="G783" t="s">
        <v>419</v>
      </c>
      <c r="H783" t="s">
        <v>31</v>
      </c>
      <c r="I783">
        <v>77040</v>
      </c>
    </row>
    <row r="784" spans="1:9">
      <c r="A784">
        <v>783</v>
      </c>
      <c r="B784" t="s">
        <v>6494</v>
      </c>
      <c r="C784" t="s">
        <v>6495</v>
      </c>
      <c r="D784" t="s">
        <v>6496</v>
      </c>
      <c r="E784" t="s">
        <v>1597</v>
      </c>
      <c r="F784" t="s">
        <v>1598</v>
      </c>
      <c r="G784" t="s">
        <v>162</v>
      </c>
      <c r="H784" t="s">
        <v>54</v>
      </c>
      <c r="I784">
        <v>85053</v>
      </c>
    </row>
    <row r="785" spans="1:9">
      <c r="A785">
        <v>784</v>
      </c>
      <c r="B785" t="s">
        <v>6497</v>
      </c>
      <c r="C785" t="s">
        <v>6498</v>
      </c>
      <c r="D785" t="s">
        <v>6499</v>
      </c>
      <c r="E785" t="s">
        <v>6500</v>
      </c>
      <c r="F785" t="s">
        <v>6501</v>
      </c>
      <c r="G785" t="s">
        <v>329</v>
      </c>
      <c r="H785" t="s">
        <v>25</v>
      </c>
      <c r="I785">
        <v>30045</v>
      </c>
    </row>
    <row r="786" spans="1:9">
      <c r="A786">
        <v>785</v>
      </c>
      <c r="B786" t="s">
        <v>6502</v>
      </c>
      <c r="C786" t="s">
        <v>6503</v>
      </c>
      <c r="D786" t="s">
        <v>6504</v>
      </c>
      <c r="E786" t="s">
        <v>1599</v>
      </c>
      <c r="F786" t="s">
        <v>1600</v>
      </c>
      <c r="G786" t="s">
        <v>137</v>
      </c>
      <c r="H786" t="s">
        <v>138</v>
      </c>
      <c r="I786">
        <v>60609</v>
      </c>
    </row>
    <row r="787" spans="1:9">
      <c r="A787">
        <v>786</v>
      </c>
      <c r="B787" t="s">
        <v>6505</v>
      </c>
      <c r="C787" t="s">
        <v>6506</v>
      </c>
      <c r="D787" t="s">
        <v>6507</v>
      </c>
      <c r="E787" t="s">
        <v>6508</v>
      </c>
      <c r="F787" t="s">
        <v>6509</v>
      </c>
      <c r="G787" t="s">
        <v>817</v>
      </c>
      <c r="H787" t="s">
        <v>38</v>
      </c>
      <c r="I787">
        <v>92137</v>
      </c>
    </row>
    <row r="788" spans="1:9">
      <c r="A788">
        <v>787</v>
      </c>
      <c r="B788" t="s">
        <v>6510</v>
      </c>
      <c r="C788" t="s">
        <v>6511</v>
      </c>
      <c r="D788" t="s">
        <v>6512</v>
      </c>
      <c r="E788" t="s">
        <v>1601</v>
      </c>
      <c r="F788" t="s">
        <v>1602</v>
      </c>
      <c r="G788" t="s">
        <v>1603</v>
      </c>
      <c r="H788" t="s">
        <v>107</v>
      </c>
      <c r="I788">
        <v>51105</v>
      </c>
    </row>
    <row r="789" spans="1:9">
      <c r="A789">
        <v>788</v>
      </c>
      <c r="B789" t="s">
        <v>6513</v>
      </c>
      <c r="C789" t="s">
        <v>6514</v>
      </c>
      <c r="D789" t="s">
        <v>6515</v>
      </c>
      <c r="E789" t="s">
        <v>1604</v>
      </c>
      <c r="F789" t="s">
        <v>1605</v>
      </c>
      <c r="G789" t="s">
        <v>768</v>
      </c>
      <c r="H789" t="s">
        <v>25</v>
      </c>
      <c r="I789">
        <v>30089</v>
      </c>
    </row>
    <row r="790" spans="1:9">
      <c r="A790">
        <v>789</v>
      </c>
      <c r="B790" t="s">
        <v>6516</v>
      </c>
      <c r="C790" t="s">
        <v>6517</v>
      </c>
      <c r="D790" t="s">
        <v>6518</v>
      </c>
      <c r="E790" t="s">
        <v>6519</v>
      </c>
      <c r="F790" t="s">
        <v>6520</v>
      </c>
      <c r="G790" t="s">
        <v>310</v>
      </c>
      <c r="H790" t="s">
        <v>38</v>
      </c>
      <c r="I790">
        <v>90010</v>
      </c>
    </row>
    <row r="791" spans="1:9">
      <c r="A791">
        <v>790</v>
      </c>
      <c r="B791" t="s">
        <v>6521</v>
      </c>
      <c r="C791" t="s">
        <v>6522</v>
      </c>
      <c r="D791" t="s">
        <v>6523</v>
      </c>
      <c r="E791" t="s">
        <v>1606</v>
      </c>
      <c r="F791" t="s">
        <v>1607</v>
      </c>
      <c r="G791" t="s">
        <v>77</v>
      </c>
      <c r="H791" t="s">
        <v>78</v>
      </c>
      <c r="I791">
        <v>33605</v>
      </c>
    </row>
    <row r="792" spans="1:9">
      <c r="A792">
        <v>791</v>
      </c>
      <c r="B792" t="s">
        <v>6524</v>
      </c>
      <c r="C792" t="s">
        <v>6525</v>
      </c>
      <c r="D792" t="s">
        <v>6526</v>
      </c>
      <c r="E792" t="s">
        <v>6527</v>
      </c>
      <c r="F792" t="s">
        <v>6528</v>
      </c>
      <c r="G792" t="s">
        <v>37</v>
      </c>
      <c r="H792" t="s">
        <v>38</v>
      </c>
      <c r="I792">
        <v>94126</v>
      </c>
    </row>
    <row r="793" spans="1:9">
      <c r="A793">
        <v>792</v>
      </c>
      <c r="B793" t="s">
        <v>6529</v>
      </c>
      <c r="C793" t="s">
        <v>6530</v>
      </c>
      <c r="D793" t="s">
        <v>6531</v>
      </c>
      <c r="E793" t="s">
        <v>1608</v>
      </c>
      <c r="F793" t="s">
        <v>1609</v>
      </c>
      <c r="G793" t="s">
        <v>921</v>
      </c>
      <c r="H793" t="s">
        <v>922</v>
      </c>
      <c r="I793">
        <v>39296</v>
      </c>
    </row>
    <row r="794" spans="1:9">
      <c r="A794">
        <v>793</v>
      </c>
      <c r="B794" t="s">
        <v>6532</v>
      </c>
      <c r="C794" t="s">
        <v>6533</v>
      </c>
      <c r="D794" t="s">
        <v>6534</v>
      </c>
      <c r="E794" t="s">
        <v>1610</v>
      </c>
      <c r="F794" t="s">
        <v>1611</v>
      </c>
      <c r="G794" t="s">
        <v>332</v>
      </c>
      <c r="H794" t="s">
        <v>138</v>
      </c>
      <c r="I794">
        <v>61605</v>
      </c>
    </row>
    <row r="795" spans="1:9">
      <c r="A795">
        <v>794</v>
      </c>
      <c r="B795" t="s">
        <v>6535</v>
      </c>
      <c r="C795" t="s">
        <v>6536</v>
      </c>
      <c r="D795" t="s">
        <v>6537</v>
      </c>
      <c r="E795" t="s">
        <v>1612</v>
      </c>
      <c r="F795" t="s">
        <v>1613</v>
      </c>
      <c r="G795" t="s">
        <v>158</v>
      </c>
      <c r="H795" t="s">
        <v>25</v>
      </c>
      <c r="I795">
        <v>31998</v>
      </c>
    </row>
    <row r="796" spans="1:9">
      <c r="A796">
        <v>795</v>
      </c>
      <c r="B796" t="s">
        <v>6538</v>
      </c>
      <c r="C796" t="s">
        <v>6539</v>
      </c>
      <c r="D796" t="s">
        <v>6540</v>
      </c>
      <c r="E796" t="s">
        <v>1614</v>
      </c>
      <c r="F796" t="s">
        <v>1615</v>
      </c>
      <c r="G796" t="s">
        <v>807</v>
      </c>
      <c r="H796" t="s">
        <v>38</v>
      </c>
      <c r="I796">
        <v>94605</v>
      </c>
    </row>
    <row r="797" spans="1:9">
      <c r="A797">
        <v>796</v>
      </c>
      <c r="B797" t="s">
        <v>6541</v>
      </c>
      <c r="C797" t="s">
        <v>6542</v>
      </c>
      <c r="D797" t="s">
        <v>6543</v>
      </c>
      <c r="E797" t="s">
        <v>1616</v>
      </c>
      <c r="F797" t="s">
        <v>1617</v>
      </c>
      <c r="G797" t="s">
        <v>289</v>
      </c>
      <c r="H797" t="s">
        <v>290</v>
      </c>
      <c r="I797">
        <v>36616</v>
      </c>
    </row>
    <row r="798" spans="1:9">
      <c r="A798">
        <v>797</v>
      </c>
      <c r="B798" t="s">
        <v>6544</v>
      </c>
      <c r="C798" t="s">
        <v>6545</v>
      </c>
      <c r="D798" t="s">
        <v>6546</v>
      </c>
      <c r="E798" t="s">
        <v>1618</v>
      </c>
      <c r="F798" t="s">
        <v>1619</v>
      </c>
      <c r="G798" t="s">
        <v>369</v>
      </c>
      <c r="H798" t="s">
        <v>370</v>
      </c>
      <c r="I798">
        <v>63121</v>
      </c>
    </row>
    <row r="799" spans="1:9">
      <c r="A799">
        <v>798</v>
      </c>
      <c r="B799" t="s">
        <v>6547</v>
      </c>
      <c r="C799" t="s">
        <v>6548</v>
      </c>
      <c r="D799" t="s">
        <v>6549</v>
      </c>
      <c r="E799" t="s">
        <v>1620</v>
      </c>
      <c r="F799" t="s">
        <v>1621</v>
      </c>
      <c r="G799" t="s">
        <v>732</v>
      </c>
      <c r="H799" t="s">
        <v>319</v>
      </c>
      <c r="I799">
        <v>27705</v>
      </c>
    </row>
    <row r="800" spans="1:9">
      <c r="A800">
        <v>799</v>
      </c>
      <c r="B800" t="s">
        <v>6550</v>
      </c>
      <c r="C800" t="s">
        <v>6551</v>
      </c>
      <c r="D800" t="s">
        <v>6552</v>
      </c>
      <c r="E800" t="s">
        <v>6553</v>
      </c>
      <c r="F800" t="s">
        <v>6554</v>
      </c>
      <c r="G800" t="s">
        <v>1166</v>
      </c>
      <c r="H800" t="s">
        <v>78</v>
      </c>
      <c r="I800">
        <v>33811</v>
      </c>
    </row>
    <row r="801" spans="1:9">
      <c r="A801">
        <v>800</v>
      </c>
      <c r="B801" t="s">
        <v>4480</v>
      </c>
      <c r="C801" t="s">
        <v>6555</v>
      </c>
      <c r="D801" t="s">
        <v>6556</v>
      </c>
      <c r="E801" t="s">
        <v>1622</v>
      </c>
      <c r="F801" t="s">
        <v>1623</v>
      </c>
      <c r="G801" t="s">
        <v>707</v>
      </c>
      <c r="H801" t="s">
        <v>361</v>
      </c>
      <c r="I801">
        <v>80299</v>
      </c>
    </row>
    <row r="802" spans="1:9">
      <c r="A802">
        <v>801</v>
      </c>
      <c r="B802" t="s">
        <v>6557</v>
      </c>
      <c r="C802" t="s">
        <v>6558</v>
      </c>
      <c r="D802" t="s">
        <v>6559</v>
      </c>
      <c r="E802" t="s">
        <v>1624</v>
      </c>
      <c r="F802" t="s">
        <v>1625</v>
      </c>
      <c r="G802" t="s">
        <v>1626</v>
      </c>
      <c r="H802" t="s">
        <v>31</v>
      </c>
      <c r="I802">
        <v>76310</v>
      </c>
    </row>
    <row r="803" spans="1:9">
      <c r="A803">
        <v>802</v>
      </c>
      <c r="B803" t="s">
        <v>6560</v>
      </c>
      <c r="C803" t="s">
        <v>6561</v>
      </c>
      <c r="D803" t="s">
        <v>6562</v>
      </c>
      <c r="E803" t="s">
        <v>1627</v>
      </c>
      <c r="F803" t="s">
        <v>1628</v>
      </c>
      <c r="G803" t="s">
        <v>906</v>
      </c>
      <c r="H803" t="s">
        <v>907</v>
      </c>
      <c r="I803">
        <v>58505</v>
      </c>
    </row>
    <row r="804" spans="1:9">
      <c r="A804">
        <v>803</v>
      </c>
      <c r="B804" t="s">
        <v>6563</v>
      </c>
      <c r="C804" t="s">
        <v>6564</v>
      </c>
      <c r="D804" t="s">
        <v>6565</v>
      </c>
      <c r="E804" t="s">
        <v>6566</v>
      </c>
      <c r="F804" t="s">
        <v>6567</v>
      </c>
      <c r="G804" t="s">
        <v>1151</v>
      </c>
      <c r="H804" t="s">
        <v>147</v>
      </c>
      <c r="I804">
        <v>46614</v>
      </c>
    </row>
    <row r="805" spans="1:9">
      <c r="A805">
        <v>804</v>
      </c>
      <c r="B805" t="s">
        <v>6568</v>
      </c>
      <c r="C805" t="s">
        <v>6569</v>
      </c>
      <c r="D805" t="s">
        <v>6570</v>
      </c>
      <c r="E805" t="s">
        <v>1629</v>
      </c>
      <c r="F805" t="s">
        <v>1630</v>
      </c>
      <c r="G805" t="s">
        <v>357</v>
      </c>
      <c r="H805" t="s">
        <v>25</v>
      </c>
      <c r="I805">
        <v>31704</v>
      </c>
    </row>
    <row r="806" spans="1:9">
      <c r="A806">
        <v>805</v>
      </c>
      <c r="B806" t="s">
        <v>6571</v>
      </c>
      <c r="C806" t="s">
        <v>6572</v>
      </c>
      <c r="D806" t="s">
        <v>6573</v>
      </c>
      <c r="E806" t="s">
        <v>6574</v>
      </c>
      <c r="F806" t="s">
        <v>6575</v>
      </c>
      <c r="G806" t="s">
        <v>860</v>
      </c>
      <c r="H806" t="s">
        <v>107</v>
      </c>
      <c r="I806">
        <v>50335</v>
      </c>
    </row>
    <row r="807" spans="1:9">
      <c r="A807">
        <v>806</v>
      </c>
      <c r="B807" t="s">
        <v>6576</v>
      </c>
      <c r="C807" t="s">
        <v>6577</v>
      </c>
      <c r="D807" t="s">
        <v>6578</v>
      </c>
      <c r="E807" t="s">
        <v>1631</v>
      </c>
      <c r="F807" t="s">
        <v>1632</v>
      </c>
      <c r="G807" t="s">
        <v>258</v>
      </c>
      <c r="H807" t="s">
        <v>101</v>
      </c>
      <c r="I807">
        <v>54305</v>
      </c>
    </row>
    <row r="808" spans="1:9">
      <c r="A808">
        <v>807</v>
      </c>
      <c r="B808" t="s">
        <v>6579</v>
      </c>
      <c r="C808" t="s">
        <v>6580</v>
      </c>
      <c r="D808" t="s">
        <v>6581</v>
      </c>
      <c r="E808" t="s">
        <v>1633</v>
      </c>
      <c r="F808" t="s">
        <v>1634</v>
      </c>
      <c r="G808" t="s">
        <v>24</v>
      </c>
      <c r="H808" t="s">
        <v>25</v>
      </c>
      <c r="I808">
        <v>30323</v>
      </c>
    </row>
    <row r="809" spans="1:9">
      <c r="A809">
        <v>808</v>
      </c>
      <c r="B809" t="s">
        <v>6582</v>
      </c>
      <c r="C809" t="s">
        <v>6583</v>
      </c>
      <c r="D809" t="s">
        <v>6584</v>
      </c>
      <c r="E809" t="s">
        <v>6585</v>
      </c>
      <c r="F809" t="s">
        <v>6586</v>
      </c>
      <c r="G809" t="s">
        <v>945</v>
      </c>
      <c r="H809" t="s">
        <v>31</v>
      </c>
      <c r="I809">
        <v>75216</v>
      </c>
    </row>
    <row r="810" spans="1:9">
      <c r="A810">
        <v>809</v>
      </c>
      <c r="B810" t="s">
        <v>6587</v>
      </c>
      <c r="C810" t="s">
        <v>6588</v>
      </c>
      <c r="D810" t="s">
        <v>6589</v>
      </c>
      <c r="E810" t="s">
        <v>1635</v>
      </c>
      <c r="F810" t="s">
        <v>1636</v>
      </c>
      <c r="G810" t="s">
        <v>1001</v>
      </c>
      <c r="H810" t="s">
        <v>159</v>
      </c>
      <c r="I810">
        <v>45440</v>
      </c>
    </row>
    <row r="811" spans="1:9">
      <c r="A811">
        <v>810</v>
      </c>
      <c r="B811" t="s">
        <v>6590</v>
      </c>
      <c r="C811" t="s">
        <v>6591</v>
      </c>
      <c r="D811" t="s">
        <v>6592</v>
      </c>
      <c r="E811" t="s">
        <v>1637</v>
      </c>
      <c r="F811" t="s">
        <v>1638</v>
      </c>
      <c r="G811" t="s">
        <v>278</v>
      </c>
      <c r="H811" t="s">
        <v>11</v>
      </c>
      <c r="I811">
        <v>98140</v>
      </c>
    </row>
    <row r="812" spans="1:9">
      <c r="A812">
        <v>811</v>
      </c>
      <c r="B812" t="s">
        <v>6593</v>
      </c>
      <c r="C812" t="s">
        <v>6594</v>
      </c>
      <c r="D812" t="s">
        <v>6595</v>
      </c>
      <c r="E812" t="s">
        <v>1639</v>
      </c>
      <c r="F812" t="s">
        <v>1640</v>
      </c>
      <c r="G812" t="s">
        <v>24</v>
      </c>
      <c r="H812" t="s">
        <v>25</v>
      </c>
      <c r="I812">
        <v>30311</v>
      </c>
    </row>
    <row r="813" spans="1:9">
      <c r="A813">
        <v>812</v>
      </c>
      <c r="B813" t="s">
        <v>6596</v>
      </c>
      <c r="C813" t="s">
        <v>6597</v>
      </c>
      <c r="D813" t="s">
        <v>6598</v>
      </c>
      <c r="E813" t="s">
        <v>1641</v>
      </c>
      <c r="F813" t="s">
        <v>1642</v>
      </c>
      <c r="G813" t="s">
        <v>275</v>
      </c>
      <c r="H813" t="s">
        <v>272</v>
      </c>
      <c r="I813">
        <v>29305</v>
      </c>
    </row>
    <row r="814" spans="1:9">
      <c r="A814">
        <v>813</v>
      </c>
      <c r="B814" t="s">
        <v>6599</v>
      </c>
      <c r="C814" t="s">
        <v>6600</v>
      </c>
      <c r="D814" t="s">
        <v>6601</v>
      </c>
      <c r="E814" t="s">
        <v>1643</v>
      </c>
      <c r="F814" t="s">
        <v>1644</v>
      </c>
      <c r="G814" t="s">
        <v>289</v>
      </c>
      <c r="H814" t="s">
        <v>290</v>
      </c>
      <c r="I814">
        <v>36622</v>
      </c>
    </row>
    <row r="815" spans="1:9">
      <c r="A815">
        <v>814</v>
      </c>
      <c r="B815" t="s">
        <v>6602</v>
      </c>
      <c r="C815" t="s">
        <v>6603</v>
      </c>
      <c r="D815" t="s">
        <v>6604</v>
      </c>
      <c r="E815" t="s">
        <v>1645</v>
      </c>
      <c r="F815" t="s">
        <v>1646</v>
      </c>
      <c r="G815" t="s">
        <v>440</v>
      </c>
      <c r="H815" t="s">
        <v>20</v>
      </c>
      <c r="I815">
        <v>13205</v>
      </c>
    </row>
    <row r="816" spans="1:9">
      <c r="A816">
        <v>815</v>
      </c>
      <c r="B816" t="s">
        <v>6605</v>
      </c>
      <c r="C816" t="s">
        <v>6606</v>
      </c>
      <c r="D816" t="s">
        <v>6607</v>
      </c>
      <c r="E816" t="s">
        <v>1647</v>
      </c>
      <c r="F816" t="s">
        <v>1648</v>
      </c>
      <c r="G816" t="s">
        <v>11</v>
      </c>
      <c r="H816" t="s">
        <v>12</v>
      </c>
      <c r="I816">
        <v>20508</v>
      </c>
    </row>
    <row r="817" spans="1:9">
      <c r="A817">
        <v>816</v>
      </c>
      <c r="B817" t="s">
        <v>6608</v>
      </c>
      <c r="C817" t="s">
        <v>6609</v>
      </c>
      <c r="D817" t="s">
        <v>6610</v>
      </c>
      <c r="E817" t="s">
        <v>6611</v>
      </c>
      <c r="F817" t="s">
        <v>6612</v>
      </c>
      <c r="G817" t="s">
        <v>458</v>
      </c>
      <c r="H817" t="s">
        <v>38</v>
      </c>
      <c r="I817">
        <v>90510</v>
      </c>
    </row>
    <row r="818" spans="1:9">
      <c r="A818">
        <v>817</v>
      </c>
      <c r="B818" t="s">
        <v>5224</v>
      </c>
      <c r="C818" t="s">
        <v>6613</v>
      </c>
      <c r="D818" t="s">
        <v>6614</v>
      </c>
      <c r="E818" t="s">
        <v>1649</v>
      </c>
      <c r="F818" t="s">
        <v>1650</v>
      </c>
      <c r="G818" t="s">
        <v>1651</v>
      </c>
      <c r="H818" t="s">
        <v>38</v>
      </c>
      <c r="I818">
        <v>93005</v>
      </c>
    </row>
    <row r="819" spans="1:9">
      <c r="A819">
        <v>818</v>
      </c>
      <c r="B819" t="s">
        <v>6615</v>
      </c>
      <c r="C819" t="s">
        <v>6616</v>
      </c>
      <c r="D819" t="s">
        <v>6617</v>
      </c>
      <c r="E819" t="s">
        <v>1652</v>
      </c>
      <c r="F819" t="s">
        <v>1653</v>
      </c>
      <c r="G819" t="s">
        <v>1654</v>
      </c>
      <c r="H819" t="s">
        <v>11</v>
      </c>
      <c r="I819">
        <v>98516</v>
      </c>
    </row>
    <row r="820" spans="1:9">
      <c r="A820">
        <v>819</v>
      </c>
      <c r="B820" t="s">
        <v>6618</v>
      </c>
      <c r="C820" t="s">
        <v>6619</v>
      </c>
      <c r="D820" t="s">
        <v>6620</v>
      </c>
      <c r="E820" t="s">
        <v>1655</v>
      </c>
      <c r="F820" t="s">
        <v>1656</v>
      </c>
      <c r="G820" t="s">
        <v>533</v>
      </c>
      <c r="H820" t="s">
        <v>31</v>
      </c>
      <c r="I820">
        <v>76192</v>
      </c>
    </row>
    <row r="821" spans="1:9">
      <c r="A821">
        <v>820</v>
      </c>
      <c r="B821" t="s">
        <v>4741</v>
      </c>
      <c r="C821" t="s">
        <v>6621</v>
      </c>
      <c r="D821" t="s">
        <v>6622</v>
      </c>
      <c r="E821" t="s">
        <v>1657</v>
      </c>
      <c r="F821" t="s">
        <v>1658</v>
      </c>
      <c r="G821" t="s">
        <v>411</v>
      </c>
      <c r="H821" t="s">
        <v>91</v>
      </c>
      <c r="I821">
        <v>99812</v>
      </c>
    </row>
    <row r="822" spans="1:9">
      <c r="A822">
        <v>821</v>
      </c>
      <c r="B822" t="s">
        <v>5239</v>
      </c>
      <c r="C822" t="s">
        <v>6623</v>
      </c>
      <c r="D822" t="s">
        <v>6624</v>
      </c>
      <c r="E822" t="s">
        <v>1659</v>
      </c>
      <c r="F822" t="s">
        <v>1660</v>
      </c>
      <c r="G822" t="s">
        <v>77</v>
      </c>
      <c r="H822" t="s">
        <v>78</v>
      </c>
      <c r="I822">
        <v>33661</v>
      </c>
    </row>
    <row r="823" spans="1:9">
      <c r="A823">
        <v>822</v>
      </c>
      <c r="B823" t="s">
        <v>6625</v>
      </c>
      <c r="C823" t="s">
        <v>6626</v>
      </c>
      <c r="D823" t="s">
        <v>6627</v>
      </c>
      <c r="E823" t="s">
        <v>6628</v>
      </c>
      <c r="F823" t="s">
        <v>6629</v>
      </c>
      <c r="G823" t="s">
        <v>472</v>
      </c>
      <c r="H823" t="s">
        <v>452</v>
      </c>
      <c r="I823">
        <v>66629</v>
      </c>
    </row>
    <row r="824" spans="1:9">
      <c r="A824">
        <v>823</v>
      </c>
      <c r="B824" t="s">
        <v>6630</v>
      </c>
      <c r="C824" t="s">
        <v>6631</v>
      </c>
      <c r="D824" t="s">
        <v>6632</v>
      </c>
      <c r="E824" t="s">
        <v>6633</v>
      </c>
      <c r="F824" t="s">
        <v>6634</v>
      </c>
      <c r="G824" t="s">
        <v>325</v>
      </c>
      <c r="H824" t="s">
        <v>326</v>
      </c>
      <c r="I824">
        <v>68179</v>
      </c>
    </row>
    <row r="825" spans="1:9">
      <c r="A825">
        <v>824</v>
      </c>
      <c r="B825" t="s">
        <v>6635</v>
      </c>
      <c r="C825" t="s">
        <v>6636</v>
      </c>
      <c r="D825" t="s">
        <v>6637</v>
      </c>
      <c r="E825" t="s">
        <v>6638</v>
      </c>
      <c r="F825" t="s">
        <v>6639</v>
      </c>
      <c r="G825" t="s">
        <v>248</v>
      </c>
      <c r="H825" t="s">
        <v>249</v>
      </c>
      <c r="I825">
        <v>55103</v>
      </c>
    </row>
    <row r="826" spans="1:9">
      <c r="A826">
        <v>825</v>
      </c>
      <c r="B826" t="s">
        <v>6640</v>
      </c>
      <c r="C826" t="s">
        <v>6641</v>
      </c>
      <c r="D826" t="s">
        <v>6642</v>
      </c>
      <c r="E826" t="s">
        <v>1661</v>
      </c>
      <c r="F826" t="s">
        <v>1662</v>
      </c>
      <c r="G826" t="s">
        <v>1353</v>
      </c>
      <c r="H826" t="s">
        <v>72</v>
      </c>
      <c r="I826">
        <v>22234</v>
      </c>
    </row>
    <row r="827" spans="1:9">
      <c r="A827">
        <v>826</v>
      </c>
      <c r="B827" t="s">
        <v>6643</v>
      </c>
      <c r="C827" t="s">
        <v>6644</v>
      </c>
      <c r="D827" t="s">
        <v>6645</v>
      </c>
      <c r="E827" t="s">
        <v>1663</v>
      </c>
      <c r="F827" t="s">
        <v>1664</v>
      </c>
      <c r="G827" t="s">
        <v>455</v>
      </c>
      <c r="H827" t="s">
        <v>249</v>
      </c>
      <c r="I827">
        <v>55441</v>
      </c>
    </row>
    <row r="828" spans="1:9">
      <c r="A828">
        <v>827</v>
      </c>
      <c r="B828" t="s">
        <v>6646</v>
      </c>
      <c r="C828" t="s">
        <v>6647</v>
      </c>
      <c r="D828" t="s">
        <v>6648</v>
      </c>
      <c r="E828" t="s">
        <v>1665</v>
      </c>
      <c r="F828" t="s">
        <v>1666</v>
      </c>
      <c r="G828" t="s">
        <v>289</v>
      </c>
      <c r="H828" t="s">
        <v>290</v>
      </c>
      <c r="I828">
        <v>36628</v>
      </c>
    </row>
    <row r="829" spans="1:9">
      <c r="A829">
        <v>828</v>
      </c>
      <c r="B829" t="s">
        <v>6502</v>
      </c>
      <c r="C829" t="s">
        <v>6649</v>
      </c>
      <c r="D829" t="s">
        <v>6650</v>
      </c>
      <c r="E829" t="s">
        <v>1667</v>
      </c>
      <c r="F829" t="s">
        <v>1668</v>
      </c>
      <c r="G829" t="s">
        <v>1669</v>
      </c>
      <c r="H829" t="s">
        <v>1033</v>
      </c>
      <c r="I829">
        <v>83206</v>
      </c>
    </row>
    <row r="830" spans="1:9">
      <c r="A830">
        <v>829</v>
      </c>
      <c r="B830" t="s">
        <v>6651</v>
      </c>
      <c r="C830" t="s">
        <v>6652</v>
      </c>
      <c r="D830" t="s">
        <v>6653</v>
      </c>
      <c r="E830" t="s">
        <v>1670</v>
      </c>
      <c r="F830" t="s">
        <v>1671</v>
      </c>
      <c r="G830" t="s">
        <v>463</v>
      </c>
      <c r="H830" t="s">
        <v>84</v>
      </c>
      <c r="I830">
        <v>21211</v>
      </c>
    </row>
    <row r="831" spans="1:9">
      <c r="A831">
        <v>830</v>
      </c>
      <c r="B831" t="s">
        <v>6654</v>
      </c>
      <c r="C831" t="s">
        <v>6655</v>
      </c>
      <c r="D831" t="s">
        <v>6656</v>
      </c>
      <c r="E831" t="s">
        <v>6657</v>
      </c>
      <c r="F831" t="s">
        <v>6658</v>
      </c>
      <c r="G831" t="s">
        <v>24</v>
      </c>
      <c r="H831" t="s">
        <v>25</v>
      </c>
      <c r="I831">
        <v>30323</v>
      </c>
    </row>
    <row r="832" spans="1:9">
      <c r="A832">
        <v>831</v>
      </c>
      <c r="B832" t="s">
        <v>6659</v>
      </c>
      <c r="C832" t="s">
        <v>6660</v>
      </c>
      <c r="D832" t="s">
        <v>6661</v>
      </c>
      <c r="E832" t="s">
        <v>1672</v>
      </c>
      <c r="F832" t="s">
        <v>1673</v>
      </c>
      <c r="G832" t="s">
        <v>1674</v>
      </c>
      <c r="H832" t="s">
        <v>290</v>
      </c>
      <c r="I832">
        <v>36125</v>
      </c>
    </row>
    <row r="833" spans="1:9">
      <c r="A833">
        <v>832</v>
      </c>
      <c r="B833" t="s">
        <v>6662</v>
      </c>
      <c r="C833" t="s">
        <v>6663</v>
      </c>
      <c r="D833" t="s">
        <v>6664</v>
      </c>
      <c r="E833" t="s">
        <v>1675</v>
      </c>
      <c r="F833" t="s">
        <v>1676</v>
      </c>
      <c r="G833" t="s">
        <v>1677</v>
      </c>
      <c r="H833" t="s">
        <v>72</v>
      </c>
      <c r="I833">
        <v>23459</v>
      </c>
    </row>
    <row r="834" spans="1:9">
      <c r="A834">
        <v>833</v>
      </c>
      <c r="B834" t="s">
        <v>6665</v>
      </c>
      <c r="C834" t="s">
        <v>6666</v>
      </c>
      <c r="D834" t="s">
        <v>6667</v>
      </c>
      <c r="E834" t="s">
        <v>1678</v>
      </c>
      <c r="F834" t="s">
        <v>1679</v>
      </c>
      <c r="G834" t="s">
        <v>71</v>
      </c>
      <c r="H834" t="s">
        <v>72</v>
      </c>
      <c r="I834">
        <v>23208</v>
      </c>
    </row>
    <row r="835" spans="1:9">
      <c r="A835">
        <v>834</v>
      </c>
      <c r="B835" t="s">
        <v>6668</v>
      </c>
      <c r="C835" t="s">
        <v>6669</v>
      </c>
      <c r="D835" t="s">
        <v>6670</v>
      </c>
      <c r="E835" t="s">
        <v>1680</v>
      </c>
      <c r="F835" t="s">
        <v>1681</v>
      </c>
      <c r="G835" t="s">
        <v>133</v>
      </c>
      <c r="H835" t="s">
        <v>134</v>
      </c>
      <c r="I835">
        <v>70187</v>
      </c>
    </row>
    <row r="836" spans="1:9">
      <c r="A836">
        <v>835</v>
      </c>
      <c r="B836" t="s">
        <v>6671</v>
      </c>
      <c r="C836" t="s">
        <v>6672</v>
      </c>
      <c r="D836" t="s">
        <v>6673</v>
      </c>
      <c r="E836" t="s">
        <v>1682</v>
      </c>
      <c r="F836" t="s">
        <v>1683</v>
      </c>
      <c r="G836" t="s">
        <v>137</v>
      </c>
      <c r="H836" t="s">
        <v>138</v>
      </c>
      <c r="I836">
        <v>60663</v>
      </c>
    </row>
    <row r="837" spans="1:9">
      <c r="A837">
        <v>836</v>
      </c>
      <c r="B837" t="s">
        <v>6674</v>
      </c>
      <c r="C837" t="s">
        <v>6675</v>
      </c>
      <c r="D837" t="s">
        <v>6676</v>
      </c>
      <c r="E837" t="s">
        <v>1684</v>
      </c>
      <c r="F837" t="s">
        <v>1685</v>
      </c>
      <c r="G837" t="s">
        <v>369</v>
      </c>
      <c r="H837" t="s">
        <v>370</v>
      </c>
      <c r="I837">
        <v>63131</v>
      </c>
    </row>
    <row r="838" spans="1:9">
      <c r="A838">
        <v>837</v>
      </c>
      <c r="B838" t="s">
        <v>6677</v>
      </c>
      <c r="C838" t="s">
        <v>6678</v>
      </c>
      <c r="D838" t="s">
        <v>6679</v>
      </c>
      <c r="E838" t="s">
        <v>1686</v>
      </c>
      <c r="F838" t="s">
        <v>1687</v>
      </c>
      <c r="G838" t="s">
        <v>853</v>
      </c>
      <c r="H838" t="s">
        <v>38</v>
      </c>
      <c r="I838">
        <v>95298</v>
      </c>
    </row>
    <row r="839" spans="1:9">
      <c r="A839">
        <v>838</v>
      </c>
      <c r="B839" t="s">
        <v>6425</v>
      </c>
      <c r="C839" t="s">
        <v>6680</v>
      </c>
      <c r="D839" t="s">
        <v>6681</v>
      </c>
      <c r="E839" t="s">
        <v>6682</v>
      </c>
      <c r="F839" t="s">
        <v>6683</v>
      </c>
      <c r="G839" t="s">
        <v>1626</v>
      </c>
      <c r="H839" t="s">
        <v>31</v>
      </c>
      <c r="I839">
        <v>76310</v>
      </c>
    </row>
    <row r="840" spans="1:9">
      <c r="A840">
        <v>839</v>
      </c>
      <c r="B840" t="s">
        <v>6684</v>
      </c>
      <c r="C840" t="s">
        <v>6685</v>
      </c>
      <c r="D840" t="s">
        <v>6686</v>
      </c>
      <c r="E840" t="s">
        <v>6687</v>
      </c>
      <c r="F840" t="s">
        <v>6688</v>
      </c>
      <c r="G840" t="s">
        <v>289</v>
      </c>
      <c r="H840" t="s">
        <v>290</v>
      </c>
      <c r="I840">
        <v>36622</v>
      </c>
    </row>
    <row r="841" spans="1:9">
      <c r="A841">
        <v>840</v>
      </c>
      <c r="B841" t="s">
        <v>6689</v>
      </c>
      <c r="C841" t="s">
        <v>6690</v>
      </c>
      <c r="D841" t="s">
        <v>6691</v>
      </c>
      <c r="E841" t="s">
        <v>1688</v>
      </c>
      <c r="F841" t="s">
        <v>1689</v>
      </c>
      <c r="G841" t="s">
        <v>24</v>
      </c>
      <c r="H841" t="s">
        <v>25</v>
      </c>
      <c r="I841">
        <v>30358</v>
      </c>
    </row>
    <row r="842" spans="1:9">
      <c r="A842">
        <v>841</v>
      </c>
      <c r="B842" t="s">
        <v>6692</v>
      </c>
      <c r="C842" t="s">
        <v>6693</v>
      </c>
      <c r="D842" t="s">
        <v>6694</v>
      </c>
      <c r="E842" t="s">
        <v>1690</v>
      </c>
      <c r="F842" t="s">
        <v>1691</v>
      </c>
      <c r="G842" t="s">
        <v>239</v>
      </c>
      <c r="H842" t="s">
        <v>78</v>
      </c>
      <c r="I842">
        <v>32919</v>
      </c>
    </row>
    <row r="843" spans="1:9">
      <c r="A843">
        <v>842</v>
      </c>
      <c r="B843" t="s">
        <v>6695</v>
      </c>
      <c r="C843" t="s">
        <v>6696</v>
      </c>
      <c r="D843" t="s">
        <v>6697</v>
      </c>
      <c r="E843" t="s">
        <v>1692</v>
      </c>
      <c r="F843" t="s">
        <v>1693</v>
      </c>
      <c r="G843" t="s">
        <v>748</v>
      </c>
      <c r="H843" t="s">
        <v>95</v>
      </c>
      <c r="I843">
        <v>7522</v>
      </c>
    </row>
    <row r="844" spans="1:9">
      <c r="A844">
        <v>843</v>
      </c>
      <c r="B844" t="s">
        <v>6698</v>
      </c>
      <c r="C844" t="s">
        <v>6699</v>
      </c>
      <c r="D844" t="s">
        <v>6700</v>
      </c>
      <c r="E844" t="s">
        <v>1694</v>
      </c>
      <c r="F844" t="s">
        <v>1695</v>
      </c>
      <c r="G844" t="s">
        <v>1696</v>
      </c>
      <c r="H844" t="s">
        <v>31</v>
      </c>
      <c r="I844">
        <v>76905</v>
      </c>
    </row>
    <row r="845" spans="1:9">
      <c r="A845">
        <v>844</v>
      </c>
      <c r="B845" t="s">
        <v>6701</v>
      </c>
      <c r="C845" t="s">
        <v>6702</v>
      </c>
      <c r="D845" t="s">
        <v>6703</v>
      </c>
      <c r="E845" t="s">
        <v>1697</v>
      </c>
      <c r="F845" t="s">
        <v>1698</v>
      </c>
      <c r="G845" t="s">
        <v>411</v>
      </c>
      <c r="H845" t="s">
        <v>91</v>
      </c>
      <c r="I845">
        <v>99812</v>
      </c>
    </row>
    <row r="846" spans="1:9">
      <c r="A846">
        <v>845</v>
      </c>
      <c r="B846" t="s">
        <v>6704</v>
      </c>
      <c r="C846" t="s">
        <v>6705</v>
      </c>
      <c r="D846" t="s">
        <v>6706</v>
      </c>
      <c r="E846" t="s">
        <v>1699</v>
      </c>
      <c r="F846" t="s">
        <v>1700</v>
      </c>
      <c r="G846" t="s">
        <v>357</v>
      </c>
      <c r="H846" t="s">
        <v>20</v>
      </c>
      <c r="I846">
        <v>12262</v>
      </c>
    </row>
    <row r="847" spans="1:9">
      <c r="A847">
        <v>846</v>
      </c>
      <c r="B847" t="s">
        <v>6707</v>
      </c>
      <c r="C847" t="s">
        <v>6708</v>
      </c>
      <c r="D847" t="s">
        <v>6709</v>
      </c>
      <c r="E847" t="s">
        <v>1701</v>
      </c>
      <c r="F847" t="s">
        <v>1702</v>
      </c>
      <c r="G847" t="s">
        <v>842</v>
      </c>
      <c r="H847" t="s">
        <v>78</v>
      </c>
      <c r="I847">
        <v>33075</v>
      </c>
    </row>
    <row r="848" spans="1:9">
      <c r="A848">
        <v>847</v>
      </c>
      <c r="B848" t="s">
        <v>6710</v>
      </c>
      <c r="C848" t="s">
        <v>6711</v>
      </c>
      <c r="D848" t="s">
        <v>6712</v>
      </c>
      <c r="E848" t="s">
        <v>1703</v>
      </c>
      <c r="F848" t="s">
        <v>1704</v>
      </c>
      <c r="G848" t="s">
        <v>878</v>
      </c>
      <c r="H848" t="s">
        <v>78</v>
      </c>
      <c r="I848">
        <v>33196</v>
      </c>
    </row>
    <row r="849" spans="1:9">
      <c r="A849">
        <v>848</v>
      </c>
      <c r="B849" t="s">
        <v>6713</v>
      </c>
      <c r="C849" t="s">
        <v>6714</v>
      </c>
      <c r="D849" t="s">
        <v>6715</v>
      </c>
      <c r="E849" t="s">
        <v>1705</v>
      </c>
      <c r="F849" t="s">
        <v>1706</v>
      </c>
      <c r="G849" t="s">
        <v>1199</v>
      </c>
      <c r="H849" t="s">
        <v>138</v>
      </c>
      <c r="I849">
        <v>60505</v>
      </c>
    </row>
    <row r="850" spans="1:9">
      <c r="A850">
        <v>849</v>
      </c>
      <c r="B850" t="s">
        <v>6716</v>
      </c>
      <c r="C850" t="s">
        <v>6717</v>
      </c>
      <c r="D850" t="s">
        <v>6718</v>
      </c>
      <c r="E850" t="s">
        <v>1707</v>
      </c>
      <c r="F850" t="s">
        <v>1708</v>
      </c>
      <c r="G850" t="s">
        <v>382</v>
      </c>
      <c r="H850" t="s">
        <v>134</v>
      </c>
      <c r="I850">
        <v>70616</v>
      </c>
    </row>
    <row r="851" spans="1:9">
      <c r="A851">
        <v>850</v>
      </c>
      <c r="B851" t="s">
        <v>4038</v>
      </c>
      <c r="C851" t="s">
        <v>6719</v>
      </c>
      <c r="D851" t="s">
        <v>6720</v>
      </c>
      <c r="E851" t="s">
        <v>1709</v>
      </c>
      <c r="F851" t="s">
        <v>1710</v>
      </c>
      <c r="G851" t="s">
        <v>278</v>
      </c>
      <c r="H851" t="s">
        <v>11</v>
      </c>
      <c r="I851">
        <v>98109</v>
      </c>
    </row>
    <row r="852" spans="1:9">
      <c r="A852">
        <v>851</v>
      </c>
      <c r="B852" t="s">
        <v>3891</v>
      </c>
      <c r="C852" t="s">
        <v>6721</v>
      </c>
      <c r="D852" t="s">
        <v>6722</v>
      </c>
      <c r="E852" t="s">
        <v>6723</v>
      </c>
      <c r="F852" t="s">
        <v>6724</v>
      </c>
      <c r="G852" t="s">
        <v>369</v>
      </c>
      <c r="H852" t="s">
        <v>370</v>
      </c>
      <c r="I852">
        <v>63136</v>
      </c>
    </row>
    <row r="853" spans="1:9">
      <c r="A853">
        <v>852</v>
      </c>
      <c r="B853" t="s">
        <v>3842</v>
      </c>
      <c r="C853" t="s">
        <v>6725</v>
      </c>
      <c r="D853" t="s">
        <v>6726</v>
      </c>
      <c r="E853" t="s">
        <v>1711</v>
      </c>
      <c r="F853" t="s">
        <v>1712</v>
      </c>
      <c r="G853" t="s">
        <v>707</v>
      </c>
      <c r="H853" t="s">
        <v>361</v>
      </c>
      <c r="I853">
        <v>80241</v>
      </c>
    </row>
    <row r="854" spans="1:9">
      <c r="A854">
        <v>853</v>
      </c>
      <c r="B854" t="s">
        <v>6727</v>
      </c>
      <c r="C854" t="s">
        <v>6728</v>
      </c>
      <c r="D854" t="s">
        <v>6729</v>
      </c>
      <c r="E854" t="s">
        <v>1713</v>
      </c>
      <c r="F854" t="s">
        <v>1714</v>
      </c>
      <c r="G854" t="s">
        <v>1715</v>
      </c>
      <c r="H854" t="s">
        <v>54</v>
      </c>
      <c r="I854">
        <v>86305</v>
      </c>
    </row>
    <row r="855" spans="1:9">
      <c r="A855">
        <v>854</v>
      </c>
      <c r="B855" t="s">
        <v>6730</v>
      </c>
      <c r="C855" t="s">
        <v>6731</v>
      </c>
      <c r="D855" t="s">
        <v>6732</v>
      </c>
      <c r="E855" t="s">
        <v>1716</v>
      </c>
      <c r="F855" t="s">
        <v>1717</v>
      </c>
      <c r="G855" t="s">
        <v>228</v>
      </c>
      <c r="H855" t="s">
        <v>11</v>
      </c>
      <c r="I855">
        <v>98464</v>
      </c>
    </row>
    <row r="856" spans="1:9">
      <c r="A856">
        <v>855</v>
      </c>
      <c r="B856" t="s">
        <v>6733</v>
      </c>
      <c r="C856" t="s">
        <v>6734</v>
      </c>
      <c r="D856" t="s">
        <v>6735</v>
      </c>
      <c r="E856" t="s">
        <v>1718</v>
      </c>
      <c r="F856" t="s">
        <v>1719</v>
      </c>
      <c r="G856" t="s">
        <v>278</v>
      </c>
      <c r="H856" t="s">
        <v>11</v>
      </c>
      <c r="I856">
        <v>98104</v>
      </c>
    </row>
    <row r="857" spans="1:9">
      <c r="A857">
        <v>856</v>
      </c>
      <c r="B857" t="s">
        <v>6736</v>
      </c>
      <c r="C857" t="s">
        <v>6737</v>
      </c>
      <c r="D857" t="s">
        <v>6738</v>
      </c>
      <c r="E857" t="s">
        <v>1720</v>
      </c>
      <c r="F857" t="s">
        <v>1721</v>
      </c>
      <c r="G857" t="s">
        <v>897</v>
      </c>
      <c r="H857" t="s">
        <v>78</v>
      </c>
      <c r="I857">
        <v>32511</v>
      </c>
    </row>
    <row r="858" spans="1:9">
      <c r="A858">
        <v>857</v>
      </c>
      <c r="B858" t="s">
        <v>6739</v>
      </c>
      <c r="C858" t="s">
        <v>6740</v>
      </c>
      <c r="D858" t="s">
        <v>6741</v>
      </c>
      <c r="E858" t="s">
        <v>1722</v>
      </c>
      <c r="F858" t="s">
        <v>1723</v>
      </c>
      <c r="G858" t="s">
        <v>37</v>
      </c>
      <c r="H858" t="s">
        <v>38</v>
      </c>
      <c r="I858">
        <v>94154</v>
      </c>
    </row>
    <row r="859" spans="1:9">
      <c r="A859">
        <v>858</v>
      </c>
      <c r="B859" t="s">
        <v>5233</v>
      </c>
      <c r="C859" t="s">
        <v>6742</v>
      </c>
      <c r="D859" t="s">
        <v>6743</v>
      </c>
      <c r="E859" t="s">
        <v>1724</v>
      </c>
      <c r="F859" t="s">
        <v>1725</v>
      </c>
      <c r="G859" t="s">
        <v>758</v>
      </c>
      <c r="H859" t="s">
        <v>78</v>
      </c>
      <c r="I859">
        <v>32128</v>
      </c>
    </row>
    <row r="860" spans="1:9">
      <c r="A860">
        <v>859</v>
      </c>
      <c r="B860" t="s">
        <v>6744</v>
      </c>
      <c r="C860" t="s">
        <v>6745</v>
      </c>
      <c r="D860" t="s">
        <v>6746</v>
      </c>
      <c r="E860" t="s">
        <v>1726</v>
      </c>
      <c r="F860" t="s">
        <v>1727</v>
      </c>
      <c r="G860" t="s">
        <v>1728</v>
      </c>
      <c r="H860" t="s">
        <v>573</v>
      </c>
      <c r="I860">
        <v>88006</v>
      </c>
    </row>
    <row r="861" spans="1:9">
      <c r="A861">
        <v>860</v>
      </c>
      <c r="B861" t="s">
        <v>6747</v>
      </c>
      <c r="C861" t="s">
        <v>6748</v>
      </c>
      <c r="D861" t="s">
        <v>6749</v>
      </c>
      <c r="E861" t="s">
        <v>1729</v>
      </c>
      <c r="F861" t="s">
        <v>1730</v>
      </c>
      <c r="G861" t="s">
        <v>1307</v>
      </c>
      <c r="H861" t="s">
        <v>198</v>
      </c>
      <c r="I861">
        <v>49510</v>
      </c>
    </row>
    <row r="862" spans="1:9">
      <c r="A862">
        <v>861</v>
      </c>
      <c r="B862" t="s">
        <v>6750</v>
      </c>
      <c r="C862" t="s">
        <v>6751</v>
      </c>
      <c r="D862" t="s">
        <v>6752</v>
      </c>
      <c r="E862" t="s">
        <v>6753</v>
      </c>
      <c r="F862" t="s">
        <v>6754</v>
      </c>
      <c r="G862" t="s">
        <v>248</v>
      </c>
      <c r="H862" t="s">
        <v>249</v>
      </c>
      <c r="I862">
        <v>55146</v>
      </c>
    </row>
    <row r="863" spans="1:9">
      <c r="A863">
        <v>862</v>
      </c>
      <c r="B863" t="s">
        <v>6755</v>
      </c>
      <c r="C863" t="s">
        <v>6756</v>
      </c>
      <c r="D863" t="s">
        <v>6757</v>
      </c>
      <c r="E863" t="s">
        <v>1731</v>
      </c>
      <c r="F863" t="s">
        <v>1732</v>
      </c>
      <c r="G863" t="s">
        <v>318</v>
      </c>
      <c r="H863" t="s">
        <v>319</v>
      </c>
      <c r="I863">
        <v>28215</v>
      </c>
    </row>
    <row r="864" spans="1:9">
      <c r="A864">
        <v>863</v>
      </c>
      <c r="B864" t="s">
        <v>6758</v>
      </c>
      <c r="C864" t="s">
        <v>6759</v>
      </c>
      <c r="D864" t="s">
        <v>6760</v>
      </c>
      <c r="E864" t="s">
        <v>1733</v>
      </c>
      <c r="F864" t="s">
        <v>1734</v>
      </c>
      <c r="G864" t="s">
        <v>419</v>
      </c>
      <c r="H864" t="s">
        <v>31</v>
      </c>
      <c r="I864">
        <v>77266</v>
      </c>
    </row>
    <row r="865" spans="1:9">
      <c r="A865">
        <v>864</v>
      </c>
      <c r="B865" t="s">
        <v>6761</v>
      </c>
      <c r="C865" t="s">
        <v>6762</v>
      </c>
      <c r="D865" t="s">
        <v>6763</v>
      </c>
      <c r="E865" t="s">
        <v>1735</v>
      </c>
      <c r="F865" t="s">
        <v>1736</v>
      </c>
      <c r="G865" t="s">
        <v>1001</v>
      </c>
      <c r="H865" t="s">
        <v>159</v>
      </c>
      <c r="I865">
        <v>45408</v>
      </c>
    </row>
    <row r="866" spans="1:9">
      <c r="A866">
        <v>865</v>
      </c>
      <c r="B866" t="s">
        <v>5977</v>
      </c>
      <c r="C866" t="s">
        <v>6764</v>
      </c>
      <c r="D866" t="s">
        <v>6765</v>
      </c>
      <c r="E866" t="s">
        <v>1737</v>
      </c>
      <c r="F866" t="s">
        <v>1738</v>
      </c>
      <c r="G866" t="s">
        <v>677</v>
      </c>
      <c r="H866" t="s">
        <v>38</v>
      </c>
      <c r="I866">
        <v>94273</v>
      </c>
    </row>
    <row r="867" spans="1:9">
      <c r="A867">
        <v>866</v>
      </c>
      <c r="B867" t="s">
        <v>4203</v>
      </c>
      <c r="C867" t="s">
        <v>6190</v>
      </c>
      <c r="D867" t="s">
        <v>6766</v>
      </c>
      <c r="E867" t="s">
        <v>1739</v>
      </c>
      <c r="F867" t="s">
        <v>1740</v>
      </c>
      <c r="G867" t="s">
        <v>100</v>
      </c>
      <c r="H867" t="s">
        <v>101</v>
      </c>
      <c r="I867">
        <v>53716</v>
      </c>
    </row>
    <row r="868" spans="1:9">
      <c r="A868">
        <v>867</v>
      </c>
      <c r="B868" t="s">
        <v>6767</v>
      </c>
      <c r="C868" t="s">
        <v>6768</v>
      </c>
      <c r="D868" t="s">
        <v>6769</v>
      </c>
      <c r="E868" t="s">
        <v>1741</v>
      </c>
      <c r="F868" t="s">
        <v>1742</v>
      </c>
      <c r="G868" t="s">
        <v>143</v>
      </c>
      <c r="H868" t="s">
        <v>20</v>
      </c>
      <c r="I868">
        <v>10110</v>
      </c>
    </row>
    <row r="869" spans="1:9">
      <c r="A869">
        <v>868</v>
      </c>
      <c r="B869" t="s">
        <v>6770</v>
      </c>
      <c r="C869" t="s">
        <v>6771</v>
      </c>
      <c r="D869" t="s">
        <v>6772</v>
      </c>
      <c r="E869" t="s">
        <v>1743</v>
      </c>
      <c r="F869" t="s">
        <v>1744</v>
      </c>
      <c r="G869" t="s">
        <v>568</v>
      </c>
      <c r="H869" t="s">
        <v>569</v>
      </c>
      <c r="I869">
        <v>84140</v>
      </c>
    </row>
    <row r="870" spans="1:9">
      <c r="A870">
        <v>869</v>
      </c>
      <c r="B870" t="s">
        <v>6773</v>
      </c>
      <c r="C870" t="s">
        <v>6774</v>
      </c>
      <c r="D870" t="s">
        <v>6775</v>
      </c>
      <c r="E870" t="s">
        <v>6776</v>
      </c>
      <c r="F870" t="s">
        <v>6777</v>
      </c>
      <c r="G870" t="s">
        <v>3172</v>
      </c>
      <c r="H870" t="s">
        <v>38</v>
      </c>
      <c r="I870">
        <v>91411</v>
      </c>
    </row>
    <row r="871" spans="1:9">
      <c r="A871">
        <v>870</v>
      </c>
      <c r="B871" t="s">
        <v>6778</v>
      </c>
      <c r="C871" t="s">
        <v>6779</v>
      </c>
      <c r="D871" t="s">
        <v>6780</v>
      </c>
      <c r="E871" t="s">
        <v>1745</v>
      </c>
      <c r="F871" t="s">
        <v>1746</v>
      </c>
      <c r="G871" t="s">
        <v>282</v>
      </c>
      <c r="H871" t="s">
        <v>198</v>
      </c>
      <c r="I871">
        <v>48267</v>
      </c>
    </row>
    <row r="872" spans="1:9">
      <c r="A872">
        <v>871</v>
      </c>
      <c r="B872" t="s">
        <v>6781</v>
      </c>
      <c r="C872" t="s">
        <v>6782</v>
      </c>
      <c r="D872" t="s">
        <v>6783</v>
      </c>
      <c r="E872" t="s">
        <v>1747</v>
      </c>
      <c r="F872" t="s">
        <v>1748</v>
      </c>
      <c r="G872" t="s">
        <v>90</v>
      </c>
      <c r="H872" t="s">
        <v>91</v>
      </c>
      <c r="I872">
        <v>99599</v>
      </c>
    </row>
    <row r="873" spans="1:9">
      <c r="A873">
        <v>872</v>
      </c>
      <c r="B873" t="s">
        <v>6784</v>
      </c>
      <c r="C873" t="s">
        <v>6785</v>
      </c>
      <c r="D873" t="s">
        <v>6786</v>
      </c>
      <c r="E873" t="s">
        <v>1749</v>
      </c>
      <c r="F873" t="s">
        <v>1750</v>
      </c>
      <c r="G873" t="s">
        <v>77</v>
      </c>
      <c r="H873" t="s">
        <v>78</v>
      </c>
      <c r="I873">
        <v>33661</v>
      </c>
    </row>
    <row r="874" spans="1:9">
      <c r="A874">
        <v>873</v>
      </c>
      <c r="B874" t="s">
        <v>6787</v>
      </c>
      <c r="C874" t="s">
        <v>6788</v>
      </c>
      <c r="D874" t="s">
        <v>6789</v>
      </c>
      <c r="E874" t="s">
        <v>1751</v>
      </c>
      <c r="F874" t="s">
        <v>1752</v>
      </c>
      <c r="G874" t="s">
        <v>44</v>
      </c>
      <c r="H874" t="s">
        <v>45</v>
      </c>
      <c r="I874">
        <v>73142</v>
      </c>
    </row>
    <row r="875" spans="1:9">
      <c r="A875">
        <v>874</v>
      </c>
      <c r="B875" t="s">
        <v>6790</v>
      </c>
      <c r="C875" t="s">
        <v>6791</v>
      </c>
      <c r="D875" t="s">
        <v>6792</v>
      </c>
      <c r="E875" t="s">
        <v>1753</v>
      </c>
      <c r="F875" t="s">
        <v>1754</v>
      </c>
      <c r="G875" t="s">
        <v>660</v>
      </c>
      <c r="H875" t="s">
        <v>72</v>
      </c>
      <c r="I875">
        <v>22333</v>
      </c>
    </row>
    <row r="876" spans="1:9">
      <c r="A876">
        <v>875</v>
      </c>
      <c r="B876" t="s">
        <v>6793</v>
      </c>
      <c r="C876" t="s">
        <v>6794</v>
      </c>
      <c r="D876" t="s">
        <v>6795</v>
      </c>
      <c r="E876" t="s">
        <v>1755</v>
      </c>
      <c r="F876" t="s">
        <v>1756</v>
      </c>
      <c r="G876" t="s">
        <v>344</v>
      </c>
      <c r="H876" t="s">
        <v>78</v>
      </c>
      <c r="I876">
        <v>33487</v>
      </c>
    </row>
    <row r="877" spans="1:9">
      <c r="A877">
        <v>876</v>
      </c>
      <c r="B877" t="s">
        <v>6796</v>
      </c>
      <c r="C877" t="s">
        <v>6797</v>
      </c>
      <c r="D877" t="s">
        <v>6798</v>
      </c>
      <c r="E877" t="s">
        <v>1757</v>
      </c>
      <c r="F877" t="s">
        <v>1758</v>
      </c>
      <c r="G877" t="s">
        <v>871</v>
      </c>
      <c r="H877" t="s">
        <v>25</v>
      </c>
      <c r="I877">
        <v>30130</v>
      </c>
    </row>
    <row r="878" spans="1:9">
      <c r="A878">
        <v>877</v>
      </c>
      <c r="B878" t="s">
        <v>6799</v>
      </c>
      <c r="C878" t="s">
        <v>6800</v>
      </c>
      <c r="D878" t="s">
        <v>6801</v>
      </c>
      <c r="E878" t="s">
        <v>6802</v>
      </c>
      <c r="F878" t="s">
        <v>6803</v>
      </c>
      <c r="G878" t="s">
        <v>669</v>
      </c>
      <c r="H878" t="s">
        <v>31</v>
      </c>
      <c r="I878">
        <v>77713</v>
      </c>
    </row>
    <row r="879" spans="1:9">
      <c r="A879">
        <v>878</v>
      </c>
      <c r="B879" t="s">
        <v>4686</v>
      </c>
      <c r="C879" t="s">
        <v>6804</v>
      </c>
      <c r="D879" t="s">
        <v>6805</v>
      </c>
      <c r="E879" t="s">
        <v>6806</v>
      </c>
      <c r="F879" t="s">
        <v>6807</v>
      </c>
      <c r="G879" t="s">
        <v>878</v>
      </c>
      <c r="H879" t="s">
        <v>78</v>
      </c>
      <c r="I879">
        <v>33261</v>
      </c>
    </row>
    <row r="880" spans="1:9">
      <c r="A880">
        <v>879</v>
      </c>
      <c r="B880" t="s">
        <v>6808</v>
      </c>
      <c r="C880" t="s">
        <v>6809</v>
      </c>
      <c r="D880" t="s">
        <v>6810</v>
      </c>
      <c r="E880" t="s">
        <v>1759</v>
      </c>
      <c r="F880" t="s">
        <v>1760</v>
      </c>
      <c r="G880" t="s">
        <v>419</v>
      </c>
      <c r="H880" t="s">
        <v>31</v>
      </c>
      <c r="I880">
        <v>77085</v>
      </c>
    </row>
    <row r="881" spans="1:9">
      <c r="A881">
        <v>880</v>
      </c>
      <c r="B881" t="s">
        <v>6811</v>
      </c>
      <c r="C881" t="s">
        <v>6812</v>
      </c>
      <c r="D881" t="s">
        <v>6813</v>
      </c>
      <c r="E881" t="s">
        <v>1761</v>
      </c>
      <c r="F881" t="s">
        <v>1762</v>
      </c>
      <c r="G881" t="s">
        <v>860</v>
      </c>
      <c r="H881" t="s">
        <v>107</v>
      </c>
      <c r="I881">
        <v>50362</v>
      </c>
    </row>
    <row r="882" spans="1:9">
      <c r="A882">
        <v>881</v>
      </c>
      <c r="B882" t="s">
        <v>6814</v>
      </c>
      <c r="C882" t="s">
        <v>6815</v>
      </c>
      <c r="D882" t="s">
        <v>6816</v>
      </c>
      <c r="E882" t="s">
        <v>1763</v>
      </c>
      <c r="F882" t="s">
        <v>1764</v>
      </c>
      <c r="G882" t="s">
        <v>1560</v>
      </c>
      <c r="H882" t="s">
        <v>11</v>
      </c>
      <c r="I882">
        <v>98008</v>
      </c>
    </row>
    <row r="883" spans="1:9">
      <c r="A883">
        <v>882</v>
      </c>
      <c r="B883" t="s">
        <v>6817</v>
      </c>
      <c r="C883" t="s">
        <v>6818</v>
      </c>
      <c r="D883" t="s">
        <v>6819</v>
      </c>
      <c r="E883" t="s">
        <v>1765</v>
      </c>
      <c r="F883" t="s">
        <v>1766</v>
      </c>
      <c r="G883" t="s">
        <v>945</v>
      </c>
      <c r="H883" t="s">
        <v>31</v>
      </c>
      <c r="I883">
        <v>75241</v>
      </c>
    </row>
    <row r="884" spans="1:9">
      <c r="A884">
        <v>883</v>
      </c>
      <c r="B884" t="s">
        <v>6820</v>
      </c>
      <c r="C884" t="s">
        <v>6821</v>
      </c>
      <c r="D884" t="s">
        <v>6822</v>
      </c>
      <c r="E884" t="s">
        <v>1767</v>
      </c>
      <c r="F884" t="s">
        <v>1768</v>
      </c>
      <c r="G884" t="s">
        <v>616</v>
      </c>
      <c r="H884" t="s">
        <v>319</v>
      </c>
      <c r="I884">
        <v>27105</v>
      </c>
    </row>
    <row r="885" spans="1:9">
      <c r="A885">
        <v>884</v>
      </c>
      <c r="B885" t="s">
        <v>6823</v>
      </c>
      <c r="C885" t="s">
        <v>6824</v>
      </c>
      <c r="D885" t="s">
        <v>6825</v>
      </c>
      <c r="E885" t="s">
        <v>6826</v>
      </c>
      <c r="F885" t="s">
        <v>6827</v>
      </c>
      <c r="G885" t="s">
        <v>6828</v>
      </c>
      <c r="H885" t="s">
        <v>448</v>
      </c>
      <c r="I885">
        <v>97405</v>
      </c>
    </row>
    <row r="886" spans="1:9">
      <c r="A886">
        <v>885</v>
      </c>
      <c r="B886" t="s">
        <v>6829</v>
      </c>
      <c r="C886" t="s">
        <v>6830</v>
      </c>
      <c r="D886" t="s">
        <v>6831</v>
      </c>
      <c r="E886" t="s">
        <v>1769</v>
      </c>
      <c r="F886" t="s">
        <v>1770</v>
      </c>
      <c r="G886" t="s">
        <v>616</v>
      </c>
      <c r="H886" t="s">
        <v>319</v>
      </c>
      <c r="I886">
        <v>27150</v>
      </c>
    </row>
    <row r="887" spans="1:9">
      <c r="A887">
        <v>886</v>
      </c>
      <c r="B887" t="s">
        <v>6524</v>
      </c>
      <c r="C887" t="s">
        <v>6832</v>
      </c>
      <c r="D887" t="s">
        <v>6833</v>
      </c>
      <c r="E887" t="s">
        <v>1771</v>
      </c>
      <c r="F887" t="s">
        <v>1772</v>
      </c>
      <c r="G887" t="s">
        <v>336</v>
      </c>
      <c r="H887" t="s">
        <v>31</v>
      </c>
      <c r="I887">
        <v>78265</v>
      </c>
    </row>
    <row r="888" spans="1:9">
      <c r="A888">
        <v>887</v>
      </c>
      <c r="B888" t="s">
        <v>6834</v>
      </c>
      <c r="C888" t="s">
        <v>6835</v>
      </c>
      <c r="D888" t="s">
        <v>6836</v>
      </c>
      <c r="E888" t="s">
        <v>1773</v>
      </c>
      <c r="F888" t="s">
        <v>1774</v>
      </c>
      <c r="G888" t="s">
        <v>1775</v>
      </c>
      <c r="H888" t="s">
        <v>72</v>
      </c>
      <c r="I888">
        <v>22070</v>
      </c>
    </row>
    <row r="889" spans="1:9">
      <c r="A889">
        <v>888</v>
      </c>
      <c r="B889" t="s">
        <v>6837</v>
      </c>
      <c r="C889" t="s">
        <v>6838</v>
      </c>
      <c r="D889" t="s">
        <v>6839</v>
      </c>
      <c r="E889" t="s">
        <v>6840</v>
      </c>
      <c r="F889" t="s">
        <v>6841</v>
      </c>
      <c r="G889" t="s">
        <v>143</v>
      </c>
      <c r="H889" t="s">
        <v>20</v>
      </c>
      <c r="I889">
        <v>10060</v>
      </c>
    </row>
    <row r="890" spans="1:9">
      <c r="A890">
        <v>889</v>
      </c>
      <c r="B890" t="s">
        <v>6842</v>
      </c>
      <c r="C890" t="s">
        <v>6843</v>
      </c>
      <c r="D890" t="s">
        <v>6844</v>
      </c>
      <c r="E890" t="s">
        <v>1776</v>
      </c>
      <c r="F890" t="s">
        <v>1777</v>
      </c>
      <c r="G890" t="s">
        <v>807</v>
      </c>
      <c r="H890" t="s">
        <v>38</v>
      </c>
      <c r="I890">
        <v>94611</v>
      </c>
    </row>
    <row r="891" spans="1:9">
      <c r="A891">
        <v>890</v>
      </c>
      <c r="B891" t="s">
        <v>6845</v>
      </c>
      <c r="C891" t="s">
        <v>6846</v>
      </c>
      <c r="D891" t="s">
        <v>6847</v>
      </c>
      <c r="E891" t="s">
        <v>1778</v>
      </c>
      <c r="F891" t="s">
        <v>1779</v>
      </c>
      <c r="G891" t="s">
        <v>24</v>
      </c>
      <c r="H891" t="s">
        <v>25</v>
      </c>
      <c r="I891">
        <v>31132</v>
      </c>
    </row>
    <row r="892" spans="1:9">
      <c r="A892">
        <v>891</v>
      </c>
      <c r="B892" t="s">
        <v>6848</v>
      </c>
      <c r="C892" t="s">
        <v>6849</v>
      </c>
      <c r="D892" t="s">
        <v>6850</v>
      </c>
      <c r="E892" t="s">
        <v>6851</v>
      </c>
      <c r="F892" t="s">
        <v>6852</v>
      </c>
      <c r="G892" t="s">
        <v>1312</v>
      </c>
      <c r="H892" t="s">
        <v>112</v>
      </c>
      <c r="I892">
        <v>37931</v>
      </c>
    </row>
    <row r="893" spans="1:9">
      <c r="A893">
        <v>892</v>
      </c>
      <c r="B893" t="s">
        <v>6853</v>
      </c>
      <c r="C893" t="s">
        <v>6854</v>
      </c>
      <c r="D893" t="s">
        <v>6855</v>
      </c>
      <c r="E893" t="s">
        <v>1780</v>
      </c>
      <c r="F893" t="s">
        <v>1781</v>
      </c>
      <c r="G893" t="s">
        <v>507</v>
      </c>
      <c r="H893" t="s">
        <v>159</v>
      </c>
      <c r="I893">
        <v>43666</v>
      </c>
    </row>
    <row r="894" spans="1:9">
      <c r="A894">
        <v>893</v>
      </c>
      <c r="B894" t="s">
        <v>6856</v>
      </c>
      <c r="C894" t="s">
        <v>6857</v>
      </c>
      <c r="D894" t="s">
        <v>6858</v>
      </c>
      <c r="E894" t="s">
        <v>1782</v>
      </c>
      <c r="F894" t="s">
        <v>1783</v>
      </c>
      <c r="G894" t="s">
        <v>176</v>
      </c>
      <c r="H894" t="s">
        <v>177</v>
      </c>
      <c r="I894">
        <v>1152</v>
      </c>
    </row>
    <row r="895" spans="1:9">
      <c r="A895">
        <v>894</v>
      </c>
      <c r="B895" t="s">
        <v>6859</v>
      </c>
      <c r="C895" t="s">
        <v>6860</v>
      </c>
      <c r="D895" t="s">
        <v>6861</v>
      </c>
      <c r="E895" t="s">
        <v>1784</v>
      </c>
      <c r="F895" t="s">
        <v>1785</v>
      </c>
      <c r="G895" t="s">
        <v>1603</v>
      </c>
      <c r="H895" t="s">
        <v>107</v>
      </c>
      <c r="I895">
        <v>51105</v>
      </c>
    </row>
    <row r="896" spans="1:9">
      <c r="A896">
        <v>895</v>
      </c>
      <c r="B896" t="s">
        <v>6862</v>
      </c>
      <c r="C896" t="s">
        <v>6863</v>
      </c>
      <c r="D896" t="s">
        <v>6864</v>
      </c>
      <c r="E896" t="s">
        <v>1786</v>
      </c>
      <c r="F896" t="s">
        <v>1787</v>
      </c>
      <c r="G896" t="s">
        <v>44</v>
      </c>
      <c r="H896" t="s">
        <v>45</v>
      </c>
      <c r="I896">
        <v>73157</v>
      </c>
    </row>
    <row r="897" spans="1:9">
      <c r="A897">
        <v>896</v>
      </c>
      <c r="B897" t="s">
        <v>6865</v>
      </c>
      <c r="C897" t="s">
        <v>6866</v>
      </c>
      <c r="D897" t="s">
        <v>6867</v>
      </c>
      <c r="E897" t="s">
        <v>6868</v>
      </c>
      <c r="F897" t="s">
        <v>6869</v>
      </c>
      <c r="G897" t="s">
        <v>24</v>
      </c>
      <c r="H897" t="s">
        <v>25</v>
      </c>
      <c r="I897">
        <v>30328</v>
      </c>
    </row>
    <row r="898" spans="1:9">
      <c r="A898">
        <v>897</v>
      </c>
      <c r="B898" t="s">
        <v>6870</v>
      </c>
      <c r="C898" t="s">
        <v>6871</v>
      </c>
      <c r="D898" t="s">
        <v>6872</v>
      </c>
      <c r="E898" t="s">
        <v>1788</v>
      </c>
      <c r="F898" t="s">
        <v>1789</v>
      </c>
      <c r="G898" t="s">
        <v>499</v>
      </c>
      <c r="H898" t="s">
        <v>38</v>
      </c>
      <c r="I898">
        <v>93786</v>
      </c>
    </row>
    <row r="899" spans="1:9">
      <c r="A899">
        <v>898</v>
      </c>
      <c r="B899" t="s">
        <v>6873</v>
      </c>
      <c r="C899" t="s">
        <v>6874</v>
      </c>
      <c r="D899" t="s">
        <v>6875</v>
      </c>
      <c r="E899" t="s">
        <v>6876</v>
      </c>
      <c r="F899" t="s">
        <v>6877</v>
      </c>
      <c r="G899" t="s">
        <v>510</v>
      </c>
      <c r="H899" t="s">
        <v>31</v>
      </c>
      <c r="I899">
        <v>88563</v>
      </c>
    </row>
    <row r="900" spans="1:9">
      <c r="A900">
        <v>899</v>
      </c>
      <c r="B900" t="s">
        <v>6878</v>
      </c>
      <c r="C900" t="s">
        <v>6879</v>
      </c>
      <c r="D900" t="s">
        <v>6880</v>
      </c>
      <c r="E900" t="s">
        <v>6881</v>
      </c>
      <c r="F900" t="s">
        <v>6882</v>
      </c>
      <c r="G900" t="s">
        <v>310</v>
      </c>
      <c r="H900" t="s">
        <v>38</v>
      </c>
      <c r="I900">
        <v>90050</v>
      </c>
    </row>
    <row r="901" spans="1:9">
      <c r="A901">
        <v>900</v>
      </c>
      <c r="B901" t="s">
        <v>6883</v>
      </c>
      <c r="C901" t="s">
        <v>6884</v>
      </c>
      <c r="D901" t="s">
        <v>6885</v>
      </c>
      <c r="E901" t="s">
        <v>1790</v>
      </c>
      <c r="F901" t="s">
        <v>1791</v>
      </c>
      <c r="G901" t="s">
        <v>1792</v>
      </c>
      <c r="H901" t="s">
        <v>38</v>
      </c>
      <c r="I901">
        <v>91797</v>
      </c>
    </row>
    <row r="902" spans="1:9">
      <c r="A902">
        <v>901</v>
      </c>
      <c r="B902" t="s">
        <v>6886</v>
      </c>
      <c r="C902" t="s">
        <v>6887</v>
      </c>
      <c r="D902" t="s">
        <v>6888</v>
      </c>
      <c r="E902" t="s">
        <v>1793</v>
      </c>
      <c r="F902" t="s">
        <v>1794</v>
      </c>
      <c r="G902" t="s">
        <v>1001</v>
      </c>
      <c r="H902" t="s">
        <v>159</v>
      </c>
      <c r="I902">
        <v>45454</v>
      </c>
    </row>
    <row r="903" spans="1:9">
      <c r="A903">
        <v>902</v>
      </c>
      <c r="B903" t="s">
        <v>6889</v>
      </c>
      <c r="C903" t="s">
        <v>6890</v>
      </c>
      <c r="D903" t="s">
        <v>6891</v>
      </c>
      <c r="E903" t="s">
        <v>1795</v>
      </c>
      <c r="F903" t="s">
        <v>1796</v>
      </c>
      <c r="G903" t="s">
        <v>94</v>
      </c>
      <c r="H903" t="s">
        <v>95</v>
      </c>
      <c r="I903">
        <v>8650</v>
      </c>
    </row>
    <row r="904" spans="1:9">
      <c r="A904">
        <v>903</v>
      </c>
      <c r="B904" t="s">
        <v>6892</v>
      </c>
      <c r="C904" t="s">
        <v>6893</v>
      </c>
      <c r="D904" t="s">
        <v>6894</v>
      </c>
      <c r="E904" t="s">
        <v>6895</v>
      </c>
      <c r="F904" t="s">
        <v>6896</v>
      </c>
      <c r="G904" t="s">
        <v>510</v>
      </c>
      <c r="H904" t="s">
        <v>31</v>
      </c>
      <c r="I904">
        <v>79989</v>
      </c>
    </row>
    <row r="905" spans="1:9">
      <c r="A905">
        <v>904</v>
      </c>
      <c r="B905" t="s">
        <v>6897</v>
      </c>
      <c r="C905" t="s">
        <v>6898</v>
      </c>
      <c r="D905" t="s">
        <v>6899</v>
      </c>
      <c r="E905" t="s">
        <v>1797</v>
      </c>
      <c r="F905" t="s">
        <v>1798</v>
      </c>
      <c r="G905" t="s">
        <v>336</v>
      </c>
      <c r="H905" t="s">
        <v>31</v>
      </c>
      <c r="I905">
        <v>78285</v>
      </c>
    </row>
    <row r="906" spans="1:9">
      <c r="A906">
        <v>905</v>
      </c>
      <c r="B906" t="s">
        <v>6900</v>
      </c>
      <c r="C906" t="s">
        <v>6901</v>
      </c>
      <c r="D906" t="s">
        <v>6902</v>
      </c>
      <c r="E906" t="s">
        <v>1799</v>
      </c>
      <c r="F906" t="s">
        <v>1800</v>
      </c>
      <c r="G906" t="s">
        <v>884</v>
      </c>
      <c r="H906" t="s">
        <v>398</v>
      </c>
      <c r="I906">
        <v>40505</v>
      </c>
    </row>
    <row r="907" spans="1:9">
      <c r="A907">
        <v>906</v>
      </c>
      <c r="B907" t="s">
        <v>6903</v>
      </c>
      <c r="C907" t="s">
        <v>6904</v>
      </c>
      <c r="D907" t="s">
        <v>6905</v>
      </c>
      <c r="E907" t="s">
        <v>1801</v>
      </c>
      <c r="F907" t="s">
        <v>1802</v>
      </c>
      <c r="G907" t="s">
        <v>1204</v>
      </c>
      <c r="H907" t="s">
        <v>198</v>
      </c>
      <c r="I907">
        <v>48505</v>
      </c>
    </row>
    <row r="908" spans="1:9">
      <c r="A908">
        <v>907</v>
      </c>
      <c r="B908" t="s">
        <v>6906</v>
      </c>
      <c r="C908" t="s">
        <v>6907</v>
      </c>
      <c r="D908" t="s">
        <v>6908</v>
      </c>
      <c r="E908" t="s">
        <v>1803</v>
      </c>
      <c r="F908" t="s">
        <v>1804</v>
      </c>
      <c r="G908" t="s">
        <v>510</v>
      </c>
      <c r="H908" t="s">
        <v>31</v>
      </c>
      <c r="I908">
        <v>79994</v>
      </c>
    </row>
    <row r="909" spans="1:9">
      <c r="A909">
        <v>908</v>
      </c>
      <c r="B909" t="s">
        <v>6909</v>
      </c>
      <c r="C909" t="s">
        <v>6910</v>
      </c>
      <c r="D909" t="s">
        <v>6911</v>
      </c>
      <c r="E909" t="s">
        <v>1805</v>
      </c>
      <c r="F909" t="s">
        <v>1806</v>
      </c>
      <c r="G909" t="s">
        <v>817</v>
      </c>
      <c r="H909" t="s">
        <v>38</v>
      </c>
      <c r="I909">
        <v>92153</v>
      </c>
    </row>
    <row r="910" spans="1:9">
      <c r="A910">
        <v>909</v>
      </c>
      <c r="B910" t="s">
        <v>3853</v>
      </c>
      <c r="C910" t="s">
        <v>6603</v>
      </c>
      <c r="D910" t="s">
        <v>6912</v>
      </c>
      <c r="E910" t="s">
        <v>1807</v>
      </c>
      <c r="F910" t="s">
        <v>1808</v>
      </c>
      <c r="G910" t="s">
        <v>1809</v>
      </c>
      <c r="H910" t="s">
        <v>78</v>
      </c>
      <c r="I910">
        <v>34276</v>
      </c>
    </row>
    <row r="911" spans="1:9">
      <c r="A911">
        <v>910</v>
      </c>
      <c r="B911" t="s">
        <v>6913</v>
      </c>
      <c r="C911" t="s">
        <v>6914</v>
      </c>
      <c r="D911" t="s">
        <v>6915</v>
      </c>
      <c r="E911" t="s">
        <v>1810</v>
      </c>
      <c r="F911" t="s">
        <v>1811</v>
      </c>
      <c r="G911" t="s">
        <v>282</v>
      </c>
      <c r="H911" t="s">
        <v>198</v>
      </c>
      <c r="I911">
        <v>48217</v>
      </c>
    </row>
    <row r="912" spans="1:9">
      <c r="A912">
        <v>911</v>
      </c>
      <c r="B912" t="s">
        <v>6916</v>
      </c>
      <c r="C912" t="s">
        <v>6917</v>
      </c>
      <c r="D912" t="s">
        <v>6918</v>
      </c>
      <c r="E912" t="s">
        <v>1812</v>
      </c>
      <c r="F912" t="s">
        <v>1813</v>
      </c>
      <c r="G912" t="s">
        <v>510</v>
      </c>
      <c r="H912" t="s">
        <v>31</v>
      </c>
      <c r="I912">
        <v>79905</v>
      </c>
    </row>
    <row r="913" spans="1:9">
      <c r="A913">
        <v>912</v>
      </c>
      <c r="B913" t="s">
        <v>6919</v>
      </c>
      <c r="C913" t="s">
        <v>6920</v>
      </c>
      <c r="D913" t="s">
        <v>6921</v>
      </c>
      <c r="E913" t="s">
        <v>1814</v>
      </c>
      <c r="F913" t="s">
        <v>1815</v>
      </c>
      <c r="G913" t="s">
        <v>522</v>
      </c>
      <c r="H913" t="s">
        <v>370</v>
      </c>
      <c r="I913">
        <v>64149</v>
      </c>
    </row>
    <row r="914" spans="1:9">
      <c r="A914">
        <v>913</v>
      </c>
      <c r="B914" t="s">
        <v>6922</v>
      </c>
      <c r="C914" t="s">
        <v>6923</v>
      </c>
      <c r="D914" t="s">
        <v>6924</v>
      </c>
      <c r="E914" t="s">
        <v>6925</v>
      </c>
      <c r="F914" t="s">
        <v>6926</v>
      </c>
      <c r="G914" t="s">
        <v>604</v>
      </c>
      <c r="H914" t="s">
        <v>159</v>
      </c>
      <c r="I914">
        <v>44315</v>
      </c>
    </row>
    <row r="915" spans="1:9">
      <c r="A915">
        <v>914</v>
      </c>
      <c r="B915" t="s">
        <v>5233</v>
      </c>
      <c r="C915" t="s">
        <v>6927</v>
      </c>
      <c r="D915" t="s">
        <v>6928</v>
      </c>
      <c r="E915" t="s">
        <v>1816</v>
      </c>
      <c r="F915" t="s">
        <v>1817</v>
      </c>
      <c r="G915" t="s">
        <v>817</v>
      </c>
      <c r="H915" t="s">
        <v>38</v>
      </c>
      <c r="I915">
        <v>92176</v>
      </c>
    </row>
    <row r="916" spans="1:9">
      <c r="A916">
        <v>915</v>
      </c>
      <c r="B916" t="s">
        <v>6929</v>
      </c>
      <c r="C916" t="s">
        <v>6930</v>
      </c>
      <c r="D916" t="s">
        <v>6931</v>
      </c>
      <c r="E916" t="s">
        <v>1818</v>
      </c>
      <c r="F916" t="s">
        <v>1819</v>
      </c>
      <c r="G916" t="s">
        <v>1242</v>
      </c>
      <c r="H916" t="s">
        <v>78</v>
      </c>
      <c r="I916">
        <v>34615</v>
      </c>
    </row>
    <row r="917" spans="1:9">
      <c r="A917">
        <v>916</v>
      </c>
      <c r="B917" t="s">
        <v>6420</v>
      </c>
      <c r="C917" t="s">
        <v>6932</v>
      </c>
      <c r="D917" t="s">
        <v>6933</v>
      </c>
      <c r="E917" t="s">
        <v>6934</v>
      </c>
      <c r="F917" t="s">
        <v>6935</v>
      </c>
      <c r="G917" t="s">
        <v>677</v>
      </c>
      <c r="H917" t="s">
        <v>38</v>
      </c>
      <c r="I917">
        <v>94230</v>
      </c>
    </row>
    <row r="918" spans="1:9">
      <c r="A918">
        <v>917</v>
      </c>
      <c r="B918" t="s">
        <v>6936</v>
      </c>
      <c r="C918" t="s">
        <v>6937</v>
      </c>
      <c r="D918" t="s">
        <v>6938</v>
      </c>
      <c r="E918" t="s">
        <v>6939</v>
      </c>
      <c r="F918" t="s">
        <v>6940</v>
      </c>
      <c r="G918" t="s">
        <v>6941</v>
      </c>
      <c r="H918" t="s">
        <v>172</v>
      </c>
      <c r="I918">
        <v>15134</v>
      </c>
    </row>
    <row r="919" spans="1:9">
      <c r="A919">
        <v>918</v>
      </c>
      <c r="B919" t="s">
        <v>6942</v>
      </c>
      <c r="C919" t="s">
        <v>6943</v>
      </c>
      <c r="D919" t="s">
        <v>6944</v>
      </c>
      <c r="E919" t="s">
        <v>1820</v>
      </c>
      <c r="F919" t="s">
        <v>1821</v>
      </c>
      <c r="G919" t="s">
        <v>419</v>
      </c>
      <c r="H919" t="s">
        <v>31</v>
      </c>
      <c r="I919">
        <v>77201</v>
      </c>
    </row>
    <row r="920" spans="1:9">
      <c r="A920">
        <v>919</v>
      </c>
      <c r="B920" t="s">
        <v>6945</v>
      </c>
      <c r="C920" t="s">
        <v>6946</v>
      </c>
      <c r="D920" t="s">
        <v>6947</v>
      </c>
      <c r="E920" t="s">
        <v>6948</v>
      </c>
      <c r="F920" t="s">
        <v>6949</v>
      </c>
      <c r="G920" t="s">
        <v>176</v>
      </c>
      <c r="H920" t="s">
        <v>138</v>
      </c>
      <c r="I920">
        <v>62794</v>
      </c>
    </row>
    <row r="921" spans="1:9">
      <c r="A921">
        <v>920</v>
      </c>
      <c r="B921" t="s">
        <v>6950</v>
      </c>
      <c r="C921" t="s">
        <v>6951</v>
      </c>
      <c r="D921" t="s">
        <v>6952</v>
      </c>
      <c r="E921" t="s">
        <v>6953</v>
      </c>
      <c r="F921" t="s">
        <v>6954</v>
      </c>
      <c r="G921" t="s">
        <v>167</v>
      </c>
      <c r="H921" t="s">
        <v>45</v>
      </c>
      <c r="I921">
        <v>74170</v>
      </c>
    </row>
    <row r="922" spans="1:9">
      <c r="A922">
        <v>921</v>
      </c>
      <c r="B922" t="s">
        <v>6955</v>
      </c>
      <c r="C922" t="s">
        <v>6956</v>
      </c>
      <c r="D922" t="s">
        <v>6957</v>
      </c>
      <c r="E922" t="s">
        <v>1822</v>
      </c>
      <c r="F922" t="s">
        <v>1823</v>
      </c>
      <c r="G922" t="s">
        <v>463</v>
      </c>
      <c r="H922" t="s">
        <v>84</v>
      </c>
      <c r="I922">
        <v>21275</v>
      </c>
    </row>
    <row r="923" spans="1:9">
      <c r="A923">
        <v>922</v>
      </c>
      <c r="B923" t="s">
        <v>5114</v>
      </c>
      <c r="C923" t="s">
        <v>6958</v>
      </c>
      <c r="D923" t="s">
        <v>6959</v>
      </c>
      <c r="E923" t="s">
        <v>1824</v>
      </c>
      <c r="F923" t="s">
        <v>1825</v>
      </c>
      <c r="G923" t="s">
        <v>1007</v>
      </c>
      <c r="H923" t="s">
        <v>370</v>
      </c>
      <c r="I923">
        <v>65211</v>
      </c>
    </row>
    <row r="924" spans="1:9">
      <c r="A924">
        <v>923</v>
      </c>
      <c r="B924" t="s">
        <v>4626</v>
      </c>
      <c r="C924" t="s">
        <v>6960</v>
      </c>
      <c r="D924" t="s">
        <v>6961</v>
      </c>
      <c r="E924" t="s">
        <v>1826</v>
      </c>
      <c r="F924" t="s">
        <v>1827</v>
      </c>
      <c r="G924" t="s">
        <v>137</v>
      </c>
      <c r="H924" t="s">
        <v>138</v>
      </c>
      <c r="I924">
        <v>60657</v>
      </c>
    </row>
    <row r="925" spans="1:9">
      <c r="A925">
        <v>924</v>
      </c>
      <c r="B925" t="s">
        <v>4091</v>
      </c>
      <c r="C925" t="s">
        <v>6962</v>
      </c>
      <c r="D925" t="s">
        <v>6963</v>
      </c>
      <c r="E925" t="s">
        <v>1828</v>
      </c>
      <c r="F925" t="s">
        <v>1829</v>
      </c>
      <c r="G925" t="s">
        <v>641</v>
      </c>
      <c r="H925" t="s">
        <v>579</v>
      </c>
      <c r="I925">
        <v>6145</v>
      </c>
    </row>
    <row r="926" spans="1:9">
      <c r="A926">
        <v>925</v>
      </c>
      <c r="B926" t="s">
        <v>6964</v>
      </c>
      <c r="C926" t="s">
        <v>6965</v>
      </c>
      <c r="D926" t="s">
        <v>6966</v>
      </c>
      <c r="E926" t="s">
        <v>1830</v>
      </c>
      <c r="F926" t="s">
        <v>1831</v>
      </c>
      <c r="G926" t="s">
        <v>1832</v>
      </c>
      <c r="H926" t="s">
        <v>38</v>
      </c>
      <c r="I926">
        <v>91205</v>
      </c>
    </row>
    <row r="927" spans="1:9">
      <c r="A927">
        <v>926</v>
      </c>
      <c r="B927" t="s">
        <v>6967</v>
      </c>
      <c r="C927" t="s">
        <v>6968</v>
      </c>
      <c r="D927" t="s">
        <v>6969</v>
      </c>
      <c r="E927" t="s">
        <v>6970</v>
      </c>
      <c r="F927" t="s">
        <v>6971</v>
      </c>
      <c r="G927" t="s">
        <v>499</v>
      </c>
      <c r="H927" t="s">
        <v>38</v>
      </c>
      <c r="I927">
        <v>93721</v>
      </c>
    </row>
    <row r="928" spans="1:9">
      <c r="A928">
        <v>927</v>
      </c>
      <c r="B928" t="s">
        <v>6972</v>
      </c>
      <c r="C928" t="s">
        <v>6973</v>
      </c>
      <c r="D928" t="s">
        <v>6974</v>
      </c>
      <c r="E928" t="s">
        <v>6975</v>
      </c>
      <c r="F928" t="s">
        <v>6976</v>
      </c>
      <c r="G928" t="s">
        <v>336</v>
      </c>
      <c r="H928" t="s">
        <v>31</v>
      </c>
      <c r="I928">
        <v>78225</v>
      </c>
    </row>
    <row r="929" spans="1:9">
      <c r="A929">
        <v>928</v>
      </c>
      <c r="B929" t="s">
        <v>6977</v>
      </c>
      <c r="C929" t="s">
        <v>6978</v>
      </c>
      <c r="D929" t="s">
        <v>6979</v>
      </c>
      <c r="E929" t="s">
        <v>1833</v>
      </c>
      <c r="F929" t="s">
        <v>1834</v>
      </c>
      <c r="G929" t="s">
        <v>817</v>
      </c>
      <c r="H929" t="s">
        <v>38</v>
      </c>
      <c r="I929">
        <v>92186</v>
      </c>
    </row>
    <row r="930" spans="1:9">
      <c r="A930">
        <v>929</v>
      </c>
      <c r="B930" t="s">
        <v>6980</v>
      </c>
      <c r="C930" t="s">
        <v>6981</v>
      </c>
      <c r="D930" t="s">
        <v>6982</v>
      </c>
      <c r="E930" t="s">
        <v>1835</v>
      </c>
      <c r="F930" t="s">
        <v>1836</v>
      </c>
      <c r="G930" t="s">
        <v>1837</v>
      </c>
      <c r="H930" t="s">
        <v>118</v>
      </c>
      <c r="I930">
        <v>89036</v>
      </c>
    </row>
    <row r="931" spans="1:9">
      <c r="A931">
        <v>930</v>
      </c>
      <c r="B931" t="s">
        <v>6983</v>
      </c>
      <c r="C931" t="s">
        <v>6984</v>
      </c>
      <c r="D931" t="s">
        <v>6985</v>
      </c>
      <c r="E931" t="s">
        <v>6986</v>
      </c>
      <c r="F931" t="s">
        <v>6987</v>
      </c>
      <c r="G931" t="s">
        <v>463</v>
      </c>
      <c r="H931" t="s">
        <v>84</v>
      </c>
      <c r="I931">
        <v>21275</v>
      </c>
    </row>
    <row r="932" spans="1:9">
      <c r="A932">
        <v>931</v>
      </c>
      <c r="B932" t="s">
        <v>6988</v>
      </c>
      <c r="C932" t="s">
        <v>6989</v>
      </c>
      <c r="D932" t="s">
        <v>6990</v>
      </c>
      <c r="E932" t="s">
        <v>1838</v>
      </c>
      <c r="F932" t="s">
        <v>1839</v>
      </c>
      <c r="G932" t="s">
        <v>419</v>
      </c>
      <c r="H932" t="s">
        <v>31</v>
      </c>
      <c r="I932">
        <v>77090</v>
      </c>
    </row>
    <row r="933" spans="1:9">
      <c r="A933">
        <v>932</v>
      </c>
      <c r="B933" t="s">
        <v>6991</v>
      </c>
      <c r="C933" t="s">
        <v>6992</v>
      </c>
      <c r="D933" t="s">
        <v>6993</v>
      </c>
      <c r="E933" t="s">
        <v>1840</v>
      </c>
      <c r="F933" t="s">
        <v>1841</v>
      </c>
      <c r="G933" t="s">
        <v>810</v>
      </c>
      <c r="H933" t="s">
        <v>177</v>
      </c>
      <c r="I933">
        <v>2119</v>
      </c>
    </row>
    <row r="934" spans="1:9">
      <c r="A934">
        <v>933</v>
      </c>
      <c r="B934" t="s">
        <v>6994</v>
      </c>
      <c r="C934" t="s">
        <v>6995</v>
      </c>
      <c r="D934" t="s">
        <v>6996</v>
      </c>
      <c r="E934" t="s">
        <v>6997</v>
      </c>
      <c r="F934" t="s">
        <v>6998</v>
      </c>
      <c r="G934" t="s">
        <v>397</v>
      </c>
      <c r="H934" t="s">
        <v>398</v>
      </c>
      <c r="I934">
        <v>40233</v>
      </c>
    </row>
    <row r="935" spans="1:9">
      <c r="A935">
        <v>934</v>
      </c>
      <c r="B935" t="s">
        <v>6999</v>
      </c>
      <c r="C935" t="s">
        <v>7000</v>
      </c>
      <c r="D935" t="s">
        <v>7001</v>
      </c>
      <c r="E935" t="s">
        <v>1842</v>
      </c>
      <c r="F935" t="s">
        <v>1843</v>
      </c>
      <c r="G935" t="s">
        <v>1832</v>
      </c>
      <c r="H935" t="s">
        <v>38</v>
      </c>
      <c r="I935">
        <v>91210</v>
      </c>
    </row>
    <row r="936" spans="1:9">
      <c r="A936">
        <v>935</v>
      </c>
      <c r="B936" t="s">
        <v>7002</v>
      </c>
      <c r="C936" t="s">
        <v>7003</v>
      </c>
      <c r="D936" t="s">
        <v>7004</v>
      </c>
      <c r="E936" t="s">
        <v>1844</v>
      </c>
      <c r="F936" t="s">
        <v>1845</v>
      </c>
      <c r="G936" t="s">
        <v>336</v>
      </c>
      <c r="H936" t="s">
        <v>31</v>
      </c>
      <c r="I936">
        <v>78245</v>
      </c>
    </row>
    <row r="937" spans="1:9">
      <c r="A937">
        <v>936</v>
      </c>
      <c r="B937" t="s">
        <v>7005</v>
      </c>
      <c r="C937" t="s">
        <v>7006</v>
      </c>
      <c r="D937" t="s">
        <v>7007</v>
      </c>
      <c r="E937" t="s">
        <v>1846</v>
      </c>
      <c r="F937" t="s">
        <v>1847</v>
      </c>
      <c r="G937" t="s">
        <v>510</v>
      </c>
      <c r="H937" t="s">
        <v>31</v>
      </c>
      <c r="I937">
        <v>88553</v>
      </c>
    </row>
    <row r="938" spans="1:9">
      <c r="A938">
        <v>937</v>
      </c>
      <c r="B938" t="s">
        <v>7008</v>
      </c>
      <c r="C938" t="s">
        <v>7009</v>
      </c>
      <c r="D938" t="s">
        <v>7010</v>
      </c>
      <c r="E938" t="s">
        <v>7011</v>
      </c>
      <c r="F938" t="s">
        <v>7012</v>
      </c>
      <c r="G938" t="s">
        <v>3810</v>
      </c>
      <c r="H938" t="s">
        <v>78</v>
      </c>
      <c r="I938">
        <v>32969</v>
      </c>
    </row>
    <row r="939" spans="1:9">
      <c r="A939">
        <v>938</v>
      </c>
      <c r="B939" t="s">
        <v>7013</v>
      </c>
      <c r="C939" t="s">
        <v>7014</v>
      </c>
      <c r="D939" t="s">
        <v>7015</v>
      </c>
      <c r="E939" t="s">
        <v>1848</v>
      </c>
      <c r="F939" t="s">
        <v>1849</v>
      </c>
      <c r="G939" t="s">
        <v>455</v>
      </c>
      <c r="H939" t="s">
        <v>249</v>
      </c>
      <c r="I939">
        <v>55458</v>
      </c>
    </row>
    <row r="940" spans="1:9">
      <c r="A940">
        <v>939</v>
      </c>
      <c r="B940" t="s">
        <v>7016</v>
      </c>
      <c r="C940" t="s">
        <v>7017</v>
      </c>
      <c r="D940" t="s">
        <v>7018</v>
      </c>
      <c r="E940" t="s">
        <v>7019</v>
      </c>
      <c r="F940" t="s">
        <v>7020</v>
      </c>
      <c r="G940" t="s">
        <v>7021</v>
      </c>
      <c r="H940" t="s">
        <v>922</v>
      </c>
      <c r="I940">
        <v>39404</v>
      </c>
    </row>
    <row r="941" spans="1:9">
      <c r="A941">
        <v>940</v>
      </c>
      <c r="B941" t="s">
        <v>7022</v>
      </c>
      <c r="C941" t="s">
        <v>7023</v>
      </c>
      <c r="D941" t="s">
        <v>7024</v>
      </c>
      <c r="E941" t="s">
        <v>1850</v>
      </c>
      <c r="F941" t="s">
        <v>1851</v>
      </c>
      <c r="G941" t="s">
        <v>341</v>
      </c>
      <c r="H941" t="s">
        <v>38</v>
      </c>
      <c r="I941">
        <v>90398</v>
      </c>
    </row>
    <row r="942" spans="1:9">
      <c r="A942">
        <v>941</v>
      </c>
      <c r="B942" t="s">
        <v>7025</v>
      </c>
      <c r="C942" t="s">
        <v>7026</v>
      </c>
      <c r="D942" t="s">
        <v>7027</v>
      </c>
      <c r="E942" t="s">
        <v>1852</v>
      </c>
      <c r="F942" t="s">
        <v>1853</v>
      </c>
      <c r="G942" t="s">
        <v>1854</v>
      </c>
      <c r="H942" t="s">
        <v>204</v>
      </c>
      <c r="I942">
        <v>72199</v>
      </c>
    </row>
    <row r="943" spans="1:9">
      <c r="A943">
        <v>942</v>
      </c>
      <c r="B943" t="s">
        <v>7028</v>
      </c>
      <c r="C943" t="s">
        <v>7029</v>
      </c>
      <c r="D943" t="s">
        <v>7030</v>
      </c>
      <c r="E943" t="s">
        <v>1855</v>
      </c>
      <c r="F943" t="s">
        <v>1856</v>
      </c>
      <c r="G943" t="s">
        <v>1857</v>
      </c>
      <c r="H943" t="s">
        <v>38</v>
      </c>
      <c r="I943">
        <v>92555</v>
      </c>
    </row>
    <row r="944" spans="1:9">
      <c r="A944">
        <v>943</v>
      </c>
      <c r="B944" t="s">
        <v>7031</v>
      </c>
      <c r="C944" t="s">
        <v>7032</v>
      </c>
      <c r="D944" t="s">
        <v>7033</v>
      </c>
      <c r="E944" t="s">
        <v>1858</v>
      </c>
      <c r="F944" t="s">
        <v>1859</v>
      </c>
      <c r="G944" t="s">
        <v>1860</v>
      </c>
      <c r="H944" t="s">
        <v>448</v>
      </c>
      <c r="I944">
        <v>97221</v>
      </c>
    </row>
    <row r="945" spans="1:9">
      <c r="A945">
        <v>944</v>
      </c>
      <c r="B945" t="s">
        <v>4527</v>
      </c>
      <c r="C945" t="s">
        <v>7034</v>
      </c>
      <c r="D945" t="s">
        <v>7035</v>
      </c>
      <c r="E945" t="s">
        <v>1861</v>
      </c>
      <c r="F945" t="s">
        <v>1862</v>
      </c>
      <c r="G945" t="s">
        <v>1482</v>
      </c>
      <c r="H945" t="s">
        <v>159</v>
      </c>
      <c r="I945">
        <v>45223</v>
      </c>
    </row>
    <row r="946" spans="1:9">
      <c r="A946">
        <v>945</v>
      </c>
      <c r="B946" t="s">
        <v>2348</v>
      </c>
      <c r="C946" t="s">
        <v>7036</v>
      </c>
      <c r="D946" t="s">
        <v>7037</v>
      </c>
      <c r="E946" t="s">
        <v>1863</v>
      </c>
      <c r="F946" t="s">
        <v>1864</v>
      </c>
      <c r="G946" t="s">
        <v>1865</v>
      </c>
      <c r="H946" t="s">
        <v>31</v>
      </c>
      <c r="I946">
        <v>76544</v>
      </c>
    </row>
    <row r="947" spans="1:9">
      <c r="A947">
        <v>946</v>
      </c>
      <c r="B947" t="s">
        <v>7038</v>
      </c>
      <c r="C947" t="s">
        <v>7039</v>
      </c>
      <c r="D947" t="s">
        <v>7040</v>
      </c>
      <c r="E947" t="s">
        <v>1866</v>
      </c>
      <c r="F947" t="s">
        <v>1867</v>
      </c>
      <c r="G947" t="s">
        <v>336</v>
      </c>
      <c r="H947" t="s">
        <v>31</v>
      </c>
      <c r="I947">
        <v>78260</v>
      </c>
    </row>
    <row r="948" spans="1:9">
      <c r="A948">
        <v>947</v>
      </c>
      <c r="B948" t="s">
        <v>7041</v>
      </c>
      <c r="C948" t="s">
        <v>7042</v>
      </c>
      <c r="D948" t="s">
        <v>7043</v>
      </c>
      <c r="E948" t="s">
        <v>7044</v>
      </c>
      <c r="F948" t="s">
        <v>7045</v>
      </c>
      <c r="G948" t="s">
        <v>3552</v>
      </c>
      <c r="H948" t="s">
        <v>38</v>
      </c>
      <c r="I948">
        <v>92878</v>
      </c>
    </row>
    <row r="949" spans="1:9">
      <c r="A949">
        <v>948</v>
      </c>
      <c r="B949" t="s">
        <v>7046</v>
      </c>
      <c r="C949" t="s">
        <v>7047</v>
      </c>
      <c r="D949" t="s">
        <v>7048</v>
      </c>
      <c r="E949" t="s">
        <v>7049</v>
      </c>
      <c r="F949" t="s">
        <v>7050</v>
      </c>
      <c r="G949" t="s">
        <v>255</v>
      </c>
      <c r="H949" t="s">
        <v>38</v>
      </c>
      <c r="I949">
        <v>90610</v>
      </c>
    </row>
    <row r="950" spans="1:9">
      <c r="A950">
        <v>949</v>
      </c>
      <c r="B950" t="s">
        <v>7051</v>
      </c>
      <c r="C950" t="s">
        <v>7052</v>
      </c>
      <c r="D950" t="s">
        <v>7053</v>
      </c>
      <c r="E950" t="s">
        <v>1868</v>
      </c>
      <c r="F950" t="s">
        <v>1869</v>
      </c>
      <c r="G950" t="s">
        <v>1870</v>
      </c>
      <c r="H950" t="s">
        <v>249</v>
      </c>
      <c r="I950">
        <v>55598</v>
      </c>
    </row>
    <row r="951" spans="1:9">
      <c r="A951">
        <v>950</v>
      </c>
      <c r="B951" t="s">
        <v>7054</v>
      </c>
      <c r="C951" t="s">
        <v>7055</v>
      </c>
      <c r="D951" t="s">
        <v>7056</v>
      </c>
      <c r="E951" t="s">
        <v>1871</v>
      </c>
      <c r="F951" t="s">
        <v>1872</v>
      </c>
      <c r="G951" t="s">
        <v>1001</v>
      </c>
      <c r="H951" t="s">
        <v>159</v>
      </c>
      <c r="I951">
        <v>45490</v>
      </c>
    </row>
    <row r="952" spans="1:9">
      <c r="A952">
        <v>951</v>
      </c>
      <c r="B952" t="s">
        <v>7057</v>
      </c>
      <c r="C952" t="s">
        <v>7058</v>
      </c>
      <c r="D952" t="s">
        <v>7059</v>
      </c>
      <c r="E952" t="s">
        <v>1873</v>
      </c>
      <c r="F952" t="s">
        <v>1874</v>
      </c>
      <c r="G952" t="s">
        <v>24</v>
      </c>
      <c r="H952" t="s">
        <v>25</v>
      </c>
      <c r="I952">
        <v>30358</v>
      </c>
    </row>
    <row r="953" spans="1:9">
      <c r="A953">
        <v>952</v>
      </c>
      <c r="B953" t="s">
        <v>7060</v>
      </c>
      <c r="C953" t="s">
        <v>7061</v>
      </c>
      <c r="D953" t="s">
        <v>7062</v>
      </c>
      <c r="E953" t="s">
        <v>1875</v>
      </c>
      <c r="F953" t="s">
        <v>1876</v>
      </c>
      <c r="G953" t="s">
        <v>1860</v>
      </c>
      <c r="H953" t="s">
        <v>448</v>
      </c>
      <c r="I953">
        <v>97296</v>
      </c>
    </row>
    <row r="954" spans="1:9">
      <c r="A954">
        <v>953</v>
      </c>
      <c r="B954" t="s">
        <v>7063</v>
      </c>
      <c r="C954" t="s">
        <v>7064</v>
      </c>
      <c r="D954" t="s">
        <v>7065</v>
      </c>
      <c r="E954" t="s">
        <v>7066</v>
      </c>
      <c r="F954" t="s">
        <v>7067</v>
      </c>
      <c r="G954" t="s">
        <v>712</v>
      </c>
      <c r="H954" t="s">
        <v>72</v>
      </c>
      <c r="I954">
        <v>23504</v>
      </c>
    </row>
    <row r="955" spans="1:9">
      <c r="A955">
        <v>954</v>
      </c>
      <c r="B955" t="s">
        <v>7068</v>
      </c>
      <c r="C955" t="s">
        <v>7069</v>
      </c>
      <c r="D955" t="s">
        <v>7070</v>
      </c>
      <c r="E955" t="s">
        <v>1877</v>
      </c>
      <c r="F955" t="s">
        <v>1878</v>
      </c>
      <c r="G955" t="s">
        <v>434</v>
      </c>
      <c r="H955" t="s">
        <v>290</v>
      </c>
      <c r="I955">
        <v>35244</v>
      </c>
    </row>
    <row r="956" spans="1:9">
      <c r="A956">
        <v>955</v>
      </c>
      <c r="B956" t="s">
        <v>4175</v>
      </c>
      <c r="C956" t="s">
        <v>7071</v>
      </c>
      <c r="D956" t="s">
        <v>7072</v>
      </c>
      <c r="E956" t="s">
        <v>1879</v>
      </c>
      <c r="F956" t="s">
        <v>1880</v>
      </c>
      <c r="G956" t="s">
        <v>357</v>
      </c>
      <c r="H956" t="s">
        <v>20</v>
      </c>
      <c r="I956">
        <v>12242</v>
      </c>
    </row>
    <row r="957" spans="1:9">
      <c r="A957">
        <v>956</v>
      </c>
      <c r="B957" t="s">
        <v>7073</v>
      </c>
      <c r="C957" t="s">
        <v>7074</v>
      </c>
      <c r="D957" t="s">
        <v>7075</v>
      </c>
      <c r="E957" t="s">
        <v>1881</v>
      </c>
      <c r="F957" t="s">
        <v>1882</v>
      </c>
      <c r="G957" t="s">
        <v>884</v>
      </c>
      <c r="H957" t="s">
        <v>398</v>
      </c>
      <c r="I957">
        <v>40596</v>
      </c>
    </row>
    <row r="958" spans="1:9">
      <c r="A958">
        <v>957</v>
      </c>
      <c r="B958" t="s">
        <v>7076</v>
      </c>
      <c r="C958" t="s">
        <v>7077</v>
      </c>
      <c r="D958" t="s">
        <v>7078</v>
      </c>
      <c r="E958" t="s">
        <v>7079</v>
      </c>
      <c r="F958" t="s">
        <v>7080</v>
      </c>
      <c r="G958" t="s">
        <v>357</v>
      </c>
      <c r="H958" t="s">
        <v>20</v>
      </c>
      <c r="I958">
        <v>12210</v>
      </c>
    </row>
    <row r="959" spans="1:9">
      <c r="A959">
        <v>958</v>
      </c>
      <c r="B959" t="s">
        <v>6799</v>
      </c>
      <c r="C959" t="s">
        <v>7081</v>
      </c>
      <c r="D959" t="s">
        <v>7082</v>
      </c>
      <c r="E959" t="s">
        <v>1883</v>
      </c>
      <c r="F959" t="s">
        <v>1884</v>
      </c>
      <c r="G959" t="s">
        <v>878</v>
      </c>
      <c r="H959" t="s">
        <v>78</v>
      </c>
      <c r="I959">
        <v>33233</v>
      </c>
    </row>
    <row r="960" spans="1:9">
      <c r="A960">
        <v>959</v>
      </c>
      <c r="B960" t="s">
        <v>7083</v>
      </c>
      <c r="C960" t="s">
        <v>7084</v>
      </c>
      <c r="D960" t="s">
        <v>7085</v>
      </c>
      <c r="E960" t="s">
        <v>1885</v>
      </c>
      <c r="F960" t="s">
        <v>1886</v>
      </c>
      <c r="G960" t="s">
        <v>458</v>
      </c>
      <c r="H960" t="s">
        <v>38</v>
      </c>
      <c r="I960">
        <v>90510</v>
      </c>
    </row>
    <row r="961" spans="1:9">
      <c r="A961">
        <v>960</v>
      </c>
      <c r="B961" t="s">
        <v>7086</v>
      </c>
      <c r="C961" t="s">
        <v>7087</v>
      </c>
      <c r="D961" t="s">
        <v>7088</v>
      </c>
      <c r="E961" t="s">
        <v>7089</v>
      </c>
      <c r="F961" t="s">
        <v>7090</v>
      </c>
      <c r="G961" t="s">
        <v>171</v>
      </c>
      <c r="H961" t="s">
        <v>172</v>
      </c>
      <c r="I961">
        <v>18763</v>
      </c>
    </row>
    <row r="962" spans="1:9">
      <c r="A962">
        <v>961</v>
      </c>
      <c r="B962" t="s">
        <v>7091</v>
      </c>
      <c r="C962" t="s">
        <v>7092</v>
      </c>
      <c r="D962" t="s">
        <v>7093</v>
      </c>
      <c r="E962" t="s">
        <v>1887</v>
      </c>
      <c r="F962" t="s">
        <v>1888</v>
      </c>
      <c r="G962" t="s">
        <v>1889</v>
      </c>
      <c r="H962" t="s">
        <v>54</v>
      </c>
      <c r="I962">
        <v>85271</v>
      </c>
    </row>
    <row r="963" spans="1:9">
      <c r="A963">
        <v>962</v>
      </c>
      <c r="B963" t="s">
        <v>7094</v>
      </c>
      <c r="C963" t="s">
        <v>7095</v>
      </c>
      <c r="D963" t="s">
        <v>7096</v>
      </c>
      <c r="E963" t="s">
        <v>1890</v>
      </c>
      <c r="F963" t="s">
        <v>1891</v>
      </c>
      <c r="G963" t="s">
        <v>364</v>
      </c>
      <c r="H963" t="s">
        <v>198</v>
      </c>
      <c r="I963">
        <v>48609</v>
      </c>
    </row>
    <row r="964" spans="1:9">
      <c r="A964">
        <v>963</v>
      </c>
      <c r="B964" t="s">
        <v>7097</v>
      </c>
      <c r="C964" t="s">
        <v>7098</v>
      </c>
      <c r="D964" t="s">
        <v>7099</v>
      </c>
      <c r="E964" t="s">
        <v>1892</v>
      </c>
      <c r="F964" t="s">
        <v>1893</v>
      </c>
      <c r="G964" t="s">
        <v>137</v>
      </c>
      <c r="H964" t="s">
        <v>138</v>
      </c>
      <c r="I964">
        <v>60604</v>
      </c>
    </row>
    <row r="965" spans="1:9">
      <c r="A965">
        <v>964</v>
      </c>
      <c r="B965" t="s">
        <v>7100</v>
      </c>
      <c r="C965" t="s">
        <v>7101</v>
      </c>
      <c r="D965" t="s">
        <v>7102</v>
      </c>
      <c r="E965" t="s">
        <v>1894</v>
      </c>
      <c r="F965" t="s">
        <v>1895</v>
      </c>
      <c r="G965" t="s">
        <v>24</v>
      </c>
      <c r="H965" t="s">
        <v>25</v>
      </c>
      <c r="I965">
        <v>30336</v>
      </c>
    </row>
    <row r="966" spans="1:9">
      <c r="A966">
        <v>965</v>
      </c>
      <c r="B966" t="s">
        <v>7103</v>
      </c>
      <c r="C966" t="s">
        <v>7104</v>
      </c>
      <c r="D966" t="s">
        <v>7105</v>
      </c>
      <c r="E966" t="s">
        <v>1896</v>
      </c>
      <c r="F966" t="s">
        <v>1897</v>
      </c>
      <c r="G966" t="s">
        <v>641</v>
      </c>
      <c r="H966" t="s">
        <v>579</v>
      </c>
      <c r="I966">
        <v>6105</v>
      </c>
    </row>
    <row r="967" spans="1:9">
      <c r="A967">
        <v>966</v>
      </c>
      <c r="B967" t="s">
        <v>7106</v>
      </c>
      <c r="C967" t="s">
        <v>7107</v>
      </c>
      <c r="D967" t="s">
        <v>7108</v>
      </c>
      <c r="E967" t="s">
        <v>1898</v>
      </c>
      <c r="F967" t="s">
        <v>1899</v>
      </c>
      <c r="G967" t="s">
        <v>94</v>
      </c>
      <c r="H967" t="s">
        <v>95</v>
      </c>
      <c r="I967">
        <v>8638</v>
      </c>
    </row>
    <row r="968" spans="1:9">
      <c r="A968">
        <v>967</v>
      </c>
      <c r="B968" t="s">
        <v>7109</v>
      </c>
      <c r="C968" t="s">
        <v>7110</v>
      </c>
      <c r="D968" t="s">
        <v>7111</v>
      </c>
      <c r="E968" t="s">
        <v>1900</v>
      </c>
      <c r="F968" t="s">
        <v>1901</v>
      </c>
      <c r="G968" t="s">
        <v>1026</v>
      </c>
      <c r="H968" t="s">
        <v>147</v>
      </c>
      <c r="I968">
        <v>47732</v>
      </c>
    </row>
    <row r="969" spans="1:9">
      <c r="A969">
        <v>968</v>
      </c>
      <c r="B969" t="s">
        <v>7112</v>
      </c>
      <c r="C969" t="s">
        <v>7113</v>
      </c>
      <c r="D969" t="s">
        <v>7114</v>
      </c>
      <c r="E969" t="s">
        <v>1902</v>
      </c>
      <c r="F969" t="s">
        <v>1903</v>
      </c>
      <c r="G969" t="s">
        <v>146</v>
      </c>
      <c r="H969" t="s">
        <v>147</v>
      </c>
      <c r="I969">
        <v>46862</v>
      </c>
    </row>
    <row r="970" spans="1:9">
      <c r="A970">
        <v>969</v>
      </c>
      <c r="B970" t="s">
        <v>7115</v>
      </c>
      <c r="C970" t="s">
        <v>7116</v>
      </c>
      <c r="D970" t="s">
        <v>7117</v>
      </c>
      <c r="E970" t="s">
        <v>7118</v>
      </c>
      <c r="F970" t="s">
        <v>7119</v>
      </c>
      <c r="G970" t="s">
        <v>143</v>
      </c>
      <c r="H970" t="s">
        <v>20</v>
      </c>
      <c r="I970">
        <v>10170</v>
      </c>
    </row>
    <row r="971" spans="1:9">
      <c r="A971">
        <v>970</v>
      </c>
      <c r="B971" t="s">
        <v>7120</v>
      </c>
      <c r="C971" t="s">
        <v>7121</v>
      </c>
      <c r="D971" t="s">
        <v>7122</v>
      </c>
      <c r="E971" t="s">
        <v>1904</v>
      </c>
      <c r="F971" t="s">
        <v>1905</v>
      </c>
      <c r="G971" t="s">
        <v>416</v>
      </c>
      <c r="H971" t="s">
        <v>72</v>
      </c>
      <c r="I971">
        <v>24009</v>
      </c>
    </row>
    <row r="972" spans="1:9">
      <c r="A972">
        <v>971</v>
      </c>
      <c r="B972" t="s">
        <v>7123</v>
      </c>
      <c r="C972" t="s">
        <v>7124</v>
      </c>
      <c r="D972" t="s">
        <v>7125</v>
      </c>
      <c r="E972" t="s">
        <v>1906</v>
      </c>
      <c r="F972" t="s">
        <v>1907</v>
      </c>
      <c r="G972" t="s">
        <v>707</v>
      </c>
      <c r="H972" t="s">
        <v>361</v>
      </c>
      <c r="I972">
        <v>80262</v>
      </c>
    </row>
    <row r="973" spans="1:9">
      <c r="A973">
        <v>972</v>
      </c>
      <c r="B973" t="s">
        <v>7126</v>
      </c>
      <c r="C973" t="s">
        <v>7127</v>
      </c>
      <c r="D973" t="s">
        <v>7128</v>
      </c>
      <c r="E973" t="s">
        <v>1908</v>
      </c>
      <c r="F973" t="s">
        <v>1909</v>
      </c>
      <c r="G973" t="s">
        <v>143</v>
      </c>
      <c r="H973" t="s">
        <v>20</v>
      </c>
      <c r="I973">
        <v>10045</v>
      </c>
    </row>
    <row r="974" spans="1:9">
      <c r="A974">
        <v>973</v>
      </c>
      <c r="B974" t="s">
        <v>7129</v>
      </c>
      <c r="C974" t="s">
        <v>7130</v>
      </c>
      <c r="D974" t="s">
        <v>7131</v>
      </c>
      <c r="E974" t="s">
        <v>1910</v>
      </c>
      <c r="F974" t="s">
        <v>1911</v>
      </c>
      <c r="G974" t="s">
        <v>878</v>
      </c>
      <c r="H974" t="s">
        <v>78</v>
      </c>
      <c r="I974">
        <v>33134</v>
      </c>
    </row>
    <row r="975" spans="1:9">
      <c r="A975">
        <v>974</v>
      </c>
      <c r="B975" t="s">
        <v>7132</v>
      </c>
      <c r="C975" t="s">
        <v>7133</v>
      </c>
      <c r="D975" t="s">
        <v>7134</v>
      </c>
      <c r="E975" t="s">
        <v>1912</v>
      </c>
      <c r="F975" t="s">
        <v>1913</v>
      </c>
      <c r="G975" t="s">
        <v>595</v>
      </c>
      <c r="H975" t="s">
        <v>11</v>
      </c>
      <c r="I975">
        <v>99260</v>
      </c>
    </row>
    <row r="976" spans="1:9">
      <c r="A976">
        <v>975</v>
      </c>
      <c r="B976" t="s">
        <v>7135</v>
      </c>
      <c r="C976" t="s">
        <v>7136</v>
      </c>
      <c r="D976" t="s">
        <v>7137</v>
      </c>
      <c r="E976" t="s">
        <v>7138</v>
      </c>
      <c r="F976" t="s">
        <v>7139</v>
      </c>
      <c r="G976" t="s">
        <v>310</v>
      </c>
      <c r="H976" t="s">
        <v>38</v>
      </c>
      <c r="I976">
        <v>90055</v>
      </c>
    </row>
    <row r="977" spans="1:9">
      <c r="A977">
        <v>976</v>
      </c>
      <c r="B977" t="s">
        <v>7140</v>
      </c>
      <c r="C977" t="s">
        <v>7141</v>
      </c>
      <c r="D977" t="s">
        <v>7142</v>
      </c>
      <c r="E977" t="s">
        <v>1914</v>
      </c>
      <c r="F977" t="s">
        <v>1915</v>
      </c>
      <c r="G977" t="s">
        <v>1307</v>
      </c>
      <c r="H977" t="s">
        <v>198</v>
      </c>
      <c r="I977">
        <v>49560</v>
      </c>
    </row>
    <row r="978" spans="1:9">
      <c r="A978">
        <v>977</v>
      </c>
      <c r="B978" t="s">
        <v>7143</v>
      </c>
      <c r="C978" t="s">
        <v>7144</v>
      </c>
      <c r="D978" t="s">
        <v>7145</v>
      </c>
      <c r="E978" t="s">
        <v>1916</v>
      </c>
      <c r="F978" t="s">
        <v>1917</v>
      </c>
      <c r="G978" t="s">
        <v>282</v>
      </c>
      <c r="H978" t="s">
        <v>198</v>
      </c>
      <c r="I978">
        <v>48217</v>
      </c>
    </row>
    <row r="979" spans="1:9">
      <c r="A979">
        <v>978</v>
      </c>
      <c r="B979" t="s">
        <v>5933</v>
      </c>
      <c r="C979" t="s">
        <v>7146</v>
      </c>
      <c r="D979" t="s">
        <v>7147</v>
      </c>
      <c r="E979" t="s">
        <v>1918</v>
      </c>
      <c r="F979" t="s">
        <v>1919</v>
      </c>
      <c r="G979" t="s">
        <v>1715</v>
      </c>
      <c r="H979" t="s">
        <v>54</v>
      </c>
      <c r="I979">
        <v>86305</v>
      </c>
    </row>
    <row r="980" spans="1:9">
      <c r="A980">
        <v>979</v>
      </c>
      <c r="B980" t="s">
        <v>7148</v>
      </c>
      <c r="C980" t="s">
        <v>7149</v>
      </c>
      <c r="D980" t="s">
        <v>7150</v>
      </c>
      <c r="E980" t="s">
        <v>1920</v>
      </c>
      <c r="F980" t="s">
        <v>1921</v>
      </c>
      <c r="G980" t="s">
        <v>1922</v>
      </c>
      <c r="H980" t="s">
        <v>25</v>
      </c>
      <c r="I980">
        <v>30096</v>
      </c>
    </row>
    <row r="981" spans="1:9">
      <c r="A981">
        <v>980</v>
      </c>
      <c r="B981" t="s">
        <v>7151</v>
      </c>
      <c r="C981" t="s">
        <v>7152</v>
      </c>
      <c r="D981" t="s">
        <v>7153</v>
      </c>
      <c r="E981" t="s">
        <v>1923</v>
      </c>
      <c r="F981" t="s">
        <v>1924</v>
      </c>
      <c r="G981" t="s">
        <v>228</v>
      </c>
      <c r="H981" t="s">
        <v>11</v>
      </c>
      <c r="I981">
        <v>98405</v>
      </c>
    </row>
    <row r="982" spans="1:9">
      <c r="A982">
        <v>981</v>
      </c>
      <c r="B982" t="s">
        <v>7154</v>
      </c>
      <c r="C982" t="s">
        <v>7155</v>
      </c>
      <c r="D982" t="s">
        <v>7156</v>
      </c>
      <c r="E982" t="s">
        <v>1925</v>
      </c>
      <c r="F982" t="s">
        <v>1926</v>
      </c>
      <c r="G982" t="s">
        <v>71</v>
      </c>
      <c r="H982" t="s">
        <v>72</v>
      </c>
      <c r="I982">
        <v>23293</v>
      </c>
    </row>
    <row r="983" spans="1:9">
      <c r="A983">
        <v>982</v>
      </c>
      <c r="B983" t="s">
        <v>7157</v>
      </c>
      <c r="C983" t="s">
        <v>7158</v>
      </c>
      <c r="D983" t="s">
        <v>7159</v>
      </c>
      <c r="E983" t="s">
        <v>1927</v>
      </c>
      <c r="F983" t="s">
        <v>1928</v>
      </c>
      <c r="G983" t="s">
        <v>94</v>
      </c>
      <c r="H983" t="s">
        <v>95</v>
      </c>
      <c r="I983">
        <v>8695</v>
      </c>
    </row>
    <row r="984" spans="1:9">
      <c r="A984">
        <v>983</v>
      </c>
      <c r="B984" t="s">
        <v>7160</v>
      </c>
      <c r="C984" t="s">
        <v>7161</v>
      </c>
      <c r="D984" t="s">
        <v>7162</v>
      </c>
      <c r="E984" t="s">
        <v>1929</v>
      </c>
      <c r="F984" t="s">
        <v>1930</v>
      </c>
      <c r="G984" t="s">
        <v>305</v>
      </c>
      <c r="H984" t="s">
        <v>78</v>
      </c>
      <c r="I984">
        <v>33994</v>
      </c>
    </row>
    <row r="985" spans="1:9">
      <c r="A985">
        <v>984</v>
      </c>
      <c r="B985" t="s">
        <v>7163</v>
      </c>
      <c r="C985" t="s">
        <v>7164</v>
      </c>
      <c r="D985" t="s">
        <v>7165</v>
      </c>
      <c r="E985" t="s">
        <v>7166</v>
      </c>
      <c r="F985" t="s">
        <v>7167</v>
      </c>
      <c r="G985" t="s">
        <v>623</v>
      </c>
      <c r="H985" t="s">
        <v>319</v>
      </c>
      <c r="I985">
        <v>27499</v>
      </c>
    </row>
    <row r="986" spans="1:9">
      <c r="A986">
        <v>985</v>
      </c>
      <c r="B986" t="s">
        <v>7168</v>
      </c>
      <c r="C986" t="s">
        <v>7169</v>
      </c>
      <c r="D986" t="s">
        <v>7170</v>
      </c>
      <c r="E986" t="s">
        <v>1931</v>
      </c>
      <c r="F986" t="s">
        <v>1932</v>
      </c>
      <c r="G986" t="s">
        <v>162</v>
      </c>
      <c r="H986" t="s">
        <v>54</v>
      </c>
      <c r="I986">
        <v>85045</v>
      </c>
    </row>
    <row r="987" spans="1:9">
      <c r="A987">
        <v>986</v>
      </c>
      <c r="B987" t="s">
        <v>7171</v>
      </c>
      <c r="C987" t="s">
        <v>7172</v>
      </c>
      <c r="D987" t="s">
        <v>7173</v>
      </c>
      <c r="E987" t="s">
        <v>7174</v>
      </c>
      <c r="F987" t="s">
        <v>7175</v>
      </c>
      <c r="G987" t="s">
        <v>1242</v>
      </c>
      <c r="H987" t="s">
        <v>78</v>
      </c>
      <c r="I987">
        <v>33763</v>
      </c>
    </row>
    <row r="988" spans="1:9">
      <c r="A988">
        <v>987</v>
      </c>
      <c r="B988" t="s">
        <v>7176</v>
      </c>
      <c r="C988" t="s">
        <v>7177</v>
      </c>
      <c r="D988" t="s">
        <v>7178</v>
      </c>
      <c r="E988" t="s">
        <v>1933</v>
      </c>
      <c r="F988" t="s">
        <v>1934</v>
      </c>
      <c r="G988" t="s">
        <v>707</v>
      </c>
      <c r="H988" t="s">
        <v>361</v>
      </c>
      <c r="I988">
        <v>80262</v>
      </c>
    </row>
    <row r="989" spans="1:9">
      <c r="A989">
        <v>988</v>
      </c>
      <c r="B989" t="s">
        <v>7179</v>
      </c>
      <c r="C989" t="s">
        <v>7180</v>
      </c>
      <c r="D989" t="s">
        <v>7181</v>
      </c>
      <c r="E989" t="s">
        <v>1935</v>
      </c>
      <c r="F989" t="s">
        <v>1936</v>
      </c>
      <c r="G989" t="s">
        <v>1112</v>
      </c>
      <c r="H989" t="s">
        <v>112</v>
      </c>
      <c r="I989">
        <v>38143</v>
      </c>
    </row>
    <row r="990" spans="1:9">
      <c r="A990">
        <v>989</v>
      </c>
      <c r="B990" t="s">
        <v>5716</v>
      </c>
      <c r="C990" t="s">
        <v>7182</v>
      </c>
      <c r="D990" t="s">
        <v>7183</v>
      </c>
      <c r="E990" t="s">
        <v>7184</v>
      </c>
      <c r="F990" t="s">
        <v>7185</v>
      </c>
      <c r="G990" t="s">
        <v>143</v>
      </c>
      <c r="H990" t="s">
        <v>20</v>
      </c>
      <c r="I990">
        <v>10280</v>
      </c>
    </row>
    <row r="991" spans="1:9">
      <c r="A991">
        <v>990</v>
      </c>
      <c r="B991" t="s">
        <v>7186</v>
      </c>
      <c r="C991" t="s">
        <v>7187</v>
      </c>
      <c r="D991" t="s">
        <v>7188</v>
      </c>
      <c r="E991" t="s">
        <v>1937</v>
      </c>
      <c r="F991" t="s">
        <v>1938</v>
      </c>
      <c r="G991" t="s">
        <v>213</v>
      </c>
      <c r="H991" t="s">
        <v>38</v>
      </c>
      <c r="I991">
        <v>95108</v>
      </c>
    </row>
    <row r="992" spans="1:9">
      <c r="A992">
        <v>991</v>
      </c>
      <c r="B992" t="s">
        <v>7189</v>
      </c>
      <c r="C992" t="s">
        <v>7190</v>
      </c>
      <c r="D992" t="s">
        <v>7191</v>
      </c>
      <c r="E992" t="s">
        <v>1939</v>
      </c>
      <c r="F992" t="s">
        <v>1940</v>
      </c>
      <c r="G992" t="s">
        <v>1001</v>
      </c>
      <c r="H992" t="s">
        <v>159</v>
      </c>
      <c r="I992">
        <v>45440</v>
      </c>
    </row>
    <row r="993" spans="1:9">
      <c r="A993">
        <v>992</v>
      </c>
      <c r="B993" t="s">
        <v>7192</v>
      </c>
      <c r="C993" t="s">
        <v>4986</v>
      </c>
      <c r="D993" t="s">
        <v>7193</v>
      </c>
      <c r="E993" t="s">
        <v>7194</v>
      </c>
      <c r="F993" t="s">
        <v>7195</v>
      </c>
      <c r="G993" t="s">
        <v>2479</v>
      </c>
      <c r="H993" t="s">
        <v>78</v>
      </c>
      <c r="I993">
        <v>33315</v>
      </c>
    </row>
    <row r="994" spans="1:9">
      <c r="A994">
        <v>993</v>
      </c>
      <c r="B994" t="s">
        <v>7196</v>
      </c>
      <c r="C994" t="s">
        <v>7197</v>
      </c>
      <c r="D994" t="s">
        <v>7198</v>
      </c>
      <c r="E994" t="s">
        <v>1941</v>
      </c>
      <c r="F994" t="s">
        <v>1942</v>
      </c>
      <c r="G994" t="s">
        <v>220</v>
      </c>
      <c r="H994" t="s">
        <v>20</v>
      </c>
      <c r="I994">
        <v>11231</v>
      </c>
    </row>
    <row r="995" spans="1:9">
      <c r="A995">
        <v>994</v>
      </c>
      <c r="B995" t="s">
        <v>7199</v>
      </c>
      <c r="C995" t="s">
        <v>7200</v>
      </c>
      <c r="D995" t="s">
        <v>7201</v>
      </c>
      <c r="E995" t="s">
        <v>1943</v>
      </c>
      <c r="F995" t="s">
        <v>1944</v>
      </c>
      <c r="G995" t="s">
        <v>1353</v>
      </c>
      <c r="H995" t="s">
        <v>31</v>
      </c>
      <c r="I995">
        <v>76011</v>
      </c>
    </row>
    <row r="996" spans="1:9">
      <c r="A996">
        <v>995</v>
      </c>
      <c r="B996" t="s">
        <v>7202</v>
      </c>
      <c r="C996" t="s">
        <v>7203</v>
      </c>
      <c r="D996" t="s">
        <v>7204</v>
      </c>
      <c r="E996" t="s">
        <v>1945</v>
      </c>
      <c r="F996" t="s">
        <v>1946</v>
      </c>
      <c r="G996" t="s">
        <v>213</v>
      </c>
      <c r="H996" t="s">
        <v>38</v>
      </c>
      <c r="I996">
        <v>95113</v>
      </c>
    </row>
    <row r="997" spans="1:9">
      <c r="A997">
        <v>996</v>
      </c>
      <c r="B997" t="s">
        <v>7205</v>
      </c>
      <c r="C997" t="s">
        <v>7206</v>
      </c>
      <c r="D997" t="s">
        <v>7207</v>
      </c>
      <c r="E997" t="s">
        <v>7208</v>
      </c>
      <c r="F997" t="s">
        <v>7209</v>
      </c>
      <c r="G997" t="s">
        <v>463</v>
      </c>
      <c r="H997" t="s">
        <v>84</v>
      </c>
      <c r="I997">
        <v>21211</v>
      </c>
    </row>
    <row r="998" spans="1:9">
      <c r="A998">
        <v>997</v>
      </c>
      <c r="B998" t="s">
        <v>7210</v>
      </c>
      <c r="C998" t="s">
        <v>7211</v>
      </c>
      <c r="D998" t="s">
        <v>7212</v>
      </c>
      <c r="E998" t="s">
        <v>1947</v>
      </c>
      <c r="F998" t="s">
        <v>1948</v>
      </c>
      <c r="G998" t="s">
        <v>1809</v>
      </c>
      <c r="H998" t="s">
        <v>78</v>
      </c>
      <c r="I998">
        <v>34276</v>
      </c>
    </row>
    <row r="999" spans="1:9">
      <c r="A999">
        <v>998</v>
      </c>
      <c r="B999" t="s">
        <v>7213</v>
      </c>
      <c r="C999" t="s">
        <v>7214</v>
      </c>
      <c r="D999" t="s">
        <v>7215</v>
      </c>
      <c r="E999" t="s">
        <v>1949</v>
      </c>
      <c r="F999" t="s">
        <v>1950</v>
      </c>
      <c r="G999" t="s">
        <v>30</v>
      </c>
      <c r="H999" t="s">
        <v>198</v>
      </c>
      <c r="I999">
        <v>48670</v>
      </c>
    </row>
    <row r="1000" spans="1:9">
      <c r="A1000">
        <v>999</v>
      </c>
      <c r="B1000" t="s">
        <v>7216</v>
      </c>
      <c r="C1000" t="s">
        <v>7217</v>
      </c>
      <c r="D1000" t="s">
        <v>7218</v>
      </c>
      <c r="E1000" t="s">
        <v>1951</v>
      </c>
      <c r="F1000" t="s">
        <v>1952</v>
      </c>
      <c r="G1000" t="s">
        <v>176</v>
      </c>
      <c r="H1000" t="s">
        <v>138</v>
      </c>
      <c r="I1000">
        <v>62776</v>
      </c>
    </row>
    <row r="1001" spans="1:9">
      <c r="A1001">
        <v>1000</v>
      </c>
      <c r="B1001" t="s">
        <v>7219</v>
      </c>
      <c r="C1001" t="s">
        <v>7220</v>
      </c>
      <c r="D1001" t="s">
        <v>7221</v>
      </c>
      <c r="E1001" t="s">
        <v>1953</v>
      </c>
      <c r="F1001" t="s">
        <v>1954</v>
      </c>
      <c r="G1001" t="s">
        <v>1809</v>
      </c>
      <c r="H1001" t="s">
        <v>78</v>
      </c>
      <c r="I1001">
        <v>34238</v>
      </c>
    </row>
    <row r="1002" spans="1:9">
      <c r="A1002">
        <v>1001</v>
      </c>
      <c r="B1002" t="s">
        <v>5733</v>
      </c>
      <c r="C1002" t="s">
        <v>7222</v>
      </c>
      <c r="D1002" t="s">
        <v>7223</v>
      </c>
      <c r="E1002" t="s">
        <v>1955</v>
      </c>
      <c r="F1002" t="s">
        <v>1956</v>
      </c>
      <c r="G1002" t="s">
        <v>388</v>
      </c>
      <c r="H1002" t="s">
        <v>147</v>
      </c>
      <c r="I1002">
        <v>46231</v>
      </c>
    </row>
    <row r="1003" spans="1:9">
      <c r="A1003">
        <v>1002</v>
      </c>
      <c r="B1003" t="s">
        <v>7224</v>
      </c>
      <c r="C1003" t="s">
        <v>7225</v>
      </c>
      <c r="D1003" t="s">
        <v>7226</v>
      </c>
      <c r="E1003" t="s">
        <v>1957</v>
      </c>
      <c r="F1003" t="s">
        <v>1958</v>
      </c>
      <c r="G1003" t="s">
        <v>11</v>
      </c>
      <c r="H1003" t="s">
        <v>12</v>
      </c>
      <c r="I1003">
        <v>20520</v>
      </c>
    </row>
    <row r="1004" spans="1:9">
      <c r="A1004">
        <v>1003</v>
      </c>
      <c r="B1004" t="s">
        <v>7227</v>
      </c>
      <c r="C1004" t="s">
        <v>7228</v>
      </c>
      <c r="D1004" t="s">
        <v>7229</v>
      </c>
      <c r="E1004" t="s">
        <v>1959</v>
      </c>
      <c r="F1004" t="s">
        <v>1960</v>
      </c>
      <c r="G1004" t="s">
        <v>1112</v>
      </c>
      <c r="H1004" t="s">
        <v>112</v>
      </c>
      <c r="I1004">
        <v>38131</v>
      </c>
    </row>
    <row r="1005" spans="1:9">
      <c r="A1005">
        <v>1004</v>
      </c>
      <c r="B1005" t="s">
        <v>4195</v>
      </c>
      <c r="C1005" t="s">
        <v>7230</v>
      </c>
      <c r="D1005" t="s">
        <v>7231</v>
      </c>
      <c r="E1005" t="s">
        <v>1961</v>
      </c>
      <c r="F1005" t="s">
        <v>1962</v>
      </c>
      <c r="G1005" t="s">
        <v>1963</v>
      </c>
      <c r="H1005" t="s">
        <v>31</v>
      </c>
      <c r="I1005">
        <v>76210</v>
      </c>
    </row>
    <row r="1006" spans="1:9">
      <c r="A1006">
        <v>1005</v>
      </c>
      <c r="B1006" t="s">
        <v>7232</v>
      </c>
      <c r="C1006" t="s">
        <v>7233</v>
      </c>
      <c r="D1006" t="s">
        <v>7234</v>
      </c>
      <c r="E1006" t="s">
        <v>1964</v>
      </c>
      <c r="F1006" t="s">
        <v>1965</v>
      </c>
      <c r="G1006" t="s">
        <v>1565</v>
      </c>
      <c r="H1006" t="s">
        <v>38</v>
      </c>
      <c r="I1006">
        <v>93584</v>
      </c>
    </row>
    <row r="1007" spans="1:9">
      <c r="A1007">
        <v>1006</v>
      </c>
      <c r="B1007" t="s">
        <v>7235</v>
      </c>
      <c r="C1007" t="s">
        <v>7236</v>
      </c>
      <c r="D1007" t="s">
        <v>7237</v>
      </c>
      <c r="E1007" t="s">
        <v>1966</v>
      </c>
      <c r="F1007" t="s">
        <v>1967</v>
      </c>
      <c r="G1007" t="s">
        <v>1968</v>
      </c>
      <c r="H1007" t="s">
        <v>361</v>
      </c>
      <c r="I1007">
        <v>81505</v>
      </c>
    </row>
    <row r="1008" spans="1:9">
      <c r="A1008">
        <v>1007</v>
      </c>
      <c r="B1008" t="s">
        <v>7238</v>
      </c>
      <c r="C1008" t="s">
        <v>7239</v>
      </c>
      <c r="D1008" t="s">
        <v>7240</v>
      </c>
      <c r="E1008" t="s">
        <v>7241</v>
      </c>
      <c r="F1008" t="s">
        <v>7242</v>
      </c>
      <c r="G1008" t="s">
        <v>419</v>
      </c>
      <c r="H1008" t="s">
        <v>31</v>
      </c>
      <c r="I1008">
        <v>77085</v>
      </c>
    </row>
    <row r="1009" spans="1:9">
      <c r="A1009">
        <v>1008</v>
      </c>
      <c r="B1009" t="s">
        <v>7243</v>
      </c>
      <c r="C1009" t="s">
        <v>7244</v>
      </c>
      <c r="D1009" t="s">
        <v>7245</v>
      </c>
      <c r="E1009" t="s">
        <v>1969</v>
      </c>
      <c r="F1009" t="s">
        <v>1970</v>
      </c>
      <c r="G1009" t="s">
        <v>1001</v>
      </c>
      <c r="H1009" t="s">
        <v>159</v>
      </c>
      <c r="I1009">
        <v>45414</v>
      </c>
    </row>
    <row r="1010" spans="1:9">
      <c r="A1010">
        <v>1009</v>
      </c>
      <c r="B1010" t="s">
        <v>7246</v>
      </c>
      <c r="C1010" t="s">
        <v>7247</v>
      </c>
      <c r="D1010" t="s">
        <v>7248</v>
      </c>
      <c r="E1010" t="s">
        <v>7249</v>
      </c>
      <c r="F1010" t="s">
        <v>7250</v>
      </c>
      <c r="G1010" t="s">
        <v>2382</v>
      </c>
      <c r="H1010" t="s">
        <v>95</v>
      </c>
      <c r="I1010">
        <v>7310</v>
      </c>
    </row>
    <row r="1011" spans="1:9">
      <c r="A1011">
        <v>1010</v>
      </c>
      <c r="B1011" t="s">
        <v>7251</v>
      </c>
      <c r="C1011" t="s">
        <v>7252</v>
      </c>
      <c r="D1011" t="s">
        <v>7253</v>
      </c>
      <c r="E1011" t="s">
        <v>1971</v>
      </c>
      <c r="F1011" t="s">
        <v>1972</v>
      </c>
      <c r="G1011" t="s">
        <v>1482</v>
      </c>
      <c r="H1011" t="s">
        <v>159</v>
      </c>
      <c r="I1011">
        <v>45203</v>
      </c>
    </row>
    <row r="1012" spans="1:9">
      <c r="A1012">
        <v>1011</v>
      </c>
      <c r="B1012" t="s">
        <v>7254</v>
      </c>
      <c r="C1012" t="s">
        <v>7255</v>
      </c>
      <c r="D1012" t="s">
        <v>7256</v>
      </c>
      <c r="E1012" t="s">
        <v>1973</v>
      </c>
      <c r="F1012" t="s">
        <v>1974</v>
      </c>
      <c r="G1012" t="s">
        <v>1326</v>
      </c>
      <c r="H1012" t="s">
        <v>172</v>
      </c>
      <c r="I1012">
        <v>18514</v>
      </c>
    </row>
    <row r="1013" spans="1:9">
      <c r="A1013">
        <v>1012</v>
      </c>
      <c r="B1013" t="s">
        <v>7257</v>
      </c>
      <c r="C1013" t="s">
        <v>7258</v>
      </c>
      <c r="D1013" t="s">
        <v>7259</v>
      </c>
      <c r="E1013" t="s">
        <v>1975</v>
      </c>
      <c r="F1013" t="s">
        <v>1976</v>
      </c>
      <c r="G1013" t="s">
        <v>694</v>
      </c>
      <c r="H1013" t="s">
        <v>134</v>
      </c>
      <c r="I1013">
        <v>71161</v>
      </c>
    </row>
    <row r="1014" spans="1:9">
      <c r="A1014">
        <v>1013</v>
      </c>
      <c r="B1014" t="s">
        <v>7260</v>
      </c>
      <c r="C1014" t="s">
        <v>7261</v>
      </c>
      <c r="D1014" t="s">
        <v>7262</v>
      </c>
      <c r="E1014" t="s">
        <v>1977</v>
      </c>
      <c r="F1014" t="s">
        <v>1978</v>
      </c>
      <c r="G1014" t="s">
        <v>1979</v>
      </c>
      <c r="H1014" t="s">
        <v>20</v>
      </c>
      <c r="I1014">
        <v>11044</v>
      </c>
    </row>
    <row r="1015" spans="1:9">
      <c r="A1015">
        <v>1014</v>
      </c>
      <c r="B1015" t="s">
        <v>7263</v>
      </c>
      <c r="C1015" t="s">
        <v>7264</v>
      </c>
      <c r="D1015" t="s">
        <v>7265</v>
      </c>
      <c r="E1015" t="s">
        <v>1980</v>
      </c>
      <c r="F1015" t="s">
        <v>1981</v>
      </c>
      <c r="G1015" t="s">
        <v>1979</v>
      </c>
      <c r="H1015" t="s">
        <v>20</v>
      </c>
      <c r="I1015">
        <v>11044</v>
      </c>
    </row>
    <row r="1016" spans="1:9">
      <c r="A1016">
        <v>1015</v>
      </c>
      <c r="B1016" t="s">
        <v>7266</v>
      </c>
      <c r="C1016" t="s">
        <v>7267</v>
      </c>
      <c r="D1016" t="s">
        <v>7268</v>
      </c>
      <c r="E1016" t="s">
        <v>1982</v>
      </c>
      <c r="F1016" t="s">
        <v>1983</v>
      </c>
      <c r="G1016" t="s">
        <v>616</v>
      </c>
      <c r="H1016" t="s">
        <v>319</v>
      </c>
      <c r="I1016">
        <v>27150</v>
      </c>
    </row>
    <row r="1017" spans="1:9">
      <c r="A1017">
        <v>1016</v>
      </c>
      <c r="B1017" t="s">
        <v>6062</v>
      </c>
      <c r="C1017" t="s">
        <v>7269</v>
      </c>
      <c r="D1017" t="s">
        <v>7270</v>
      </c>
      <c r="E1017" t="s">
        <v>1984</v>
      </c>
      <c r="F1017" t="s">
        <v>1985</v>
      </c>
      <c r="G1017" t="s">
        <v>1986</v>
      </c>
      <c r="H1017" t="s">
        <v>78</v>
      </c>
      <c r="I1017">
        <v>33884</v>
      </c>
    </row>
    <row r="1018" spans="1:9">
      <c r="A1018">
        <v>1017</v>
      </c>
      <c r="B1018" t="s">
        <v>7271</v>
      </c>
      <c r="C1018" t="s">
        <v>7272</v>
      </c>
      <c r="D1018" t="s">
        <v>7273</v>
      </c>
      <c r="E1018" t="s">
        <v>7274</v>
      </c>
      <c r="F1018" t="s">
        <v>7275</v>
      </c>
      <c r="G1018" t="s">
        <v>1986</v>
      </c>
      <c r="H1018" t="s">
        <v>78</v>
      </c>
      <c r="I1018">
        <v>33884</v>
      </c>
    </row>
    <row r="1019" spans="1:9">
      <c r="A1019">
        <v>1018</v>
      </c>
      <c r="B1019" t="s">
        <v>7276</v>
      </c>
      <c r="C1019" t="s">
        <v>7277</v>
      </c>
      <c r="D1019" t="s">
        <v>7278</v>
      </c>
      <c r="E1019" t="s">
        <v>1987</v>
      </c>
      <c r="F1019" t="s">
        <v>1988</v>
      </c>
      <c r="G1019" t="s">
        <v>146</v>
      </c>
      <c r="H1019" t="s">
        <v>147</v>
      </c>
      <c r="I1019">
        <v>46896</v>
      </c>
    </row>
    <row r="1020" spans="1:9">
      <c r="A1020">
        <v>1019</v>
      </c>
      <c r="B1020" t="s">
        <v>7279</v>
      </c>
      <c r="C1020" t="s">
        <v>7280</v>
      </c>
      <c r="D1020" t="s">
        <v>7281</v>
      </c>
      <c r="E1020" t="s">
        <v>1989</v>
      </c>
      <c r="F1020" t="s">
        <v>1990</v>
      </c>
      <c r="G1020" t="s">
        <v>162</v>
      </c>
      <c r="H1020" t="s">
        <v>54</v>
      </c>
      <c r="I1020">
        <v>85005</v>
      </c>
    </row>
    <row r="1021" spans="1:9">
      <c r="A1021">
        <v>1020</v>
      </c>
      <c r="B1021" t="s">
        <v>7282</v>
      </c>
      <c r="C1021" t="s">
        <v>7283</v>
      </c>
      <c r="D1021" t="s">
        <v>7284</v>
      </c>
      <c r="E1021" t="s">
        <v>7285</v>
      </c>
      <c r="F1021" t="s">
        <v>7286</v>
      </c>
      <c r="G1021" t="s">
        <v>11</v>
      </c>
      <c r="H1021" t="s">
        <v>12</v>
      </c>
      <c r="I1021">
        <v>20299</v>
      </c>
    </row>
    <row r="1022" spans="1:9">
      <c r="A1022">
        <v>1021</v>
      </c>
      <c r="B1022" t="s">
        <v>7287</v>
      </c>
      <c r="C1022" t="s">
        <v>7288</v>
      </c>
      <c r="D1022" t="s">
        <v>7289</v>
      </c>
      <c r="E1022" t="s">
        <v>1991</v>
      </c>
      <c r="F1022" t="s">
        <v>1992</v>
      </c>
      <c r="G1022" t="s">
        <v>1993</v>
      </c>
      <c r="H1022" t="s">
        <v>370</v>
      </c>
      <c r="I1022">
        <v>65110</v>
      </c>
    </row>
    <row r="1023" spans="1:9">
      <c r="A1023">
        <v>1022</v>
      </c>
      <c r="B1023" t="s">
        <v>7290</v>
      </c>
      <c r="C1023" t="s">
        <v>71</v>
      </c>
      <c r="D1023" t="s">
        <v>7291</v>
      </c>
      <c r="E1023" t="s">
        <v>1994</v>
      </c>
      <c r="F1023" t="s">
        <v>1995</v>
      </c>
      <c r="G1023" t="s">
        <v>839</v>
      </c>
      <c r="H1023" t="s">
        <v>204</v>
      </c>
      <c r="I1023">
        <v>72916</v>
      </c>
    </row>
    <row r="1024" spans="1:9">
      <c r="A1024">
        <v>1023</v>
      </c>
      <c r="B1024" t="s">
        <v>7292</v>
      </c>
      <c r="C1024" t="s">
        <v>7293</v>
      </c>
      <c r="D1024" t="s">
        <v>7294</v>
      </c>
      <c r="E1024" t="s">
        <v>1996</v>
      </c>
      <c r="F1024" t="s">
        <v>1997</v>
      </c>
      <c r="G1024" t="s">
        <v>707</v>
      </c>
      <c r="H1024" t="s">
        <v>361</v>
      </c>
      <c r="I1024">
        <v>80235</v>
      </c>
    </row>
    <row r="1025" spans="1:9">
      <c r="A1025">
        <v>1024</v>
      </c>
      <c r="B1025" t="s">
        <v>7295</v>
      </c>
      <c r="C1025" t="s">
        <v>7296</v>
      </c>
      <c r="D1025" t="s">
        <v>7297</v>
      </c>
      <c r="E1025" t="s">
        <v>1998</v>
      </c>
      <c r="F1025" t="s">
        <v>1999</v>
      </c>
      <c r="G1025" t="s">
        <v>682</v>
      </c>
      <c r="H1025" t="s">
        <v>172</v>
      </c>
      <c r="I1025">
        <v>15210</v>
      </c>
    </row>
    <row r="1026" spans="1:9">
      <c r="A1026">
        <v>1025</v>
      </c>
      <c r="B1026" t="s">
        <v>7298</v>
      </c>
      <c r="C1026" t="s">
        <v>7299</v>
      </c>
      <c r="D1026" t="s">
        <v>7300</v>
      </c>
      <c r="E1026" t="s">
        <v>2000</v>
      </c>
      <c r="F1026" t="s">
        <v>2001</v>
      </c>
      <c r="G1026" t="s">
        <v>318</v>
      </c>
      <c r="H1026" t="s">
        <v>319</v>
      </c>
      <c r="I1026">
        <v>28247</v>
      </c>
    </row>
    <row r="1027" spans="1:9">
      <c r="A1027">
        <v>1026</v>
      </c>
      <c r="B1027" t="s">
        <v>7301</v>
      </c>
      <c r="C1027" t="s">
        <v>7302</v>
      </c>
      <c r="D1027" t="s">
        <v>7303</v>
      </c>
      <c r="E1027" t="s">
        <v>7304</v>
      </c>
      <c r="F1027" t="s">
        <v>7305</v>
      </c>
      <c r="G1027" t="s">
        <v>3793</v>
      </c>
      <c r="H1027" t="s">
        <v>54</v>
      </c>
      <c r="I1027">
        <v>85210</v>
      </c>
    </row>
    <row r="1028" spans="1:9">
      <c r="A1028">
        <v>1027</v>
      </c>
      <c r="B1028" t="s">
        <v>7306</v>
      </c>
      <c r="C1028" t="s">
        <v>7307</v>
      </c>
      <c r="D1028" t="s">
        <v>7308</v>
      </c>
      <c r="E1028" t="s">
        <v>2002</v>
      </c>
      <c r="F1028" t="s">
        <v>2003</v>
      </c>
      <c r="G1028" t="s">
        <v>860</v>
      </c>
      <c r="H1028" t="s">
        <v>107</v>
      </c>
      <c r="I1028">
        <v>50305</v>
      </c>
    </row>
    <row r="1029" spans="1:9">
      <c r="A1029">
        <v>1028</v>
      </c>
      <c r="B1029" t="s">
        <v>7309</v>
      </c>
      <c r="C1029" t="s">
        <v>7310</v>
      </c>
      <c r="D1029" t="s">
        <v>7311</v>
      </c>
      <c r="E1029" t="s">
        <v>2004</v>
      </c>
      <c r="F1029" t="s">
        <v>2005</v>
      </c>
      <c r="G1029" t="s">
        <v>1182</v>
      </c>
      <c r="H1029" t="s">
        <v>72</v>
      </c>
      <c r="I1029">
        <v>22036</v>
      </c>
    </row>
    <row r="1030" spans="1:9">
      <c r="A1030">
        <v>1029</v>
      </c>
      <c r="B1030" t="s">
        <v>7312</v>
      </c>
      <c r="C1030" t="s">
        <v>7313</v>
      </c>
      <c r="D1030" t="s">
        <v>7314</v>
      </c>
      <c r="E1030" t="s">
        <v>2006</v>
      </c>
      <c r="F1030" t="s">
        <v>2007</v>
      </c>
      <c r="G1030" t="s">
        <v>455</v>
      </c>
      <c r="H1030" t="s">
        <v>249</v>
      </c>
      <c r="I1030">
        <v>55412</v>
      </c>
    </row>
    <row r="1031" spans="1:9">
      <c r="A1031">
        <v>1030</v>
      </c>
      <c r="B1031" t="s">
        <v>7315</v>
      </c>
      <c r="C1031" t="s">
        <v>7316</v>
      </c>
      <c r="D1031" t="s">
        <v>7317</v>
      </c>
      <c r="E1031" t="s">
        <v>2008</v>
      </c>
      <c r="F1031" t="s">
        <v>2009</v>
      </c>
      <c r="G1031" t="s">
        <v>723</v>
      </c>
      <c r="H1031" t="s">
        <v>112</v>
      </c>
      <c r="I1031">
        <v>37215</v>
      </c>
    </row>
    <row r="1032" spans="1:9">
      <c r="A1032">
        <v>1031</v>
      </c>
      <c r="B1032" t="s">
        <v>7318</v>
      </c>
      <c r="C1032" t="s">
        <v>7319</v>
      </c>
      <c r="D1032" t="s">
        <v>7320</v>
      </c>
      <c r="E1032" t="s">
        <v>2010</v>
      </c>
      <c r="F1032" t="s">
        <v>2011</v>
      </c>
      <c r="G1032" t="s">
        <v>712</v>
      </c>
      <c r="H1032" t="s">
        <v>72</v>
      </c>
      <c r="I1032">
        <v>23520</v>
      </c>
    </row>
    <row r="1033" spans="1:9">
      <c r="A1033">
        <v>1032</v>
      </c>
      <c r="B1033" t="s">
        <v>7321</v>
      </c>
      <c r="C1033" t="s">
        <v>7322</v>
      </c>
      <c r="D1033" t="s">
        <v>7323</v>
      </c>
      <c r="E1033" t="s">
        <v>2012</v>
      </c>
      <c r="F1033" t="s">
        <v>2013</v>
      </c>
      <c r="G1033" t="s">
        <v>44</v>
      </c>
      <c r="H1033" t="s">
        <v>45</v>
      </c>
      <c r="I1033">
        <v>73197</v>
      </c>
    </row>
    <row r="1034" spans="1:9">
      <c r="A1034">
        <v>1033</v>
      </c>
      <c r="B1034" t="s">
        <v>7324</v>
      </c>
      <c r="C1034" t="s">
        <v>7325</v>
      </c>
      <c r="D1034" t="s">
        <v>7326</v>
      </c>
      <c r="E1034" t="s">
        <v>2014</v>
      </c>
      <c r="F1034" t="s">
        <v>2015</v>
      </c>
      <c r="G1034" t="s">
        <v>167</v>
      </c>
      <c r="H1034" t="s">
        <v>45</v>
      </c>
      <c r="I1034">
        <v>74156</v>
      </c>
    </row>
    <row r="1035" spans="1:9">
      <c r="A1035">
        <v>1034</v>
      </c>
      <c r="B1035" t="s">
        <v>7327</v>
      </c>
      <c r="C1035" t="s">
        <v>7328</v>
      </c>
      <c r="D1035" t="s">
        <v>7329</v>
      </c>
      <c r="E1035" t="s">
        <v>2016</v>
      </c>
      <c r="F1035" t="s">
        <v>2017</v>
      </c>
      <c r="G1035" t="s">
        <v>146</v>
      </c>
      <c r="H1035" t="s">
        <v>147</v>
      </c>
      <c r="I1035">
        <v>46852</v>
      </c>
    </row>
    <row r="1036" spans="1:9">
      <c r="A1036">
        <v>1035</v>
      </c>
      <c r="B1036" t="s">
        <v>7330</v>
      </c>
      <c r="C1036" t="s">
        <v>7331</v>
      </c>
      <c r="D1036" t="s">
        <v>7332</v>
      </c>
      <c r="E1036" t="s">
        <v>2018</v>
      </c>
      <c r="F1036" t="s">
        <v>2019</v>
      </c>
      <c r="G1036" t="s">
        <v>11</v>
      </c>
      <c r="H1036" t="s">
        <v>12</v>
      </c>
      <c r="I1036">
        <v>20425</v>
      </c>
    </row>
    <row r="1037" spans="1:9">
      <c r="A1037">
        <v>1036</v>
      </c>
      <c r="B1037" t="s">
        <v>7333</v>
      </c>
      <c r="C1037" t="s">
        <v>7334</v>
      </c>
      <c r="D1037" t="s">
        <v>7335</v>
      </c>
      <c r="E1037" t="s">
        <v>2020</v>
      </c>
      <c r="F1037" t="s">
        <v>2021</v>
      </c>
      <c r="G1037" t="s">
        <v>434</v>
      </c>
      <c r="H1037" t="s">
        <v>290</v>
      </c>
      <c r="I1037">
        <v>35279</v>
      </c>
    </row>
    <row r="1038" spans="1:9">
      <c r="A1038">
        <v>1037</v>
      </c>
      <c r="B1038" t="s">
        <v>7336</v>
      </c>
      <c r="C1038" t="s">
        <v>7337</v>
      </c>
      <c r="D1038" t="s">
        <v>7338</v>
      </c>
      <c r="E1038" t="s">
        <v>2022</v>
      </c>
      <c r="F1038" t="s">
        <v>2023</v>
      </c>
      <c r="G1038" t="s">
        <v>158</v>
      </c>
      <c r="H1038" t="s">
        <v>159</v>
      </c>
      <c r="I1038">
        <v>43204</v>
      </c>
    </row>
    <row r="1039" spans="1:9">
      <c r="A1039">
        <v>1038</v>
      </c>
      <c r="B1039" t="s">
        <v>7339</v>
      </c>
      <c r="C1039" t="s">
        <v>7340</v>
      </c>
      <c r="D1039" t="s">
        <v>7341</v>
      </c>
      <c r="E1039" t="s">
        <v>2024</v>
      </c>
      <c r="F1039" t="s">
        <v>2025</v>
      </c>
      <c r="G1039" t="s">
        <v>945</v>
      </c>
      <c r="H1039" t="s">
        <v>31</v>
      </c>
      <c r="I1039">
        <v>75397</v>
      </c>
    </row>
    <row r="1040" spans="1:9">
      <c r="A1040">
        <v>1039</v>
      </c>
      <c r="B1040" t="s">
        <v>7342</v>
      </c>
      <c r="C1040" t="s">
        <v>7343</v>
      </c>
      <c r="D1040" t="s">
        <v>7344</v>
      </c>
      <c r="E1040" t="s">
        <v>2026</v>
      </c>
      <c r="F1040" t="s">
        <v>2027</v>
      </c>
      <c r="G1040" t="s">
        <v>49</v>
      </c>
      <c r="H1040" t="s">
        <v>20</v>
      </c>
      <c r="I1040">
        <v>14619</v>
      </c>
    </row>
    <row r="1041" spans="1:9">
      <c r="A1041">
        <v>1040</v>
      </c>
      <c r="B1041" t="s">
        <v>7345</v>
      </c>
      <c r="C1041" t="s">
        <v>7346</v>
      </c>
      <c r="D1041" t="s">
        <v>7347</v>
      </c>
      <c r="E1041" t="s">
        <v>2028</v>
      </c>
      <c r="F1041" t="s">
        <v>2029</v>
      </c>
      <c r="G1041" t="s">
        <v>94</v>
      </c>
      <c r="H1041" t="s">
        <v>95</v>
      </c>
      <c r="I1041">
        <v>8695</v>
      </c>
    </row>
    <row r="1042" spans="1:9">
      <c r="A1042">
        <v>1041</v>
      </c>
      <c r="B1042" t="s">
        <v>5805</v>
      </c>
      <c r="C1042" t="s">
        <v>7348</v>
      </c>
      <c r="D1042" t="s">
        <v>7349</v>
      </c>
      <c r="E1042" t="s">
        <v>2030</v>
      </c>
      <c r="F1042" t="s">
        <v>2031</v>
      </c>
      <c r="G1042" t="s">
        <v>1053</v>
      </c>
      <c r="H1042" t="s">
        <v>361</v>
      </c>
      <c r="I1042">
        <v>81010</v>
      </c>
    </row>
    <row r="1043" spans="1:9">
      <c r="A1043">
        <v>1042</v>
      </c>
      <c r="B1043" t="s">
        <v>5491</v>
      </c>
      <c r="C1043" t="s">
        <v>7350</v>
      </c>
      <c r="D1043" t="s">
        <v>7351</v>
      </c>
      <c r="E1043" t="s">
        <v>2032</v>
      </c>
      <c r="F1043" t="s">
        <v>2033</v>
      </c>
      <c r="G1043" t="s">
        <v>884</v>
      </c>
      <c r="H1043" t="s">
        <v>398</v>
      </c>
      <c r="I1043">
        <v>40576</v>
      </c>
    </row>
    <row r="1044" spans="1:9">
      <c r="A1044">
        <v>1043</v>
      </c>
      <c r="B1044" t="s">
        <v>7352</v>
      </c>
      <c r="C1044" t="s">
        <v>7353</v>
      </c>
      <c r="D1044" t="s">
        <v>7354</v>
      </c>
      <c r="E1044" t="s">
        <v>2034</v>
      </c>
      <c r="F1044" t="s">
        <v>2035</v>
      </c>
      <c r="G1044" t="s">
        <v>325</v>
      </c>
      <c r="H1044" t="s">
        <v>326</v>
      </c>
      <c r="I1044">
        <v>68144</v>
      </c>
    </row>
    <row r="1045" spans="1:9">
      <c r="A1045">
        <v>1044</v>
      </c>
      <c r="B1045" t="s">
        <v>7355</v>
      </c>
      <c r="C1045" t="s">
        <v>7356</v>
      </c>
      <c r="D1045" t="s">
        <v>7357</v>
      </c>
      <c r="E1045" t="s">
        <v>2036</v>
      </c>
      <c r="F1045" t="s">
        <v>2037</v>
      </c>
      <c r="G1045" t="s">
        <v>480</v>
      </c>
      <c r="H1045" t="s">
        <v>134</v>
      </c>
      <c r="I1045">
        <v>70826</v>
      </c>
    </row>
    <row r="1046" spans="1:9">
      <c r="A1046">
        <v>1045</v>
      </c>
      <c r="B1046" t="s">
        <v>7358</v>
      </c>
      <c r="C1046" t="s">
        <v>7359</v>
      </c>
      <c r="D1046" t="s">
        <v>7360</v>
      </c>
      <c r="E1046" t="s">
        <v>2038</v>
      </c>
      <c r="F1046" t="s">
        <v>2039</v>
      </c>
      <c r="G1046" t="s">
        <v>1307</v>
      </c>
      <c r="H1046" t="s">
        <v>198</v>
      </c>
      <c r="I1046">
        <v>49518</v>
      </c>
    </row>
    <row r="1047" spans="1:9">
      <c r="A1047">
        <v>1046</v>
      </c>
      <c r="B1047" t="s">
        <v>7361</v>
      </c>
      <c r="C1047" t="s">
        <v>7362</v>
      </c>
      <c r="D1047" t="s">
        <v>7363</v>
      </c>
      <c r="E1047" t="s">
        <v>2040</v>
      </c>
      <c r="F1047" t="s">
        <v>2041</v>
      </c>
      <c r="G1047" t="s">
        <v>1728</v>
      </c>
      <c r="H1047" t="s">
        <v>573</v>
      </c>
      <c r="I1047">
        <v>88006</v>
      </c>
    </row>
    <row r="1048" spans="1:9">
      <c r="A1048">
        <v>1047</v>
      </c>
      <c r="B1048" t="s">
        <v>1516</v>
      </c>
      <c r="C1048" t="s">
        <v>7364</v>
      </c>
      <c r="D1048" t="s">
        <v>7365</v>
      </c>
      <c r="E1048" t="s">
        <v>2042</v>
      </c>
      <c r="F1048" t="s">
        <v>2043</v>
      </c>
      <c r="G1048" t="s">
        <v>732</v>
      </c>
      <c r="H1048" t="s">
        <v>319</v>
      </c>
      <c r="I1048">
        <v>27710</v>
      </c>
    </row>
    <row r="1049" spans="1:9">
      <c r="A1049">
        <v>1048</v>
      </c>
      <c r="B1049" t="s">
        <v>7366</v>
      </c>
      <c r="C1049" t="s">
        <v>7367</v>
      </c>
      <c r="D1049" t="s">
        <v>7368</v>
      </c>
      <c r="E1049" t="s">
        <v>2044</v>
      </c>
      <c r="F1049" t="s">
        <v>2045</v>
      </c>
      <c r="G1049" t="s">
        <v>2046</v>
      </c>
      <c r="H1049" t="s">
        <v>172</v>
      </c>
      <c r="I1049">
        <v>17405</v>
      </c>
    </row>
    <row r="1050" spans="1:9">
      <c r="A1050">
        <v>1049</v>
      </c>
      <c r="B1050" t="s">
        <v>7369</v>
      </c>
      <c r="C1050" t="s">
        <v>7370</v>
      </c>
      <c r="D1050" t="s">
        <v>7371</v>
      </c>
      <c r="E1050" t="s">
        <v>2047</v>
      </c>
      <c r="F1050" t="s">
        <v>2048</v>
      </c>
      <c r="G1050" t="s">
        <v>682</v>
      </c>
      <c r="H1050" t="s">
        <v>172</v>
      </c>
      <c r="I1050">
        <v>15210</v>
      </c>
    </row>
    <row r="1051" spans="1:9">
      <c r="A1051">
        <v>1050</v>
      </c>
      <c r="B1051" t="s">
        <v>7372</v>
      </c>
      <c r="C1051" t="s">
        <v>7373</v>
      </c>
      <c r="D1051" t="s">
        <v>7374</v>
      </c>
      <c r="E1051" t="s">
        <v>2049</v>
      </c>
      <c r="F1051" t="s">
        <v>2050</v>
      </c>
      <c r="G1051" t="s">
        <v>2051</v>
      </c>
      <c r="H1051" t="s">
        <v>177</v>
      </c>
      <c r="I1051">
        <v>1605</v>
      </c>
    </row>
    <row r="1052" spans="1:9">
      <c r="A1052">
        <v>1051</v>
      </c>
      <c r="B1052" t="s">
        <v>7375</v>
      </c>
      <c r="C1052" t="s">
        <v>7376</v>
      </c>
      <c r="D1052" t="s">
        <v>7377</v>
      </c>
      <c r="E1052" t="s">
        <v>2052</v>
      </c>
      <c r="F1052" t="s">
        <v>2053</v>
      </c>
      <c r="G1052" t="s">
        <v>49</v>
      </c>
      <c r="H1052" t="s">
        <v>249</v>
      </c>
      <c r="I1052">
        <v>55905</v>
      </c>
    </row>
    <row r="1053" spans="1:9">
      <c r="A1053">
        <v>1052</v>
      </c>
      <c r="B1053" t="s">
        <v>7378</v>
      </c>
      <c r="C1053" t="s">
        <v>7379</v>
      </c>
      <c r="D1053" t="s">
        <v>7380</v>
      </c>
      <c r="E1053" t="s">
        <v>2054</v>
      </c>
      <c r="F1053" t="s">
        <v>2055</v>
      </c>
      <c r="G1053" t="s">
        <v>912</v>
      </c>
      <c r="H1053" t="s">
        <v>38</v>
      </c>
      <c r="I1053">
        <v>92717</v>
      </c>
    </row>
    <row r="1054" spans="1:9">
      <c r="A1054">
        <v>1053</v>
      </c>
      <c r="B1054" t="s">
        <v>7381</v>
      </c>
      <c r="C1054" t="s">
        <v>7382</v>
      </c>
      <c r="D1054" t="s">
        <v>7383</v>
      </c>
      <c r="E1054" t="s">
        <v>2056</v>
      </c>
      <c r="F1054" t="s">
        <v>2057</v>
      </c>
      <c r="G1054" t="s">
        <v>336</v>
      </c>
      <c r="H1054" t="s">
        <v>31</v>
      </c>
      <c r="I1054">
        <v>78220</v>
      </c>
    </row>
    <row r="1055" spans="1:9">
      <c r="A1055">
        <v>1054</v>
      </c>
      <c r="B1055" t="s">
        <v>7384</v>
      </c>
      <c r="C1055" t="s">
        <v>7385</v>
      </c>
      <c r="D1055" t="s">
        <v>7386</v>
      </c>
      <c r="E1055" t="s">
        <v>2058</v>
      </c>
      <c r="F1055" t="s">
        <v>2059</v>
      </c>
      <c r="G1055" t="s">
        <v>948</v>
      </c>
      <c r="H1055" t="s">
        <v>78</v>
      </c>
      <c r="I1055">
        <v>32399</v>
      </c>
    </row>
    <row r="1056" spans="1:9">
      <c r="A1056">
        <v>1055</v>
      </c>
      <c r="B1056" t="s">
        <v>5952</v>
      </c>
      <c r="C1056" t="s">
        <v>7387</v>
      </c>
      <c r="D1056" t="s">
        <v>7388</v>
      </c>
      <c r="E1056" t="s">
        <v>2060</v>
      </c>
      <c r="F1056" t="s">
        <v>2061</v>
      </c>
      <c r="G1056" t="s">
        <v>817</v>
      </c>
      <c r="H1056" t="s">
        <v>38</v>
      </c>
      <c r="I1056">
        <v>92191</v>
      </c>
    </row>
    <row r="1057" spans="1:9">
      <c r="A1057">
        <v>1056</v>
      </c>
      <c r="B1057" t="s">
        <v>7389</v>
      </c>
      <c r="C1057" t="s">
        <v>7390</v>
      </c>
      <c r="D1057" t="s">
        <v>7391</v>
      </c>
      <c r="E1057" t="s">
        <v>2062</v>
      </c>
      <c r="F1057" t="s">
        <v>2063</v>
      </c>
      <c r="G1057" t="s">
        <v>111</v>
      </c>
      <c r="H1057" t="s">
        <v>112</v>
      </c>
      <c r="I1057">
        <v>37416</v>
      </c>
    </row>
    <row r="1058" spans="1:9">
      <c r="A1058">
        <v>1057</v>
      </c>
      <c r="B1058" t="s">
        <v>7392</v>
      </c>
      <c r="C1058" t="s">
        <v>7393</v>
      </c>
      <c r="D1058" t="s">
        <v>7394</v>
      </c>
      <c r="E1058" t="s">
        <v>2064</v>
      </c>
      <c r="F1058" t="s">
        <v>2065</v>
      </c>
      <c r="G1058" t="s">
        <v>217</v>
      </c>
      <c r="H1058" t="s">
        <v>31</v>
      </c>
      <c r="I1058">
        <v>77554</v>
      </c>
    </row>
    <row r="1059" spans="1:9">
      <c r="A1059">
        <v>1058</v>
      </c>
      <c r="B1059" t="s">
        <v>6713</v>
      </c>
      <c r="C1059" t="s">
        <v>7395</v>
      </c>
      <c r="D1059" t="s">
        <v>7396</v>
      </c>
      <c r="E1059" t="s">
        <v>2066</v>
      </c>
      <c r="F1059" t="s">
        <v>2067</v>
      </c>
      <c r="G1059" t="s">
        <v>419</v>
      </c>
      <c r="H1059" t="s">
        <v>31</v>
      </c>
      <c r="I1059">
        <v>77035</v>
      </c>
    </row>
    <row r="1060" spans="1:9">
      <c r="A1060">
        <v>1059</v>
      </c>
      <c r="B1060" t="s">
        <v>7397</v>
      </c>
      <c r="C1060" t="s">
        <v>7398</v>
      </c>
      <c r="D1060" t="s">
        <v>7399</v>
      </c>
      <c r="E1060" t="s">
        <v>2068</v>
      </c>
      <c r="F1060" t="s">
        <v>2069</v>
      </c>
      <c r="G1060" t="s">
        <v>817</v>
      </c>
      <c r="H1060" t="s">
        <v>38</v>
      </c>
      <c r="I1060">
        <v>92191</v>
      </c>
    </row>
    <row r="1061" spans="1:9">
      <c r="A1061">
        <v>1060</v>
      </c>
      <c r="B1061" t="s">
        <v>7400</v>
      </c>
      <c r="C1061" t="s">
        <v>7401</v>
      </c>
      <c r="D1061" t="s">
        <v>7402</v>
      </c>
      <c r="E1061" t="s">
        <v>2070</v>
      </c>
      <c r="F1061" t="s">
        <v>2071</v>
      </c>
      <c r="G1061" t="s">
        <v>11</v>
      </c>
      <c r="H1061" t="s">
        <v>12</v>
      </c>
      <c r="I1061">
        <v>20380</v>
      </c>
    </row>
    <row r="1062" spans="1:9">
      <c r="A1062">
        <v>1061</v>
      </c>
      <c r="B1062" t="s">
        <v>7403</v>
      </c>
      <c r="C1062" t="s">
        <v>7404</v>
      </c>
      <c r="D1062" t="s">
        <v>7405</v>
      </c>
      <c r="E1062" t="s">
        <v>2072</v>
      </c>
      <c r="F1062" t="s">
        <v>2073</v>
      </c>
      <c r="G1062" t="s">
        <v>860</v>
      </c>
      <c r="H1062" t="s">
        <v>107</v>
      </c>
      <c r="I1062">
        <v>50320</v>
      </c>
    </row>
    <row r="1063" spans="1:9">
      <c r="A1063">
        <v>1062</v>
      </c>
      <c r="B1063" t="s">
        <v>7406</v>
      </c>
      <c r="C1063" t="s">
        <v>7407</v>
      </c>
      <c r="D1063" t="s">
        <v>7408</v>
      </c>
      <c r="E1063" t="s">
        <v>2074</v>
      </c>
      <c r="F1063" t="s">
        <v>2075</v>
      </c>
      <c r="G1063" t="s">
        <v>143</v>
      </c>
      <c r="H1063" t="s">
        <v>20</v>
      </c>
      <c r="I1063">
        <v>10131</v>
      </c>
    </row>
    <row r="1064" spans="1:9">
      <c r="A1064">
        <v>1063</v>
      </c>
      <c r="B1064" t="s">
        <v>7409</v>
      </c>
      <c r="C1064" t="s">
        <v>7410</v>
      </c>
      <c r="D1064" t="s">
        <v>7411</v>
      </c>
      <c r="E1064" t="s">
        <v>2076</v>
      </c>
      <c r="F1064" t="s">
        <v>2077</v>
      </c>
      <c r="G1064" t="s">
        <v>779</v>
      </c>
      <c r="H1064" t="s">
        <v>452</v>
      </c>
      <c r="I1064">
        <v>67230</v>
      </c>
    </row>
    <row r="1065" spans="1:9">
      <c r="A1065">
        <v>1064</v>
      </c>
      <c r="B1065" t="s">
        <v>7412</v>
      </c>
      <c r="C1065" t="s">
        <v>7413</v>
      </c>
      <c r="D1065" t="s">
        <v>7414</v>
      </c>
      <c r="E1065" t="s">
        <v>2078</v>
      </c>
      <c r="F1065" t="s">
        <v>2079</v>
      </c>
      <c r="G1065" t="s">
        <v>948</v>
      </c>
      <c r="H1065" t="s">
        <v>78</v>
      </c>
      <c r="I1065">
        <v>32304</v>
      </c>
    </row>
    <row r="1066" spans="1:9">
      <c r="A1066">
        <v>1065</v>
      </c>
      <c r="B1066" t="s">
        <v>7415</v>
      </c>
      <c r="C1066" t="s">
        <v>7416</v>
      </c>
      <c r="D1066" t="s">
        <v>7417</v>
      </c>
      <c r="E1066" t="s">
        <v>7418</v>
      </c>
      <c r="F1066" t="s">
        <v>7419</v>
      </c>
      <c r="G1066" t="s">
        <v>162</v>
      </c>
      <c r="H1066" t="s">
        <v>54</v>
      </c>
      <c r="I1066">
        <v>85025</v>
      </c>
    </row>
    <row r="1067" spans="1:9">
      <c r="A1067">
        <v>1066</v>
      </c>
      <c r="B1067" t="s">
        <v>7420</v>
      </c>
      <c r="C1067" t="s">
        <v>4179</v>
      </c>
      <c r="D1067" t="s">
        <v>7421</v>
      </c>
      <c r="E1067" t="s">
        <v>2080</v>
      </c>
      <c r="F1067" t="s">
        <v>2081</v>
      </c>
      <c r="G1067" t="s">
        <v>677</v>
      </c>
      <c r="H1067" t="s">
        <v>38</v>
      </c>
      <c r="I1067">
        <v>95813</v>
      </c>
    </row>
    <row r="1068" spans="1:9">
      <c r="A1068">
        <v>1067</v>
      </c>
      <c r="B1068" t="s">
        <v>7422</v>
      </c>
      <c r="C1068" t="s">
        <v>7423</v>
      </c>
      <c r="D1068" t="s">
        <v>7424</v>
      </c>
      <c r="E1068" t="s">
        <v>2082</v>
      </c>
      <c r="F1068" t="s">
        <v>2083</v>
      </c>
      <c r="G1068" t="s">
        <v>522</v>
      </c>
      <c r="H1068" t="s">
        <v>452</v>
      </c>
      <c r="I1068">
        <v>66112</v>
      </c>
    </row>
    <row r="1069" spans="1:9">
      <c r="A1069">
        <v>1068</v>
      </c>
      <c r="B1069" t="s">
        <v>6009</v>
      </c>
      <c r="C1069" t="s">
        <v>7425</v>
      </c>
      <c r="D1069" t="s">
        <v>7426</v>
      </c>
      <c r="E1069" t="s">
        <v>2084</v>
      </c>
      <c r="F1069" t="s">
        <v>2085</v>
      </c>
      <c r="G1069" t="s">
        <v>810</v>
      </c>
      <c r="H1069" t="s">
        <v>177</v>
      </c>
      <c r="I1069">
        <v>2109</v>
      </c>
    </row>
    <row r="1070" spans="1:9">
      <c r="A1070">
        <v>1069</v>
      </c>
      <c r="B1070" t="s">
        <v>7427</v>
      </c>
      <c r="C1070" t="s">
        <v>7428</v>
      </c>
      <c r="D1070" t="s">
        <v>7429</v>
      </c>
      <c r="E1070" t="s">
        <v>2086</v>
      </c>
      <c r="F1070" t="s">
        <v>2087</v>
      </c>
      <c r="G1070" t="s">
        <v>11</v>
      </c>
      <c r="H1070" t="s">
        <v>12</v>
      </c>
      <c r="I1070">
        <v>20016</v>
      </c>
    </row>
    <row r="1071" spans="1:9">
      <c r="A1071">
        <v>1070</v>
      </c>
      <c r="B1071" t="s">
        <v>7430</v>
      </c>
      <c r="C1071" t="s">
        <v>7431</v>
      </c>
      <c r="D1071" t="s">
        <v>7432</v>
      </c>
      <c r="E1071" t="s">
        <v>2088</v>
      </c>
      <c r="F1071" t="s">
        <v>2089</v>
      </c>
      <c r="G1071" t="s">
        <v>565</v>
      </c>
      <c r="H1071" t="s">
        <v>78</v>
      </c>
      <c r="I1071">
        <v>32825</v>
      </c>
    </row>
    <row r="1072" spans="1:9">
      <c r="A1072">
        <v>1071</v>
      </c>
      <c r="B1072" t="s">
        <v>7433</v>
      </c>
      <c r="C1072" t="s">
        <v>7434</v>
      </c>
      <c r="D1072" t="s">
        <v>7435</v>
      </c>
      <c r="E1072" t="s">
        <v>2090</v>
      </c>
      <c r="F1072" t="s">
        <v>2091</v>
      </c>
      <c r="G1072" t="s">
        <v>455</v>
      </c>
      <c r="H1072" t="s">
        <v>249</v>
      </c>
      <c r="I1072">
        <v>55412</v>
      </c>
    </row>
    <row r="1073" spans="1:9">
      <c r="A1073">
        <v>1072</v>
      </c>
      <c r="B1073" t="s">
        <v>6929</v>
      </c>
      <c r="C1073" t="s">
        <v>7436</v>
      </c>
      <c r="D1073" t="s">
        <v>7437</v>
      </c>
      <c r="E1073" t="s">
        <v>2092</v>
      </c>
      <c r="F1073" t="s">
        <v>2093</v>
      </c>
      <c r="G1073" t="s">
        <v>1199</v>
      </c>
      <c r="H1073" t="s">
        <v>361</v>
      </c>
      <c r="I1073">
        <v>80045</v>
      </c>
    </row>
    <row r="1074" spans="1:9">
      <c r="A1074">
        <v>1073</v>
      </c>
      <c r="B1074" t="s">
        <v>7438</v>
      </c>
      <c r="C1074" t="s">
        <v>7439</v>
      </c>
      <c r="D1074" t="s">
        <v>7440</v>
      </c>
      <c r="E1074" t="s">
        <v>2094</v>
      </c>
      <c r="F1074" t="s">
        <v>2095</v>
      </c>
      <c r="G1074" t="s">
        <v>616</v>
      </c>
      <c r="H1074" t="s">
        <v>319</v>
      </c>
      <c r="I1074">
        <v>27110</v>
      </c>
    </row>
    <row r="1075" spans="1:9">
      <c r="A1075">
        <v>1074</v>
      </c>
      <c r="B1075" t="s">
        <v>7441</v>
      </c>
      <c r="C1075" t="s">
        <v>7442</v>
      </c>
      <c r="D1075" t="s">
        <v>7443</v>
      </c>
      <c r="E1075" t="s">
        <v>2096</v>
      </c>
      <c r="F1075" t="s">
        <v>2097</v>
      </c>
      <c r="G1075" t="s">
        <v>788</v>
      </c>
      <c r="H1075" t="s">
        <v>789</v>
      </c>
      <c r="I1075">
        <v>25726</v>
      </c>
    </row>
    <row r="1076" spans="1:9">
      <c r="A1076">
        <v>1075</v>
      </c>
      <c r="B1076" t="s">
        <v>7444</v>
      </c>
      <c r="C1076" t="s">
        <v>7445</v>
      </c>
      <c r="D1076" t="s">
        <v>7446</v>
      </c>
      <c r="E1076" t="s">
        <v>2098</v>
      </c>
      <c r="F1076" t="s">
        <v>2099</v>
      </c>
      <c r="G1076" t="s">
        <v>565</v>
      </c>
      <c r="H1076" t="s">
        <v>78</v>
      </c>
      <c r="I1076">
        <v>32859</v>
      </c>
    </row>
    <row r="1077" spans="1:9">
      <c r="A1077">
        <v>1076</v>
      </c>
      <c r="B1077" t="s">
        <v>7447</v>
      </c>
      <c r="C1077" t="s">
        <v>7448</v>
      </c>
      <c r="D1077" t="s">
        <v>7449</v>
      </c>
      <c r="E1077" t="s">
        <v>7450</v>
      </c>
      <c r="F1077" t="s">
        <v>7451</v>
      </c>
      <c r="G1077" t="s">
        <v>100</v>
      </c>
      <c r="H1077" t="s">
        <v>101</v>
      </c>
      <c r="I1077">
        <v>53790</v>
      </c>
    </row>
    <row r="1078" spans="1:9">
      <c r="A1078">
        <v>1077</v>
      </c>
      <c r="B1078" t="s">
        <v>7452</v>
      </c>
      <c r="C1078" t="s">
        <v>7453</v>
      </c>
      <c r="D1078" t="s">
        <v>7454</v>
      </c>
      <c r="E1078" t="s">
        <v>7455</v>
      </c>
      <c r="F1078" t="s">
        <v>7456</v>
      </c>
      <c r="G1078" t="s">
        <v>7457</v>
      </c>
      <c r="H1078" t="s">
        <v>907</v>
      </c>
      <c r="I1078">
        <v>58207</v>
      </c>
    </row>
    <row r="1079" spans="1:9">
      <c r="A1079">
        <v>1078</v>
      </c>
      <c r="B1079" t="s">
        <v>7458</v>
      </c>
      <c r="C1079" t="s">
        <v>7459</v>
      </c>
      <c r="D1079" t="s">
        <v>7460</v>
      </c>
      <c r="E1079" t="s">
        <v>2100</v>
      </c>
      <c r="F1079" t="s">
        <v>2101</v>
      </c>
      <c r="G1079" t="s">
        <v>472</v>
      </c>
      <c r="H1079" t="s">
        <v>452</v>
      </c>
      <c r="I1079">
        <v>66699</v>
      </c>
    </row>
    <row r="1080" spans="1:9">
      <c r="A1080">
        <v>1079</v>
      </c>
      <c r="B1080" t="s">
        <v>7461</v>
      </c>
      <c r="C1080" t="s">
        <v>7462</v>
      </c>
      <c r="D1080" t="s">
        <v>7463</v>
      </c>
      <c r="E1080" t="s">
        <v>2102</v>
      </c>
      <c r="F1080" t="s">
        <v>2103</v>
      </c>
      <c r="G1080" t="s">
        <v>878</v>
      </c>
      <c r="H1080" t="s">
        <v>78</v>
      </c>
      <c r="I1080">
        <v>33283</v>
      </c>
    </row>
    <row r="1081" spans="1:9">
      <c r="A1081">
        <v>1080</v>
      </c>
      <c r="B1081" t="s">
        <v>7464</v>
      </c>
      <c r="C1081" t="s">
        <v>7465</v>
      </c>
      <c r="D1081" t="s">
        <v>7466</v>
      </c>
      <c r="E1081" t="s">
        <v>7467</v>
      </c>
      <c r="F1081" t="s">
        <v>7468</v>
      </c>
      <c r="G1081" t="s">
        <v>7469</v>
      </c>
      <c r="H1081" t="s">
        <v>78</v>
      </c>
      <c r="I1081">
        <v>33018</v>
      </c>
    </row>
    <row r="1082" spans="1:9">
      <c r="A1082">
        <v>1081</v>
      </c>
      <c r="B1082" t="s">
        <v>7470</v>
      </c>
      <c r="C1082" t="s">
        <v>7471</v>
      </c>
      <c r="D1082" t="s">
        <v>7472</v>
      </c>
      <c r="E1082" t="s">
        <v>2104</v>
      </c>
      <c r="F1082" t="s">
        <v>2105</v>
      </c>
      <c r="G1082" t="s">
        <v>2106</v>
      </c>
      <c r="H1082" t="s">
        <v>38</v>
      </c>
      <c r="I1082">
        <v>92648</v>
      </c>
    </row>
    <row r="1083" spans="1:9">
      <c r="A1083">
        <v>1082</v>
      </c>
      <c r="B1083" t="s">
        <v>7473</v>
      </c>
      <c r="C1083" t="s">
        <v>6705</v>
      </c>
      <c r="D1083" t="s">
        <v>7474</v>
      </c>
      <c r="E1083" t="s">
        <v>7475</v>
      </c>
      <c r="F1083" t="s">
        <v>7476</v>
      </c>
      <c r="G1083" t="s">
        <v>712</v>
      </c>
      <c r="H1083" t="s">
        <v>72</v>
      </c>
      <c r="I1083">
        <v>23520</v>
      </c>
    </row>
    <row r="1084" spans="1:9">
      <c r="A1084">
        <v>1083</v>
      </c>
      <c r="B1084" t="s">
        <v>7477</v>
      </c>
      <c r="C1084" t="s">
        <v>7478</v>
      </c>
      <c r="D1084" t="s">
        <v>7479</v>
      </c>
      <c r="E1084" t="s">
        <v>2107</v>
      </c>
      <c r="F1084" t="s">
        <v>2108</v>
      </c>
      <c r="G1084" t="s">
        <v>2109</v>
      </c>
      <c r="H1084" t="s">
        <v>159</v>
      </c>
      <c r="I1084">
        <v>45807</v>
      </c>
    </row>
    <row r="1085" spans="1:9">
      <c r="A1085">
        <v>1084</v>
      </c>
      <c r="B1085" t="s">
        <v>7480</v>
      </c>
      <c r="C1085" t="s">
        <v>7481</v>
      </c>
      <c r="D1085" t="s">
        <v>7482</v>
      </c>
      <c r="E1085" t="s">
        <v>2110</v>
      </c>
      <c r="F1085" t="s">
        <v>2111</v>
      </c>
      <c r="G1085" t="s">
        <v>1674</v>
      </c>
      <c r="H1085" t="s">
        <v>290</v>
      </c>
      <c r="I1085">
        <v>36177</v>
      </c>
    </row>
    <row r="1086" spans="1:9">
      <c r="A1086">
        <v>1085</v>
      </c>
      <c r="B1086" t="s">
        <v>7483</v>
      </c>
      <c r="C1086" t="s">
        <v>7484</v>
      </c>
      <c r="D1086" t="s">
        <v>7485</v>
      </c>
      <c r="E1086" t="s">
        <v>2112</v>
      </c>
      <c r="F1086" t="s">
        <v>2113</v>
      </c>
      <c r="G1086" t="s">
        <v>707</v>
      </c>
      <c r="H1086" t="s">
        <v>361</v>
      </c>
      <c r="I1086">
        <v>80279</v>
      </c>
    </row>
    <row r="1087" spans="1:9">
      <c r="A1087">
        <v>1086</v>
      </c>
      <c r="B1087" t="s">
        <v>5756</v>
      </c>
      <c r="C1087" t="s">
        <v>7486</v>
      </c>
      <c r="D1087" t="s">
        <v>7487</v>
      </c>
      <c r="E1087" t="s">
        <v>2114</v>
      </c>
      <c r="F1087" t="s">
        <v>2115</v>
      </c>
      <c r="G1087" t="s">
        <v>404</v>
      </c>
      <c r="H1087" t="s">
        <v>198</v>
      </c>
      <c r="I1087">
        <v>48092</v>
      </c>
    </row>
    <row r="1088" spans="1:9">
      <c r="A1088">
        <v>1087</v>
      </c>
      <c r="B1088" t="s">
        <v>7488</v>
      </c>
      <c r="C1088" t="s">
        <v>7489</v>
      </c>
      <c r="D1088" t="s">
        <v>7490</v>
      </c>
      <c r="E1088" t="s">
        <v>2116</v>
      </c>
      <c r="F1088" t="s">
        <v>2117</v>
      </c>
      <c r="G1088" t="s">
        <v>2118</v>
      </c>
      <c r="H1088" t="s">
        <v>290</v>
      </c>
      <c r="I1088">
        <v>35815</v>
      </c>
    </row>
    <row r="1089" spans="1:9">
      <c r="A1089">
        <v>1088</v>
      </c>
      <c r="B1089" t="s">
        <v>7491</v>
      </c>
      <c r="C1089" t="s">
        <v>7492</v>
      </c>
      <c r="D1089" t="s">
        <v>7493</v>
      </c>
      <c r="E1089" t="s">
        <v>2119</v>
      </c>
      <c r="F1089" t="s">
        <v>2120</v>
      </c>
      <c r="G1089" t="s">
        <v>522</v>
      </c>
      <c r="H1089" t="s">
        <v>452</v>
      </c>
      <c r="I1089">
        <v>66112</v>
      </c>
    </row>
    <row r="1090" spans="1:9">
      <c r="A1090">
        <v>1089</v>
      </c>
      <c r="B1090" t="s">
        <v>7494</v>
      </c>
      <c r="C1090" t="s">
        <v>7495</v>
      </c>
      <c r="D1090" t="s">
        <v>7496</v>
      </c>
      <c r="E1090" t="s">
        <v>2121</v>
      </c>
      <c r="F1090" t="s">
        <v>2122</v>
      </c>
      <c r="G1090" t="s">
        <v>19</v>
      </c>
      <c r="H1090" t="s">
        <v>20</v>
      </c>
      <c r="I1090">
        <v>11480</v>
      </c>
    </row>
    <row r="1091" spans="1:9">
      <c r="A1091">
        <v>1090</v>
      </c>
      <c r="B1091" t="s">
        <v>7497</v>
      </c>
      <c r="C1091" t="s">
        <v>7498</v>
      </c>
      <c r="D1091" t="s">
        <v>7499</v>
      </c>
      <c r="E1091" t="s">
        <v>2123</v>
      </c>
      <c r="F1091" t="s">
        <v>2124</v>
      </c>
      <c r="G1091" t="s">
        <v>71</v>
      </c>
      <c r="H1091" t="s">
        <v>72</v>
      </c>
      <c r="I1091">
        <v>23260</v>
      </c>
    </row>
    <row r="1092" spans="1:9">
      <c r="A1092">
        <v>1091</v>
      </c>
      <c r="B1092" t="s">
        <v>7500</v>
      </c>
      <c r="C1092" t="s">
        <v>7501</v>
      </c>
      <c r="D1092" t="s">
        <v>7502</v>
      </c>
      <c r="E1092" t="s">
        <v>2125</v>
      </c>
      <c r="F1092" t="s">
        <v>2126</v>
      </c>
      <c r="G1092" t="s">
        <v>1487</v>
      </c>
      <c r="H1092" t="s">
        <v>72</v>
      </c>
      <c r="I1092">
        <v>23663</v>
      </c>
    </row>
    <row r="1093" spans="1:9">
      <c r="A1093">
        <v>1092</v>
      </c>
      <c r="B1093" t="s">
        <v>7503</v>
      </c>
      <c r="C1093" t="s">
        <v>7504</v>
      </c>
      <c r="D1093" t="s">
        <v>7505</v>
      </c>
      <c r="E1093" t="s">
        <v>2127</v>
      </c>
      <c r="F1093" t="s">
        <v>2128</v>
      </c>
      <c r="G1093" t="s">
        <v>419</v>
      </c>
      <c r="H1093" t="s">
        <v>31</v>
      </c>
      <c r="I1093">
        <v>77206</v>
      </c>
    </row>
    <row r="1094" spans="1:9">
      <c r="A1094">
        <v>1093</v>
      </c>
      <c r="B1094" t="s">
        <v>7506</v>
      </c>
      <c r="C1094" t="s">
        <v>7507</v>
      </c>
      <c r="D1094" t="s">
        <v>7508</v>
      </c>
      <c r="E1094" t="s">
        <v>2129</v>
      </c>
      <c r="F1094" t="s">
        <v>2130</v>
      </c>
      <c r="G1094" t="s">
        <v>1809</v>
      </c>
      <c r="H1094" t="s">
        <v>78</v>
      </c>
      <c r="I1094">
        <v>34276</v>
      </c>
    </row>
    <row r="1095" spans="1:9">
      <c r="A1095">
        <v>1094</v>
      </c>
      <c r="B1095" t="s">
        <v>7509</v>
      </c>
      <c r="C1095" t="s">
        <v>7510</v>
      </c>
      <c r="D1095" t="s">
        <v>7511</v>
      </c>
      <c r="E1095" t="s">
        <v>2131</v>
      </c>
      <c r="F1095" t="s">
        <v>2132</v>
      </c>
      <c r="G1095" t="s">
        <v>707</v>
      </c>
      <c r="H1095" t="s">
        <v>361</v>
      </c>
      <c r="I1095">
        <v>80217</v>
      </c>
    </row>
    <row r="1096" spans="1:9">
      <c r="A1096">
        <v>1095</v>
      </c>
      <c r="B1096" t="s">
        <v>7512</v>
      </c>
      <c r="C1096" t="s">
        <v>7513</v>
      </c>
      <c r="D1096" t="s">
        <v>7514</v>
      </c>
      <c r="E1096" t="s">
        <v>2133</v>
      </c>
      <c r="F1096" t="s">
        <v>2134</v>
      </c>
      <c r="G1096" t="s">
        <v>213</v>
      </c>
      <c r="H1096" t="s">
        <v>38</v>
      </c>
      <c r="I1096">
        <v>95155</v>
      </c>
    </row>
    <row r="1097" spans="1:9">
      <c r="A1097">
        <v>1096</v>
      </c>
      <c r="B1097" t="s">
        <v>7515</v>
      </c>
      <c r="C1097" t="s">
        <v>7516</v>
      </c>
      <c r="D1097" t="s">
        <v>7517</v>
      </c>
      <c r="E1097" t="s">
        <v>2135</v>
      </c>
      <c r="F1097" t="s">
        <v>2136</v>
      </c>
      <c r="G1097" t="s">
        <v>748</v>
      </c>
      <c r="H1097" t="s">
        <v>95</v>
      </c>
      <c r="I1097">
        <v>7544</v>
      </c>
    </row>
    <row r="1098" spans="1:9">
      <c r="A1098">
        <v>1097</v>
      </c>
      <c r="B1098" t="s">
        <v>7518</v>
      </c>
      <c r="C1098" t="s">
        <v>7519</v>
      </c>
      <c r="D1098" t="s">
        <v>7520</v>
      </c>
      <c r="E1098" t="s">
        <v>7521</v>
      </c>
      <c r="F1098" t="s">
        <v>7522</v>
      </c>
      <c r="G1098" t="s">
        <v>7523</v>
      </c>
      <c r="H1098" t="s">
        <v>398</v>
      </c>
      <c r="I1098">
        <v>41905</v>
      </c>
    </row>
    <row r="1099" spans="1:9">
      <c r="A1099">
        <v>1098</v>
      </c>
      <c r="B1099" t="s">
        <v>7524</v>
      </c>
      <c r="C1099" t="s">
        <v>7525</v>
      </c>
      <c r="D1099" t="s">
        <v>7526</v>
      </c>
      <c r="E1099" t="s">
        <v>2137</v>
      </c>
      <c r="F1099" t="s">
        <v>2138</v>
      </c>
      <c r="G1099" t="s">
        <v>1086</v>
      </c>
      <c r="H1099" t="s">
        <v>101</v>
      </c>
      <c r="I1099">
        <v>53215</v>
      </c>
    </row>
    <row r="1100" spans="1:9">
      <c r="A1100">
        <v>1099</v>
      </c>
      <c r="B1100" t="s">
        <v>7527</v>
      </c>
      <c r="C1100" t="s">
        <v>7528</v>
      </c>
      <c r="D1100" t="s">
        <v>7529</v>
      </c>
      <c r="E1100" t="s">
        <v>2139</v>
      </c>
      <c r="F1100" t="s">
        <v>2140</v>
      </c>
      <c r="G1100" t="s">
        <v>2141</v>
      </c>
      <c r="H1100" t="s">
        <v>38</v>
      </c>
      <c r="I1100">
        <v>95973</v>
      </c>
    </row>
    <row r="1101" spans="1:9">
      <c r="A1101">
        <v>1100</v>
      </c>
      <c r="B1101" t="s">
        <v>7530</v>
      </c>
      <c r="C1101" t="s">
        <v>7531</v>
      </c>
      <c r="D1101" t="s">
        <v>7532</v>
      </c>
      <c r="E1101" t="s">
        <v>7533</v>
      </c>
      <c r="F1101" t="s">
        <v>7534</v>
      </c>
      <c r="G1101" t="s">
        <v>213</v>
      </c>
      <c r="H1101" t="s">
        <v>38</v>
      </c>
      <c r="I1101">
        <v>95133</v>
      </c>
    </row>
    <row r="1102" spans="1:9">
      <c r="A1102">
        <v>1101</v>
      </c>
      <c r="B1102" t="s">
        <v>7535</v>
      </c>
      <c r="C1102" t="s">
        <v>7536</v>
      </c>
      <c r="D1102" t="s">
        <v>7537</v>
      </c>
      <c r="E1102" t="s">
        <v>2142</v>
      </c>
      <c r="F1102" t="s">
        <v>2143</v>
      </c>
      <c r="G1102" t="s">
        <v>176</v>
      </c>
      <c r="H1102" t="s">
        <v>138</v>
      </c>
      <c r="I1102">
        <v>62723</v>
      </c>
    </row>
    <row r="1103" spans="1:9">
      <c r="A1103">
        <v>1102</v>
      </c>
      <c r="B1103" t="s">
        <v>7538</v>
      </c>
      <c r="C1103" t="s">
        <v>7539</v>
      </c>
      <c r="D1103" t="s">
        <v>7540</v>
      </c>
      <c r="E1103" t="s">
        <v>2144</v>
      </c>
      <c r="F1103" t="s">
        <v>2145</v>
      </c>
      <c r="G1103" t="s">
        <v>220</v>
      </c>
      <c r="H1103" t="s">
        <v>20</v>
      </c>
      <c r="I1103">
        <v>11247</v>
      </c>
    </row>
    <row r="1104" spans="1:9">
      <c r="A1104">
        <v>1103</v>
      </c>
      <c r="B1104" t="s">
        <v>7541</v>
      </c>
      <c r="C1104" t="s">
        <v>7542</v>
      </c>
      <c r="D1104" t="s">
        <v>7543</v>
      </c>
      <c r="E1104" t="s">
        <v>2146</v>
      </c>
      <c r="F1104" t="s">
        <v>2147</v>
      </c>
      <c r="G1104" t="s">
        <v>2148</v>
      </c>
      <c r="H1104" t="s">
        <v>1033</v>
      </c>
      <c r="I1104">
        <v>83405</v>
      </c>
    </row>
    <row r="1105" spans="1:9">
      <c r="A1105">
        <v>1104</v>
      </c>
      <c r="B1105" t="s">
        <v>7544</v>
      </c>
      <c r="C1105" t="s">
        <v>7545</v>
      </c>
      <c r="D1105" t="s">
        <v>7546</v>
      </c>
      <c r="E1105" t="s">
        <v>7547</v>
      </c>
      <c r="F1105" t="s">
        <v>7548</v>
      </c>
      <c r="G1105" t="s">
        <v>723</v>
      </c>
      <c r="H1105" t="s">
        <v>112</v>
      </c>
      <c r="I1105">
        <v>37205</v>
      </c>
    </row>
    <row r="1106" spans="1:9">
      <c r="A1106">
        <v>1105</v>
      </c>
      <c r="B1106" t="s">
        <v>7549</v>
      </c>
      <c r="C1106" t="s">
        <v>7550</v>
      </c>
      <c r="D1106" t="s">
        <v>7551</v>
      </c>
      <c r="E1106" t="s">
        <v>2149</v>
      </c>
      <c r="F1106" t="s">
        <v>2150</v>
      </c>
      <c r="G1106" t="s">
        <v>945</v>
      </c>
      <c r="H1106" t="s">
        <v>31</v>
      </c>
      <c r="I1106">
        <v>75379</v>
      </c>
    </row>
    <row r="1107" spans="1:9">
      <c r="A1107">
        <v>1106</v>
      </c>
      <c r="B1107" t="s">
        <v>7552</v>
      </c>
      <c r="C1107" t="s">
        <v>7553</v>
      </c>
      <c r="D1107" t="s">
        <v>7554</v>
      </c>
      <c r="E1107" t="s">
        <v>7555</v>
      </c>
      <c r="F1107" t="s">
        <v>7556</v>
      </c>
      <c r="G1107" t="s">
        <v>24</v>
      </c>
      <c r="H1107" t="s">
        <v>25</v>
      </c>
      <c r="I1107">
        <v>30311</v>
      </c>
    </row>
    <row r="1108" spans="1:9">
      <c r="A1108">
        <v>1107</v>
      </c>
      <c r="B1108" t="s">
        <v>7557</v>
      </c>
      <c r="C1108" t="s">
        <v>7558</v>
      </c>
      <c r="D1108" t="s">
        <v>7559</v>
      </c>
      <c r="E1108" t="s">
        <v>2151</v>
      </c>
      <c r="F1108" t="s">
        <v>2152</v>
      </c>
      <c r="G1108" t="s">
        <v>2153</v>
      </c>
      <c r="H1108" t="s">
        <v>72</v>
      </c>
      <c r="I1108">
        <v>24515</v>
      </c>
    </row>
    <row r="1109" spans="1:9">
      <c r="A1109">
        <v>1108</v>
      </c>
      <c r="B1109" t="s">
        <v>7560</v>
      </c>
      <c r="C1109" t="s">
        <v>7561</v>
      </c>
      <c r="D1109" t="s">
        <v>7562</v>
      </c>
      <c r="E1109" t="s">
        <v>2154</v>
      </c>
      <c r="F1109" t="s">
        <v>2155</v>
      </c>
      <c r="G1109" t="s">
        <v>1277</v>
      </c>
      <c r="H1109" t="s">
        <v>159</v>
      </c>
      <c r="I1109">
        <v>44505</v>
      </c>
    </row>
    <row r="1110" spans="1:9">
      <c r="A1110">
        <v>1109</v>
      </c>
      <c r="B1110" t="s">
        <v>7563</v>
      </c>
      <c r="C1110" t="s">
        <v>7564</v>
      </c>
      <c r="D1110" t="s">
        <v>7565</v>
      </c>
      <c r="E1110" t="s">
        <v>2156</v>
      </c>
      <c r="F1110" t="s">
        <v>2157</v>
      </c>
      <c r="G1110" t="s">
        <v>167</v>
      </c>
      <c r="H1110" t="s">
        <v>45</v>
      </c>
      <c r="I1110">
        <v>74170</v>
      </c>
    </row>
    <row r="1111" spans="1:9">
      <c r="A1111">
        <v>1110</v>
      </c>
      <c r="B1111" t="s">
        <v>7566</v>
      </c>
      <c r="C1111" t="s">
        <v>7567</v>
      </c>
      <c r="D1111" t="s">
        <v>7568</v>
      </c>
      <c r="E1111" t="s">
        <v>2158</v>
      </c>
      <c r="F1111" t="s">
        <v>2159</v>
      </c>
      <c r="G1111" t="s">
        <v>416</v>
      </c>
      <c r="H1111" t="s">
        <v>72</v>
      </c>
      <c r="I1111">
        <v>24034</v>
      </c>
    </row>
    <row r="1112" spans="1:9">
      <c r="A1112">
        <v>1111</v>
      </c>
      <c r="B1112" t="s">
        <v>7569</v>
      </c>
      <c r="C1112" t="s">
        <v>7570</v>
      </c>
      <c r="D1112" t="s">
        <v>7571</v>
      </c>
      <c r="E1112" t="s">
        <v>2160</v>
      </c>
      <c r="F1112" t="s">
        <v>2161</v>
      </c>
      <c r="G1112" t="s">
        <v>796</v>
      </c>
      <c r="H1112" t="s">
        <v>38</v>
      </c>
      <c r="I1112">
        <v>93399</v>
      </c>
    </row>
    <row r="1113" spans="1:9">
      <c r="A1113">
        <v>1112</v>
      </c>
      <c r="B1113" t="s">
        <v>7572</v>
      </c>
      <c r="C1113" t="s">
        <v>7573</v>
      </c>
      <c r="D1113" t="s">
        <v>7574</v>
      </c>
      <c r="E1113" t="s">
        <v>7575</v>
      </c>
      <c r="F1113" t="s">
        <v>7576</v>
      </c>
      <c r="G1113" t="s">
        <v>1007</v>
      </c>
      <c r="H1113" t="s">
        <v>370</v>
      </c>
      <c r="I1113">
        <v>65211</v>
      </c>
    </row>
    <row r="1114" spans="1:9">
      <c r="A1114">
        <v>1113</v>
      </c>
      <c r="B1114" t="s">
        <v>7577</v>
      </c>
      <c r="C1114" t="s">
        <v>7578</v>
      </c>
      <c r="D1114" t="s">
        <v>7579</v>
      </c>
      <c r="E1114" t="s">
        <v>2162</v>
      </c>
      <c r="F1114" t="s">
        <v>2163</v>
      </c>
      <c r="G1114" t="s">
        <v>329</v>
      </c>
      <c r="H1114" t="s">
        <v>25</v>
      </c>
      <c r="I1114">
        <v>30245</v>
      </c>
    </row>
    <row r="1115" spans="1:9">
      <c r="A1115">
        <v>1114</v>
      </c>
      <c r="B1115" t="s">
        <v>7580</v>
      </c>
      <c r="C1115" t="s">
        <v>7581</v>
      </c>
      <c r="D1115" t="s">
        <v>7582</v>
      </c>
      <c r="E1115" t="s">
        <v>2164</v>
      </c>
      <c r="F1115" t="s">
        <v>2165</v>
      </c>
      <c r="G1115" t="s">
        <v>455</v>
      </c>
      <c r="H1115" t="s">
        <v>249</v>
      </c>
      <c r="I1115">
        <v>55402</v>
      </c>
    </row>
    <row r="1116" spans="1:9">
      <c r="A1116">
        <v>1115</v>
      </c>
      <c r="B1116" t="s">
        <v>7583</v>
      </c>
      <c r="C1116" t="s">
        <v>7584</v>
      </c>
      <c r="D1116" t="s">
        <v>7585</v>
      </c>
      <c r="E1116" t="s">
        <v>2166</v>
      </c>
      <c r="F1116" t="s">
        <v>2167</v>
      </c>
      <c r="G1116" t="s">
        <v>978</v>
      </c>
      <c r="H1116" t="s">
        <v>20</v>
      </c>
      <c r="I1116">
        <v>11388</v>
      </c>
    </row>
    <row r="1117" spans="1:9">
      <c r="A1117">
        <v>1116</v>
      </c>
      <c r="B1117" t="s">
        <v>7586</v>
      </c>
      <c r="C1117" t="s">
        <v>7587</v>
      </c>
      <c r="D1117" t="s">
        <v>7588</v>
      </c>
      <c r="E1117" t="s">
        <v>2168</v>
      </c>
      <c r="F1117" t="s">
        <v>2169</v>
      </c>
      <c r="G1117" t="s">
        <v>278</v>
      </c>
      <c r="H1117" t="s">
        <v>11</v>
      </c>
      <c r="I1117">
        <v>98185</v>
      </c>
    </row>
    <row r="1118" spans="1:9">
      <c r="A1118">
        <v>1117</v>
      </c>
      <c r="B1118" t="s">
        <v>7589</v>
      </c>
      <c r="C1118" t="s">
        <v>7590</v>
      </c>
      <c r="D1118" t="s">
        <v>7591</v>
      </c>
      <c r="E1118" t="s">
        <v>2170</v>
      </c>
      <c r="F1118" t="s">
        <v>2171</v>
      </c>
      <c r="G1118" t="s">
        <v>884</v>
      </c>
      <c r="H1118" t="s">
        <v>398</v>
      </c>
      <c r="I1118">
        <v>40505</v>
      </c>
    </row>
    <row r="1119" spans="1:9">
      <c r="A1119">
        <v>1118</v>
      </c>
      <c r="B1119" t="s">
        <v>7592</v>
      </c>
      <c r="C1119" t="s">
        <v>7593</v>
      </c>
      <c r="D1119" t="s">
        <v>7594</v>
      </c>
      <c r="E1119" t="s">
        <v>2172</v>
      </c>
      <c r="F1119" t="s">
        <v>2173</v>
      </c>
      <c r="G1119" t="s">
        <v>552</v>
      </c>
      <c r="H1119" t="s">
        <v>78</v>
      </c>
      <c r="I1119">
        <v>32215</v>
      </c>
    </row>
    <row r="1120" spans="1:9">
      <c r="A1120">
        <v>1119</v>
      </c>
      <c r="B1120" t="s">
        <v>7595</v>
      </c>
      <c r="C1120" t="s">
        <v>7596</v>
      </c>
      <c r="D1120" t="s">
        <v>7597</v>
      </c>
      <c r="E1120" t="s">
        <v>2174</v>
      </c>
      <c r="F1120" t="s">
        <v>2175</v>
      </c>
      <c r="G1120" t="s">
        <v>176</v>
      </c>
      <c r="H1120" t="s">
        <v>138</v>
      </c>
      <c r="I1120">
        <v>62711</v>
      </c>
    </row>
    <row r="1121" spans="1:9">
      <c r="A1121">
        <v>1120</v>
      </c>
      <c r="B1121" t="s">
        <v>7598</v>
      </c>
      <c r="C1121" t="s">
        <v>7599</v>
      </c>
      <c r="D1121" t="s">
        <v>7600</v>
      </c>
      <c r="E1121" t="s">
        <v>2176</v>
      </c>
      <c r="F1121" t="s">
        <v>2177</v>
      </c>
      <c r="G1121" t="s">
        <v>137</v>
      </c>
      <c r="H1121" t="s">
        <v>138</v>
      </c>
      <c r="I1121">
        <v>60674</v>
      </c>
    </row>
    <row r="1122" spans="1:9">
      <c r="A1122">
        <v>1121</v>
      </c>
      <c r="B1122" t="s">
        <v>7601</v>
      </c>
      <c r="C1122" t="s">
        <v>7602</v>
      </c>
      <c r="D1122" t="s">
        <v>7603</v>
      </c>
      <c r="E1122" t="s">
        <v>2178</v>
      </c>
      <c r="F1122" t="s">
        <v>2179</v>
      </c>
      <c r="G1122" t="s">
        <v>878</v>
      </c>
      <c r="H1122" t="s">
        <v>78</v>
      </c>
      <c r="I1122">
        <v>33190</v>
      </c>
    </row>
    <row r="1123" spans="1:9">
      <c r="A1123">
        <v>1122</v>
      </c>
      <c r="B1123" t="s">
        <v>7604</v>
      </c>
      <c r="C1123" t="s">
        <v>7605</v>
      </c>
      <c r="D1123" t="s">
        <v>7606</v>
      </c>
      <c r="E1123" t="s">
        <v>2180</v>
      </c>
      <c r="F1123" t="s">
        <v>2181</v>
      </c>
      <c r="G1123" t="s">
        <v>884</v>
      </c>
      <c r="H1123" t="s">
        <v>398</v>
      </c>
      <c r="I1123">
        <v>40546</v>
      </c>
    </row>
    <row r="1124" spans="1:9">
      <c r="A1124">
        <v>1123</v>
      </c>
      <c r="B1124" t="s">
        <v>7607</v>
      </c>
      <c r="C1124" t="s">
        <v>7608</v>
      </c>
      <c r="D1124" t="s">
        <v>7609</v>
      </c>
      <c r="E1124" t="s">
        <v>2182</v>
      </c>
      <c r="F1124" t="s">
        <v>2183</v>
      </c>
      <c r="G1124" t="s">
        <v>568</v>
      </c>
      <c r="H1124" t="s">
        <v>569</v>
      </c>
      <c r="I1124">
        <v>84140</v>
      </c>
    </row>
    <row r="1125" spans="1:9">
      <c r="A1125">
        <v>1124</v>
      </c>
      <c r="B1125" t="s">
        <v>4542</v>
      </c>
      <c r="C1125" t="s">
        <v>7610</v>
      </c>
      <c r="D1125" t="s">
        <v>7611</v>
      </c>
      <c r="E1125" t="s">
        <v>2184</v>
      </c>
      <c r="F1125" t="s">
        <v>2185</v>
      </c>
      <c r="G1125" t="s">
        <v>2186</v>
      </c>
      <c r="H1125" t="s">
        <v>78</v>
      </c>
      <c r="I1125">
        <v>34290</v>
      </c>
    </row>
    <row r="1126" spans="1:9">
      <c r="A1126">
        <v>1125</v>
      </c>
      <c r="B1126" t="s">
        <v>7612</v>
      </c>
      <c r="C1126" t="s">
        <v>7613</v>
      </c>
      <c r="D1126" t="s">
        <v>7614</v>
      </c>
      <c r="E1126" t="s">
        <v>2187</v>
      </c>
      <c r="F1126" t="s">
        <v>2188</v>
      </c>
      <c r="G1126" t="s">
        <v>1166</v>
      </c>
      <c r="H1126" t="s">
        <v>78</v>
      </c>
      <c r="I1126">
        <v>33805</v>
      </c>
    </row>
    <row r="1127" spans="1:9">
      <c r="A1127">
        <v>1126</v>
      </c>
      <c r="B1127" t="s">
        <v>7615</v>
      </c>
      <c r="C1127" t="s">
        <v>7616</v>
      </c>
      <c r="D1127" t="s">
        <v>7617</v>
      </c>
      <c r="E1127" t="s">
        <v>2189</v>
      </c>
      <c r="F1127" t="s">
        <v>2190</v>
      </c>
      <c r="G1127" t="s">
        <v>878</v>
      </c>
      <c r="H1127" t="s">
        <v>78</v>
      </c>
      <c r="I1127">
        <v>33129</v>
      </c>
    </row>
    <row r="1128" spans="1:9">
      <c r="A1128">
        <v>1127</v>
      </c>
      <c r="B1128" t="s">
        <v>7618</v>
      </c>
      <c r="C1128" t="s">
        <v>7619</v>
      </c>
      <c r="D1128" t="s">
        <v>7620</v>
      </c>
      <c r="E1128" t="s">
        <v>7621</v>
      </c>
      <c r="F1128" t="s">
        <v>7622</v>
      </c>
      <c r="G1128" t="s">
        <v>533</v>
      </c>
      <c r="H1128" t="s">
        <v>31</v>
      </c>
      <c r="I1128">
        <v>76147</v>
      </c>
    </row>
    <row r="1129" spans="1:9">
      <c r="A1129">
        <v>1128</v>
      </c>
      <c r="B1129" t="s">
        <v>7623</v>
      </c>
      <c r="C1129" t="s">
        <v>6742</v>
      </c>
      <c r="D1129" t="s">
        <v>7624</v>
      </c>
      <c r="E1129" t="s">
        <v>2191</v>
      </c>
      <c r="F1129" t="s">
        <v>2192</v>
      </c>
      <c r="G1129" t="s">
        <v>1277</v>
      </c>
      <c r="H1129" t="s">
        <v>159</v>
      </c>
      <c r="I1129">
        <v>44511</v>
      </c>
    </row>
    <row r="1130" spans="1:9">
      <c r="A1130">
        <v>1129</v>
      </c>
      <c r="B1130" t="s">
        <v>7625</v>
      </c>
      <c r="C1130" t="s">
        <v>7626</v>
      </c>
      <c r="D1130" t="s">
        <v>7627</v>
      </c>
      <c r="E1130" t="s">
        <v>7628</v>
      </c>
      <c r="F1130" t="s">
        <v>7629</v>
      </c>
      <c r="G1130" t="s">
        <v>11</v>
      </c>
      <c r="H1130" t="s">
        <v>12</v>
      </c>
      <c r="I1130">
        <v>20310</v>
      </c>
    </row>
    <row r="1131" spans="1:9">
      <c r="A1131">
        <v>1130</v>
      </c>
      <c r="B1131" t="s">
        <v>7630</v>
      </c>
      <c r="C1131" t="s">
        <v>7631</v>
      </c>
      <c r="D1131" t="s">
        <v>7632</v>
      </c>
      <c r="E1131" t="s">
        <v>2193</v>
      </c>
      <c r="F1131" t="s">
        <v>2194</v>
      </c>
      <c r="G1131" t="s">
        <v>860</v>
      </c>
      <c r="H1131" t="s">
        <v>107</v>
      </c>
      <c r="I1131">
        <v>50936</v>
      </c>
    </row>
    <row r="1132" spans="1:9">
      <c r="A1132">
        <v>1131</v>
      </c>
      <c r="B1132" t="s">
        <v>7633</v>
      </c>
      <c r="C1132" t="s">
        <v>7634</v>
      </c>
      <c r="D1132" t="s">
        <v>7635</v>
      </c>
      <c r="E1132" t="s">
        <v>2195</v>
      </c>
      <c r="F1132" t="s">
        <v>2196</v>
      </c>
      <c r="G1132" t="s">
        <v>1204</v>
      </c>
      <c r="H1132" t="s">
        <v>198</v>
      </c>
      <c r="I1132">
        <v>48505</v>
      </c>
    </row>
    <row r="1133" spans="1:9">
      <c r="A1133">
        <v>1132</v>
      </c>
      <c r="B1133" t="s">
        <v>7636</v>
      </c>
      <c r="C1133" t="s">
        <v>7637</v>
      </c>
      <c r="D1133" t="s">
        <v>7638</v>
      </c>
      <c r="E1133" t="s">
        <v>2197</v>
      </c>
      <c r="F1133" t="s">
        <v>2198</v>
      </c>
      <c r="G1133" t="s">
        <v>71</v>
      </c>
      <c r="H1133" t="s">
        <v>72</v>
      </c>
      <c r="I1133">
        <v>23260</v>
      </c>
    </row>
    <row r="1134" spans="1:9">
      <c r="A1134">
        <v>1133</v>
      </c>
      <c r="B1134" t="s">
        <v>7324</v>
      </c>
      <c r="C1134" t="s">
        <v>7639</v>
      </c>
      <c r="D1134" t="s">
        <v>7640</v>
      </c>
      <c r="E1134" t="s">
        <v>2199</v>
      </c>
      <c r="F1134" t="s">
        <v>2200</v>
      </c>
      <c r="G1134" t="s">
        <v>397</v>
      </c>
      <c r="H1134" t="s">
        <v>398</v>
      </c>
      <c r="I1134">
        <v>40256</v>
      </c>
    </row>
    <row r="1135" spans="1:9">
      <c r="A1135">
        <v>1134</v>
      </c>
      <c r="B1135" t="s">
        <v>7641</v>
      </c>
      <c r="C1135" t="s">
        <v>7642</v>
      </c>
      <c r="D1135" t="s">
        <v>7643</v>
      </c>
      <c r="E1135" t="s">
        <v>7644</v>
      </c>
      <c r="F1135" t="s">
        <v>7645</v>
      </c>
      <c r="G1135" t="s">
        <v>11</v>
      </c>
      <c r="H1135" t="s">
        <v>12</v>
      </c>
      <c r="I1135">
        <v>20062</v>
      </c>
    </row>
    <row r="1136" spans="1:9">
      <c r="A1136">
        <v>1135</v>
      </c>
      <c r="B1136" t="s">
        <v>6242</v>
      </c>
      <c r="C1136" t="s">
        <v>7646</v>
      </c>
      <c r="D1136" t="s">
        <v>7647</v>
      </c>
      <c r="E1136" t="s">
        <v>2201</v>
      </c>
      <c r="F1136" t="s">
        <v>2202</v>
      </c>
      <c r="G1136" t="s">
        <v>884</v>
      </c>
      <c r="H1136" t="s">
        <v>398</v>
      </c>
      <c r="I1136">
        <v>40591</v>
      </c>
    </row>
    <row r="1137" spans="1:9">
      <c r="A1137">
        <v>1136</v>
      </c>
      <c r="B1137" t="s">
        <v>7648</v>
      </c>
      <c r="C1137" t="s">
        <v>7649</v>
      </c>
      <c r="D1137" t="s">
        <v>7650</v>
      </c>
      <c r="E1137" t="s">
        <v>2203</v>
      </c>
      <c r="F1137" t="s">
        <v>2204</v>
      </c>
      <c r="G1137" t="s">
        <v>507</v>
      </c>
      <c r="H1137" t="s">
        <v>159</v>
      </c>
      <c r="I1137">
        <v>43605</v>
      </c>
    </row>
    <row r="1138" spans="1:9">
      <c r="A1138">
        <v>1137</v>
      </c>
      <c r="B1138" t="s">
        <v>7651</v>
      </c>
      <c r="C1138" t="s">
        <v>7652</v>
      </c>
      <c r="D1138" t="s">
        <v>7653</v>
      </c>
      <c r="E1138" t="s">
        <v>2205</v>
      </c>
      <c r="F1138" t="s">
        <v>2206</v>
      </c>
      <c r="G1138" t="s">
        <v>2207</v>
      </c>
      <c r="H1138" t="s">
        <v>84</v>
      </c>
      <c r="I1138">
        <v>20892</v>
      </c>
    </row>
    <row r="1139" spans="1:9">
      <c r="A1139">
        <v>1138</v>
      </c>
      <c r="B1139" t="s">
        <v>7654</v>
      </c>
      <c r="C1139" t="s">
        <v>7655</v>
      </c>
      <c r="D1139" t="s">
        <v>7656</v>
      </c>
      <c r="E1139" t="s">
        <v>2208</v>
      </c>
      <c r="F1139" t="s">
        <v>2209</v>
      </c>
      <c r="G1139" t="s">
        <v>336</v>
      </c>
      <c r="H1139" t="s">
        <v>31</v>
      </c>
      <c r="I1139">
        <v>78225</v>
      </c>
    </row>
    <row r="1140" spans="1:9">
      <c r="A1140">
        <v>1139</v>
      </c>
      <c r="B1140" t="s">
        <v>7657</v>
      </c>
      <c r="C1140" t="s">
        <v>7658</v>
      </c>
      <c r="D1140" t="s">
        <v>7659</v>
      </c>
      <c r="E1140" t="s">
        <v>2210</v>
      </c>
      <c r="F1140" t="s">
        <v>2211</v>
      </c>
      <c r="G1140" t="s">
        <v>137</v>
      </c>
      <c r="H1140" t="s">
        <v>138</v>
      </c>
      <c r="I1140">
        <v>60669</v>
      </c>
    </row>
    <row r="1141" spans="1:9">
      <c r="A1141">
        <v>1140</v>
      </c>
      <c r="B1141" t="s">
        <v>7660</v>
      </c>
      <c r="C1141" t="s">
        <v>7661</v>
      </c>
      <c r="D1141" t="s">
        <v>7662</v>
      </c>
      <c r="E1141" t="s">
        <v>7663</v>
      </c>
      <c r="F1141" t="s">
        <v>7664</v>
      </c>
      <c r="G1141" t="s">
        <v>248</v>
      </c>
      <c r="H1141" t="s">
        <v>249</v>
      </c>
      <c r="I1141">
        <v>55172</v>
      </c>
    </row>
    <row r="1142" spans="1:9">
      <c r="A1142">
        <v>1141</v>
      </c>
      <c r="B1142" t="s">
        <v>7665</v>
      </c>
      <c r="C1142" t="s">
        <v>7666</v>
      </c>
      <c r="D1142" t="s">
        <v>7667</v>
      </c>
      <c r="E1142" t="s">
        <v>2212</v>
      </c>
      <c r="F1142" t="s">
        <v>2213</v>
      </c>
      <c r="G1142" t="s">
        <v>176</v>
      </c>
      <c r="H1142" t="s">
        <v>138</v>
      </c>
      <c r="I1142">
        <v>62764</v>
      </c>
    </row>
    <row r="1143" spans="1:9">
      <c r="A1143">
        <v>1142</v>
      </c>
      <c r="B1143" t="s">
        <v>7668</v>
      </c>
      <c r="C1143" t="s">
        <v>7669</v>
      </c>
      <c r="D1143" t="s">
        <v>7670</v>
      </c>
      <c r="E1143" t="s">
        <v>2214</v>
      </c>
      <c r="F1143" t="s">
        <v>2215</v>
      </c>
      <c r="G1143" t="s">
        <v>541</v>
      </c>
      <c r="H1143" t="s">
        <v>31</v>
      </c>
      <c r="I1143">
        <v>79159</v>
      </c>
    </row>
    <row r="1144" spans="1:9">
      <c r="A1144">
        <v>1143</v>
      </c>
      <c r="B1144" t="s">
        <v>7671</v>
      </c>
      <c r="C1144" t="s">
        <v>7672</v>
      </c>
      <c r="D1144" t="s">
        <v>7673</v>
      </c>
      <c r="E1144" t="s">
        <v>7674</v>
      </c>
      <c r="F1144" t="s">
        <v>7675</v>
      </c>
      <c r="G1144" t="s">
        <v>24</v>
      </c>
      <c r="H1144" t="s">
        <v>25</v>
      </c>
      <c r="I1144">
        <v>31190</v>
      </c>
    </row>
    <row r="1145" spans="1:9">
      <c r="A1145">
        <v>1144</v>
      </c>
      <c r="B1145" t="s">
        <v>7676</v>
      </c>
      <c r="C1145" t="s">
        <v>7677</v>
      </c>
      <c r="D1145" t="s">
        <v>7678</v>
      </c>
      <c r="E1145" t="s">
        <v>2216</v>
      </c>
      <c r="F1145" t="s">
        <v>2217</v>
      </c>
      <c r="G1145" t="s">
        <v>220</v>
      </c>
      <c r="H1145" t="s">
        <v>20</v>
      </c>
      <c r="I1145">
        <v>11241</v>
      </c>
    </row>
    <row r="1146" spans="1:9">
      <c r="A1146">
        <v>1145</v>
      </c>
      <c r="B1146" t="s">
        <v>7679</v>
      </c>
      <c r="C1146" t="s">
        <v>7680</v>
      </c>
      <c r="D1146" t="s">
        <v>7681</v>
      </c>
      <c r="E1146" t="s">
        <v>7682</v>
      </c>
      <c r="F1146" t="s">
        <v>7683</v>
      </c>
      <c r="G1146" t="s">
        <v>419</v>
      </c>
      <c r="H1146" t="s">
        <v>31</v>
      </c>
      <c r="I1146">
        <v>77281</v>
      </c>
    </row>
    <row r="1147" spans="1:9">
      <c r="A1147">
        <v>1146</v>
      </c>
      <c r="B1147" t="s">
        <v>7684</v>
      </c>
      <c r="C1147" t="s">
        <v>7685</v>
      </c>
      <c r="D1147" t="s">
        <v>7686</v>
      </c>
      <c r="E1147" t="s">
        <v>2218</v>
      </c>
      <c r="F1147" t="s">
        <v>2219</v>
      </c>
      <c r="G1147" t="s">
        <v>455</v>
      </c>
      <c r="H1147" t="s">
        <v>249</v>
      </c>
      <c r="I1147">
        <v>55458</v>
      </c>
    </row>
    <row r="1148" spans="1:9">
      <c r="A1148">
        <v>1147</v>
      </c>
      <c r="B1148" t="s">
        <v>7687</v>
      </c>
      <c r="C1148" t="s">
        <v>7688</v>
      </c>
      <c r="D1148" t="s">
        <v>7689</v>
      </c>
      <c r="E1148" t="s">
        <v>2220</v>
      </c>
      <c r="F1148" t="s">
        <v>2221</v>
      </c>
      <c r="G1148" t="s">
        <v>369</v>
      </c>
      <c r="H1148" t="s">
        <v>370</v>
      </c>
      <c r="I1148">
        <v>63110</v>
      </c>
    </row>
    <row r="1149" spans="1:9">
      <c r="A1149">
        <v>1148</v>
      </c>
      <c r="B1149" t="s">
        <v>7690</v>
      </c>
      <c r="C1149" t="s">
        <v>7691</v>
      </c>
      <c r="D1149" t="s">
        <v>7692</v>
      </c>
      <c r="E1149" t="s">
        <v>2222</v>
      </c>
      <c r="F1149" t="s">
        <v>2223</v>
      </c>
      <c r="G1149" t="s">
        <v>11</v>
      </c>
      <c r="H1149" t="s">
        <v>12</v>
      </c>
      <c r="I1149">
        <v>20205</v>
      </c>
    </row>
    <row r="1150" spans="1:9">
      <c r="A1150">
        <v>1149</v>
      </c>
      <c r="B1150" t="s">
        <v>7693</v>
      </c>
      <c r="C1150" t="s">
        <v>7694</v>
      </c>
      <c r="D1150" t="s">
        <v>7695</v>
      </c>
      <c r="E1150" t="s">
        <v>2224</v>
      </c>
      <c r="F1150" t="s">
        <v>2225</v>
      </c>
      <c r="G1150" t="s">
        <v>2226</v>
      </c>
      <c r="H1150" t="s">
        <v>319</v>
      </c>
      <c r="I1150">
        <v>28805</v>
      </c>
    </row>
    <row r="1151" spans="1:9">
      <c r="A1151">
        <v>1150</v>
      </c>
      <c r="B1151" t="s">
        <v>7696</v>
      </c>
      <c r="C1151" t="s">
        <v>7697</v>
      </c>
      <c r="D1151" t="s">
        <v>7698</v>
      </c>
      <c r="E1151" t="s">
        <v>7699</v>
      </c>
      <c r="F1151" t="s">
        <v>7700</v>
      </c>
      <c r="G1151" t="s">
        <v>6185</v>
      </c>
      <c r="H1151" t="s">
        <v>84</v>
      </c>
      <c r="I1151">
        <v>20719</v>
      </c>
    </row>
    <row r="1152" spans="1:9">
      <c r="A1152">
        <v>1151</v>
      </c>
      <c r="B1152" t="s">
        <v>1232</v>
      </c>
      <c r="C1152" t="s">
        <v>7701</v>
      </c>
      <c r="D1152" t="s">
        <v>7702</v>
      </c>
      <c r="E1152" t="s">
        <v>2227</v>
      </c>
      <c r="F1152" t="s">
        <v>2228</v>
      </c>
      <c r="G1152" t="s">
        <v>419</v>
      </c>
      <c r="H1152" t="s">
        <v>31</v>
      </c>
      <c r="I1152">
        <v>77055</v>
      </c>
    </row>
    <row r="1153" spans="1:9">
      <c r="A1153">
        <v>1152</v>
      </c>
      <c r="B1153" t="s">
        <v>7703</v>
      </c>
      <c r="C1153" t="s">
        <v>7704</v>
      </c>
      <c r="D1153" t="s">
        <v>7705</v>
      </c>
      <c r="E1153" t="s">
        <v>7706</v>
      </c>
      <c r="F1153" t="s">
        <v>7707</v>
      </c>
      <c r="G1153" t="s">
        <v>657</v>
      </c>
      <c r="H1153" t="s">
        <v>31</v>
      </c>
      <c r="I1153">
        <v>78783</v>
      </c>
    </row>
    <row r="1154" spans="1:9">
      <c r="A1154">
        <v>1153</v>
      </c>
      <c r="B1154" t="s">
        <v>7708</v>
      </c>
      <c r="C1154" t="s">
        <v>7709</v>
      </c>
      <c r="D1154" t="s">
        <v>7710</v>
      </c>
      <c r="E1154" t="s">
        <v>2229</v>
      </c>
      <c r="F1154" t="s">
        <v>2230</v>
      </c>
      <c r="G1154" t="s">
        <v>536</v>
      </c>
      <c r="H1154" t="s">
        <v>118</v>
      </c>
      <c r="I1154">
        <v>89140</v>
      </c>
    </row>
    <row r="1155" spans="1:9">
      <c r="A1155">
        <v>1154</v>
      </c>
      <c r="B1155" t="s">
        <v>7711</v>
      </c>
      <c r="C1155" t="s">
        <v>7712</v>
      </c>
      <c r="D1155" t="s">
        <v>7713</v>
      </c>
      <c r="E1155" t="s">
        <v>7714</v>
      </c>
      <c r="F1155" t="s">
        <v>7715</v>
      </c>
      <c r="G1155" t="s">
        <v>768</v>
      </c>
      <c r="H1155" t="s">
        <v>138</v>
      </c>
      <c r="I1155">
        <v>62525</v>
      </c>
    </row>
    <row r="1156" spans="1:9">
      <c r="A1156">
        <v>1155</v>
      </c>
      <c r="B1156" t="s">
        <v>7716</v>
      </c>
      <c r="C1156" t="s">
        <v>7717</v>
      </c>
      <c r="D1156" t="s">
        <v>7718</v>
      </c>
      <c r="E1156" t="s">
        <v>2231</v>
      </c>
      <c r="F1156" t="s">
        <v>2232</v>
      </c>
      <c r="G1156" t="s">
        <v>239</v>
      </c>
      <c r="H1156" t="s">
        <v>78</v>
      </c>
      <c r="I1156">
        <v>32919</v>
      </c>
    </row>
    <row r="1157" spans="1:9">
      <c r="A1157">
        <v>1156</v>
      </c>
      <c r="B1157" t="s">
        <v>7719</v>
      </c>
      <c r="C1157" t="s">
        <v>7720</v>
      </c>
      <c r="D1157" t="s">
        <v>7721</v>
      </c>
      <c r="E1157" t="s">
        <v>7722</v>
      </c>
      <c r="F1157" t="s">
        <v>7723</v>
      </c>
      <c r="G1157" t="s">
        <v>1007</v>
      </c>
      <c r="H1157" t="s">
        <v>272</v>
      </c>
      <c r="I1157">
        <v>29240</v>
      </c>
    </row>
    <row r="1158" spans="1:9">
      <c r="A1158">
        <v>1157</v>
      </c>
      <c r="B1158" t="s">
        <v>7724</v>
      </c>
      <c r="C1158" t="s">
        <v>7725</v>
      </c>
      <c r="D1158" t="s">
        <v>7726</v>
      </c>
      <c r="E1158" t="s">
        <v>2233</v>
      </c>
      <c r="F1158" t="s">
        <v>2234</v>
      </c>
      <c r="G1158" t="s">
        <v>336</v>
      </c>
      <c r="H1158" t="s">
        <v>31</v>
      </c>
      <c r="I1158">
        <v>78210</v>
      </c>
    </row>
    <row r="1159" spans="1:9">
      <c r="A1159">
        <v>1158</v>
      </c>
      <c r="B1159" t="s">
        <v>7727</v>
      </c>
      <c r="C1159" t="s">
        <v>7728</v>
      </c>
      <c r="D1159" t="s">
        <v>7729</v>
      </c>
      <c r="E1159" t="s">
        <v>2235</v>
      </c>
      <c r="F1159" t="s">
        <v>2236</v>
      </c>
      <c r="G1159" t="s">
        <v>2237</v>
      </c>
      <c r="H1159" t="s">
        <v>38</v>
      </c>
      <c r="I1159">
        <v>94544</v>
      </c>
    </row>
    <row r="1160" spans="1:9">
      <c r="A1160">
        <v>1159</v>
      </c>
      <c r="B1160" t="s">
        <v>7730</v>
      </c>
      <c r="C1160" t="s">
        <v>7731</v>
      </c>
      <c r="D1160" t="s">
        <v>7732</v>
      </c>
      <c r="E1160" t="s">
        <v>2238</v>
      </c>
      <c r="F1160" t="s">
        <v>2239</v>
      </c>
      <c r="G1160" t="s">
        <v>707</v>
      </c>
      <c r="H1160" t="s">
        <v>361</v>
      </c>
      <c r="I1160">
        <v>80241</v>
      </c>
    </row>
    <row r="1161" spans="1:9">
      <c r="A1161">
        <v>1160</v>
      </c>
      <c r="B1161" t="s">
        <v>7733</v>
      </c>
      <c r="C1161" t="s">
        <v>7734</v>
      </c>
      <c r="D1161" t="s">
        <v>7735</v>
      </c>
      <c r="E1161" t="s">
        <v>2240</v>
      </c>
      <c r="F1161" t="s">
        <v>2241</v>
      </c>
      <c r="G1161" t="s">
        <v>2242</v>
      </c>
      <c r="H1161" t="s">
        <v>38</v>
      </c>
      <c r="I1161">
        <v>92812</v>
      </c>
    </row>
    <row r="1162" spans="1:9">
      <c r="A1162">
        <v>1161</v>
      </c>
      <c r="B1162" t="s">
        <v>7736</v>
      </c>
      <c r="C1162" t="s">
        <v>7737</v>
      </c>
      <c r="D1162" t="s">
        <v>7738</v>
      </c>
      <c r="E1162" t="s">
        <v>2243</v>
      </c>
      <c r="F1162" t="s">
        <v>2244</v>
      </c>
      <c r="G1162" t="s">
        <v>2245</v>
      </c>
      <c r="H1162" t="s">
        <v>78</v>
      </c>
      <c r="I1162">
        <v>33543</v>
      </c>
    </row>
    <row r="1163" spans="1:9">
      <c r="A1163">
        <v>1162</v>
      </c>
      <c r="B1163" t="s">
        <v>7739</v>
      </c>
      <c r="C1163" t="s">
        <v>7740</v>
      </c>
      <c r="D1163" t="s">
        <v>7741</v>
      </c>
      <c r="E1163" t="s">
        <v>2246</v>
      </c>
      <c r="F1163" t="s">
        <v>2247</v>
      </c>
      <c r="G1163" t="s">
        <v>552</v>
      </c>
      <c r="H1163" t="s">
        <v>78</v>
      </c>
      <c r="I1163">
        <v>32225</v>
      </c>
    </row>
    <row r="1164" spans="1:9">
      <c r="A1164">
        <v>1163</v>
      </c>
      <c r="B1164" t="s">
        <v>5440</v>
      </c>
      <c r="C1164" t="s">
        <v>7742</v>
      </c>
      <c r="D1164" t="s">
        <v>7743</v>
      </c>
      <c r="E1164" t="s">
        <v>2248</v>
      </c>
      <c r="F1164" t="s">
        <v>2249</v>
      </c>
      <c r="G1164" t="s">
        <v>1112</v>
      </c>
      <c r="H1164" t="s">
        <v>112</v>
      </c>
      <c r="I1164">
        <v>38197</v>
      </c>
    </row>
    <row r="1165" spans="1:9">
      <c r="A1165">
        <v>1164</v>
      </c>
      <c r="B1165" t="s">
        <v>245</v>
      </c>
      <c r="C1165" t="s">
        <v>7744</v>
      </c>
      <c r="D1165" t="s">
        <v>7745</v>
      </c>
      <c r="E1165" t="s">
        <v>2250</v>
      </c>
      <c r="F1165" t="s">
        <v>2251</v>
      </c>
      <c r="G1165" t="s">
        <v>100</v>
      </c>
      <c r="H1165" t="s">
        <v>101</v>
      </c>
      <c r="I1165">
        <v>53710</v>
      </c>
    </row>
    <row r="1166" spans="1:9">
      <c r="A1166">
        <v>1165</v>
      </c>
      <c r="B1166" t="s">
        <v>7746</v>
      </c>
      <c r="C1166" t="s">
        <v>7747</v>
      </c>
      <c r="D1166" t="s">
        <v>7748</v>
      </c>
      <c r="E1166" t="s">
        <v>7749</v>
      </c>
      <c r="F1166" t="s">
        <v>7750</v>
      </c>
      <c r="G1166" t="s">
        <v>443</v>
      </c>
      <c r="H1166" t="s">
        <v>444</v>
      </c>
      <c r="I1166">
        <v>19892</v>
      </c>
    </row>
    <row r="1167" spans="1:9">
      <c r="A1167">
        <v>1166</v>
      </c>
      <c r="B1167" t="s">
        <v>7751</v>
      </c>
      <c r="C1167" t="s">
        <v>7752</v>
      </c>
      <c r="D1167" t="s">
        <v>7753</v>
      </c>
      <c r="E1167" t="s">
        <v>2252</v>
      </c>
      <c r="F1167" t="s">
        <v>2253</v>
      </c>
      <c r="G1167" t="s">
        <v>1353</v>
      </c>
      <c r="H1167" t="s">
        <v>72</v>
      </c>
      <c r="I1167">
        <v>22244</v>
      </c>
    </row>
    <row r="1168" spans="1:9">
      <c r="A1168">
        <v>1167</v>
      </c>
      <c r="B1168" t="s">
        <v>5003</v>
      </c>
      <c r="C1168" t="s">
        <v>7754</v>
      </c>
      <c r="D1168" t="s">
        <v>7755</v>
      </c>
      <c r="E1168" t="s">
        <v>2254</v>
      </c>
      <c r="F1168" t="s">
        <v>2255</v>
      </c>
      <c r="G1168" t="s">
        <v>176</v>
      </c>
      <c r="H1168" t="s">
        <v>138</v>
      </c>
      <c r="I1168">
        <v>62711</v>
      </c>
    </row>
    <row r="1169" spans="1:9">
      <c r="A1169">
        <v>1168</v>
      </c>
      <c r="B1169" t="s">
        <v>7756</v>
      </c>
      <c r="C1169" t="s">
        <v>7757</v>
      </c>
      <c r="D1169" t="s">
        <v>7758</v>
      </c>
      <c r="E1169" t="s">
        <v>2256</v>
      </c>
      <c r="F1169" t="s">
        <v>2257</v>
      </c>
      <c r="G1169" t="s">
        <v>11</v>
      </c>
      <c r="H1169" t="s">
        <v>12</v>
      </c>
      <c r="I1169">
        <v>20575</v>
      </c>
    </row>
    <row r="1170" spans="1:9">
      <c r="A1170">
        <v>1169</v>
      </c>
      <c r="B1170" t="s">
        <v>7759</v>
      </c>
      <c r="C1170" t="s">
        <v>7760</v>
      </c>
      <c r="D1170" t="s">
        <v>7761</v>
      </c>
      <c r="E1170" t="s">
        <v>7762</v>
      </c>
      <c r="F1170" t="s">
        <v>7763</v>
      </c>
      <c r="G1170" t="s">
        <v>817</v>
      </c>
      <c r="H1170" t="s">
        <v>38</v>
      </c>
      <c r="I1170">
        <v>92191</v>
      </c>
    </row>
    <row r="1171" spans="1:9">
      <c r="A1171">
        <v>1170</v>
      </c>
      <c r="B1171" t="s">
        <v>7764</v>
      </c>
      <c r="C1171" t="s">
        <v>7765</v>
      </c>
      <c r="D1171" t="s">
        <v>7766</v>
      </c>
      <c r="E1171" t="s">
        <v>2258</v>
      </c>
      <c r="F1171" t="s">
        <v>2259</v>
      </c>
      <c r="G1171" t="s">
        <v>203</v>
      </c>
      <c r="H1171" t="s">
        <v>204</v>
      </c>
      <c r="I1171">
        <v>72209</v>
      </c>
    </row>
    <row r="1172" spans="1:9">
      <c r="A1172">
        <v>1171</v>
      </c>
      <c r="B1172" t="s">
        <v>7767</v>
      </c>
      <c r="C1172" t="s">
        <v>7768</v>
      </c>
      <c r="D1172" t="s">
        <v>7769</v>
      </c>
      <c r="E1172" t="s">
        <v>2260</v>
      </c>
      <c r="F1172" t="s">
        <v>2261</v>
      </c>
      <c r="G1172" t="s">
        <v>480</v>
      </c>
      <c r="H1172" t="s">
        <v>134</v>
      </c>
      <c r="I1172">
        <v>70820</v>
      </c>
    </row>
    <row r="1173" spans="1:9">
      <c r="A1173">
        <v>1172</v>
      </c>
      <c r="B1173" t="s">
        <v>7770</v>
      </c>
      <c r="C1173" t="s">
        <v>7771</v>
      </c>
      <c r="D1173" t="s">
        <v>7772</v>
      </c>
      <c r="E1173" t="s">
        <v>2262</v>
      </c>
      <c r="F1173" t="s">
        <v>2263</v>
      </c>
      <c r="G1173" t="s">
        <v>510</v>
      </c>
      <c r="H1173" t="s">
        <v>31</v>
      </c>
      <c r="I1173">
        <v>79934</v>
      </c>
    </row>
    <row r="1174" spans="1:9">
      <c r="A1174">
        <v>1173</v>
      </c>
      <c r="B1174" t="s">
        <v>7773</v>
      </c>
      <c r="C1174" t="s">
        <v>7774</v>
      </c>
      <c r="D1174" t="s">
        <v>7775</v>
      </c>
      <c r="E1174" t="s">
        <v>2264</v>
      </c>
      <c r="F1174" t="s">
        <v>2265</v>
      </c>
      <c r="G1174" t="s">
        <v>499</v>
      </c>
      <c r="H1174" t="s">
        <v>38</v>
      </c>
      <c r="I1174">
        <v>93750</v>
      </c>
    </row>
    <row r="1175" spans="1:9">
      <c r="A1175">
        <v>1174</v>
      </c>
      <c r="B1175" t="s">
        <v>7129</v>
      </c>
      <c r="C1175" t="s">
        <v>7776</v>
      </c>
      <c r="D1175" t="s">
        <v>7777</v>
      </c>
      <c r="E1175" t="s">
        <v>2266</v>
      </c>
      <c r="F1175" t="s">
        <v>2267</v>
      </c>
      <c r="G1175" t="s">
        <v>443</v>
      </c>
      <c r="H1175" t="s">
        <v>444</v>
      </c>
      <c r="I1175">
        <v>19886</v>
      </c>
    </row>
    <row r="1176" spans="1:9">
      <c r="A1176">
        <v>1175</v>
      </c>
      <c r="B1176" t="s">
        <v>7778</v>
      </c>
      <c r="C1176" t="s">
        <v>7779</v>
      </c>
      <c r="D1176" t="s">
        <v>7780</v>
      </c>
      <c r="E1176" t="s">
        <v>2268</v>
      </c>
      <c r="F1176" t="s">
        <v>2269</v>
      </c>
      <c r="G1176" t="s">
        <v>19</v>
      </c>
      <c r="H1176" t="s">
        <v>20</v>
      </c>
      <c r="I1176">
        <v>11436</v>
      </c>
    </row>
    <row r="1177" spans="1:9">
      <c r="A1177">
        <v>1176</v>
      </c>
      <c r="B1177" t="s">
        <v>7781</v>
      </c>
      <c r="C1177" t="s">
        <v>7782</v>
      </c>
      <c r="D1177" t="s">
        <v>7783</v>
      </c>
      <c r="E1177" t="s">
        <v>7784</v>
      </c>
      <c r="F1177" t="s">
        <v>7785</v>
      </c>
      <c r="G1177" t="s">
        <v>289</v>
      </c>
      <c r="H1177" t="s">
        <v>290</v>
      </c>
      <c r="I1177">
        <v>36610</v>
      </c>
    </row>
    <row r="1178" spans="1:9">
      <c r="A1178">
        <v>1177</v>
      </c>
      <c r="B1178" t="s">
        <v>6761</v>
      </c>
      <c r="C1178" t="s">
        <v>7786</v>
      </c>
      <c r="D1178" t="s">
        <v>7787</v>
      </c>
      <c r="E1178" t="s">
        <v>2270</v>
      </c>
      <c r="F1178" t="s">
        <v>2271</v>
      </c>
      <c r="G1178" t="s">
        <v>860</v>
      </c>
      <c r="H1178" t="s">
        <v>107</v>
      </c>
      <c r="I1178">
        <v>50335</v>
      </c>
    </row>
    <row r="1179" spans="1:9">
      <c r="A1179">
        <v>1178</v>
      </c>
      <c r="B1179" t="s">
        <v>7788</v>
      </c>
      <c r="C1179" t="s">
        <v>7789</v>
      </c>
      <c r="D1179" t="s">
        <v>7790</v>
      </c>
      <c r="E1179" t="s">
        <v>2272</v>
      </c>
      <c r="F1179" t="s">
        <v>2273</v>
      </c>
      <c r="G1179" t="s">
        <v>354</v>
      </c>
      <c r="H1179" t="s">
        <v>159</v>
      </c>
      <c r="I1179">
        <v>44710</v>
      </c>
    </row>
    <row r="1180" spans="1:9">
      <c r="A1180">
        <v>1179</v>
      </c>
      <c r="B1180" t="s">
        <v>7791</v>
      </c>
      <c r="C1180" t="s">
        <v>7792</v>
      </c>
      <c r="D1180" t="s">
        <v>7793</v>
      </c>
      <c r="E1180" t="s">
        <v>2274</v>
      </c>
      <c r="F1180" t="s">
        <v>2275</v>
      </c>
      <c r="G1180" t="s">
        <v>162</v>
      </c>
      <c r="H1180" t="s">
        <v>54</v>
      </c>
      <c r="I1180">
        <v>85077</v>
      </c>
    </row>
    <row r="1181" spans="1:9">
      <c r="A1181">
        <v>1180</v>
      </c>
      <c r="B1181" t="s">
        <v>7794</v>
      </c>
      <c r="C1181" t="s">
        <v>7795</v>
      </c>
      <c r="D1181" t="s">
        <v>7796</v>
      </c>
      <c r="E1181" t="s">
        <v>2276</v>
      </c>
      <c r="F1181" t="s">
        <v>2277</v>
      </c>
      <c r="G1181" t="s">
        <v>2278</v>
      </c>
      <c r="H1181" t="s">
        <v>31</v>
      </c>
      <c r="I1181">
        <v>78682</v>
      </c>
    </row>
    <row r="1182" spans="1:9">
      <c r="A1182">
        <v>1181</v>
      </c>
      <c r="B1182" t="s">
        <v>7797</v>
      </c>
      <c r="C1182" t="s">
        <v>7798</v>
      </c>
      <c r="D1182" t="s">
        <v>7799</v>
      </c>
      <c r="E1182" t="s">
        <v>2279</v>
      </c>
      <c r="F1182" t="s">
        <v>2280</v>
      </c>
      <c r="G1182" t="s">
        <v>11</v>
      </c>
      <c r="H1182" t="s">
        <v>12</v>
      </c>
      <c r="I1182">
        <v>20010</v>
      </c>
    </row>
    <row r="1183" spans="1:9">
      <c r="A1183">
        <v>1182</v>
      </c>
      <c r="B1183" t="s">
        <v>7800</v>
      </c>
      <c r="C1183" t="s">
        <v>7801</v>
      </c>
      <c r="D1183" t="s">
        <v>7802</v>
      </c>
      <c r="E1183" t="s">
        <v>7803</v>
      </c>
      <c r="F1183" t="s">
        <v>7804</v>
      </c>
      <c r="G1183" t="s">
        <v>796</v>
      </c>
      <c r="H1183" t="s">
        <v>38</v>
      </c>
      <c r="I1183">
        <v>93386</v>
      </c>
    </row>
    <row r="1184" spans="1:9">
      <c r="A1184">
        <v>1183</v>
      </c>
      <c r="B1184" t="s">
        <v>4345</v>
      </c>
      <c r="C1184" t="s">
        <v>7805</v>
      </c>
      <c r="D1184" t="s">
        <v>7806</v>
      </c>
      <c r="E1184" t="s">
        <v>2281</v>
      </c>
      <c r="F1184" t="s">
        <v>2282</v>
      </c>
      <c r="G1184" t="s">
        <v>945</v>
      </c>
      <c r="H1184" t="s">
        <v>31</v>
      </c>
      <c r="I1184">
        <v>75246</v>
      </c>
    </row>
    <row r="1185" spans="1:9">
      <c r="A1185">
        <v>1184</v>
      </c>
      <c r="B1185" t="s">
        <v>7807</v>
      </c>
      <c r="C1185" t="s">
        <v>7808</v>
      </c>
      <c r="D1185" t="s">
        <v>7809</v>
      </c>
      <c r="E1185" t="s">
        <v>2283</v>
      </c>
      <c r="F1185" t="s">
        <v>2284</v>
      </c>
      <c r="G1185" t="s">
        <v>310</v>
      </c>
      <c r="H1185" t="s">
        <v>38</v>
      </c>
      <c r="I1185">
        <v>90065</v>
      </c>
    </row>
    <row r="1186" spans="1:9">
      <c r="A1186">
        <v>1185</v>
      </c>
      <c r="B1186" t="s">
        <v>7810</v>
      </c>
      <c r="C1186" t="s">
        <v>7811</v>
      </c>
      <c r="D1186" t="s">
        <v>7812</v>
      </c>
      <c r="E1186" t="s">
        <v>7813</v>
      </c>
      <c r="F1186" t="s">
        <v>7814</v>
      </c>
      <c r="G1186" t="s">
        <v>310</v>
      </c>
      <c r="H1186" t="s">
        <v>38</v>
      </c>
      <c r="I1186">
        <v>90055</v>
      </c>
    </row>
    <row r="1187" spans="1:9">
      <c r="A1187">
        <v>1186</v>
      </c>
      <c r="B1187" t="s">
        <v>7815</v>
      </c>
      <c r="C1187" t="s">
        <v>7816</v>
      </c>
      <c r="D1187" t="s">
        <v>7817</v>
      </c>
      <c r="E1187" t="s">
        <v>7818</v>
      </c>
      <c r="F1187" t="s">
        <v>7819</v>
      </c>
      <c r="G1187" t="s">
        <v>897</v>
      </c>
      <c r="H1187" t="s">
        <v>78</v>
      </c>
      <c r="I1187">
        <v>32575</v>
      </c>
    </row>
    <row r="1188" spans="1:9">
      <c r="A1188">
        <v>1187</v>
      </c>
      <c r="B1188" t="s">
        <v>7820</v>
      </c>
      <c r="C1188" t="s">
        <v>7821</v>
      </c>
      <c r="D1188" t="s">
        <v>7822</v>
      </c>
      <c r="E1188" t="s">
        <v>2285</v>
      </c>
      <c r="F1188" t="s">
        <v>2286</v>
      </c>
      <c r="G1188" t="s">
        <v>37</v>
      </c>
      <c r="H1188" t="s">
        <v>38</v>
      </c>
      <c r="I1188">
        <v>94154</v>
      </c>
    </row>
    <row r="1189" spans="1:9">
      <c r="A1189">
        <v>1188</v>
      </c>
      <c r="B1189" t="s">
        <v>5118</v>
      </c>
      <c r="C1189" t="s">
        <v>7823</v>
      </c>
      <c r="D1189" t="s">
        <v>7824</v>
      </c>
      <c r="E1189" t="s">
        <v>2287</v>
      </c>
      <c r="F1189" t="s">
        <v>2288</v>
      </c>
      <c r="G1189" t="s">
        <v>186</v>
      </c>
      <c r="H1189" t="s">
        <v>187</v>
      </c>
      <c r="I1189">
        <v>57105</v>
      </c>
    </row>
    <row r="1190" spans="1:9">
      <c r="A1190">
        <v>1189</v>
      </c>
      <c r="B1190" t="s">
        <v>7825</v>
      </c>
      <c r="C1190" t="s">
        <v>7826</v>
      </c>
      <c r="D1190" t="s">
        <v>7827</v>
      </c>
      <c r="E1190" t="s">
        <v>7828</v>
      </c>
      <c r="F1190" t="s">
        <v>7829</v>
      </c>
      <c r="G1190" t="s">
        <v>422</v>
      </c>
      <c r="H1190" t="s">
        <v>38</v>
      </c>
      <c r="I1190">
        <v>91841</v>
      </c>
    </row>
    <row r="1191" spans="1:9">
      <c r="A1191">
        <v>1190</v>
      </c>
      <c r="B1191" t="s">
        <v>7830</v>
      </c>
      <c r="C1191" t="s">
        <v>7831</v>
      </c>
      <c r="D1191" t="s">
        <v>7832</v>
      </c>
      <c r="E1191" t="s">
        <v>2289</v>
      </c>
      <c r="F1191" t="s">
        <v>2290</v>
      </c>
      <c r="G1191" t="s">
        <v>860</v>
      </c>
      <c r="H1191" t="s">
        <v>107</v>
      </c>
      <c r="I1191">
        <v>50393</v>
      </c>
    </row>
    <row r="1192" spans="1:9">
      <c r="A1192">
        <v>1191</v>
      </c>
      <c r="B1192" t="s">
        <v>4891</v>
      </c>
      <c r="C1192" t="s">
        <v>7833</v>
      </c>
      <c r="D1192" t="s">
        <v>7834</v>
      </c>
      <c r="E1192" t="s">
        <v>2291</v>
      </c>
      <c r="F1192" t="s">
        <v>2292</v>
      </c>
      <c r="G1192" t="s">
        <v>143</v>
      </c>
      <c r="H1192" t="s">
        <v>20</v>
      </c>
      <c r="I1192">
        <v>10184</v>
      </c>
    </row>
    <row r="1193" spans="1:9">
      <c r="A1193">
        <v>1192</v>
      </c>
      <c r="B1193" t="s">
        <v>7835</v>
      </c>
      <c r="C1193" t="s">
        <v>7836</v>
      </c>
      <c r="D1193" t="s">
        <v>7837</v>
      </c>
      <c r="E1193" t="s">
        <v>7838</v>
      </c>
      <c r="F1193" t="s">
        <v>7839</v>
      </c>
      <c r="G1193" t="s">
        <v>385</v>
      </c>
      <c r="H1193" t="s">
        <v>95</v>
      </c>
      <c r="I1193">
        <v>7104</v>
      </c>
    </row>
    <row r="1194" spans="1:9">
      <c r="A1194">
        <v>1193</v>
      </c>
      <c r="B1194" t="s">
        <v>7840</v>
      </c>
      <c r="C1194" t="s">
        <v>7841</v>
      </c>
      <c r="D1194" t="s">
        <v>7842</v>
      </c>
      <c r="E1194" t="s">
        <v>2293</v>
      </c>
      <c r="F1194" t="s">
        <v>2294</v>
      </c>
      <c r="G1194" t="s">
        <v>1086</v>
      </c>
      <c r="H1194" t="s">
        <v>101</v>
      </c>
      <c r="I1194">
        <v>53277</v>
      </c>
    </row>
    <row r="1195" spans="1:9">
      <c r="A1195">
        <v>1194</v>
      </c>
      <c r="B1195" t="s">
        <v>7843</v>
      </c>
      <c r="C1195" t="s">
        <v>7844</v>
      </c>
      <c r="D1195" t="s">
        <v>7845</v>
      </c>
      <c r="E1195" t="s">
        <v>2295</v>
      </c>
      <c r="F1195" t="s">
        <v>2296</v>
      </c>
      <c r="G1195" t="s">
        <v>1677</v>
      </c>
      <c r="H1195" t="s">
        <v>72</v>
      </c>
      <c r="I1195">
        <v>23464</v>
      </c>
    </row>
    <row r="1196" spans="1:9">
      <c r="A1196">
        <v>1195</v>
      </c>
      <c r="B1196" t="s">
        <v>7846</v>
      </c>
      <c r="C1196" t="s">
        <v>7847</v>
      </c>
      <c r="D1196" t="s">
        <v>7848</v>
      </c>
      <c r="E1196" t="s">
        <v>2297</v>
      </c>
      <c r="F1196" t="s">
        <v>2298</v>
      </c>
      <c r="G1196" t="s">
        <v>480</v>
      </c>
      <c r="H1196" t="s">
        <v>134</v>
      </c>
      <c r="I1196">
        <v>70815</v>
      </c>
    </row>
    <row r="1197" spans="1:9">
      <c r="A1197">
        <v>1196</v>
      </c>
      <c r="B1197" t="s">
        <v>4886</v>
      </c>
      <c r="C1197" t="s">
        <v>7849</v>
      </c>
      <c r="D1197" t="s">
        <v>7850</v>
      </c>
      <c r="E1197" t="s">
        <v>2299</v>
      </c>
      <c r="F1197" t="s">
        <v>2300</v>
      </c>
      <c r="G1197" t="s">
        <v>434</v>
      </c>
      <c r="H1197" t="s">
        <v>290</v>
      </c>
      <c r="I1197">
        <v>35244</v>
      </c>
    </row>
    <row r="1198" spans="1:9">
      <c r="A1198">
        <v>1197</v>
      </c>
      <c r="B1198" t="s">
        <v>7851</v>
      </c>
      <c r="C1198" t="s">
        <v>7852</v>
      </c>
      <c r="D1198" t="s">
        <v>7853</v>
      </c>
      <c r="E1198" t="s">
        <v>2301</v>
      </c>
      <c r="F1198" t="s">
        <v>2302</v>
      </c>
      <c r="G1198" t="s">
        <v>133</v>
      </c>
      <c r="H1198" t="s">
        <v>134</v>
      </c>
      <c r="I1198">
        <v>70160</v>
      </c>
    </row>
    <row r="1199" spans="1:9">
      <c r="A1199">
        <v>1198</v>
      </c>
      <c r="B1199" t="s">
        <v>6568</v>
      </c>
      <c r="C1199" t="s">
        <v>7854</v>
      </c>
      <c r="D1199" t="s">
        <v>7855</v>
      </c>
      <c r="E1199" t="s">
        <v>2303</v>
      </c>
      <c r="F1199" t="s">
        <v>2304</v>
      </c>
      <c r="G1199" t="s">
        <v>969</v>
      </c>
      <c r="H1199" t="s">
        <v>31</v>
      </c>
      <c r="I1199">
        <v>79764</v>
      </c>
    </row>
    <row r="1200" spans="1:9">
      <c r="A1200">
        <v>1199</v>
      </c>
      <c r="B1200" t="s">
        <v>7856</v>
      </c>
      <c r="C1200" t="s">
        <v>7857</v>
      </c>
      <c r="D1200" t="s">
        <v>7858</v>
      </c>
      <c r="E1200" t="s">
        <v>7859</v>
      </c>
      <c r="F1200" t="s">
        <v>7860</v>
      </c>
      <c r="G1200" t="s">
        <v>351</v>
      </c>
      <c r="H1200" t="s">
        <v>78</v>
      </c>
      <c r="I1200">
        <v>33710</v>
      </c>
    </row>
    <row r="1201" spans="1:9">
      <c r="A1201">
        <v>1200</v>
      </c>
      <c r="B1201" t="s">
        <v>6587</v>
      </c>
      <c r="C1201" t="s">
        <v>7861</v>
      </c>
      <c r="D1201" t="s">
        <v>7862</v>
      </c>
      <c r="E1201" t="s">
        <v>2305</v>
      </c>
      <c r="F1201" t="s">
        <v>2306</v>
      </c>
      <c r="G1201" t="s">
        <v>209</v>
      </c>
      <c r="H1201" t="s">
        <v>172</v>
      </c>
      <c r="I1201">
        <v>19131</v>
      </c>
    </row>
    <row r="1202" spans="1:9">
      <c r="A1202">
        <v>1201</v>
      </c>
      <c r="B1202" t="s">
        <v>7863</v>
      </c>
      <c r="C1202" t="s">
        <v>7864</v>
      </c>
      <c r="D1202" t="s">
        <v>7865</v>
      </c>
      <c r="E1202" t="s">
        <v>2307</v>
      </c>
      <c r="F1202" t="s">
        <v>2308</v>
      </c>
      <c r="G1202" t="s">
        <v>336</v>
      </c>
      <c r="H1202" t="s">
        <v>31</v>
      </c>
      <c r="I1202">
        <v>78265</v>
      </c>
    </row>
    <row r="1203" spans="1:9">
      <c r="A1203">
        <v>1202</v>
      </c>
      <c r="B1203" t="s">
        <v>5520</v>
      </c>
      <c r="C1203" t="s">
        <v>7866</v>
      </c>
      <c r="D1203" t="s">
        <v>7867</v>
      </c>
      <c r="E1203" t="s">
        <v>2309</v>
      </c>
      <c r="F1203" t="s">
        <v>2310</v>
      </c>
      <c r="G1203" t="s">
        <v>391</v>
      </c>
      <c r="H1203" t="s">
        <v>361</v>
      </c>
      <c r="I1203">
        <v>80638</v>
      </c>
    </row>
    <row r="1204" spans="1:9">
      <c r="A1204">
        <v>1203</v>
      </c>
      <c r="B1204" t="s">
        <v>7868</v>
      </c>
      <c r="C1204" t="s">
        <v>7869</v>
      </c>
      <c r="D1204" t="s">
        <v>7870</v>
      </c>
      <c r="E1204" t="s">
        <v>2311</v>
      </c>
      <c r="F1204" t="s">
        <v>2312</v>
      </c>
      <c r="G1204" t="s">
        <v>2313</v>
      </c>
      <c r="H1204" t="s">
        <v>147</v>
      </c>
      <c r="I1204">
        <v>47812</v>
      </c>
    </row>
    <row r="1205" spans="1:9">
      <c r="A1205">
        <v>1204</v>
      </c>
      <c r="B1205" t="s">
        <v>7871</v>
      </c>
      <c r="C1205" t="s">
        <v>7872</v>
      </c>
      <c r="D1205" t="s">
        <v>7873</v>
      </c>
      <c r="E1205" t="s">
        <v>2314</v>
      </c>
      <c r="F1205" t="s">
        <v>2315</v>
      </c>
      <c r="G1205" t="s">
        <v>1151</v>
      </c>
      <c r="H1205" t="s">
        <v>147</v>
      </c>
      <c r="I1205">
        <v>46614</v>
      </c>
    </row>
    <row r="1206" spans="1:9">
      <c r="A1206">
        <v>1205</v>
      </c>
      <c r="B1206" t="s">
        <v>7874</v>
      </c>
      <c r="C1206" t="s">
        <v>7875</v>
      </c>
      <c r="D1206" t="s">
        <v>7876</v>
      </c>
      <c r="E1206" t="s">
        <v>2316</v>
      </c>
      <c r="F1206" t="s">
        <v>2317</v>
      </c>
      <c r="G1206" t="s">
        <v>1370</v>
      </c>
      <c r="H1206" t="s">
        <v>118</v>
      </c>
      <c r="I1206">
        <v>89714</v>
      </c>
    </row>
    <row r="1207" spans="1:9">
      <c r="A1207">
        <v>1206</v>
      </c>
      <c r="B1207" t="s">
        <v>6116</v>
      </c>
      <c r="C1207" t="s">
        <v>7877</v>
      </c>
      <c r="D1207" t="s">
        <v>7878</v>
      </c>
      <c r="E1207" t="s">
        <v>2318</v>
      </c>
      <c r="F1207" t="s">
        <v>2319</v>
      </c>
      <c r="G1207" t="s">
        <v>1204</v>
      </c>
      <c r="H1207" t="s">
        <v>198</v>
      </c>
      <c r="I1207">
        <v>48550</v>
      </c>
    </row>
    <row r="1208" spans="1:9">
      <c r="A1208">
        <v>1207</v>
      </c>
      <c r="B1208" t="s">
        <v>7879</v>
      </c>
      <c r="C1208" t="s">
        <v>7880</v>
      </c>
      <c r="D1208" t="s">
        <v>7881</v>
      </c>
      <c r="E1208" t="s">
        <v>2320</v>
      </c>
      <c r="F1208" t="s">
        <v>2321</v>
      </c>
      <c r="G1208" t="s">
        <v>568</v>
      </c>
      <c r="H1208" t="s">
        <v>569</v>
      </c>
      <c r="I1208">
        <v>84140</v>
      </c>
    </row>
    <row r="1209" spans="1:9">
      <c r="A1209">
        <v>1208</v>
      </c>
      <c r="B1209" t="s">
        <v>7882</v>
      </c>
      <c r="C1209" t="s">
        <v>7883</v>
      </c>
      <c r="D1209" t="s">
        <v>7884</v>
      </c>
      <c r="E1209" t="s">
        <v>2322</v>
      </c>
      <c r="F1209" t="s">
        <v>2323</v>
      </c>
      <c r="G1209" t="s">
        <v>839</v>
      </c>
      <c r="H1209" t="s">
        <v>204</v>
      </c>
      <c r="I1209">
        <v>72916</v>
      </c>
    </row>
    <row r="1210" spans="1:9">
      <c r="A1210">
        <v>1209</v>
      </c>
      <c r="B1210" t="s">
        <v>6380</v>
      </c>
      <c r="C1210" t="s">
        <v>7885</v>
      </c>
      <c r="D1210" t="s">
        <v>7886</v>
      </c>
      <c r="E1210" t="s">
        <v>2324</v>
      </c>
      <c r="F1210" t="s">
        <v>2325</v>
      </c>
      <c r="G1210" t="s">
        <v>220</v>
      </c>
      <c r="H1210" t="s">
        <v>20</v>
      </c>
      <c r="I1210">
        <v>11254</v>
      </c>
    </row>
    <row r="1211" spans="1:9">
      <c r="A1211">
        <v>1210</v>
      </c>
      <c r="B1211" t="s">
        <v>7887</v>
      </c>
      <c r="C1211" t="s">
        <v>7888</v>
      </c>
      <c r="D1211" t="s">
        <v>7889</v>
      </c>
      <c r="E1211" t="s">
        <v>2326</v>
      </c>
      <c r="F1211" t="s">
        <v>2327</v>
      </c>
      <c r="G1211" t="s">
        <v>507</v>
      </c>
      <c r="H1211" t="s">
        <v>159</v>
      </c>
      <c r="I1211">
        <v>43605</v>
      </c>
    </row>
    <row r="1212" spans="1:9">
      <c r="A1212">
        <v>1211</v>
      </c>
      <c r="B1212" t="s">
        <v>7890</v>
      </c>
      <c r="C1212" t="s">
        <v>7891</v>
      </c>
      <c r="D1212" t="s">
        <v>7892</v>
      </c>
      <c r="E1212" t="s">
        <v>7893</v>
      </c>
      <c r="F1212" t="s">
        <v>7894</v>
      </c>
      <c r="G1212" t="s">
        <v>176</v>
      </c>
      <c r="H1212" t="s">
        <v>138</v>
      </c>
      <c r="I1212">
        <v>62711</v>
      </c>
    </row>
    <row r="1213" spans="1:9">
      <c r="A1213">
        <v>1212</v>
      </c>
      <c r="B1213" t="s">
        <v>7895</v>
      </c>
      <c r="C1213" t="s">
        <v>7896</v>
      </c>
      <c r="D1213" t="s">
        <v>7897</v>
      </c>
      <c r="E1213" t="s">
        <v>7898</v>
      </c>
      <c r="F1213" t="s">
        <v>7899</v>
      </c>
      <c r="G1213" t="s">
        <v>1312</v>
      </c>
      <c r="H1213" t="s">
        <v>112</v>
      </c>
      <c r="I1213">
        <v>37995</v>
      </c>
    </row>
    <row r="1214" spans="1:9">
      <c r="A1214">
        <v>1213</v>
      </c>
      <c r="B1214" t="s">
        <v>7112</v>
      </c>
      <c r="C1214" t="s">
        <v>7900</v>
      </c>
      <c r="D1214" t="s">
        <v>7901</v>
      </c>
      <c r="E1214" t="s">
        <v>2328</v>
      </c>
      <c r="F1214" t="s">
        <v>2329</v>
      </c>
      <c r="G1214" t="s">
        <v>572</v>
      </c>
      <c r="H1214" t="s">
        <v>573</v>
      </c>
      <c r="I1214">
        <v>87110</v>
      </c>
    </row>
    <row r="1215" spans="1:9">
      <c r="A1215">
        <v>1214</v>
      </c>
      <c r="B1215" t="s">
        <v>4279</v>
      </c>
      <c r="C1215" t="s">
        <v>7902</v>
      </c>
      <c r="D1215" t="s">
        <v>7903</v>
      </c>
      <c r="E1215" t="s">
        <v>2330</v>
      </c>
      <c r="F1215" t="s">
        <v>2331</v>
      </c>
      <c r="G1215" t="s">
        <v>878</v>
      </c>
      <c r="H1215" t="s">
        <v>78</v>
      </c>
      <c r="I1215">
        <v>33169</v>
      </c>
    </row>
    <row r="1216" spans="1:9">
      <c r="A1216">
        <v>1215</v>
      </c>
      <c r="B1216" t="s">
        <v>7904</v>
      </c>
      <c r="C1216" t="s">
        <v>7905</v>
      </c>
      <c r="D1216" t="s">
        <v>7906</v>
      </c>
      <c r="E1216" t="s">
        <v>2332</v>
      </c>
      <c r="F1216" t="s">
        <v>2333</v>
      </c>
      <c r="G1216" t="s">
        <v>660</v>
      </c>
      <c r="H1216" t="s">
        <v>72</v>
      </c>
      <c r="I1216">
        <v>22333</v>
      </c>
    </row>
    <row r="1217" spans="1:9">
      <c r="A1217">
        <v>1216</v>
      </c>
      <c r="B1217" t="s">
        <v>6395</v>
      </c>
      <c r="C1217" t="s">
        <v>7907</v>
      </c>
      <c r="D1217" t="s">
        <v>7908</v>
      </c>
      <c r="E1217" t="s">
        <v>7909</v>
      </c>
      <c r="F1217" t="s">
        <v>7910</v>
      </c>
      <c r="G1217" t="s">
        <v>357</v>
      </c>
      <c r="H1217" t="s">
        <v>20</v>
      </c>
      <c r="I1217">
        <v>12222</v>
      </c>
    </row>
    <row r="1218" spans="1:9">
      <c r="A1218">
        <v>1217</v>
      </c>
      <c r="B1218" t="s">
        <v>7911</v>
      </c>
      <c r="C1218" t="s">
        <v>7912</v>
      </c>
      <c r="D1218" t="s">
        <v>7913</v>
      </c>
      <c r="E1218" t="s">
        <v>7914</v>
      </c>
      <c r="F1218" t="s">
        <v>7915</v>
      </c>
      <c r="G1218" t="s">
        <v>7021</v>
      </c>
      <c r="H1218" t="s">
        <v>922</v>
      </c>
      <c r="I1218">
        <v>39404</v>
      </c>
    </row>
    <row r="1219" spans="1:9">
      <c r="A1219">
        <v>1218</v>
      </c>
      <c r="B1219" t="s">
        <v>7916</v>
      </c>
      <c r="C1219" t="s">
        <v>7917</v>
      </c>
      <c r="D1219" t="s">
        <v>7918</v>
      </c>
      <c r="E1219" t="s">
        <v>7919</v>
      </c>
      <c r="F1219" t="s">
        <v>7920</v>
      </c>
      <c r="G1219" t="s">
        <v>143</v>
      </c>
      <c r="H1219" t="s">
        <v>20</v>
      </c>
      <c r="I1219">
        <v>10160</v>
      </c>
    </row>
    <row r="1220" spans="1:9">
      <c r="A1220">
        <v>1219</v>
      </c>
      <c r="B1220" t="s">
        <v>7921</v>
      </c>
      <c r="C1220" t="s">
        <v>7922</v>
      </c>
      <c r="D1220" t="s">
        <v>7923</v>
      </c>
      <c r="E1220" t="s">
        <v>2334</v>
      </c>
      <c r="F1220" t="s">
        <v>2335</v>
      </c>
      <c r="G1220" t="s">
        <v>1290</v>
      </c>
      <c r="H1220" t="s">
        <v>272</v>
      </c>
      <c r="I1220">
        <v>29905</v>
      </c>
    </row>
    <row r="1221" spans="1:9">
      <c r="A1221">
        <v>1220</v>
      </c>
      <c r="B1221" t="s">
        <v>7924</v>
      </c>
      <c r="C1221" t="s">
        <v>7925</v>
      </c>
      <c r="D1221" t="s">
        <v>7926</v>
      </c>
      <c r="E1221" t="s">
        <v>2336</v>
      </c>
      <c r="F1221" t="s">
        <v>2337</v>
      </c>
      <c r="G1221" t="s">
        <v>1482</v>
      </c>
      <c r="H1221" t="s">
        <v>159</v>
      </c>
      <c r="I1221">
        <v>45999</v>
      </c>
    </row>
    <row r="1222" spans="1:9">
      <c r="A1222">
        <v>1221</v>
      </c>
      <c r="B1222" t="s">
        <v>7927</v>
      </c>
      <c r="C1222" t="s">
        <v>7928</v>
      </c>
      <c r="D1222" t="s">
        <v>7929</v>
      </c>
      <c r="E1222" t="s">
        <v>7930</v>
      </c>
      <c r="F1222" t="s">
        <v>7931</v>
      </c>
      <c r="G1222" t="s">
        <v>998</v>
      </c>
      <c r="H1222" t="s">
        <v>38</v>
      </c>
      <c r="I1222">
        <v>95397</v>
      </c>
    </row>
    <row r="1223" spans="1:9">
      <c r="A1223">
        <v>1222</v>
      </c>
      <c r="B1223" t="s">
        <v>7932</v>
      </c>
      <c r="C1223" t="s">
        <v>7933</v>
      </c>
      <c r="D1223" t="s">
        <v>7934</v>
      </c>
      <c r="E1223" t="s">
        <v>7935</v>
      </c>
      <c r="F1223" t="s">
        <v>7936</v>
      </c>
      <c r="G1223" t="s">
        <v>682</v>
      </c>
      <c r="H1223" t="s">
        <v>172</v>
      </c>
      <c r="I1223">
        <v>15274</v>
      </c>
    </row>
    <row r="1224" spans="1:9">
      <c r="A1224">
        <v>1223</v>
      </c>
      <c r="B1224" t="s">
        <v>7937</v>
      </c>
      <c r="C1224" t="s">
        <v>7938</v>
      </c>
      <c r="D1224" t="s">
        <v>7939</v>
      </c>
      <c r="E1224" t="s">
        <v>2338</v>
      </c>
      <c r="F1224" t="s">
        <v>2339</v>
      </c>
      <c r="G1224" t="s">
        <v>2340</v>
      </c>
      <c r="H1224" t="s">
        <v>2341</v>
      </c>
      <c r="I1224">
        <v>59112</v>
      </c>
    </row>
    <row r="1225" spans="1:9">
      <c r="A1225">
        <v>1224</v>
      </c>
      <c r="B1225" t="s">
        <v>7202</v>
      </c>
      <c r="C1225" t="s">
        <v>7940</v>
      </c>
      <c r="D1225" t="s">
        <v>7941</v>
      </c>
      <c r="E1225" t="s">
        <v>2342</v>
      </c>
      <c r="F1225" t="s">
        <v>2343</v>
      </c>
      <c r="G1225" t="s">
        <v>71</v>
      </c>
      <c r="H1225" t="s">
        <v>72</v>
      </c>
      <c r="I1225">
        <v>23220</v>
      </c>
    </row>
    <row r="1226" spans="1:9">
      <c r="A1226">
        <v>1225</v>
      </c>
      <c r="B1226" t="s">
        <v>7942</v>
      </c>
      <c r="C1226" t="s">
        <v>7943</v>
      </c>
      <c r="D1226" t="s">
        <v>7944</v>
      </c>
      <c r="E1226" t="s">
        <v>2344</v>
      </c>
      <c r="F1226" t="s">
        <v>2345</v>
      </c>
      <c r="G1226" t="s">
        <v>682</v>
      </c>
      <c r="H1226" t="s">
        <v>172</v>
      </c>
      <c r="I1226">
        <v>15274</v>
      </c>
    </row>
    <row r="1227" spans="1:9">
      <c r="A1227">
        <v>1226</v>
      </c>
      <c r="B1227" t="s">
        <v>7945</v>
      </c>
      <c r="C1227" t="s">
        <v>7946</v>
      </c>
      <c r="D1227" t="s">
        <v>7947</v>
      </c>
      <c r="E1227" t="s">
        <v>2346</v>
      </c>
      <c r="F1227" t="s">
        <v>2347</v>
      </c>
      <c r="G1227" t="s">
        <v>2348</v>
      </c>
      <c r="H1227" t="s">
        <v>326</v>
      </c>
      <c r="I1227">
        <v>68517</v>
      </c>
    </row>
    <row r="1228" spans="1:9">
      <c r="A1228">
        <v>1227</v>
      </c>
      <c r="B1228" t="s">
        <v>7948</v>
      </c>
      <c r="C1228" t="s">
        <v>7949</v>
      </c>
      <c r="D1228" t="s">
        <v>7950</v>
      </c>
      <c r="E1228" t="s">
        <v>2349</v>
      </c>
      <c r="F1228" t="s">
        <v>2350</v>
      </c>
      <c r="G1228" t="s">
        <v>100</v>
      </c>
      <c r="H1228" t="s">
        <v>101</v>
      </c>
      <c r="I1228">
        <v>53779</v>
      </c>
    </row>
    <row r="1229" spans="1:9">
      <c r="A1229">
        <v>1228</v>
      </c>
      <c r="B1229" t="s">
        <v>7951</v>
      </c>
      <c r="C1229" t="s">
        <v>7952</v>
      </c>
      <c r="D1229" t="s">
        <v>7953</v>
      </c>
      <c r="E1229" t="s">
        <v>2351</v>
      </c>
      <c r="F1229" t="s">
        <v>2352</v>
      </c>
      <c r="G1229" t="s">
        <v>682</v>
      </c>
      <c r="H1229" t="s">
        <v>172</v>
      </c>
      <c r="I1229">
        <v>15235</v>
      </c>
    </row>
    <row r="1230" spans="1:9">
      <c r="A1230">
        <v>1229</v>
      </c>
      <c r="B1230" t="s">
        <v>6643</v>
      </c>
      <c r="C1230" t="s">
        <v>7954</v>
      </c>
      <c r="D1230" t="s">
        <v>7955</v>
      </c>
      <c r="E1230" t="s">
        <v>7956</v>
      </c>
      <c r="F1230" t="s">
        <v>7957</v>
      </c>
      <c r="G1230" t="s">
        <v>7958</v>
      </c>
      <c r="H1230" t="s">
        <v>84</v>
      </c>
      <c r="I1230">
        <v>20784</v>
      </c>
    </row>
    <row r="1231" spans="1:9">
      <c r="A1231">
        <v>1230</v>
      </c>
      <c r="B1231" t="s">
        <v>7959</v>
      </c>
      <c r="C1231" t="s">
        <v>7960</v>
      </c>
      <c r="D1231" t="s">
        <v>7961</v>
      </c>
      <c r="E1231" t="s">
        <v>2353</v>
      </c>
      <c r="F1231" t="s">
        <v>2354</v>
      </c>
      <c r="G1231" t="s">
        <v>2355</v>
      </c>
      <c r="H1231" t="s">
        <v>20</v>
      </c>
      <c r="I1231">
        <v>10305</v>
      </c>
    </row>
    <row r="1232" spans="1:9">
      <c r="A1232">
        <v>1231</v>
      </c>
      <c r="B1232" t="s">
        <v>7962</v>
      </c>
      <c r="C1232" t="s">
        <v>7963</v>
      </c>
      <c r="D1232" t="s">
        <v>7964</v>
      </c>
      <c r="E1232" t="s">
        <v>2356</v>
      </c>
      <c r="F1232" t="s">
        <v>2357</v>
      </c>
      <c r="G1232" t="s">
        <v>167</v>
      </c>
      <c r="H1232" t="s">
        <v>45</v>
      </c>
      <c r="I1232">
        <v>74193</v>
      </c>
    </row>
    <row r="1233" spans="1:9">
      <c r="A1233">
        <v>1232</v>
      </c>
      <c r="B1233" t="s">
        <v>7965</v>
      </c>
      <c r="C1233" t="s">
        <v>7966</v>
      </c>
      <c r="D1233" t="s">
        <v>7967</v>
      </c>
      <c r="E1233" t="s">
        <v>2358</v>
      </c>
      <c r="F1233" t="s">
        <v>2359</v>
      </c>
      <c r="G1233" t="s">
        <v>1860</v>
      </c>
      <c r="H1233" t="s">
        <v>448</v>
      </c>
      <c r="I1233">
        <v>97271</v>
      </c>
    </row>
    <row r="1234" spans="1:9">
      <c r="A1234">
        <v>1233</v>
      </c>
      <c r="B1234" t="s">
        <v>7968</v>
      </c>
      <c r="C1234" t="s">
        <v>7969</v>
      </c>
      <c r="D1234" t="s">
        <v>7970</v>
      </c>
      <c r="E1234" t="s">
        <v>2360</v>
      </c>
      <c r="F1234" t="s">
        <v>2361</v>
      </c>
      <c r="G1234" t="s">
        <v>860</v>
      </c>
      <c r="H1234" t="s">
        <v>107</v>
      </c>
      <c r="I1234">
        <v>50981</v>
      </c>
    </row>
    <row r="1235" spans="1:9">
      <c r="A1235">
        <v>1234</v>
      </c>
      <c r="B1235" t="s">
        <v>7971</v>
      </c>
      <c r="C1235" t="s">
        <v>7972</v>
      </c>
      <c r="D1235" t="s">
        <v>7973</v>
      </c>
      <c r="E1235" t="s">
        <v>7974</v>
      </c>
      <c r="F1235" t="s">
        <v>7975</v>
      </c>
      <c r="G1235" t="s">
        <v>233</v>
      </c>
      <c r="H1235" t="s">
        <v>177</v>
      </c>
      <c r="I1235">
        <v>2405</v>
      </c>
    </row>
    <row r="1236" spans="1:9">
      <c r="A1236">
        <v>1235</v>
      </c>
      <c r="B1236" t="s">
        <v>7976</v>
      </c>
      <c r="C1236" t="s">
        <v>7977</v>
      </c>
      <c r="D1236" t="s">
        <v>7978</v>
      </c>
      <c r="E1236" t="s">
        <v>2362</v>
      </c>
      <c r="F1236" t="s">
        <v>2363</v>
      </c>
      <c r="G1236" t="s">
        <v>595</v>
      </c>
      <c r="H1236" t="s">
        <v>11</v>
      </c>
      <c r="I1236">
        <v>99252</v>
      </c>
    </row>
    <row r="1237" spans="1:9">
      <c r="A1237">
        <v>1236</v>
      </c>
      <c r="B1237" t="s">
        <v>6692</v>
      </c>
      <c r="C1237" t="s">
        <v>7979</v>
      </c>
      <c r="D1237" t="s">
        <v>7980</v>
      </c>
      <c r="E1237" t="s">
        <v>2364</v>
      </c>
      <c r="F1237" t="s">
        <v>2365</v>
      </c>
      <c r="G1237" t="s">
        <v>555</v>
      </c>
      <c r="H1237" t="s">
        <v>38</v>
      </c>
      <c r="I1237">
        <v>91186</v>
      </c>
    </row>
    <row r="1238" spans="1:9">
      <c r="A1238">
        <v>1237</v>
      </c>
      <c r="B1238" t="s">
        <v>7981</v>
      </c>
      <c r="C1238" t="s">
        <v>6740</v>
      </c>
      <c r="D1238" t="s">
        <v>7982</v>
      </c>
      <c r="E1238" t="s">
        <v>7983</v>
      </c>
      <c r="F1238" t="s">
        <v>7984</v>
      </c>
      <c r="G1238" t="s">
        <v>301</v>
      </c>
      <c r="H1238" t="s">
        <v>38</v>
      </c>
      <c r="I1238">
        <v>90810</v>
      </c>
    </row>
    <row r="1239" spans="1:9">
      <c r="A1239">
        <v>1238</v>
      </c>
      <c r="B1239" t="s">
        <v>7985</v>
      </c>
      <c r="C1239" t="s">
        <v>7986</v>
      </c>
      <c r="D1239" t="s">
        <v>7987</v>
      </c>
      <c r="E1239" t="s">
        <v>2366</v>
      </c>
      <c r="F1239" t="s">
        <v>2367</v>
      </c>
      <c r="G1239" t="s">
        <v>176</v>
      </c>
      <c r="H1239" t="s">
        <v>138</v>
      </c>
      <c r="I1239">
        <v>62718</v>
      </c>
    </row>
    <row r="1240" spans="1:9">
      <c r="A1240">
        <v>1239</v>
      </c>
      <c r="B1240" t="s">
        <v>5366</v>
      </c>
      <c r="C1240" t="s">
        <v>7988</v>
      </c>
      <c r="D1240" t="s">
        <v>7989</v>
      </c>
      <c r="E1240" t="s">
        <v>2368</v>
      </c>
      <c r="F1240" t="s">
        <v>2369</v>
      </c>
      <c r="G1240" t="s">
        <v>510</v>
      </c>
      <c r="H1240" t="s">
        <v>31</v>
      </c>
      <c r="I1240">
        <v>79977</v>
      </c>
    </row>
    <row r="1241" spans="1:9">
      <c r="A1241">
        <v>1240</v>
      </c>
      <c r="B1241" t="s">
        <v>7990</v>
      </c>
      <c r="C1241" t="s">
        <v>7991</v>
      </c>
      <c r="D1241" t="s">
        <v>7992</v>
      </c>
      <c r="E1241" t="s">
        <v>2370</v>
      </c>
      <c r="F1241" t="s">
        <v>2371</v>
      </c>
      <c r="G1241" t="s">
        <v>475</v>
      </c>
      <c r="H1241" t="s">
        <v>25</v>
      </c>
      <c r="I1241">
        <v>30061</v>
      </c>
    </row>
    <row r="1242" spans="1:9">
      <c r="A1242">
        <v>1241</v>
      </c>
      <c r="B1242" t="s">
        <v>7993</v>
      </c>
      <c r="C1242" t="s">
        <v>7994</v>
      </c>
      <c r="D1242" t="s">
        <v>7995</v>
      </c>
      <c r="E1242" t="s">
        <v>2372</v>
      </c>
      <c r="F1242" t="s">
        <v>2373</v>
      </c>
      <c r="G1242" t="s">
        <v>486</v>
      </c>
      <c r="H1242" t="s">
        <v>31</v>
      </c>
      <c r="I1242">
        <v>79405</v>
      </c>
    </row>
    <row r="1243" spans="1:9">
      <c r="A1243">
        <v>1242</v>
      </c>
      <c r="B1243" t="s">
        <v>7996</v>
      </c>
      <c r="C1243" t="s">
        <v>7997</v>
      </c>
      <c r="D1243" t="s">
        <v>7998</v>
      </c>
      <c r="E1243" t="s">
        <v>2374</v>
      </c>
      <c r="F1243" t="s">
        <v>2375</v>
      </c>
      <c r="G1243" t="s">
        <v>285</v>
      </c>
      <c r="H1243" t="s">
        <v>172</v>
      </c>
      <c r="I1243">
        <v>17140</v>
      </c>
    </row>
    <row r="1244" spans="1:9">
      <c r="A1244">
        <v>1243</v>
      </c>
      <c r="B1244" t="s">
        <v>7999</v>
      </c>
      <c r="C1244" t="s">
        <v>8000</v>
      </c>
      <c r="D1244" t="s">
        <v>8001</v>
      </c>
      <c r="E1244" t="s">
        <v>2376</v>
      </c>
      <c r="F1244" t="s">
        <v>2377</v>
      </c>
      <c r="G1244" t="s">
        <v>1809</v>
      </c>
      <c r="H1244" t="s">
        <v>78</v>
      </c>
      <c r="I1244">
        <v>34276</v>
      </c>
    </row>
    <row r="1245" spans="1:9">
      <c r="A1245">
        <v>1244</v>
      </c>
      <c r="B1245" t="s">
        <v>8002</v>
      </c>
      <c r="C1245" t="s">
        <v>8003</v>
      </c>
      <c r="D1245" t="s">
        <v>8004</v>
      </c>
      <c r="E1245" t="s">
        <v>2378</v>
      </c>
      <c r="F1245" t="s">
        <v>2379</v>
      </c>
      <c r="G1245" t="s">
        <v>1536</v>
      </c>
      <c r="H1245" t="s">
        <v>249</v>
      </c>
      <c r="I1245">
        <v>55573</v>
      </c>
    </row>
    <row r="1246" spans="1:9">
      <c r="A1246">
        <v>1245</v>
      </c>
      <c r="B1246" t="s">
        <v>8005</v>
      </c>
      <c r="C1246" t="s">
        <v>8006</v>
      </c>
      <c r="D1246" t="s">
        <v>8007</v>
      </c>
      <c r="E1246" t="s">
        <v>8008</v>
      </c>
      <c r="F1246" t="s">
        <v>8009</v>
      </c>
      <c r="G1246" t="s">
        <v>2479</v>
      </c>
      <c r="H1246" t="s">
        <v>78</v>
      </c>
      <c r="I1246">
        <v>33336</v>
      </c>
    </row>
    <row r="1247" spans="1:9">
      <c r="A1247">
        <v>1246</v>
      </c>
      <c r="B1247" t="s">
        <v>8010</v>
      </c>
      <c r="C1247" t="s">
        <v>8011</v>
      </c>
      <c r="D1247" t="s">
        <v>8012</v>
      </c>
      <c r="E1247" t="s">
        <v>2380</v>
      </c>
      <c r="F1247" t="s">
        <v>2381</v>
      </c>
      <c r="G1247" t="s">
        <v>2382</v>
      </c>
      <c r="H1247" t="s">
        <v>95</v>
      </c>
      <c r="I1247">
        <v>7310</v>
      </c>
    </row>
    <row r="1248" spans="1:9">
      <c r="A1248">
        <v>1247</v>
      </c>
      <c r="B1248" t="s">
        <v>5221</v>
      </c>
      <c r="C1248" t="s">
        <v>8013</v>
      </c>
      <c r="D1248" t="s">
        <v>8014</v>
      </c>
      <c r="E1248" t="s">
        <v>2383</v>
      </c>
      <c r="F1248" t="s">
        <v>2384</v>
      </c>
      <c r="G1248" t="s">
        <v>1715</v>
      </c>
      <c r="H1248" t="s">
        <v>54</v>
      </c>
      <c r="I1248">
        <v>86305</v>
      </c>
    </row>
    <row r="1249" spans="1:9">
      <c r="A1249">
        <v>1248</v>
      </c>
      <c r="B1249" t="s">
        <v>8015</v>
      </c>
      <c r="C1249" t="s">
        <v>8016</v>
      </c>
      <c r="D1249" t="s">
        <v>8017</v>
      </c>
      <c r="E1249" t="s">
        <v>8018</v>
      </c>
      <c r="F1249" t="s">
        <v>8019</v>
      </c>
      <c r="G1249" t="s">
        <v>945</v>
      </c>
      <c r="H1249" t="s">
        <v>31</v>
      </c>
      <c r="I1249">
        <v>75310</v>
      </c>
    </row>
    <row r="1250" spans="1:9">
      <c r="A1250">
        <v>1249</v>
      </c>
      <c r="B1250" t="s">
        <v>3862</v>
      </c>
      <c r="C1250" t="s">
        <v>8020</v>
      </c>
      <c r="D1250" t="s">
        <v>8021</v>
      </c>
      <c r="E1250" t="s">
        <v>2385</v>
      </c>
      <c r="F1250" t="s">
        <v>2386</v>
      </c>
      <c r="G1250" t="s">
        <v>626</v>
      </c>
      <c r="H1250" t="s">
        <v>38</v>
      </c>
      <c r="I1250">
        <v>92415</v>
      </c>
    </row>
    <row r="1251" spans="1:9">
      <c r="A1251">
        <v>1250</v>
      </c>
      <c r="B1251" t="s">
        <v>8022</v>
      </c>
      <c r="C1251" t="s">
        <v>8023</v>
      </c>
      <c r="D1251" t="s">
        <v>8024</v>
      </c>
      <c r="E1251" t="s">
        <v>8025</v>
      </c>
      <c r="F1251" t="s">
        <v>8026</v>
      </c>
      <c r="G1251" t="s">
        <v>3528</v>
      </c>
      <c r="H1251" t="s">
        <v>38</v>
      </c>
      <c r="I1251">
        <v>94913</v>
      </c>
    </row>
    <row r="1252" spans="1:9">
      <c r="A1252">
        <v>1251</v>
      </c>
      <c r="B1252" t="s">
        <v>8027</v>
      </c>
      <c r="C1252" t="s">
        <v>8028</v>
      </c>
      <c r="D1252" t="s">
        <v>8029</v>
      </c>
      <c r="E1252" t="s">
        <v>2387</v>
      </c>
      <c r="F1252" t="s">
        <v>2388</v>
      </c>
      <c r="G1252" t="s">
        <v>24</v>
      </c>
      <c r="H1252" t="s">
        <v>25</v>
      </c>
      <c r="I1252">
        <v>30386</v>
      </c>
    </row>
    <row r="1253" spans="1:9">
      <c r="A1253">
        <v>1252</v>
      </c>
      <c r="B1253" t="s">
        <v>8030</v>
      </c>
      <c r="C1253" t="s">
        <v>8031</v>
      </c>
      <c r="D1253" t="s">
        <v>8032</v>
      </c>
      <c r="E1253" t="s">
        <v>8033</v>
      </c>
      <c r="F1253" t="s">
        <v>8034</v>
      </c>
      <c r="G1253" t="s">
        <v>510</v>
      </c>
      <c r="H1253" t="s">
        <v>31</v>
      </c>
      <c r="I1253">
        <v>88546</v>
      </c>
    </row>
    <row r="1254" spans="1:9">
      <c r="A1254">
        <v>1253</v>
      </c>
      <c r="B1254" t="s">
        <v>8035</v>
      </c>
      <c r="C1254" t="s">
        <v>8036</v>
      </c>
      <c r="D1254" t="s">
        <v>8037</v>
      </c>
      <c r="E1254" t="s">
        <v>2389</v>
      </c>
      <c r="F1254" t="s">
        <v>2390</v>
      </c>
      <c r="G1254" t="s">
        <v>289</v>
      </c>
      <c r="H1254" t="s">
        <v>290</v>
      </c>
      <c r="I1254">
        <v>36622</v>
      </c>
    </row>
    <row r="1255" spans="1:9">
      <c r="A1255">
        <v>1254</v>
      </c>
      <c r="B1255" t="s">
        <v>8038</v>
      </c>
      <c r="C1255" t="s">
        <v>8039</v>
      </c>
      <c r="D1255" t="s">
        <v>8040</v>
      </c>
      <c r="E1255" t="s">
        <v>2391</v>
      </c>
      <c r="F1255" t="s">
        <v>2392</v>
      </c>
      <c r="G1255" t="s">
        <v>289</v>
      </c>
      <c r="H1255" t="s">
        <v>290</v>
      </c>
      <c r="I1255">
        <v>36605</v>
      </c>
    </row>
    <row r="1256" spans="1:9">
      <c r="A1256">
        <v>1255</v>
      </c>
      <c r="B1256" t="s">
        <v>4835</v>
      </c>
      <c r="C1256" t="s">
        <v>8041</v>
      </c>
      <c r="D1256" t="s">
        <v>8042</v>
      </c>
      <c r="E1256" t="s">
        <v>2393</v>
      </c>
      <c r="F1256" t="s">
        <v>2394</v>
      </c>
      <c r="G1256" t="s">
        <v>945</v>
      </c>
      <c r="H1256" t="s">
        <v>31</v>
      </c>
      <c r="I1256">
        <v>75241</v>
      </c>
    </row>
    <row r="1257" spans="1:9">
      <c r="A1257">
        <v>1256</v>
      </c>
      <c r="B1257" t="s">
        <v>5374</v>
      </c>
      <c r="C1257" t="s">
        <v>8043</v>
      </c>
      <c r="D1257" t="s">
        <v>8044</v>
      </c>
      <c r="E1257" t="s">
        <v>2395</v>
      </c>
      <c r="F1257" t="s">
        <v>2396</v>
      </c>
      <c r="G1257" t="s">
        <v>1032</v>
      </c>
      <c r="H1257" t="s">
        <v>1033</v>
      </c>
      <c r="I1257">
        <v>83705</v>
      </c>
    </row>
    <row r="1258" spans="1:9">
      <c r="A1258">
        <v>1257</v>
      </c>
      <c r="B1258" t="s">
        <v>8045</v>
      </c>
      <c r="C1258" t="s">
        <v>8046</v>
      </c>
      <c r="D1258" t="s">
        <v>8047</v>
      </c>
      <c r="E1258" t="s">
        <v>2397</v>
      </c>
      <c r="F1258" t="s">
        <v>2398</v>
      </c>
      <c r="G1258" t="s">
        <v>788</v>
      </c>
      <c r="H1258" t="s">
        <v>789</v>
      </c>
      <c r="I1258">
        <v>25709</v>
      </c>
    </row>
    <row r="1259" spans="1:9">
      <c r="A1259">
        <v>1258</v>
      </c>
      <c r="B1259" t="s">
        <v>8048</v>
      </c>
      <c r="C1259" t="s">
        <v>8049</v>
      </c>
      <c r="D1259" t="s">
        <v>8050</v>
      </c>
      <c r="E1259" t="s">
        <v>2399</v>
      </c>
      <c r="F1259" t="s">
        <v>2400</v>
      </c>
      <c r="G1259" t="s">
        <v>310</v>
      </c>
      <c r="H1259" t="s">
        <v>38</v>
      </c>
      <c r="I1259">
        <v>90101</v>
      </c>
    </row>
    <row r="1260" spans="1:9">
      <c r="A1260">
        <v>1259</v>
      </c>
      <c r="B1260" t="s">
        <v>5721</v>
      </c>
      <c r="C1260" t="s">
        <v>8051</v>
      </c>
      <c r="D1260" t="s">
        <v>8052</v>
      </c>
      <c r="E1260" t="s">
        <v>2401</v>
      </c>
      <c r="F1260" t="s">
        <v>2402</v>
      </c>
      <c r="G1260" t="s">
        <v>2403</v>
      </c>
      <c r="H1260" t="s">
        <v>20</v>
      </c>
      <c r="I1260">
        <v>11024</v>
      </c>
    </row>
    <row r="1261" spans="1:9">
      <c r="A1261">
        <v>1260</v>
      </c>
      <c r="B1261" t="s">
        <v>8053</v>
      </c>
      <c r="C1261" t="s">
        <v>8054</v>
      </c>
      <c r="D1261" t="s">
        <v>8055</v>
      </c>
      <c r="E1261" t="s">
        <v>8056</v>
      </c>
      <c r="F1261" t="s">
        <v>8057</v>
      </c>
      <c r="G1261" t="s">
        <v>117</v>
      </c>
      <c r="H1261" t="s">
        <v>118</v>
      </c>
      <c r="I1261">
        <v>89595</v>
      </c>
    </row>
    <row r="1262" spans="1:9">
      <c r="A1262">
        <v>1261</v>
      </c>
      <c r="B1262" t="s">
        <v>8058</v>
      </c>
      <c r="C1262" t="s">
        <v>8059</v>
      </c>
      <c r="D1262" t="s">
        <v>8060</v>
      </c>
      <c r="E1262" t="s">
        <v>2404</v>
      </c>
      <c r="F1262" t="s">
        <v>2405</v>
      </c>
      <c r="G1262" t="s">
        <v>24</v>
      </c>
      <c r="H1262" t="s">
        <v>25</v>
      </c>
      <c r="I1262">
        <v>30328</v>
      </c>
    </row>
    <row r="1263" spans="1:9">
      <c r="A1263">
        <v>1262</v>
      </c>
      <c r="B1263" t="s">
        <v>8061</v>
      </c>
      <c r="C1263" t="s">
        <v>8062</v>
      </c>
      <c r="D1263" t="s">
        <v>8063</v>
      </c>
      <c r="E1263" t="s">
        <v>2406</v>
      </c>
      <c r="F1263" t="s">
        <v>2407</v>
      </c>
      <c r="G1263" t="s">
        <v>2408</v>
      </c>
      <c r="H1263" t="s">
        <v>579</v>
      </c>
      <c r="I1263">
        <v>6520</v>
      </c>
    </row>
    <row r="1264" spans="1:9">
      <c r="A1264">
        <v>1263</v>
      </c>
      <c r="B1264" t="s">
        <v>8064</v>
      </c>
      <c r="C1264" t="s">
        <v>8065</v>
      </c>
      <c r="D1264" t="s">
        <v>8066</v>
      </c>
      <c r="E1264" t="s">
        <v>2409</v>
      </c>
      <c r="F1264" t="s">
        <v>2410</v>
      </c>
      <c r="G1264" t="s">
        <v>1117</v>
      </c>
      <c r="H1264" t="s">
        <v>38</v>
      </c>
      <c r="I1264">
        <v>94712</v>
      </c>
    </row>
    <row r="1265" spans="1:9">
      <c r="A1265">
        <v>1264</v>
      </c>
      <c r="B1265" t="s">
        <v>4903</v>
      </c>
      <c r="C1265" t="s">
        <v>8067</v>
      </c>
      <c r="D1265" t="s">
        <v>8068</v>
      </c>
      <c r="E1265" t="s">
        <v>2411</v>
      </c>
      <c r="F1265" t="s">
        <v>2412</v>
      </c>
      <c r="G1265" t="s">
        <v>572</v>
      </c>
      <c r="H1265" t="s">
        <v>573</v>
      </c>
      <c r="I1265">
        <v>87180</v>
      </c>
    </row>
    <row r="1266" spans="1:9">
      <c r="A1266">
        <v>1265</v>
      </c>
      <c r="B1266" t="s">
        <v>8069</v>
      </c>
      <c r="C1266" t="s">
        <v>8070</v>
      </c>
      <c r="D1266" t="s">
        <v>8071</v>
      </c>
      <c r="E1266" t="s">
        <v>2413</v>
      </c>
      <c r="F1266" t="s">
        <v>2414</v>
      </c>
      <c r="G1266" t="s">
        <v>416</v>
      </c>
      <c r="H1266" t="s">
        <v>72</v>
      </c>
      <c r="I1266">
        <v>24048</v>
      </c>
    </row>
    <row r="1267" spans="1:9">
      <c r="A1267">
        <v>1266</v>
      </c>
      <c r="B1267" t="s">
        <v>8072</v>
      </c>
      <c r="C1267" t="s">
        <v>8073</v>
      </c>
      <c r="D1267" t="s">
        <v>8074</v>
      </c>
      <c r="E1267" t="s">
        <v>2415</v>
      </c>
      <c r="F1267" t="s">
        <v>2416</v>
      </c>
      <c r="G1267" t="s">
        <v>685</v>
      </c>
      <c r="H1267" t="s">
        <v>20</v>
      </c>
      <c r="I1267">
        <v>12305</v>
      </c>
    </row>
    <row r="1268" spans="1:9">
      <c r="A1268">
        <v>1267</v>
      </c>
      <c r="B1268" t="s">
        <v>7143</v>
      </c>
      <c r="C1268" t="s">
        <v>8075</v>
      </c>
      <c r="D1268" t="s">
        <v>8076</v>
      </c>
      <c r="E1268" t="s">
        <v>2417</v>
      </c>
      <c r="F1268" t="s">
        <v>2418</v>
      </c>
      <c r="G1268" t="s">
        <v>878</v>
      </c>
      <c r="H1268" t="s">
        <v>78</v>
      </c>
      <c r="I1268">
        <v>33175</v>
      </c>
    </row>
    <row r="1269" spans="1:9">
      <c r="A1269">
        <v>1268</v>
      </c>
      <c r="B1269" t="s">
        <v>8077</v>
      </c>
      <c r="C1269" t="s">
        <v>8078</v>
      </c>
      <c r="D1269" t="s">
        <v>8079</v>
      </c>
      <c r="E1269" t="s">
        <v>2419</v>
      </c>
      <c r="F1269" t="s">
        <v>2420</v>
      </c>
      <c r="G1269" t="s">
        <v>810</v>
      </c>
      <c r="H1269" t="s">
        <v>177</v>
      </c>
      <c r="I1269">
        <v>2283</v>
      </c>
    </row>
    <row r="1270" spans="1:9">
      <c r="A1270">
        <v>1269</v>
      </c>
      <c r="B1270" t="s">
        <v>6689</v>
      </c>
      <c r="C1270" t="s">
        <v>8080</v>
      </c>
      <c r="D1270" t="s">
        <v>8081</v>
      </c>
      <c r="E1270" t="s">
        <v>2421</v>
      </c>
      <c r="F1270" t="s">
        <v>2422</v>
      </c>
      <c r="G1270" t="s">
        <v>1674</v>
      </c>
      <c r="H1270" t="s">
        <v>290</v>
      </c>
      <c r="I1270">
        <v>36109</v>
      </c>
    </row>
    <row r="1271" spans="1:9">
      <c r="A1271">
        <v>1270</v>
      </c>
      <c r="B1271" t="s">
        <v>8082</v>
      </c>
      <c r="C1271" t="s">
        <v>8083</v>
      </c>
      <c r="D1271" t="s">
        <v>8084</v>
      </c>
      <c r="E1271" t="s">
        <v>2423</v>
      </c>
      <c r="F1271" t="s">
        <v>2424</v>
      </c>
      <c r="G1271" t="s">
        <v>685</v>
      </c>
      <c r="H1271" t="s">
        <v>20</v>
      </c>
      <c r="I1271">
        <v>12325</v>
      </c>
    </row>
    <row r="1272" spans="1:9">
      <c r="A1272">
        <v>1271</v>
      </c>
      <c r="B1272" t="s">
        <v>8085</v>
      </c>
      <c r="C1272" t="s">
        <v>8086</v>
      </c>
      <c r="D1272" t="s">
        <v>8087</v>
      </c>
      <c r="E1272" t="s">
        <v>8088</v>
      </c>
      <c r="F1272" t="s">
        <v>8089</v>
      </c>
      <c r="G1272" t="s">
        <v>440</v>
      </c>
      <c r="H1272" t="s">
        <v>20</v>
      </c>
      <c r="I1272">
        <v>13224</v>
      </c>
    </row>
    <row r="1273" spans="1:9">
      <c r="A1273">
        <v>1272</v>
      </c>
      <c r="B1273" t="s">
        <v>4813</v>
      </c>
      <c r="C1273" t="s">
        <v>8090</v>
      </c>
      <c r="D1273" t="s">
        <v>8091</v>
      </c>
      <c r="E1273" t="s">
        <v>2425</v>
      </c>
      <c r="F1273" t="s">
        <v>2426</v>
      </c>
      <c r="G1273" t="s">
        <v>2427</v>
      </c>
      <c r="H1273" t="s">
        <v>138</v>
      </c>
      <c r="I1273">
        <v>60078</v>
      </c>
    </row>
    <row r="1274" spans="1:9">
      <c r="A1274">
        <v>1273</v>
      </c>
      <c r="B1274" t="s">
        <v>8092</v>
      </c>
      <c r="C1274" t="s">
        <v>8093</v>
      </c>
      <c r="D1274" t="s">
        <v>8094</v>
      </c>
      <c r="E1274" t="s">
        <v>2428</v>
      </c>
      <c r="F1274" t="s">
        <v>2429</v>
      </c>
      <c r="G1274" t="s">
        <v>890</v>
      </c>
      <c r="H1274" t="s">
        <v>789</v>
      </c>
      <c r="I1274">
        <v>25389</v>
      </c>
    </row>
    <row r="1275" spans="1:9">
      <c r="A1275">
        <v>1274</v>
      </c>
      <c r="B1275" t="s">
        <v>8095</v>
      </c>
      <c r="C1275" t="s">
        <v>8096</v>
      </c>
      <c r="D1275" t="s">
        <v>8097</v>
      </c>
      <c r="E1275" t="s">
        <v>8098</v>
      </c>
      <c r="F1275" t="s">
        <v>8099</v>
      </c>
      <c r="G1275" t="s">
        <v>510</v>
      </c>
      <c r="H1275" t="s">
        <v>31</v>
      </c>
      <c r="I1275">
        <v>79950</v>
      </c>
    </row>
    <row r="1276" spans="1:9">
      <c r="A1276">
        <v>1275</v>
      </c>
      <c r="B1276" t="s">
        <v>6736</v>
      </c>
      <c r="C1276" t="s">
        <v>8100</v>
      </c>
      <c r="D1276" t="s">
        <v>8101</v>
      </c>
      <c r="E1276" t="s">
        <v>2430</v>
      </c>
      <c r="F1276" t="s">
        <v>2431</v>
      </c>
      <c r="G1276" t="s">
        <v>1012</v>
      </c>
      <c r="H1276" t="s">
        <v>319</v>
      </c>
      <c r="I1276">
        <v>28055</v>
      </c>
    </row>
    <row r="1277" spans="1:9">
      <c r="A1277">
        <v>1276</v>
      </c>
      <c r="B1277" t="s">
        <v>8102</v>
      </c>
      <c r="C1277" t="s">
        <v>8103</v>
      </c>
      <c r="D1277" t="s">
        <v>8104</v>
      </c>
      <c r="E1277" t="s">
        <v>2432</v>
      </c>
      <c r="F1277" t="s">
        <v>2433</v>
      </c>
      <c r="G1277" t="s">
        <v>11</v>
      </c>
      <c r="H1277" t="s">
        <v>12</v>
      </c>
      <c r="I1277">
        <v>20310</v>
      </c>
    </row>
    <row r="1278" spans="1:9">
      <c r="A1278">
        <v>1277</v>
      </c>
      <c r="B1278" t="s">
        <v>8105</v>
      </c>
      <c r="C1278" t="s">
        <v>8106</v>
      </c>
      <c r="D1278" t="s">
        <v>8107</v>
      </c>
      <c r="E1278" t="s">
        <v>2434</v>
      </c>
      <c r="F1278" t="s">
        <v>2435</v>
      </c>
      <c r="G1278" t="s">
        <v>213</v>
      </c>
      <c r="H1278" t="s">
        <v>38</v>
      </c>
      <c r="I1278">
        <v>95118</v>
      </c>
    </row>
    <row r="1279" spans="1:9">
      <c r="A1279">
        <v>1278</v>
      </c>
      <c r="B1279" t="s">
        <v>8108</v>
      </c>
      <c r="C1279" t="s">
        <v>8109</v>
      </c>
      <c r="D1279" t="s">
        <v>8110</v>
      </c>
      <c r="E1279" t="s">
        <v>8111</v>
      </c>
      <c r="F1279" t="s">
        <v>8112</v>
      </c>
      <c r="G1279" t="s">
        <v>4532</v>
      </c>
      <c r="H1279" t="s">
        <v>78</v>
      </c>
      <c r="I1279">
        <v>34643</v>
      </c>
    </row>
    <row r="1280" spans="1:9">
      <c r="A1280">
        <v>1279</v>
      </c>
      <c r="B1280" t="s">
        <v>8113</v>
      </c>
      <c r="C1280" t="s">
        <v>8114</v>
      </c>
      <c r="D1280" t="s">
        <v>8115</v>
      </c>
      <c r="E1280" t="s">
        <v>2436</v>
      </c>
      <c r="F1280" t="s">
        <v>2437</v>
      </c>
      <c r="G1280" t="s">
        <v>278</v>
      </c>
      <c r="H1280" t="s">
        <v>11</v>
      </c>
      <c r="I1280">
        <v>98127</v>
      </c>
    </row>
    <row r="1281" spans="1:9">
      <c r="A1281">
        <v>1280</v>
      </c>
      <c r="B1281" t="s">
        <v>8116</v>
      </c>
      <c r="C1281" t="s">
        <v>8117</v>
      </c>
      <c r="D1281" t="s">
        <v>8118</v>
      </c>
      <c r="E1281" t="s">
        <v>2438</v>
      </c>
      <c r="F1281" t="s">
        <v>2439</v>
      </c>
      <c r="G1281" t="s">
        <v>912</v>
      </c>
      <c r="H1281" t="s">
        <v>38</v>
      </c>
      <c r="I1281">
        <v>92717</v>
      </c>
    </row>
    <row r="1282" spans="1:9">
      <c r="A1282">
        <v>1281</v>
      </c>
      <c r="B1282" t="s">
        <v>7106</v>
      </c>
      <c r="C1282" t="s">
        <v>8119</v>
      </c>
      <c r="D1282" t="s">
        <v>8120</v>
      </c>
      <c r="E1282" t="s">
        <v>2440</v>
      </c>
      <c r="F1282" t="s">
        <v>2441</v>
      </c>
      <c r="G1282" t="s">
        <v>24</v>
      </c>
      <c r="H1282" t="s">
        <v>25</v>
      </c>
      <c r="I1282">
        <v>31106</v>
      </c>
    </row>
    <row r="1283" spans="1:9">
      <c r="A1283">
        <v>1282</v>
      </c>
      <c r="B1283" t="s">
        <v>8121</v>
      </c>
      <c r="C1283" t="s">
        <v>8122</v>
      </c>
      <c r="D1283" t="s">
        <v>8123</v>
      </c>
      <c r="E1283" t="s">
        <v>2442</v>
      </c>
      <c r="F1283" t="s">
        <v>2443</v>
      </c>
      <c r="G1283" t="s">
        <v>486</v>
      </c>
      <c r="H1283" t="s">
        <v>31</v>
      </c>
      <c r="I1283">
        <v>79491</v>
      </c>
    </row>
    <row r="1284" spans="1:9">
      <c r="A1284">
        <v>1283</v>
      </c>
      <c r="B1284" t="s">
        <v>8124</v>
      </c>
      <c r="C1284" t="s">
        <v>8125</v>
      </c>
      <c r="D1284" t="s">
        <v>8126</v>
      </c>
      <c r="E1284" t="s">
        <v>8127</v>
      </c>
      <c r="F1284" t="s">
        <v>8128</v>
      </c>
      <c r="G1284" t="s">
        <v>623</v>
      </c>
      <c r="H1284" t="s">
        <v>319</v>
      </c>
      <c r="I1284">
        <v>27415</v>
      </c>
    </row>
    <row r="1285" spans="1:9">
      <c r="A1285">
        <v>1284</v>
      </c>
      <c r="B1285" t="s">
        <v>8129</v>
      </c>
      <c r="C1285" t="s">
        <v>8130</v>
      </c>
      <c r="D1285" t="s">
        <v>8131</v>
      </c>
      <c r="E1285" t="s">
        <v>2444</v>
      </c>
      <c r="F1285" t="s">
        <v>2445</v>
      </c>
      <c r="G1285" t="s">
        <v>11</v>
      </c>
      <c r="H1285" t="s">
        <v>12</v>
      </c>
      <c r="I1285">
        <v>20041</v>
      </c>
    </row>
    <row r="1286" spans="1:9">
      <c r="A1286">
        <v>1285</v>
      </c>
      <c r="B1286" t="s">
        <v>8132</v>
      </c>
      <c r="C1286" t="s">
        <v>8133</v>
      </c>
      <c r="D1286" t="s">
        <v>8134</v>
      </c>
      <c r="E1286" t="s">
        <v>2446</v>
      </c>
      <c r="F1286" t="s">
        <v>2447</v>
      </c>
      <c r="G1286" t="s">
        <v>434</v>
      </c>
      <c r="H1286" t="s">
        <v>290</v>
      </c>
      <c r="I1286">
        <v>35285</v>
      </c>
    </row>
    <row r="1287" spans="1:9">
      <c r="A1287">
        <v>1286</v>
      </c>
      <c r="B1287" t="s">
        <v>8135</v>
      </c>
      <c r="C1287" t="s">
        <v>8136</v>
      </c>
      <c r="D1287" t="s">
        <v>8137</v>
      </c>
      <c r="E1287" t="s">
        <v>8138</v>
      </c>
      <c r="F1287" t="s">
        <v>8139</v>
      </c>
      <c r="G1287" t="s">
        <v>264</v>
      </c>
      <c r="H1287" t="s">
        <v>134</v>
      </c>
      <c r="I1287">
        <v>70505</v>
      </c>
    </row>
    <row r="1288" spans="1:9">
      <c r="A1288">
        <v>1287</v>
      </c>
      <c r="B1288" t="s">
        <v>8140</v>
      </c>
      <c r="C1288" t="s">
        <v>8141</v>
      </c>
      <c r="D1288" t="s">
        <v>8142</v>
      </c>
      <c r="E1288" t="s">
        <v>2448</v>
      </c>
      <c r="F1288" t="s">
        <v>2449</v>
      </c>
      <c r="G1288" t="s">
        <v>19</v>
      </c>
      <c r="H1288" t="s">
        <v>20</v>
      </c>
      <c r="I1288">
        <v>11470</v>
      </c>
    </row>
    <row r="1289" spans="1:9">
      <c r="A1289">
        <v>1288</v>
      </c>
      <c r="B1289" t="s">
        <v>7415</v>
      </c>
      <c r="C1289" t="s">
        <v>8143</v>
      </c>
      <c r="D1289" t="s">
        <v>8144</v>
      </c>
      <c r="E1289" t="s">
        <v>2450</v>
      </c>
      <c r="F1289" t="s">
        <v>2451</v>
      </c>
      <c r="G1289" t="s">
        <v>285</v>
      </c>
      <c r="H1289" t="s">
        <v>172</v>
      </c>
      <c r="I1289">
        <v>17126</v>
      </c>
    </row>
    <row r="1290" spans="1:9">
      <c r="A1290">
        <v>1289</v>
      </c>
      <c r="B1290" t="s">
        <v>8145</v>
      </c>
      <c r="C1290" t="s">
        <v>8146</v>
      </c>
      <c r="D1290" t="s">
        <v>8147</v>
      </c>
      <c r="E1290" t="s">
        <v>2452</v>
      </c>
      <c r="F1290" t="s">
        <v>2453</v>
      </c>
      <c r="G1290" t="s">
        <v>1860</v>
      </c>
      <c r="H1290" t="s">
        <v>448</v>
      </c>
      <c r="I1290">
        <v>97206</v>
      </c>
    </row>
    <row r="1291" spans="1:9">
      <c r="A1291">
        <v>1290</v>
      </c>
      <c r="B1291" t="s">
        <v>8148</v>
      </c>
      <c r="C1291" t="s">
        <v>8149</v>
      </c>
      <c r="D1291" t="s">
        <v>8150</v>
      </c>
      <c r="E1291" t="s">
        <v>2454</v>
      </c>
      <c r="F1291" t="s">
        <v>2455</v>
      </c>
      <c r="G1291" t="s">
        <v>158</v>
      </c>
      <c r="H1291" t="s">
        <v>159</v>
      </c>
      <c r="I1291">
        <v>43240</v>
      </c>
    </row>
    <row r="1292" spans="1:9">
      <c r="A1292">
        <v>1291</v>
      </c>
      <c r="B1292" t="s">
        <v>8151</v>
      </c>
      <c r="C1292" t="s">
        <v>8152</v>
      </c>
      <c r="D1292" t="s">
        <v>8153</v>
      </c>
      <c r="E1292" t="s">
        <v>2456</v>
      </c>
      <c r="F1292" t="s">
        <v>2457</v>
      </c>
      <c r="G1292" t="s">
        <v>758</v>
      </c>
      <c r="H1292" t="s">
        <v>78</v>
      </c>
      <c r="I1292">
        <v>32123</v>
      </c>
    </row>
    <row r="1293" spans="1:9">
      <c r="A1293">
        <v>1292</v>
      </c>
      <c r="B1293" t="s">
        <v>8154</v>
      </c>
      <c r="C1293" t="s">
        <v>8155</v>
      </c>
      <c r="D1293" t="s">
        <v>8156</v>
      </c>
      <c r="E1293" t="s">
        <v>2458</v>
      </c>
      <c r="F1293" t="s">
        <v>2459</v>
      </c>
      <c r="G1293" t="s">
        <v>2460</v>
      </c>
      <c r="H1293" t="s">
        <v>172</v>
      </c>
      <c r="I1293">
        <v>19495</v>
      </c>
    </row>
    <row r="1294" spans="1:9">
      <c r="A1294">
        <v>1293</v>
      </c>
      <c r="B1294" t="s">
        <v>8157</v>
      </c>
      <c r="C1294" t="s">
        <v>8158</v>
      </c>
      <c r="D1294" t="s">
        <v>8159</v>
      </c>
      <c r="E1294" t="s">
        <v>2461</v>
      </c>
      <c r="F1294" t="s">
        <v>2462</v>
      </c>
      <c r="G1294" t="s">
        <v>388</v>
      </c>
      <c r="H1294" t="s">
        <v>147</v>
      </c>
      <c r="I1294">
        <v>46295</v>
      </c>
    </row>
    <row r="1295" spans="1:9">
      <c r="A1295">
        <v>1294</v>
      </c>
      <c r="B1295" t="s">
        <v>6942</v>
      </c>
      <c r="C1295" t="s">
        <v>8160</v>
      </c>
      <c r="D1295" t="s">
        <v>8161</v>
      </c>
      <c r="E1295" t="s">
        <v>2463</v>
      </c>
      <c r="F1295" t="s">
        <v>2464</v>
      </c>
      <c r="G1295" t="s">
        <v>162</v>
      </c>
      <c r="H1295" t="s">
        <v>54</v>
      </c>
      <c r="I1295">
        <v>85020</v>
      </c>
    </row>
    <row r="1296" spans="1:9">
      <c r="A1296">
        <v>1295</v>
      </c>
      <c r="B1296" t="s">
        <v>8162</v>
      </c>
      <c r="C1296" t="s">
        <v>8163</v>
      </c>
      <c r="D1296" t="s">
        <v>8164</v>
      </c>
      <c r="E1296" t="s">
        <v>2465</v>
      </c>
      <c r="F1296" t="s">
        <v>2466</v>
      </c>
      <c r="G1296" t="s">
        <v>2245</v>
      </c>
      <c r="H1296" t="s">
        <v>78</v>
      </c>
      <c r="I1296">
        <v>33543</v>
      </c>
    </row>
    <row r="1297" spans="1:9">
      <c r="A1297">
        <v>1296</v>
      </c>
      <c r="B1297" t="s">
        <v>8165</v>
      </c>
      <c r="C1297" t="s">
        <v>8166</v>
      </c>
      <c r="D1297" t="s">
        <v>8167</v>
      </c>
      <c r="E1297" t="s">
        <v>2467</v>
      </c>
      <c r="F1297" t="s">
        <v>2468</v>
      </c>
      <c r="G1297" t="s">
        <v>1482</v>
      </c>
      <c r="H1297" t="s">
        <v>159</v>
      </c>
      <c r="I1297">
        <v>45213</v>
      </c>
    </row>
    <row r="1298" spans="1:9">
      <c r="A1298">
        <v>1297</v>
      </c>
      <c r="B1298" t="s">
        <v>8168</v>
      </c>
      <c r="C1298" t="s">
        <v>8169</v>
      </c>
      <c r="D1298" t="s">
        <v>8170</v>
      </c>
      <c r="E1298" t="s">
        <v>2469</v>
      </c>
      <c r="F1298" t="s">
        <v>2470</v>
      </c>
      <c r="G1298" t="s">
        <v>853</v>
      </c>
      <c r="H1298" t="s">
        <v>38</v>
      </c>
      <c r="I1298">
        <v>95210</v>
      </c>
    </row>
    <row r="1299" spans="1:9">
      <c r="A1299">
        <v>1298</v>
      </c>
      <c r="B1299" t="s">
        <v>8171</v>
      </c>
      <c r="C1299" t="s">
        <v>8172</v>
      </c>
      <c r="D1299" t="s">
        <v>8173</v>
      </c>
      <c r="E1299" t="s">
        <v>2471</v>
      </c>
      <c r="F1299" t="s">
        <v>2472</v>
      </c>
      <c r="G1299" t="s">
        <v>483</v>
      </c>
      <c r="H1299" t="s">
        <v>78</v>
      </c>
      <c r="I1299">
        <v>33411</v>
      </c>
    </row>
    <row r="1300" spans="1:9">
      <c r="A1300">
        <v>1299</v>
      </c>
      <c r="B1300" t="s">
        <v>8174</v>
      </c>
      <c r="C1300" t="s">
        <v>8175</v>
      </c>
      <c r="D1300" t="s">
        <v>8176</v>
      </c>
      <c r="E1300" t="s">
        <v>2473</v>
      </c>
      <c r="F1300" t="s">
        <v>2474</v>
      </c>
      <c r="G1300" t="s">
        <v>1715</v>
      </c>
      <c r="H1300" t="s">
        <v>54</v>
      </c>
      <c r="I1300">
        <v>86305</v>
      </c>
    </row>
    <row r="1301" spans="1:9">
      <c r="A1301">
        <v>1300</v>
      </c>
      <c r="B1301" t="s">
        <v>8177</v>
      </c>
      <c r="C1301" t="s">
        <v>8178</v>
      </c>
      <c r="D1301" t="s">
        <v>8179</v>
      </c>
      <c r="E1301" t="s">
        <v>2475</v>
      </c>
      <c r="F1301" t="s">
        <v>2476</v>
      </c>
      <c r="G1301" t="s">
        <v>419</v>
      </c>
      <c r="H1301" t="s">
        <v>31</v>
      </c>
      <c r="I1301">
        <v>77255</v>
      </c>
    </row>
    <row r="1302" spans="1:9">
      <c r="A1302">
        <v>1301</v>
      </c>
      <c r="B1302" t="s">
        <v>8180</v>
      </c>
      <c r="C1302" t="s">
        <v>8181</v>
      </c>
      <c r="D1302" t="s">
        <v>8182</v>
      </c>
      <c r="E1302" t="s">
        <v>8183</v>
      </c>
      <c r="F1302" t="s">
        <v>8184</v>
      </c>
      <c r="G1302" t="s">
        <v>948</v>
      </c>
      <c r="H1302" t="s">
        <v>78</v>
      </c>
      <c r="I1302">
        <v>32309</v>
      </c>
    </row>
    <row r="1303" spans="1:9">
      <c r="A1303">
        <v>1302</v>
      </c>
      <c r="B1303" t="s">
        <v>8185</v>
      </c>
      <c r="C1303" t="s">
        <v>8186</v>
      </c>
      <c r="D1303" t="s">
        <v>8187</v>
      </c>
      <c r="E1303" t="s">
        <v>2477</v>
      </c>
      <c r="F1303" t="s">
        <v>2478</v>
      </c>
      <c r="G1303" t="s">
        <v>2479</v>
      </c>
      <c r="H1303" t="s">
        <v>78</v>
      </c>
      <c r="I1303">
        <v>33330</v>
      </c>
    </row>
    <row r="1304" spans="1:9">
      <c r="A1304">
        <v>1303</v>
      </c>
      <c r="B1304" t="s">
        <v>7494</v>
      </c>
      <c r="C1304" t="s">
        <v>8188</v>
      </c>
      <c r="D1304" t="s">
        <v>8189</v>
      </c>
      <c r="E1304" t="s">
        <v>2480</v>
      </c>
      <c r="F1304" t="s">
        <v>2481</v>
      </c>
      <c r="G1304" t="s">
        <v>463</v>
      </c>
      <c r="H1304" t="s">
        <v>84</v>
      </c>
      <c r="I1304">
        <v>21290</v>
      </c>
    </row>
    <row r="1305" spans="1:9">
      <c r="A1305">
        <v>1304</v>
      </c>
      <c r="B1305" t="s">
        <v>8190</v>
      </c>
      <c r="C1305" t="s">
        <v>8191</v>
      </c>
      <c r="D1305" t="s">
        <v>8192</v>
      </c>
      <c r="E1305" t="s">
        <v>2482</v>
      </c>
      <c r="F1305" t="s">
        <v>2483</v>
      </c>
      <c r="G1305" t="s">
        <v>310</v>
      </c>
      <c r="H1305" t="s">
        <v>38</v>
      </c>
      <c r="I1305">
        <v>90189</v>
      </c>
    </row>
    <row r="1306" spans="1:9">
      <c r="A1306">
        <v>1305</v>
      </c>
      <c r="B1306" t="s">
        <v>8193</v>
      </c>
      <c r="C1306" t="s">
        <v>8194</v>
      </c>
      <c r="D1306" t="s">
        <v>8195</v>
      </c>
      <c r="E1306" t="s">
        <v>2484</v>
      </c>
      <c r="F1306" t="s">
        <v>2485</v>
      </c>
      <c r="G1306" t="s">
        <v>329</v>
      </c>
      <c r="H1306" t="s">
        <v>25</v>
      </c>
      <c r="I1306">
        <v>30045</v>
      </c>
    </row>
    <row r="1307" spans="1:9">
      <c r="A1307">
        <v>1306</v>
      </c>
      <c r="B1307" t="s">
        <v>8196</v>
      </c>
      <c r="C1307" t="s">
        <v>8197</v>
      </c>
      <c r="D1307" t="s">
        <v>8198</v>
      </c>
      <c r="E1307" t="s">
        <v>2486</v>
      </c>
      <c r="F1307" t="s">
        <v>2487</v>
      </c>
      <c r="G1307" t="s">
        <v>641</v>
      </c>
      <c r="H1307" t="s">
        <v>579</v>
      </c>
      <c r="I1307">
        <v>6145</v>
      </c>
    </row>
    <row r="1308" spans="1:9">
      <c r="A1308">
        <v>1307</v>
      </c>
      <c r="B1308" t="s">
        <v>8199</v>
      </c>
      <c r="C1308" t="s">
        <v>8200</v>
      </c>
      <c r="D1308" t="s">
        <v>8201</v>
      </c>
      <c r="E1308" t="s">
        <v>2488</v>
      </c>
      <c r="F1308" t="s">
        <v>2489</v>
      </c>
      <c r="G1308" t="s">
        <v>2490</v>
      </c>
      <c r="H1308" t="s">
        <v>38</v>
      </c>
      <c r="I1308">
        <v>94089</v>
      </c>
    </row>
    <row r="1309" spans="1:9">
      <c r="A1309">
        <v>1308</v>
      </c>
      <c r="B1309" t="s">
        <v>8202</v>
      </c>
      <c r="C1309" t="s">
        <v>8203</v>
      </c>
      <c r="D1309" t="s">
        <v>8204</v>
      </c>
      <c r="E1309" t="s">
        <v>2491</v>
      </c>
      <c r="F1309" t="s">
        <v>2492</v>
      </c>
      <c r="G1309" t="s">
        <v>228</v>
      </c>
      <c r="H1309" t="s">
        <v>11</v>
      </c>
      <c r="I1309">
        <v>98447</v>
      </c>
    </row>
    <row r="1310" spans="1:9">
      <c r="A1310">
        <v>1309</v>
      </c>
      <c r="B1310" t="s">
        <v>8205</v>
      </c>
      <c r="C1310" t="s">
        <v>8206</v>
      </c>
      <c r="D1310" t="s">
        <v>8207</v>
      </c>
      <c r="E1310" t="s">
        <v>2493</v>
      </c>
      <c r="F1310" t="s">
        <v>2494</v>
      </c>
      <c r="G1310" t="s">
        <v>2495</v>
      </c>
      <c r="H1310" t="s">
        <v>38</v>
      </c>
      <c r="I1310">
        <v>95405</v>
      </c>
    </row>
    <row r="1311" spans="1:9">
      <c r="A1311">
        <v>1310</v>
      </c>
      <c r="B1311" t="s">
        <v>8208</v>
      </c>
      <c r="C1311" t="s">
        <v>8209</v>
      </c>
      <c r="D1311" t="s">
        <v>8210</v>
      </c>
      <c r="E1311" t="s">
        <v>2496</v>
      </c>
      <c r="F1311" t="s">
        <v>2497</v>
      </c>
      <c r="G1311" t="s">
        <v>278</v>
      </c>
      <c r="H1311" t="s">
        <v>11</v>
      </c>
      <c r="I1311">
        <v>98133</v>
      </c>
    </row>
    <row r="1312" spans="1:9">
      <c r="A1312">
        <v>1311</v>
      </c>
      <c r="B1312" t="s">
        <v>7042</v>
      </c>
      <c r="C1312" t="s">
        <v>8211</v>
      </c>
      <c r="D1312" t="s">
        <v>8212</v>
      </c>
      <c r="E1312" t="s">
        <v>2498</v>
      </c>
      <c r="F1312" t="s">
        <v>2499</v>
      </c>
      <c r="G1312" t="s">
        <v>255</v>
      </c>
      <c r="H1312" t="s">
        <v>38</v>
      </c>
      <c r="I1312">
        <v>90610</v>
      </c>
    </row>
    <row r="1313" spans="1:9">
      <c r="A1313">
        <v>1312</v>
      </c>
      <c r="B1313" t="s">
        <v>8213</v>
      </c>
      <c r="C1313" t="s">
        <v>8214</v>
      </c>
      <c r="D1313" t="s">
        <v>8215</v>
      </c>
      <c r="E1313" t="s">
        <v>8216</v>
      </c>
      <c r="F1313" t="s">
        <v>8217</v>
      </c>
      <c r="G1313" t="s">
        <v>552</v>
      </c>
      <c r="H1313" t="s">
        <v>78</v>
      </c>
      <c r="I1313">
        <v>32259</v>
      </c>
    </row>
    <row r="1314" spans="1:9">
      <c r="A1314">
        <v>1313</v>
      </c>
      <c r="B1314" t="s">
        <v>8218</v>
      </c>
      <c r="C1314" t="s">
        <v>8219</v>
      </c>
      <c r="D1314" t="s">
        <v>8220</v>
      </c>
      <c r="E1314" t="s">
        <v>2500</v>
      </c>
      <c r="F1314" t="s">
        <v>2501</v>
      </c>
      <c r="G1314" t="s">
        <v>318</v>
      </c>
      <c r="H1314" t="s">
        <v>319</v>
      </c>
      <c r="I1314">
        <v>28225</v>
      </c>
    </row>
    <row r="1315" spans="1:9">
      <c r="A1315">
        <v>1314</v>
      </c>
      <c r="B1315" t="s">
        <v>8221</v>
      </c>
      <c r="C1315" t="s">
        <v>8222</v>
      </c>
      <c r="D1315" t="s">
        <v>8223</v>
      </c>
      <c r="E1315" t="s">
        <v>2502</v>
      </c>
      <c r="F1315" t="s">
        <v>2503</v>
      </c>
      <c r="G1315" t="s">
        <v>723</v>
      </c>
      <c r="H1315" t="s">
        <v>112</v>
      </c>
      <c r="I1315">
        <v>37215</v>
      </c>
    </row>
    <row r="1316" spans="1:9">
      <c r="A1316">
        <v>1315</v>
      </c>
      <c r="B1316" t="s">
        <v>8224</v>
      </c>
      <c r="C1316" t="s">
        <v>8225</v>
      </c>
      <c r="D1316" t="s">
        <v>8226</v>
      </c>
      <c r="E1316" t="s">
        <v>2504</v>
      </c>
      <c r="F1316" t="s">
        <v>2505</v>
      </c>
      <c r="G1316" t="s">
        <v>817</v>
      </c>
      <c r="H1316" t="s">
        <v>38</v>
      </c>
      <c r="I1316">
        <v>92132</v>
      </c>
    </row>
    <row r="1317" spans="1:9">
      <c r="A1317">
        <v>1316</v>
      </c>
      <c r="B1317" t="s">
        <v>8227</v>
      </c>
      <c r="C1317" t="s">
        <v>8228</v>
      </c>
      <c r="D1317" t="s">
        <v>8229</v>
      </c>
      <c r="E1317" t="s">
        <v>8230</v>
      </c>
      <c r="F1317" t="s">
        <v>8231</v>
      </c>
      <c r="G1317" t="s">
        <v>2539</v>
      </c>
      <c r="H1317" t="s">
        <v>20</v>
      </c>
      <c r="I1317">
        <v>11054</v>
      </c>
    </row>
    <row r="1318" spans="1:9">
      <c r="A1318">
        <v>1317</v>
      </c>
      <c r="B1318" t="s">
        <v>8232</v>
      </c>
      <c r="C1318" t="s">
        <v>8233</v>
      </c>
      <c r="D1318" t="s">
        <v>8234</v>
      </c>
      <c r="E1318" t="s">
        <v>2506</v>
      </c>
      <c r="F1318" t="s">
        <v>2507</v>
      </c>
      <c r="G1318" t="s">
        <v>11</v>
      </c>
      <c r="H1318" t="s">
        <v>12</v>
      </c>
      <c r="I1318">
        <v>20036</v>
      </c>
    </row>
    <row r="1319" spans="1:9">
      <c r="A1319">
        <v>1318</v>
      </c>
      <c r="B1319" t="s">
        <v>7282</v>
      </c>
      <c r="C1319" t="s">
        <v>8235</v>
      </c>
      <c r="D1319" t="s">
        <v>8236</v>
      </c>
      <c r="E1319" t="s">
        <v>2508</v>
      </c>
      <c r="F1319" t="s">
        <v>2509</v>
      </c>
      <c r="G1319" t="s">
        <v>24</v>
      </c>
      <c r="H1319" t="s">
        <v>25</v>
      </c>
      <c r="I1319">
        <v>30392</v>
      </c>
    </row>
    <row r="1320" spans="1:9">
      <c r="A1320">
        <v>1319</v>
      </c>
      <c r="B1320" t="s">
        <v>5195</v>
      </c>
      <c r="C1320" t="s">
        <v>8237</v>
      </c>
      <c r="D1320" t="s">
        <v>8238</v>
      </c>
      <c r="E1320" t="s">
        <v>2510</v>
      </c>
      <c r="F1320" t="s">
        <v>2511</v>
      </c>
      <c r="G1320" t="s">
        <v>228</v>
      </c>
      <c r="H1320" t="s">
        <v>11</v>
      </c>
      <c r="I1320">
        <v>98424</v>
      </c>
    </row>
    <row r="1321" spans="1:9">
      <c r="A1321">
        <v>1320</v>
      </c>
      <c r="B1321" t="s">
        <v>8239</v>
      </c>
      <c r="C1321" t="s">
        <v>8240</v>
      </c>
      <c r="D1321" t="s">
        <v>8241</v>
      </c>
      <c r="E1321" t="s">
        <v>2512</v>
      </c>
      <c r="F1321" t="s">
        <v>2513</v>
      </c>
      <c r="G1321" t="s">
        <v>604</v>
      </c>
      <c r="H1321" t="s">
        <v>159</v>
      </c>
      <c r="I1321">
        <v>44329</v>
      </c>
    </row>
    <row r="1322" spans="1:9">
      <c r="A1322">
        <v>1321</v>
      </c>
      <c r="B1322" t="s">
        <v>8242</v>
      </c>
      <c r="C1322" t="s">
        <v>8243</v>
      </c>
      <c r="D1322" t="s">
        <v>8244</v>
      </c>
      <c r="E1322" t="s">
        <v>2514</v>
      </c>
      <c r="F1322" t="s">
        <v>2515</v>
      </c>
      <c r="G1322" t="s">
        <v>37</v>
      </c>
      <c r="H1322" t="s">
        <v>38</v>
      </c>
      <c r="I1322">
        <v>94137</v>
      </c>
    </row>
    <row r="1323" spans="1:9">
      <c r="A1323">
        <v>1322</v>
      </c>
      <c r="B1323" t="s">
        <v>8245</v>
      </c>
      <c r="C1323" t="s">
        <v>8246</v>
      </c>
      <c r="D1323" t="s">
        <v>8247</v>
      </c>
      <c r="E1323" t="s">
        <v>2516</v>
      </c>
      <c r="F1323" t="s">
        <v>2517</v>
      </c>
      <c r="G1323" t="s">
        <v>758</v>
      </c>
      <c r="H1323" t="s">
        <v>78</v>
      </c>
      <c r="I1323">
        <v>32123</v>
      </c>
    </row>
    <row r="1324" spans="1:9">
      <c r="A1324">
        <v>1323</v>
      </c>
      <c r="B1324" t="s">
        <v>8248</v>
      </c>
      <c r="C1324" t="s">
        <v>8249</v>
      </c>
      <c r="D1324" t="s">
        <v>8250</v>
      </c>
      <c r="E1324" t="s">
        <v>8251</v>
      </c>
      <c r="F1324" t="s">
        <v>8252</v>
      </c>
      <c r="G1324" t="s">
        <v>480</v>
      </c>
      <c r="H1324" t="s">
        <v>134</v>
      </c>
      <c r="I1324">
        <v>70836</v>
      </c>
    </row>
    <row r="1325" spans="1:9">
      <c r="A1325">
        <v>1324</v>
      </c>
      <c r="B1325" t="s">
        <v>8253</v>
      </c>
      <c r="C1325" t="s">
        <v>8254</v>
      </c>
      <c r="D1325" t="s">
        <v>8255</v>
      </c>
      <c r="E1325" t="s">
        <v>2518</v>
      </c>
      <c r="F1325" t="s">
        <v>2519</v>
      </c>
      <c r="G1325" t="s">
        <v>100</v>
      </c>
      <c r="H1325" t="s">
        <v>101</v>
      </c>
      <c r="I1325">
        <v>53785</v>
      </c>
    </row>
    <row r="1326" spans="1:9">
      <c r="A1326">
        <v>1325</v>
      </c>
      <c r="B1326" t="s">
        <v>8256</v>
      </c>
      <c r="C1326" t="s">
        <v>8257</v>
      </c>
      <c r="D1326" t="s">
        <v>8258</v>
      </c>
      <c r="E1326" t="s">
        <v>2520</v>
      </c>
      <c r="F1326" t="s">
        <v>2521</v>
      </c>
      <c r="G1326" t="s">
        <v>657</v>
      </c>
      <c r="H1326" t="s">
        <v>31</v>
      </c>
      <c r="I1326">
        <v>78759</v>
      </c>
    </row>
    <row r="1327" spans="1:9">
      <c r="A1327">
        <v>1326</v>
      </c>
      <c r="B1327" t="s">
        <v>8259</v>
      </c>
      <c r="C1327" t="s">
        <v>8260</v>
      </c>
      <c r="D1327" t="s">
        <v>8261</v>
      </c>
      <c r="E1327" t="s">
        <v>2522</v>
      </c>
      <c r="F1327" t="s">
        <v>2523</v>
      </c>
      <c r="G1327" t="s">
        <v>2524</v>
      </c>
      <c r="H1327" t="s">
        <v>78</v>
      </c>
      <c r="I1327">
        <v>33972</v>
      </c>
    </row>
    <row r="1328" spans="1:9">
      <c r="A1328">
        <v>1327</v>
      </c>
      <c r="B1328" t="s">
        <v>8262</v>
      </c>
      <c r="C1328" t="s">
        <v>8263</v>
      </c>
      <c r="D1328" t="s">
        <v>8264</v>
      </c>
      <c r="E1328" t="s">
        <v>8265</v>
      </c>
      <c r="F1328" t="s">
        <v>8266</v>
      </c>
      <c r="G1328" t="s">
        <v>100</v>
      </c>
      <c r="H1328" t="s">
        <v>101</v>
      </c>
      <c r="I1328">
        <v>53710</v>
      </c>
    </row>
    <row r="1329" spans="1:9">
      <c r="A1329">
        <v>1328</v>
      </c>
      <c r="B1329" t="s">
        <v>8267</v>
      </c>
      <c r="C1329" t="s">
        <v>8268</v>
      </c>
      <c r="D1329" t="s">
        <v>8269</v>
      </c>
      <c r="E1329" t="s">
        <v>2525</v>
      </c>
      <c r="F1329" t="s">
        <v>2526</v>
      </c>
      <c r="G1329" t="s">
        <v>310</v>
      </c>
      <c r="H1329" t="s">
        <v>38</v>
      </c>
      <c r="I1329">
        <v>90065</v>
      </c>
    </row>
    <row r="1330" spans="1:9">
      <c r="A1330">
        <v>1329</v>
      </c>
      <c r="B1330" t="s">
        <v>8270</v>
      </c>
      <c r="C1330" t="s">
        <v>8271</v>
      </c>
      <c r="D1330" t="s">
        <v>8272</v>
      </c>
      <c r="E1330" t="s">
        <v>8273</v>
      </c>
      <c r="F1330" t="s">
        <v>8274</v>
      </c>
      <c r="G1330" t="s">
        <v>404</v>
      </c>
      <c r="H1330" t="s">
        <v>159</v>
      </c>
      <c r="I1330">
        <v>44485</v>
      </c>
    </row>
    <row r="1331" spans="1:9">
      <c r="A1331">
        <v>1330</v>
      </c>
      <c r="B1331" t="s">
        <v>8275</v>
      </c>
      <c r="C1331" t="s">
        <v>8276</v>
      </c>
      <c r="D1331" t="s">
        <v>8277</v>
      </c>
      <c r="E1331" t="s">
        <v>2527</v>
      </c>
      <c r="F1331" t="s">
        <v>2528</v>
      </c>
      <c r="G1331" t="s">
        <v>510</v>
      </c>
      <c r="H1331" t="s">
        <v>31</v>
      </c>
      <c r="I1331">
        <v>79916</v>
      </c>
    </row>
    <row r="1332" spans="1:9">
      <c r="A1332">
        <v>1331</v>
      </c>
      <c r="B1332" t="s">
        <v>8278</v>
      </c>
      <c r="C1332" t="s">
        <v>8279</v>
      </c>
      <c r="D1332" t="s">
        <v>8280</v>
      </c>
      <c r="E1332" t="s">
        <v>2529</v>
      </c>
      <c r="F1332" t="s">
        <v>2530</v>
      </c>
      <c r="G1332" t="s">
        <v>385</v>
      </c>
      <c r="H1332" t="s">
        <v>444</v>
      </c>
      <c r="I1332">
        <v>19725</v>
      </c>
    </row>
    <row r="1333" spans="1:9">
      <c r="A1333">
        <v>1332</v>
      </c>
      <c r="B1333" t="s">
        <v>8281</v>
      </c>
      <c r="C1333" t="s">
        <v>8282</v>
      </c>
      <c r="D1333" t="s">
        <v>8283</v>
      </c>
      <c r="E1333" t="s">
        <v>2531</v>
      </c>
      <c r="F1333" t="s">
        <v>2532</v>
      </c>
      <c r="G1333" t="s">
        <v>779</v>
      </c>
      <c r="H1333" t="s">
        <v>452</v>
      </c>
      <c r="I1333">
        <v>67205</v>
      </c>
    </row>
    <row r="1334" spans="1:9">
      <c r="A1334">
        <v>1333</v>
      </c>
      <c r="B1334" t="s">
        <v>8284</v>
      </c>
      <c r="C1334" t="s">
        <v>8285</v>
      </c>
      <c r="D1334" t="s">
        <v>8286</v>
      </c>
      <c r="E1334" t="s">
        <v>2533</v>
      </c>
      <c r="F1334" t="s">
        <v>2534</v>
      </c>
      <c r="G1334" t="s">
        <v>480</v>
      </c>
      <c r="H1334" t="s">
        <v>134</v>
      </c>
      <c r="I1334">
        <v>70815</v>
      </c>
    </row>
    <row r="1335" spans="1:9">
      <c r="A1335">
        <v>1334</v>
      </c>
      <c r="B1335" t="s">
        <v>8287</v>
      </c>
      <c r="C1335" t="s">
        <v>8288</v>
      </c>
      <c r="D1335" t="s">
        <v>8289</v>
      </c>
      <c r="E1335" t="s">
        <v>2535</v>
      </c>
      <c r="F1335" t="s">
        <v>2536</v>
      </c>
      <c r="G1335" t="s">
        <v>94</v>
      </c>
      <c r="H1335" t="s">
        <v>95</v>
      </c>
      <c r="I1335">
        <v>8619</v>
      </c>
    </row>
    <row r="1336" spans="1:9">
      <c r="A1336">
        <v>1335</v>
      </c>
      <c r="B1336" t="s">
        <v>8290</v>
      </c>
      <c r="C1336" t="s">
        <v>8291</v>
      </c>
      <c r="D1336" t="s">
        <v>8292</v>
      </c>
      <c r="E1336" t="s">
        <v>2537</v>
      </c>
      <c r="F1336" t="s">
        <v>2538</v>
      </c>
      <c r="G1336" t="s">
        <v>2539</v>
      </c>
      <c r="H1336" t="s">
        <v>20</v>
      </c>
      <c r="I1336">
        <v>11054</v>
      </c>
    </row>
    <row r="1337" spans="1:9">
      <c r="A1337">
        <v>1336</v>
      </c>
      <c r="B1337" t="s">
        <v>7238</v>
      </c>
      <c r="C1337" t="s">
        <v>8293</v>
      </c>
      <c r="D1337" t="s">
        <v>8294</v>
      </c>
      <c r="E1337" t="s">
        <v>2540</v>
      </c>
      <c r="F1337" t="s">
        <v>2541</v>
      </c>
      <c r="G1337" t="s">
        <v>117</v>
      </c>
      <c r="H1337" t="s">
        <v>118</v>
      </c>
      <c r="I1337">
        <v>89519</v>
      </c>
    </row>
    <row r="1338" spans="1:9">
      <c r="A1338">
        <v>1337</v>
      </c>
      <c r="B1338" t="s">
        <v>8295</v>
      </c>
      <c r="C1338" t="s">
        <v>8296</v>
      </c>
      <c r="D1338" t="s">
        <v>8297</v>
      </c>
      <c r="E1338" t="s">
        <v>2542</v>
      </c>
      <c r="F1338" t="s">
        <v>2543</v>
      </c>
      <c r="G1338" t="s">
        <v>921</v>
      </c>
      <c r="H1338" t="s">
        <v>922</v>
      </c>
      <c r="I1338">
        <v>39216</v>
      </c>
    </row>
    <row r="1339" spans="1:9">
      <c r="A1339">
        <v>1338</v>
      </c>
      <c r="B1339" t="s">
        <v>8298</v>
      </c>
      <c r="C1339" t="s">
        <v>8299</v>
      </c>
      <c r="D1339" t="s">
        <v>8300</v>
      </c>
      <c r="E1339" t="s">
        <v>8301</v>
      </c>
      <c r="F1339" t="s">
        <v>8302</v>
      </c>
      <c r="G1339" t="s">
        <v>2118</v>
      </c>
      <c r="H1339" t="s">
        <v>290</v>
      </c>
      <c r="I1339">
        <v>35810</v>
      </c>
    </row>
    <row r="1340" spans="1:9">
      <c r="A1340">
        <v>1339</v>
      </c>
      <c r="B1340" t="s">
        <v>8303</v>
      </c>
      <c r="C1340" t="s">
        <v>8304</v>
      </c>
      <c r="D1340" t="s">
        <v>8305</v>
      </c>
      <c r="E1340" t="s">
        <v>2544</v>
      </c>
      <c r="F1340" t="s">
        <v>2545</v>
      </c>
      <c r="G1340" t="s">
        <v>2546</v>
      </c>
      <c r="H1340" t="s">
        <v>31</v>
      </c>
      <c r="I1340">
        <v>75605</v>
      </c>
    </row>
    <row r="1341" spans="1:9">
      <c r="A1341">
        <v>1340</v>
      </c>
      <c r="B1341" t="s">
        <v>8306</v>
      </c>
      <c r="C1341" t="s">
        <v>8307</v>
      </c>
      <c r="D1341" t="s">
        <v>8308</v>
      </c>
      <c r="E1341" t="s">
        <v>2547</v>
      </c>
      <c r="F1341" t="s">
        <v>2548</v>
      </c>
      <c r="G1341" t="s">
        <v>878</v>
      </c>
      <c r="H1341" t="s">
        <v>78</v>
      </c>
      <c r="I1341">
        <v>33245</v>
      </c>
    </row>
    <row r="1342" spans="1:9">
      <c r="A1342">
        <v>1341</v>
      </c>
      <c r="B1342" t="s">
        <v>8309</v>
      </c>
      <c r="C1342" t="s">
        <v>8310</v>
      </c>
      <c r="D1342" t="s">
        <v>8311</v>
      </c>
      <c r="E1342" t="s">
        <v>8312</v>
      </c>
      <c r="F1342" t="s">
        <v>8313</v>
      </c>
      <c r="G1342" t="s">
        <v>455</v>
      </c>
      <c r="H1342" t="s">
        <v>249</v>
      </c>
      <c r="I1342">
        <v>55480</v>
      </c>
    </row>
    <row r="1343" spans="1:9">
      <c r="A1343">
        <v>1342</v>
      </c>
      <c r="B1343" t="s">
        <v>8314</v>
      </c>
      <c r="C1343" t="s">
        <v>8315</v>
      </c>
      <c r="D1343" t="s">
        <v>8316</v>
      </c>
      <c r="E1343" t="s">
        <v>2549</v>
      </c>
      <c r="F1343" t="s">
        <v>2550</v>
      </c>
      <c r="G1343" t="s">
        <v>158</v>
      </c>
      <c r="H1343" t="s">
        <v>922</v>
      </c>
      <c r="I1343">
        <v>39705</v>
      </c>
    </row>
    <row r="1344" spans="1:9">
      <c r="A1344">
        <v>1343</v>
      </c>
      <c r="B1344" t="s">
        <v>8317</v>
      </c>
      <c r="C1344" t="s">
        <v>8318</v>
      </c>
      <c r="D1344" t="s">
        <v>8319</v>
      </c>
      <c r="E1344" t="s">
        <v>2551</v>
      </c>
      <c r="F1344" t="s">
        <v>2552</v>
      </c>
      <c r="G1344" t="s">
        <v>24</v>
      </c>
      <c r="H1344" t="s">
        <v>25</v>
      </c>
      <c r="I1344">
        <v>30336</v>
      </c>
    </row>
    <row r="1345" spans="1:9">
      <c r="A1345">
        <v>1344</v>
      </c>
      <c r="B1345" t="s">
        <v>8320</v>
      </c>
      <c r="C1345" t="s">
        <v>8321</v>
      </c>
      <c r="D1345" t="s">
        <v>8322</v>
      </c>
      <c r="E1345" t="s">
        <v>2553</v>
      </c>
      <c r="F1345" t="s">
        <v>2554</v>
      </c>
      <c r="G1345" t="s">
        <v>1536</v>
      </c>
      <c r="H1345" t="s">
        <v>249</v>
      </c>
      <c r="I1345">
        <v>55557</v>
      </c>
    </row>
    <row r="1346" spans="1:9">
      <c r="A1346">
        <v>1345</v>
      </c>
      <c r="B1346" t="s">
        <v>8323</v>
      </c>
      <c r="C1346" t="s">
        <v>8324</v>
      </c>
      <c r="D1346" t="s">
        <v>8325</v>
      </c>
      <c r="E1346" t="s">
        <v>8326</v>
      </c>
      <c r="F1346" t="s">
        <v>8327</v>
      </c>
      <c r="G1346" t="s">
        <v>443</v>
      </c>
      <c r="H1346" t="s">
        <v>444</v>
      </c>
      <c r="I1346">
        <v>19897</v>
      </c>
    </row>
    <row r="1347" spans="1:9">
      <c r="A1347">
        <v>1346</v>
      </c>
      <c r="B1347" t="s">
        <v>8328</v>
      </c>
      <c r="C1347" t="s">
        <v>8329</v>
      </c>
      <c r="D1347" t="s">
        <v>8330</v>
      </c>
      <c r="E1347" t="s">
        <v>2555</v>
      </c>
      <c r="F1347" t="s">
        <v>2556</v>
      </c>
      <c r="G1347" t="s">
        <v>948</v>
      </c>
      <c r="H1347" t="s">
        <v>78</v>
      </c>
      <c r="I1347">
        <v>32399</v>
      </c>
    </row>
    <row r="1348" spans="1:9">
      <c r="A1348">
        <v>1347</v>
      </c>
      <c r="B1348" t="s">
        <v>8331</v>
      </c>
      <c r="C1348" t="s">
        <v>8332</v>
      </c>
      <c r="D1348" t="s">
        <v>8333</v>
      </c>
      <c r="E1348" t="s">
        <v>2557</v>
      </c>
      <c r="F1348" t="s">
        <v>2558</v>
      </c>
      <c r="G1348" t="s">
        <v>53</v>
      </c>
      <c r="H1348" t="s">
        <v>54</v>
      </c>
      <c r="I1348">
        <v>85748</v>
      </c>
    </row>
    <row r="1349" spans="1:9">
      <c r="A1349">
        <v>1348</v>
      </c>
      <c r="B1349" t="s">
        <v>8334</v>
      </c>
      <c r="C1349" t="s">
        <v>8335</v>
      </c>
      <c r="D1349" t="s">
        <v>8336</v>
      </c>
      <c r="E1349" t="s">
        <v>8337</v>
      </c>
      <c r="F1349" t="s">
        <v>8338</v>
      </c>
      <c r="G1349" t="s">
        <v>318</v>
      </c>
      <c r="H1349" t="s">
        <v>319</v>
      </c>
      <c r="I1349">
        <v>28263</v>
      </c>
    </row>
    <row r="1350" spans="1:9">
      <c r="A1350">
        <v>1349</v>
      </c>
      <c r="B1350" t="s">
        <v>6174</v>
      </c>
      <c r="C1350" t="s">
        <v>8339</v>
      </c>
      <c r="D1350" t="s">
        <v>8340</v>
      </c>
      <c r="E1350" t="s">
        <v>2559</v>
      </c>
      <c r="F1350" t="s">
        <v>2560</v>
      </c>
      <c r="G1350" t="s">
        <v>2561</v>
      </c>
      <c r="H1350" t="s">
        <v>370</v>
      </c>
      <c r="I1350">
        <v>64082</v>
      </c>
    </row>
    <row r="1351" spans="1:9">
      <c r="A1351">
        <v>1350</v>
      </c>
      <c r="B1351" t="s">
        <v>8341</v>
      </c>
      <c r="C1351" t="s">
        <v>8342</v>
      </c>
      <c r="D1351" t="s">
        <v>8343</v>
      </c>
      <c r="E1351" t="s">
        <v>8344</v>
      </c>
      <c r="F1351" t="s">
        <v>8345</v>
      </c>
      <c r="G1351" t="s">
        <v>416</v>
      </c>
      <c r="H1351" t="s">
        <v>72</v>
      </c>
      <c r="I1351">
        <v>24024</v>
      </c>
    </row>
    <row r="1352" spans="1:9">
      <c r="A1352">
        <v>1351</v>
      </c>
      <c r="B1352" t="s">
        <v>7427</v>
      </c>
      <c r="C1352" t="s">
        <v>8346</v>
      </c>
      <c r="D1352" t="s">
        <v>8347</v>
      </c>
      <c r="E1352" t="s">
        <v>2562</v>
      </c>
      <c r="F1352" t="s">
        <v>2563</v>
      </c>
      <c r="G1352" t="s">
        <v>2278</v>
      </c>
      <c r="H1352" t="s">
        <v>31</v>
      </c>
      <c r="I1352">
        <v>78682</v>
      </c>
    </row>
    <row r="1353" spans="1:9">
      <c r="A1353">
        <v>1352</v>
      </c>
      <c r="B1353" t="s">
        <v>8221</v>
      </c>
      <c r="C1353" t="s">
        <v>8103</v>
      </c>
      <c r="D1353" t="s">
        <v>8348</v>
      </c>
      <c r="E1353" t="s">
        <v>2564</v>
      </c>
      <c r="F1353" t="s">
        <v>2565</v>
      </c>
      <c r="G1353" t="s">
        <v>1086</v>
      </c>
      <c r="H1353" t="s">
        <v>101</v>
      </c>
      <c r="I1353">
        <v>53234</v>
      </c>
    </row>
    <row r="1354" spans="1:9">
      <c r="A1354">
        <v>1353</v>
      </c>
      <c r="B1354" t="s">
        <v>8349</v>
      </c>
      <c r="C1354" t="s">
        <v>8350</v>
      </c>
      <c r="D1354" t="s">
        <v>8351</v>
      </c>
      <c r="E1354" t="s">
        <v>2566</v>
      </c>
      <c r="F1354" t="s">
        <v>2567</v>
      </c>
      <c r="G1354" t="s">
        <v>44</v>
      </c>
      <c r="H1354" t="s">
        <v>45</v>
      </c>
      <c r="I1354">
        <v>73173</v>
      </c>
    </row>
    <row r="1355" spans="1:9">
      <c r="A1355">
        <v>1354</v>
      </c>
      <c r="B1355" t="s">
        <v>8352</v>
      </c>
      <c r="C1355" t="s">
        <v>8353</v>
      </c>
      <c r="D1355" t="s">
        <v>8354</v>
      </c>
      <c r="E1355" t="s">
        <v>2568</v>
      </c>
      <c r="F1355" t="s">
        <v>2569</v>
      </c>
      <c r="G1355" t="s">
        <v>1171</v>
      </c>
      <c r="H1355" t="s">
        <v>20</v>
      </c>
      <c r="I1355">
        <v>14205</v>
      </c>
    </row>
    <row r="1356" spans="1:9">
      <c r="A1356">
        <v>1355</v>
      </c>
      <c r="B1356" t="s">
        <v>1182</v>
      </c>
      <c r="C1356" t="s">
        <v>8355</v>
      </c>
      <c r="D1356" t="s">
        <v>8356</v>
      </c>
      <c r="E1356" t="s">
        <v>2570</v>
      </c>
      <c r="F1356" t="s">
        <v>2571</v>
      </c>
      <c r="G1356" t="s">
        <v>945</v>
      </c>
      <c r="H1356" t="s">
        <v>31</v>
      </c>
      <c r="I1356">
        <v>75323</v>
      </c>
    </row>
    <row r="1357" spans="1:9">
      <c r="A1357">
        <v>1356</v>
      </c>
      <c r="B1357" t="s">
        <v>8357</v>
      </c>
      <c r="C1357" t="s">
        <v>8358</v>
      </c>
      <c r="D1357" t="s">
        <v>8359</v>
      </c>
      <c r="E1357" t="s">
        <v>2572</v>
      </c>
      <c r="F1357" t="s">
        <v>2573</v>
      </c>
      <c r="G1357" t="s">
        <v>416</v>
      </c>
      <c r="H1357" t="s">
        <v>72</v>
      </c>
      <c r="I1357">
        <v>24040</v>
      </c>
    </row>
    <row r="1358" spans="1:9">
      <c r="A1358">
        <v>1357</v>
      </c>
      <c r="B1358" t="s">
        <v>8360</v>
      </c>
      <c r="C1358" t="s">
        <v>8361</v>
      </c>
      <c r="D1358" t="s">
        <v>8362</v>
      </c>
      <c r="E1358" t="s">
        <v>2574</v>
      </c>
      <c r="F1358" t="s">
        <v>2575</v>
      </c>
      <c r="G1358" t="s">
        <v>2576</v>
      </c>
      <c r="H1358" t="s">
        <v>31</v>
      </c>
      <c r="I1358">
        <v>77844</v>
      </c>
    </row>
    <row r="1359" spans="1:9">
      <c r="A1359">
        <v>1358</v>
      </c>
      <c r="B1359" t="s">
        <v>8363</v>
      </c>
      <c r="C1359" t="s">
        <v>8364</v>
      </c>
      <c r="D1359" t="s">
        <v>8365</v>
      </c>
      <c r="E1359" t="s">
        <v>8366</v>
      </c>
      <c r="F1359" t="s">
        <v>8367</v>
      </c>
      <c r="G1359" t="s">
        <v>779</v>
      </c>
      <c r="H1359" t="s">
        <v>452</v>
      </c>
      <c r="I1359">
        <v>67230</v>
      </c>
    </row>
    <row r="1360" spans="1:9">
      <c r="A1360">
        <v>1359</v>
      </c>
      <c r="B1360" t="s">
        <v>8368</v>
      </c>
      <c r="C1360" t="s">
        <v>8369</v>
      </c>
      <c r="D1360" t="s">
        <v>8370</v>
      </c>
      <c r="E1360" t="s">
        <v>8371</v>
      </c>
      <c r="F1360" t="s">
        <v>8372</v>
      </c>
      <c r="G1360" t="s">
        <v>860</v>
      </c>
      <c r="H1360" t="s">
        <v>107</v>
      </c>
      <c r="I1360">
        <v>50369</v>
      </c>
    </row>
    <row r="1361" spans="1:9">
      <c r="A1361">
        <v>1360</v>
      </c>
      <c r="B1361" t="s">
        <v>4703</v>
      </c>
      <c r="C1361" t="s">
        <v>8373</v>
      </c>
      <c r="D1361" t="s">
        <v>8374</v>
      </c>
      <c r="E1361" t="s">
        <v>2577</v>
      </c>
      <c r="F1361" t="s">
        <v>2578</v>
      </c>
      <c r="G1361" t="s">
        <v>434</v>
      </c>
      <c r="H1361" t="s">
        <v>290</v>
      </c>
      <c r="I1361">
        <v>35244</v>
      </c>
    </row>
    <row r="1362" spans="1:9">
      <c r="A1362">
        <v>1361</v>
      </c>
      <c r="B1362" t="s">
        <v>6733</v>
      </c>
      <c r="C1362" t="s">
        <v>8375</v>
      </c>
      <c r="D1362" t="s">
        <v>8376</v>
      </c>
      <c r="E1362" t="s">
        <v>2579</v>
      </c>
      <c r="F1362" t="s">
        <v>2580</v>
      </c>
      <c r="G1362" t="s">
        <v>318</v>
      </c>
      <c r="H1362" t="s">
        <v>319</v>
      </c>
      <c r="I1362">
        <v>28272</v>
      </c>
    </row>
    <row r="1363" spans="1:9">
      <c r="A1363">
        <v>1362</v>
      </c>
      <c r="B1363" t="s">
        <v>8377</v>
      </c>
      <c r="C1363" t="s">
        <v>8378</v>
      </c>
      <c r="D1363" t="s">
        <v>8379</v>
      </c>
      <c r="E1363" t="s">
        <v>8380</v>
      </c>
      <c r="F1363" t="s">
        <v>8381</v>
      </c>
      <c r="G1363" t="s">
        <v>1677</v>
      </c>
      <c r="H1363" t="s">
        <v>72</v>
      </c>
      <c r="I1363">
        <v>23454</v>
      </c>
    </row>
    <row r="1364" spans="1:9">
      <c r="A1364">
        <v>1363</v>
      </c>
      <c r="B1364" t="s">
        <v>8382</v>
      </c>
      <c r="C1364" t="s">
        <v>8383</v>
      </c>
      <c r="D1364" t="s">
        <v>8384</v>
      </c>
      <c r="E1364" t="s">
        <v>2581</v>
      </c>
      <c r="F1364" t="s">
        <v>2582</v>
      </c>
      <c r="G1364" t="s">
        <v>807</v>
      </c>
      <c r="H1364" t="s">
        <v>38</v>
      </c>
      <c r="I1364">
        <v>94660</v>
      </c>
    </row>
    <row r="1365" spans="1:9">
      <c r="A1365">
        <v>1364</v>
      </c>
      <c r="B1365" t="s">
        <v>8048</v>
      </c>
      <c r="C1365" t="s">
        <v>8385</v>
      </c>
      <c r="D1365" t="s">
        <v>8386</v>
      </c>
      <c r="E1365" t="s">
        <v>2583</v>
      </c>
      <c r="F1365" t="s">
        <v>2584</v>
      </c>
      <c r="G1365" t="s">
        <v>779</v>
      </c>
      <c r="H1365" t="s">
        <v>452</v>
      </c>
      <c r="I1365">
        <v>67260</v>
      </c>
    </row>
    <row r="1366" spans="1:9">
      <c r="A1366">
        <v>1365</v>
      </c>
      <c r="B1366" t="s">
        <v>8387</v>
      </c>
      <c r="C1366" t="s">
        <v>8388</v>
      </c>
      <c r="D1366" t="s">
        <v>8389</v>
      </c>
      <c r="E1366" t="s">
        <v>2585</v>
      </c>
      <c r="F1366" t="s">
        <v>2586</v>
      </c>
      <c r="G1366" t="s">
        <v>143</v>
      </c>
      <c r="H1366" t="s">
        <v>20</v>
      </c>
      <c r="I1366">
        <v>10105</v>
      </c>
    </row>
    <row r="1367" spans="1:9">
      <c r="A1367">
        <v>1366</v>
      </c>
      <c r="B1367" t="s">
        <v>8390</v>
      </c>
      <c r="C1367" t="s">
        <v>8391</v>
      </c>
      <c r="D1367" t="s">
        <v>8392</v>
      </c>
      <c r="E1367" t="s">
        <v>2587</v>
      </c>
      <c r="F1367" t="s">
        <v>2588</v>
      </c>
      <c r="G1367" t="s">
        <v>209</v>
      </c>
      <c r="H1367" t="s">
        <v>172</v>
      </c>
      <c r="I1367">
        <v>19196</v>
      </c>
    </row>
    <row r="1368" spans="1:9">
      <c r="A1368">
        <v>1367</v>
      </c>
      <c r="B1368" t="s">
        <v>8393</v>
      </c>
      <c r="C1368" t="s">
        <v>8394</v>
      </c>
      <c r="D1368" t="s">
        <v>8395</v>
      </c>
      <c r="E1368" t="s">
        <v>8396</v>
      </c>
      <c r="F1368" t="s">
        <v>8397</v>
      </c>
      <c r="G1368" t="s">
        <v>1038</v>
      </c>
      <c r="H1368" t="s">
        <v>78</v>
      </c>
      <c r="I1368">
        <v>32627</v>
      </c>
    </row>
    <row r="1369" spans="1:9">
      <c r="A1369">
        <v>1368</v>
      </c>
      <c r="B1369" t="s">
        <v>8058</v>
      </c>
      <c r="C1369" t="s">
        <v>8398</v>
      </c>
      <c r="D1369" t="s">
        <v>8399</v>
      </c>
      <c r="E1369" t="s">
        <v>2589</v>
      </c>
      <c r="F1369" t="s">
        <v>2590</v>
      </c>
      <c r="G1369" t="s">
        <v>434</v>
      </c>
      <c r="H1369" t="s">
        <v>290</v>
      </c>
      <c r="I1369">
        <v>35205</v>
      </c>
    </row>
    <row r="1370" spans="1:9">
      <c r="A1370">
        <v>1369</v>
      </c>
      <c r="B1370" t="s">
        <v>8400</v>
      </c>
      <c r="C1370" t="s">
        <v>8401</v>
      </c>
      <c r="D1370" t="s">
        <v>8402</v>
      </c>
      <c r="E1370" t="s">
        <v>2591</v>
      </c>
      <c r="F1370" t="s">
        <v>2592</v>
      </c>
      <c r="G1370" t="s">
        <v>322</v>
      </c>
      <c r="H1370" t="s">
        <v>78</v>
      </c>
      <c r="I1370">
        <v>34985</v>
      </c>
    </row>
    <row r="1371" spans="1:9">
      <c r="A1371">
        <v>1370</v>
      </c>
      <c r="B1371" t="s">
        <v>8403</v>
      </c>
      <c r="C1371" t="s">
        <v>8404</v>
      </c>
      <c r="D1371" t="s">
        <v>8405</v>
      </c>
      <c r="E1371" t="s">
        <v>2593</v>
      </c>
      <c r="F1371" t="s">
        <v>2594</v>
      </c>
      <c r="G1371" t="s">
        <v>878</v>
      </c>
      <c r="H1371" t="s">
        <v>78</v>
      </c>
      <c r="I1371">
        <v>33196</v>
      </c>
    </row>
    <row r="1372" spans="1:9">
      <c r="A1372">
        <v>1371</v>
      </c>
      <c r="B1372" t="s">
        <v>8406</v>
      </c>
      <c r="C1372" t="s">
        <v>6304</v>
      </c>
      <c r="D1372" t="s">
        <v>8407</v>
      </c>
      <c r="E1372" t="s">
        <v>2595</v>
      </c>
      <c r="F1372" t="s">
        <v>2596</v>
      </c>
      <c r="G1372" t="s">
        <v>677</v>
      </c>
      <c r="H1372" t="s">
        <v>38</v>
      </c>
      <c r="I1372">
        <v>94250</v>
      </c>
    </row>
    <row r="1373" spans="1:9">
      <c r="A1373">
        <v>1372</v>
      </c>
      <c r="B1373" t="s">
        <v>8408</v>
      </c>
      <c r="C1373" t="s">
        <v>8409</v>
      </c>
      <c r="D1373" t="s">
        <v>8410</v>
      </c>
      <c r="E1373" t="s">
        <v>8411</v>
      </c>
      <c r="F1373" t="s">
        <v>8412</v>
      </c>
      <c r="G1373" t="s">
        <v>11</v>
      </c>
      <c r="H1373" t="s">
        <v>12</v>
      </c>
      <c r="I1373">
        <v>20231</v>
      </c>
    </row>
    <row r="1374" spans="1:9">
      <c r="A1374">
        <v>1373</v>
      </c>
      <c r="B1374" t="s">
        <v>8413</v>
      </c>
      <c r="C1374" t="s">
        <v>8414</v>
      </c>
      <c r="D1374" t="s">
        <v>8415</v>
      </c>
      <c r="E1374" t="s">
        <v>2597</v>
      </c>
      <c r="F1374" t="s">
        <v>2598</v>
      </c>
      <c r="G1374" t="s">
        <v>419</v>
      </c>
      <c r="H1374" t="s">
        <v>31</v>
      </c>
      <c r="I1374">
        <v>77060</v>
      </c>
    </row>
    <row r="1375" spans="1:9">
      <c r="A1375">
        <v>1374</v>
      </c>
      <c r="B1375" t="s">
        <v>3962</v>
      </c>
      <c r="C1375" t="s">
        <v>8416</v>
      </c>
      <c r="D1375" t="s">
        <v>8417</v>
      </c>
      <c r="E1375" t="s">
        <v>2599</v>
      </c>
      <c r="F1375" t="s">
        <v>2600</v>
      </c>
      <c r="G1375" t="s">
        <v>351</v>
      </c>
      <c r="H1375" t="s">
        <v>78</v>
      </c>
      <c r="I1375">
        <v>33710</v>
      </c>
    </row>
    <row r="1376" spans="1:9">
      <c r="A1376">
        <v>1375</v>
      </c>
      <c r="B1376" t="s">
        <v>8418</v>
      </c>
      <c r="C1376" t="s">
        <v>8419</v>
      </c>
      <c r="D1376" t="s">
        <v>8420</v>
      </c>
      <c r="E1376" t="s">
        <v>2601</v>
      </c>
      <c r="F1376" t="s">
        <v>2602</v>
      </c>
      <c r="G1376" t="s">
        <v>2348</v>
      </c>
      <c r="H1376" t="s">
        <v>326</v>
      </c>
      <c r="I1376">
        <v>68531</v>
      </c>
    </row>
    <row r="1377" spans="1:9">
      <c r="A1377">
        <v>1376</v>
      </c>
      <c r="B1377" t="s">
        <v>7589</v>
      </c>
      <c r="C1377" t="s">
        <v>8421</v>
      </c>
      <c r="D1377" t="s">
        <v>8422</v>
      </c>
      <c r="E1377" t="s">
        <v>2603</v>
      </c>
      <c r="F1377" t="s">
        <v>2604</v>
      </c>
      <c r="G1377" t="s">
        <v>318</v>
      </c>
      <c r="H1377" t="s">
        <v>319</v>
      </c>
      <c r="I1377">
        <v>28299</v>
      </c>
    </row>
    <row r="1378" spans="1:9">
      <c r="A1378">
        <v>1377</v>
      </c>
      <c r="B1378" t="s">
        <v>8423</v>
      </c>
      <c r="C1378" t="s">
        <v>8424</v>
      </c>
      <c r="D1378" t="s">
        <v>8425</v>
      </c>
      <c r="E1378" t="s">
        <v>8426</v>
      </c>
      <c r="F1378" t="s">
        <v>8427</v>
      </c>
      <c r="G1378" t="s">
        <v>499</v>
      </c>
      <c r="H1378" t="s">
        <v>38</v>
      </c>
      <c r="I1378">
        <v>93750</v>
      </c>
    </row>
    <row r="1379" spans="1:9">
      <c r="A1379">
        <v>1378</v>
      </c>
      <c r="B1379" t="s">
        <v>8428</v>
      </c>
      <c r="C1379" t="s">
        <v>8429</v>
      </c>
      <c r="D1379" t="s">
        <v>8430</v>
      </c>
      <c r="E1379" t="s">
        <v>2605</v>
      </c>
      <c r="F1379" t="s">
        <v>2606</v>
      </c>
      <c r="G1379" t="s">
        <v>419</v>
      </c>
      <c r="H1379" t="s">
        <v>31</v>
      </c>
      <c r="I1379">
        <v>77260</v>
      </c>
    </row>
    <row r="1380" spans="1:9">
      <c r="A1380">
        <v>1379</v>
      </c>
      <c r="B1380" t="s">
        <v>8431</v>
      </c>
      <c r="C1380" t="s">
        <v>8432</v>
      </c>
      <c r="D1380" t="s">
        <v>8433</v>
      </c>
      <c r="E1380" t="s">
        <v>2607</v>
      </c>
      <c r="F1380" t="s">
        <v>2608</v>
      </c>
      <c r="G1380" t="s">
        <v>419</v>
      </c>
      <c r="H1380" t="s">
        <v>31</v>
      </c>
      <c r="I1380">
        <v>77234</v>
      </c>
    </row>
    <row r="1381" spans="1:9">
      <c r="A1381">
        <v>1380</v>
      </c>
      <c r="B1381" t="s">
        <v>8434</v>
      </c>
      <c r="C1381" t="s">
        <v>8435</v>
      </c>
      <c r="D1381" t="s">
        <v>8436</v>
      </c>
      <c r="E1381" t="s">
        <v>2609</v>
      </c>
      <c r="F1381" t="s">
        <v>2610</v>
      </c>
      <c r="G1381" t="s">
        <v>945</v>
      </c>
      <c r="H1381" t="s">
        <v>31</v>
      </c>
      <c r="I1381">
        <v>75260</v>
      </c>
    </row>
    <row r="1382" spans="1:9">
      <c r="A1382">
        <v>1381</v>
      </c>
      <c r="B1382" t="s">
        <v>8437</v>
      </c>
      <c r="C1382" t="s">
        <v>8438</v>
      </c>
      <c r="D1382" t="s">
        <v>8439</v>
      </c>
      <c r="E1382" t="s">
        <v>2611</v>
      </c>
      <c r="F1382" t="s">
        <v>2612</v>
      </c>
      <c r="G1382" t="s">
        <v>817</v>
      </c>
      <c r="H1382" t="s">
        <v>38</v>
      </c>
      <c r="I1382">
        <v>92160</v>
      </c>
    </row>
    <row r="1383" spans="1:9">
      <c r="A1383">
        <v>1382</v>
      </c>
      <c r="B1383" t="s">
        <v>8440</v>
      </c>
      <c r="C1383" t="s">
        <v>8441</v>
      </c>
      <c r="D1383" t="s">
        <v>8442</v>
      </c>
      <c r="E1383" t="s">
        <v>2613</v>
      </c>
      <c r="F1383" t="s">
        <v>2614</v>
      </c>
      <c r="G1383" t="s">
        <v>451</v>
      </c>
      <c r="H1383" t="s">
        <v>452</v>
      </c>
      <c r="I1383">
        <v>66276</v>
      </c>
    </row>
    <row r="1384" spans="1:9">
      <c r="A1384">
        <v>1383</v>
      </c>
      <c r="B1384" t="s">
        <v>8443</v>
      </c>
      <c r="C1384" t="s">
        <v>8444</v>
      </c>
      <c r="D1384" t="s">
        <v>8445</v>
      </c>
      <c r="E1384" t="s">
        <v>2615</v>
      </c>
      <c r="F1384" t="s">
        <v>2616</v>
      </c>
      <c r="G1384" t="s">
        <v>125</v>
      </c>
      <c r="H1384" t="s">
        <v>31</v>
      </c>
      <c r="I1384">
        <v>78470</v>
      </c>
    </row>
    <row r="1385" spans="1:9">
      <c r="A1385">
        <v>1384</v>
      </c>
      <c r="B1385" t="s">
        <v>4060</v>
      </c>
      <c r="C1385" t="s">
        <v>8446</v>
      </c>
      <c r="D1385" t="s">
        <v>8447</v>
      </c>
      <c r="E1385" t="s">
        <v>8448</v>
      </c>
      <c r="F1385" t="s">
        <v>8449</v>
      </c>
      <c r="G1385" t="s">
        <v>11</v>
      </c>
      <c r="H1385" t="s">
        <v>12</v>
      </c>
      <c r="I1385">
        <v>20238</v>
      </c>
    </row>
    <row r="1386" spans="1:9">
      <c r="A1386">
        <v>1385</v>
      </c>
      <c r="B1386" t="s">
        <v>8450</v>
      </c>
      <c r="C1386" t="s">
        <v>8451</v>
      </c>
      <c r="D1386" t="s">
        <v>8452</v>
      </c>
      <c r="E1386" t="s">
        <v>2617</v>
      </c>
      <c r="F1386" t="s">
        <v>2618</v>
      </c>
      <c r="G1386" t="s">
        <v>1204</v>
      </c>
      <c r="H1386" t="s">
        <v>198</v>
      </c>
      <c r="I1386">
        <v>48555</v>
      </c>
    </row>
    <row r="1387" spans="1:9">
      <c r="A1387">
        <v>1386</v>
      </c>
      <c r="B1387" t="s">
        <v>8453</v>
      </c>
      <c r="C1387" t="s">
        <v>8454</v>
      </c>
      <c r="D1387" t="s">
        <v>8455</v>
      </c>
      <c r="E1387" t="s">
        <v>2619</v>
      </c>
      <c r="F1387" t="s">
        <v>2620</v>
      </c>
      <c r="G1387" t="s">
        <v>499</v>
      </c>
      <c r="H1387" t="s">
        <v>38</v>
      </c>
      <c r="I1387">
        <v>93786</v>
      </c>
    </row>
    <row r="1388" spans="1:9">
      <c r="A1388">
        <v>1387</v>
      </c>
      <c r="B1388" t="s">
        <v>5290</v>
      </c>
      <c r="C1388" t="s">
        <v>8456</v>
      </c>
      <c r="D1388" t="s">
        <v>8457</v>
      </c>
      <c r="E1388" t="s">
        <v>2621</v>
      </c>
      <c r="F1388" t="s">
        <v>2622</v>
      </c>
      <c r="G1388" t="s">
        <v>325</v>
      </c>
      <c r="H1388" t="s">
        <v>326</v>
      </c>
      <c r="I1388">
        <v>68134</v>
      </c>
    </row>
    <row r="1389" spans="1:9">
      <c r="A1389">
        <v>1388</v>
      </c>
      <c r="B1389" t="s">
        <v>4192</v>
      </c>
      <c r="C1389" t="s">
        <v>8458</v>
      </c>
      <c r="D1389" t="s">
        <v>8459</v>
      </c>
      <c r="E1389" t="s">
        <v>2623</v>
      </c>
      <c r="F1389" t="s">
        <v>2624</v>
      </c>
      <c r="G1389" t="s">
        <v>146</v>
      </c>
      <c r="H1389" t="s">
        <v>147</v>
      </c>
      <c r="I1389">
        <v>46896</v>
      </c>
    </row>
    <row r="1390" spans="1:9">
      <c r="A1390">
        <v>1389</v>
      </c>
      <c r="B1390" t="s">
        <v>8460</v>
      </c>
      <c r="C1390" t="s">
        <v>8461</v>
      </c>
      <c r="D1390" t="s">
        <v>8462</v>
      </c>
      <c r="E1390" t="s">
        <v>2625</v>
      </c>
      <c r="F1390" t="s">
        <v>2626</v>
      </c>
      <c r="G1390" t="s">
        <v>677</v>
      </c>
      <c r="H1390" t="s">
        <v>38</v>
      </c>
      <c r="I1390">
        <v>94230</v>
      </c>
    </row>
    <row r="1391" spans="1:9">
      <c r="A1391">
        <v>1390</v>
      </c>
      <c r="B1391" t="s">
        <v>8463</v>
      </c>
      <c r="C1391" t="s">
        <v>8464</v>
      </c>
      <c r="D1391" t="s">
        <v>8465</v>
      </c>
      <c r="E1391" t="s">
        <v>2627</v>
      </c>
      <c r="F1391" t="s">
        <v>2628</v>
      </c>
      <c r="G1391" t="s">
        <v>11</v>
      </c>
      <c r="H1391" t="s">
        <v>12</v>
      </c>
      <c r="I1391">
        <v>20551</v>
      </c>
    </row>
    <row r="1392" spans="1:9">
      <c r="A1392">
        <v>1391</v>
      </c>
      <c r="B1392" t="s">
        <v>8466</v>
      </c>
      <c r="C1392" t="s">
        <v>8467</v>
      </c>
      <c r="D1392" t="s">
        <v>8468</v>
      </c>
      <c r="E1392" t="s">
        <v>8469</v>
      </c>
      <c r="F1392" t="s">
        <v>8470</v>
      </c>
      <c r="G1392" t="s">
        <v>310</v>
      </c>
      <c r="H1392" t="s">
        <v>38</v>
      </c>
      <c r="I1392">
        <v>90071</v>
      </c>
    </row>
    <row r="1393" spans="1:9">
      <c r="A1393">
        <v>1392</v>
      </c>
      <c r="B1393" t="s">
        <v>8471</v>
      </c>
      <c r="C1393" t="s">
        <v>8472</v>
      </c>
      <c r="D1393" t="s">
        <v>8473</v>
      </c>
      <c r="E1393" t="s">
        <v>2629</v>
      </c>
      <c r="F1393" t="s">
        <v>2630</v>
      </c>
      <c r="G1393" t="s">
        <v>455</v>
      </c>
      <c r="H1393" t="s">
        <v>249</v>
      </c>
      <c r="I1393">
        <v>55441</v>
      </c>
    </row>
    <row r="1394" spans="1:9">
      <c r="A1394">
        <v>1393</v>
      </c>
      <c r="B1394" t="s">
        <v>7981</v>
      </c>
      <c r="C1394" t="s">
        <v>8474</v>
      </c>
      <c r="D1394" t="s">
        <v>8475</v>
      </c>
      <c r="E1394" t="s">
        <v>8476</v>
      </c>
      <c r="F1394" t="s">
        <v>8477</v>
      </c>
      <c r="G1394" t="s">
        <v>707</v>
      </c>
      <c r="H1394" t="s">
        <v>361</v>
      </c>
      <c r="I1394">
        <v>80249</v>
      </c>
    </row>
    <row r="1395" spans="1:9">
      <c r="A1395">
        <v>1394</v>
      </c>
      <c r="B1395" t="s">
        <v>8478</v>
      </c>
      <c r="C1395" t="s">
        <v>8479</v>
      </c>
      <c r="D1395" t="s">
        <v>8480</v>
      </c>
      <c r="E1395" t="s">
        <v>2631</v>
      </c>
      <c r="F1395" t="s">
        <v>2632</v>
      </c>
      <c r="G1395" t="s">
        <v>2633</v>
      </c>
      <c r="H1395" t="s">
        <v>134</v>
      </c>
      <c r="I1395">
        <v>71208</v>
      </c>
    </row>
    <row r="1396" spans="1:9">
      <c r="A1396">
        <v>1395</v>
      </c>
      <c r="B1396" t="s">
        <v>8481</v>
      </c>
      <c r="C1396" t="s">
        <v>8482</v>
      </c>
      <c r="D1396" t="s">
        <v>8483</v>
      </c>
      <c r="E1396" t="s">
        <v>2634</v>
      </c>
      <c r="F1396" t="s">
        <v>2635</v>
      </c>
      <c r="G1396" t="s">
        <v>1865</v>
      </c>
      <c r="H1396" t="s">
        <v>31</v>
      </c>
      <c r="I1396">
        <v>76544</v>
      </c>
    </row>
    <row r="1397" spans="1:9">
      <c r="A1397">
        <v>1396</v>
      </c>
      <c r="B1397" t="s">
        <v>8092</v>
      </c>
      <c r="C1397" t="s">
        <v>8484</v>
      </c>
      <c r="D1397" t="s">
        <v>8485</v>
      </c>
      <c r="E1397" t="s">
        <v>2636</v>
      </c>
      <c r="F1397" t="s">
        <v>2637</v>
      </c>
      <c r="G1397" t="s">
        <v>332</v>
      </c>
      <c r="H1397" t="s">
        <v>138</v>
      </c>
      <c r="I1397">
        <v>61651</v>
      </c>
    </row>
    <row r="1398" spans="1:9">
      <c r="A1398">
        <v>1397</v>
      </c>
      <c r="B1398" t="s">
        <v>6980</v>
      </c>
      <c r="C1398" t="s">
        <v>8486</v>
      </c>
      <c r="D1398" t="s">
        <v>8487</v>
      </c>
      <c r="E1398" t="s">
        <v>2638</v>
      </c>
      <c r="F1398" t="s">
        <v>2639</v>
      </c>
      <c r="G1398" t="s">
        <v>2640</v>
      </c>
      <c r="H1398" t="s">
        <v>38</v>
      </c>
      <c r="I1398">
        <v>92822</v>
      </c>
    </row>
    <row r="1399" spans="1:9">
      <c r="A1399">
        <v>1398</v>
      </c>
      <c r="B1399" t="s">
        <v>8488</v>
      </c>
      <c r="C1399" t="s">
        <v>8489</v>
      </c>
      <c r="D1399" t="s">
        <v>8490</v>
      </c>
      <c r="E1399" t="s">
        <v>2641</v>
      </c>
      <c r="F1399" t="s">
        <v>2642</v>
      </c>
      <c r="G1399" t="s">
        <v>397</v>
      </c>
      <c r="H1399" t="s">
        <v>398</v>
      </c>
      <c r="I1399">
        <v>40250</v>
      </c>
    </row>
    <row r="1400" spans="1:9">
      <c r="A1400">
        <v>1399</v>
      </c>
      <c r="B1400" t="s">
        <v>8491</v>
      </c>
      <c r="C1400" t="s">
        <v>8492</v>
      </c>
      <c r="D1400" t="s">
        <v>8493</v>
      </c>
      <c r="E1400" t="s">
        <v>2643</v>
      </c>
      <c r="F1400" t="s">
        <v>2644</v>
      </c>
      <c r="G1400" t="s">
        <v>282</v>
      </c>
      <c r="H1400" t="s">
        <v>198</v>
      </c>
      <c r="I1400">
        <v>48211</v>
      </c>
    </row>
    <row r="1401" spans="1:9">
      <c r="A1401">
        <v>1400</v>
      </c>
      <c r="B1401" t="s">
        <v>8494</v>
      </c>
      <c r="C1401" t="s">
        <v>8495</v>
      </c>
      <c r="D1401" t="s">
        <v>8496</v>
      </c>
      <c r="E1401" t="s">
        <v>2645</v>
      </c>
      <c r="F1401" t="s">
        <v>2646</v>
      </c>
      <c r="G1401" t="s">
        <v>44</v>
      </c>
      <c r="H1401" t="s">
        <v>45</v>
      </c>
      <c r="I1401">
        <v>73104</v>
      </c>
    </row>
    <row r="1402" spans="1:9">
      <c r="A1402">
        <v>1401</v>
      </c>
      <c r="B1402" t="s">
        <v>8497</v>
      </c>
      <c r="C1402" t="s">
        <v>8498</v>
      </c>
      <c r="D1402" t="s">
        <v>8499</v>
      </c>
      <c r="E1402" t="s">
        <v>2647</v>
      </c>
      <c r="F1402" t="s">
        <v>2648</v>
      </c>
      <c r="G1402" t="s">
        <v>1677</v>
      </c>
      <c r="H1402" t="s">
        <v>72</v>
      </c>
      <c r="I1402">
        <v>23459</v>
      </c>
    </row>
    <row r="1403" spans="1:9">
      <c r="A1403">
        <v>1402</v>
      </c>
      <c r="B1403" t="s">
        <v>8500</v>
      </c>
      <c r="C1403" t="s">
        <v>8501</v>
      </c>
      <c r="D1403" t="s">
        <v>8502</v>
      </c>
      <c r="E1403" t="s">
        <v>8503</v>
      </c>
      <c r="F1403" t="s">
        <v>8504</v>
      </c>
      <c r="G1403" t="s">
        <v>8505</v>
      </c>
      <c r="H1403" t="s">
        <v>319</v>
      </c>
      <c r="I1403">
        <v>28305</v>
      </c>
    </row>
    <row r="1404" spans="1:9">
      <c r="A1404">
        <v>1403</v>
      </c>
      <c r="B1404" t="s">
        <v>8506</v>
      </c>
      <c r="C1404" t="s">
        <v>8507</v>
      </c>
      <c r="D1404" t="s">
        <v>8508</v>
      </c>
      <c r="E1404" t="s">
        <v>2649</v>
      </c>
      <c r="F1404" t="s">
        <v>2650</v>
      </c>
      <c r="G1404" t="s">
        <v>443</v>
      </c>
      <c r="H1404" t="s">
        <v>444</v>
      </c>
      <c r="I1404">
        <v>19805</v>
      </c>
    </row>
    <row r="1405" spans="1:9">
      <c r="A1405">
        <v>1404</v>
      </c>
      <c r="B1405" t="s">
        <v>8509</v>
      </c>
      <c r="C1405" t="s">
        <v>8510</v>
      </c>
      <c r="D1405" t="s">
        <v>8511</v>
      </c>
      <c r="E1405" t="s">
        <v>2651</v>
      </c>
      <c r="F1405" t="s">
        <v>2652</v>
      </c>
      <c r="G1405" t="s">
        <v>1482</v>
      </c>
      <c r="H1405" t="s">
        <v>159</v>
      </c>
      <c r="I1405">
        <v>45238</v>
      </c>
    </row>
    <row r="1406" spans="1:9">
      <c r="A1406">
        <v>1405</v>
      </c>
      <c r="B1406" t="s">
        <v>8512</v>
      </c>
      <c r="C1406" t="s">
        <v>8513</v>
      </c>
      <c r="D1406" t="s">
        <v>8514</v>
      </c>
      <c r="E1406" t="s">
        <v>8515</v>
      </c>
      <c r="F1406" t="s">
        <v>8516</v>
      </c>
      <c r="G1406" t="s">
        <v>810</v>
      </c>
      <c r="H1406" t="s">
        <v>177</v>
      </c>
      <c r="I1406">
        <v>2203</v>
      </c>
    </row>
    <row r="1407" spans="1:9">
      <c r="A1407">
        <v>1406</v>
      </c>
      <c r="B1407" t="s">
        <v>8517</v>
      </c>
      <c r="C1407" t="s">
        <v>8518</v>
      </c>
      <c r="D1407" t="s">
        <v>8519</v>
      </c>
      <c r="E1407" t="s">
        <v>2653</v>
      </c>
      <c r="F1407" t="s">
        <v>2654</v>
      </c>
      <c r="G1407" t="s">
        <v>318</v>
      </c>
      <c r="H1407" t="s">
        <v>319</v>
      </c>
      <c r="I1407">
        <v>28272</v>
      </c>
    </row>
    <row r="1408" spans="1:9">
      <c r="A1408">
        <v>1407</v>
      </c>
      <c r="B1408" t="s">
        <v>8520</v>
      </c>
      <c r="C1408" t="s">
        <v>8521</v>
      </c>
      <c r="D1408" t="s">
        <v>8522</v>
      </c>
      <c r="E1408" t="s">
        <v>2655</v>
      </c>
      <c r="F1408" t="s">
        <v>2656</v>
      </c>
      <c r="G1408" t="s">
        <v>397</v>
      </c>
      <c r="H1408" t="s">
        <v>398</v>
      </c>
      <c r="I1408">
        <v>40225</v>
      </c>
    </row>
    <row r="1409" spans="1:9">
      <c r="A1409">
        <v>1408</v>
      </c>
      <c r="B1409" t="s">
        <v>8270</v>
      </c>
      <c r="C1409" t="s">
        <v>8523</v>
      </c>
      <c r="D1409" t="s">
        <v>8524</v>
      </c>
      <c r="E1409" t="s">
        <v>2657</v>
      </c>
      <c r="F1409" t="s">
        <v>2658</v>
      </c>
      <c r="G1409" t="s">
        <v>301</v>
      </c>
      <c r="H1409" t="s">
        <v>38</v>
      </c>
      <c r="I1409">
        <v>90831</v>
      </c>
    </row>
    <row r="1410" spans="1:9">
      <c r="A1410">
        <v>1409</v>
      </c>
      <c r="B1410" t="s">
        <v>6428</v>
      </c>
      <c r="C1410" t="s">
        <v>8525</v>
      </c>
      <c r="D1410" t="s">
        <v>8526</v>
      </c>
      <c r="E1410" t="s">
        <v>2659</v>
      </c>
      <c r="F1410" t="s">
        <v>2660</v>
      </c>
      <c r="G1410" t="s">
        <v>600</v>
      </c>
      <c r="H1410" t="s">
        <v>91</v>
      </c>
      <c r="I1410">
        <v>99790</v>
      </c>
    </row>
    <row r="1411" spans="1:9">
      <c r="A1411">
        <v>1410</v>
      </c>
      <c r="B1411" t="s">
        <v>8527</v>
      </c>
      <c r="C1411" t="s">
        <v>8528</v>
      </c>
      <c r="D1411" t="s">
        <v>8529</v>
      </c>
      <c r="E1411" t="s">
        <v>2661</v>
      </c>
      <c r="F1411" t="s">
        <v>2662</v>
      </c>
      <c r="G1411" t="s">
        <v>703</v>
      </c>
      <c r="H1411" t="s">
        <v>704</v>
      </c>
      <c r="I1411">
        <v>96805</v>
      </c>
    </row>
    <row r="1412" spans="1:9">
      <c r="A1412">
        <v>1411</v>
      </c>
      <c r="B1412" t="s">
        <v>8530</v>
      </c>
      <c r="C1412" t="s">
        <v>8531</v>
      </c>
      <c r="D1412" t="s">
        <v>8532</v>
      </c>
      <c r="E1412" t="s">
        <v>2663</v>
      </c>
      <c r="F1412" t="s">
        <v>2664</v>
      </c>
      <c r="G1412" t="s">
        <v>455</v>
      </c>
      <c r="H1412" t="s">
        <v>249</v>
      </c>
      <c r="I1412">
        <v>55436</v>
      </c>
    </row>
    <row r="1413" spans="1:9">
      <c r="A1413">
        <v>1412</v>
      </c>
      <c r="B1413" t="s">
        <v>8533</v>
      </c>
      <c r="C1413" t="s">
        <v>8534</v>
      </c>
      <c r="D1413" t="s">
        <v>8535</v>
      </c>
      <c r="E1413" t="s">
        <v>2665</v>
      </c>
      <c r="F1413" t="s">
        <v>2666</v>
      </c>
      <c r="G1413" t="s">
        <v>77</v>
      </c>
      <c r="H1413" t="s">
        <v>78</v>
      </c>
      <c r="I1413">
        <v>33661</v>
      </c>
    </row>
    <row r="1414" spans="1:9">
      <c r="A1414">
        <v>1413</v>
      </c>
      <c r="B1414" t="s">
        <v>8536</v>
      </c>
      <c r="C1414" t="s">
        <v>8537</v>
      </c>
      <c r="D1414" t="s">
        <v>8538</v>
      </c>
      <c r="E1414" t="s">
        <v>2667</v>
      </c>
      <c r="F1414" t="s">
        <v>2668</v>
      </c>
      <c r="G1414" t="s">
        <v>516</v>
      </c>
      <c r="H1414" t="s">
        <v>361</v>
      </c>
      <c r="I1414">
        <v>80995</v>
      </c>
    </row>
    <row r="1415" spans="1:9">
      <c r="A1415">
        <v>1414</v>
      </c>
      <c r="B1415" t="s">
        <v>7569</v>
      </c>
      <c r="C1415" t="s">
        <v>8539</v>
      </c>
      <c r="D1415" t="s">
        <v>8540</v>
      </c>
      <c r="E1415" t="s">
        <v>2669</v>
      </c>
      <c r="F1415" t="s">
        <v>2670</v>
      </c>
      <c r="G1415" t="s">
        <v>807</v>
      </c>
      <c r="H1415" t="s">
        <v>38</v>
      </c>
      <c r="I1415">
        <v>94605</v>
      </c>
    </row>
    <row r="1416" spans="1:9">
      <c r="A1416">
        <v>1415</v>
      </c>
      <c r="B1416" t="s">
        <v>8541</v>
      </c>
      <c r="C1416" t="s">
        <v>8542</v>
      </c>
      <c r="D1416" t="s">
        <v>8543</v>
      </c>
      <c r="E1416" t="s">
        <v>2671</v>
      </c>
      <c r="F1416" t="s">
        <v>2672</v>
      </c>
      <c r="G1416" t="s">
        <v>2561</v>
      </c>
      <c r="H1416" t="s">
        <v>370</v>
      </c>
      <c r="I1416">
        <v>64082</v>
      </c>
    </row>
    <row r="1417" spans="1:9">
      <c r="A1417">
        <v>1416</v>
      </c>
      <c r="B1417" t="s">
        <v>6770</v>
      </c>
      <c r="C1417" t="s">
        <v>8544</v>
      </c>
      <c r="D1417" t="s">
        <v>8545</v>
      </c>
      <c r="E1417" t="s">
        <v>2673</v>
      </c>
      <c r="F1417" t="s">
        <v>2674</v>
      </c>
      <c r="G1417" t="s">
        <v>945</v>
      </c>
      <c r="H1417" t="s">
        <v>31</v>
      </c>
      <c r="I1417">
        <v>75342</v>
      </c>
    </row>
    <row r="1418" spans="1:9">
      <c r="A1418">
        <v>1417</v>
      </c>
      <c r="B1418" t="s">
        <v>8546</v>
      </c>
      <c r="C1418" t="s">
        <v>8547</v>
      </c>
      <c r="D1418" t="s">
        <v>8548</v>
      </c>
      <c r="E1418" t="s">
        <v>2675</v>
      </c>
      <c r="F1418" t="s">
        <v>2676</v>
      </c>
      <c r="G1418" t="s">
        <v>143</v>
      </c>
      <c r="H1418" t="s">
        <v>20</v>
      </c>
      <c r="I1418">
        <v>10160</v>
      </c>
    </row>
    <row r="1419" spans="1:9">
      <c r="A1419">
        <v>1418</v>
      </c>
      <c r="B1419" t="s">
        <v>8549</v>
      </c>
      <c r="C1419" t="s">
        <v>8550</v>
      </c>
      <c r="D1419" t="s">
        <v>8551</v>
      </c>
      <c r="E1419" t="s">
        <v>2677</v>
      </c>
      <c r="F1419" t="s">
        <v>2678</v>
      </c>
      <c r="G1419" t="s">
        <v>522</v>
      </c>
      <c r="H1419" t="s">
        <v>370</v>
      </c>
      <c r="I1419">
        <v>64179</v>
      </c>
    </row>
    <row r="1420" spans="1:9">
      <c r="A1420">
        <v>1419</v>
      </c>
      <c r="B1420" t="s">
        <v>8552</v>
      </c>
      <c r="C1420" t="s">
        <v>8553</v>
      </c>
      <c r="D1420" t="s">
        <v>8554</v>
      </c>
      <c r="E1420" t="s">
        <v>8555</v>
      </c>
      <c r="F1420" t="s">
        <v>8556</v>
      </c>
      <c r="G1420" t="s">
        <v>623</v>
      </c>
      <c r="H1420" t="s">
        <v>319</v>
      </c>
      <c r="I1420">
        <v>27499</v>
      </c>
    </row>
    <row r="1421" spans="1:9">
      <c r="A1421">
        <v>1420</v>
      </c>
      <c r="B1421" t="s">
        <v>7535</v>
      </c>
      <c r="C1421" t="s">
        <v>8557</v>
      </c>
      <c r="D1421" t="s">
        <v>8558</v>
      </c>
      <c r="E1421" t="s">
        <v>2679</v>
      </c>
      <c r="F1421" t="s">
        <v>2680</v>
      </c>
      <c r="G1421" t="s">
        <v>329</v>
      </c>
      <c r="H1421" t="s">
        <v>25</v>
      </c>
      <c r="I1421">
        <v>30045</v>
      </c>
    </row>
    <row r="1422" spans="1:9">
      <c r="A1422">
        <v>1421</v>
      </c>
      <c r="B1422" t="s">
        <v>8559</v>
      </c>
      <c r="C1422" t="s">
        <v>8560</v>
      </c>
      <c r="D1422" t="s">
        <v>8561</v>
      </c>
      <c r="E1422" t="s">
        <v>2681</v>
      </c>
      <c r="F1422" t="s">
        <v>2682</v>
      </c>
      <c r="G1422" t="s">
        <v>510</v>
      </c>
      <c r="H1422" t="s">
        <v>31</v>
      </c>
      <c r="I1422">
        <v>88546</v>
      </c>
    </row>
    <row r="1423" spans="1:9">
      <c r="A1423">
        <v>1422</v>
      </c>
      <c r="B1423" t="s">
        <v>6083</v>
      </c>
      <c r="C1423" t="s">
        <v>8562</v>
      </c>
      <c r="D1423" t="s">
        <v>8563</v>
      </c>
      <c r="E1423" t="s">
        <v>8564</v>
      </c>
      <c r="F1423" t="s">
        <v>8565</v>
      </c>
      <c r="G1423" t="s">
        <v>143</v>
      </c>
      <c r="H1423" t="s">
        <v>20</v>
      </c>
      <c r="I1423">
        <v>10249</v>
      </c>
    </row>
    <row r="1424" spans="1:9">
      <c r="A1424">
        <v>1423</v>
      </c>
      <c r="B1424" t="s">
        <v>1182</v>
      </c>
      <c r="C1424" t="s">
        <v>8566</v>
      </c>
      <c r="D1424" t="s">
        <v>8567</v>
      </c>
      <c r="E1424" t="s">
        <v>8568</v>
      </c>
      <c r="F1424" t="s">
        <v>8569</v>
      </c>
      <c r="G1424" t="s">
        <v>2051</v>
      </c>
      <c r="H1424" t="s">
        <v>177</v>
      </c>
      <c r="I1424">
        <v>1605</v>
      </c>
    </row>
    <row r="1425" spans="1:9">
      <c r="A1425">
        <v>1424</v>
      </c>
      <c r="B1425" t="s">
        <v>8328</v>
      </c>
      <c r="C1425" t="s">
        <v>8570</v>
      </c>
      <c r="D1425" t="s">
        <v>8571</v>
      </c>
      <c r="E1425" t="s">
        <v>2683</v>
      </c>
      <c r="F1425" t="s">
        <v>2684</v>
      </c>
      <c r="G1425" t="s">
        <v>248</v>
      </c>
      <c r="H1425" t="s">
        <v>249</v>
      </c>
      <c r="I1425">
        <v>55166</v>
      </c>
    </row>
    <row r="1426" spans="1:9">
      <c r="A1426">
        <v>1425</v>
      </c>
      <c r="B1426" t="s">
        <v>3845</v>
      </c>
      <c r="C1426" t="s">
        <v>8572</v>
      </c>
      <c r="D1426" t="s">
        <v>8573</v>
      </c>
      <c r="E1426" t="s">
        <v>2685</v>
      </c>
      <c r="F1426" t="s">
        <v>2686</v>
      </c>
      <c r="G1426" t="s">
        <v>817</v>
      </c>
      <c r="H1426" t="s">
        <v>38</v>
      </c>
      <c r="I1426">
        <v>92145</v>
      </c>
    </row>
    <row r="1427" spans="1:9">
      <c r="A1427">
        <v>1426</v>
      </c>
      <c r="B1427" t="s">
        <v>8574</v>
      </c>
      <c r="C1427" t="s">
        <v>8575</v>
      </c>
      <c r="D1427" t="s">
        <v>8576</v>
      </c>
      <c r="E1427" t="s">
        <v>2687</v>
      </c>
      <c r="F1427" t="s">
        <v>2688</v>
      </c>
      <c r="G1427" t="s">
        <v>133</v>
      </c>
      <c r="H1427" t="s">
        <v>134</v>
      </c>
      <c r="I1427">
        <v>70142</v>
      </c>
    </row>
    <row r="1428" spans="1:9">
      <c r="A1428">
        <v>1427</v>
      </c>
      <c r="B1428" t="s">
        <v>8577</v>
      </c>
      <c r="C1428" t="s">
        <v>8578</v>
      </c>
      <c r="D1428" t="s">
        <v>8579</v>
      </c>
      <c r="E1428" t="s">
        <v>2689</v>
      </c>
      <c r="F1428" t="s">
        <v>2690</v>
      </c>
      <c r="G1428" t="s">
        <v>921</v>
      </c>
      <c r="H1428" t="s">
        <v>922</v>
      </c>
      <c r="I1428">
        <v>39216</v>
      </c>
    </row>
    <row r="1429" spans="1:9">
      <c r="A1429">
        <v>1428</v>
      </c>
      <c r="B1429" t="s">
        <v>8580</v>
      </c>
      <c r="C1429" t="s">
        <v>8581</v>
      </c>
      <c r="D1429" t="s">
        <v>8582</v>
      </c>
      <c r="E1429" t="s">
        <v>2691</v>
      </c>
      <c r="F1429" t="s">
        <v>2692</v>
      </c>
      <c r="G1429" t="s">
        <v>2693</v>
      </c>
      <c r="H1429" t="s">
        <v>72</v>
      </c>
      <c r="I1429">
        <v>23324</v>
      </c>
    </row>
    <row r="1430" spans="1:9">
      <c r="A1430">
        <v>1429</v>
      </c>
      <c r="B1430" t="s">
        <v>8583</v>
      </c>
      <c r="C1430" t="s">
        <v>8584</v>
      </c>
      <c r="D1430" t="s">
        <v>8585</v>
      </c>
      <c r="E1430" t="s">
        <v>8586</v>
      </c>
      <c r="F1430" t="s">
        <v>8587</v>
      </c>
      <c r="G1430" t="s">
        <v>289</v>
      </c>
      <c r="H1430" t="s">
        <v>290</v>
      </c>
      <c r="I1430">
        <v>36616</v>
      </c>
    </row>
    <row r="1431" spans="1:9">
      <c r="A1431">
        <v>1430</v>
      </c>
      <c r="B1431" t="s">
        <v>8588</v>
      </c>
      <c r="C1431" t="s">
        <v>8589</v>
      </c>
      <c r="D1431" t="s">
        <v>8590</v>
      </c>
      <c r="E1431" t="s">
        <v>2694</v>
      </c>
      <c r="F1431" t="s">
        <v>2695</v>
      </c>
      <c r="G1431" t="s">
        <v>325</v>
      </c>
      <c r="H1431" t="s">
        <v>326</v>
      </c>
      <c r="I1431">
        <v>68110</v>
      </c>
    </row>
    <row r="1432" spans="1:9">
      <c r="A1432">
        <v>1431</v>
      </c>
      <c r="B1432" t="s">
        <v>8591</v>
      </c>
      <c r="C1432" t="s">
        <v>8592</v>
      </c>
      <c r="D1432" t="s">
        <v>8593</v>
      </c>
      <c r="E1432" t="s">
        <v>2696</v>
      </c>
      <c r="F1432" t="s">
        <v>2697</v>
      </c>
      <c r="G1432" t="s">
        <v>677</v>
      </c>
      <c r="H1432" t="s">
        <v>38</v>
      </c>
      <c r="I1432">
        <v>94297</v>
      </c>
    </row>
    <row r="1433" spans="1:9">
      <c r="A1433">
        <v>1432</v>
      </c>
      <c r="B1433" t="s">
        <v>8594</v>
      </c>
      <c r="C1433" t="s">
        <v>8595</v>
      </c>
      <c r="D1433" t="s">
        <v>8596</v>
      </c>
      <c r="E1433" t="s">
        <v>2698</v>
      </c>
      <c r="F1433" t="s">
        <v>2699</v>
      </c>
      <c r="G1433" t="s">
        <v>2700</v>
      </c>
      <c r="H1433" t="s">
        <v>54</v>
      </c>
      <c r="I1433">
        <v>85284</v>
      </c>
    </row>
    <row r="1434" spans="1:9">
      <c r="A1434">
        <v>1433</v>
      </c>
      <c r="B1434" t="s">
        <v>5485</v>
      </c>
      <c r="C1434" t="s">
        <v>8597</v>
      </c>
      <c r="D1434" t="s">
        <v>8598</v>
      </c>
      <c r="E1434" t="s">
        <v>2701</v>
      </c>
      <c r="F1434" t="s">
        <v>2702</v>
      </c>
      <c r="G1434" t="s">
        <v>125</v>
      </c>
      <c r="H1434" t="s">
        <v>31</v>
      </c>
      <c r="I1434">
        <v>78470</v>
      </c>
    </row>
    <row r="1435" spans="1:9">
      <c r="A1435">
        <v>1434</v>
      </c>
      <c r="B1435" t="s">
        <v>8116</v>
      </c>
      <c r="C1435" t="s">
        <v>8599</v>
      </c>
      <c r="D1435" t="s">
        <v>8600</v>
      </c>
      <c r="E1435" t="s">
        <v>2703</v>
      </c>
      <c r="F1435" t="s">
        <v>2704</v>
      </c>
      <c r="G1435" t="s">
        <v>37</v>
      </c>
      <c r="H1435" t="s">
        <v>38</v>
      </c>
      <c r="I1435">
        <v>94116</v>
      </c>
    </row>
    <row r="1436" spans="1:9">
      <c r="A1436">
        <v>1435</v>
      </c>
      <c r="B1436" t="s">
        <v>8601</v>
      </c>
      <c r="C1436" t="s">
        <v>8602</v>
      </c>
      <c r="D1436" t="s">
        <v>8603</v>
      </c>
      <c r="E1436" t="s">
        <v>2705</v>
      </c>
      <c r="F1436" t="s">
        <v>2706</v>
      </c>
      <c r="G1436" t="s">
        <v>385</v>
      </c>
      <c r="H1436" t="s">
        <v>95</v>
      </c>
      <c r="I1436">
        <v>7112</v>
      </c>
    </row>
    <row r="1437" spans="1:9">
      <c r="A1437">
        <v>1436</v>
      </c>
      <c r="B1437" t="s">
        <v>8604</v>
      </c>
      <c r="C1437" t="s">
        <v>8605</v>
      </c>
      <c r="D1437" t="s">
        <v>8606</v>
      </c>
      <c r="E1437" t="s">
        <v>2707</v>
      </c>
      <c r="F1437" t="s">
        <v>2708</v>
      </c>
      <c r="G1437" t="s">
        <v>90</v>
      </c>
      <c r="H1437" t="s">
        <v>91</v>
      </c>
      <c r="I1437">
        <v>99599</v>
      </c>
    </row>
    <row r="1438" spans="1:9">
      <c r="A1438">
        <v>1437</v>
      </c>
      <c r="B1438" t="s">
        <v>8607</v>
      </c>
      <c r="C1438" t="s">
        <v>8608</v>
      </c>
      <c r="D1438" t="s">
        <v>8609</v>
      </c>
      <c r="E1438" t="s">
        <v>2709</v>
      </c>
      <c r="F1438" t="s">
        <v>2710</v>
      </c>
      <c r="G1438" t="s">
        <v>2711</v>
      </c>
      <c r="H1438" t="s">
        <v>31</v>
      </c>
      <c r="I1438">
        <v>76598</v>
      </c>
    </row>
    <row r="1439" spans="1:9">
      <c r="A1439">
        <v>1438</v>
      </c>
      <c r="B1439" t="s">
        <v>8610</v>
      </c>
      <c r="C1439" t="s">
        <v>8611</v>
      </c>
      <c r="D1439" t="s">
        <v>8612</v>
      </c>
      <c r="E1439" t="s">
        <v>2712</v>
      </c>
      <c r="F1439" t="s">
        <v>2713</v>
      </c>
      <c r="G1439" t="s">
        <v>496</v>
      </c>
      <c r="H1439" t="s">
        <v>249</v>
      </c>
      <c r="I1439">
        <v>55579</v>
      </c>
    </row>
    <row r="1440" spans="1:9">
      <c r="A1440">
        <v>1439</v>
      </c>
      <c r="B1440" t="s">
        <v>5531</v>
      </c>
      <c r="C1440" t="s">
        <v>8613</v>
      </c>
      <c r="D1440" t="s">
        <v>8614</v>
      </c>
      <c r="E1440" t="s">
        <v>2714</v>
      </c>
      <c r="F1440" t="s">
        <v>2715</v>
      </c>
      <c r="G1440" t="s">
        <v>499</v>
      </c>
      <c r="H1440" t="s">
        <v>38</v>
      </c>
      <c r="I1440">
        <v>93721</v>
      </c>
    </row>
    <row r="1441" spans="1:9">
      <c r="A1441">
        <v>1440</v>
      </c>
      <c r="B1441" t="s">
        <v>8615</v>
      </c>
      <c r="C1441" t="s">
        <v>8616</v>
      </c>
      <c r="D1441" t="s">
        <v>8617</v>
      </c>
      <c r="E1441" t="s">
        <v>2716</v>
      </c>
      <c r="F1441" t="s">
        <v>2717</v>
      </c>
      <c r="G1441" t="s">
        <v>552</v>
      </c>
      <c r="H1441" t="s">
        <v>78</v>
      </c>
      <c r="I1441">
        <v>32259</v>
      </c>
    </row>
    <row r="1442" spans="1:9">
      <c r="A1442">
        <v>1441</v>
      </c>
      <c r="B1442" t="s">
        <v>8618</v>
      </c>
      <c r="C1442" t="s">
        <v>8619</v>
      </c>
      <c r="D1442" t="s">
        <v>8620</v>
      </c>
      <c r="E1442" t="s">
        <v>2718</v>
      </c>
      <c r="F1442" t="s">
        <v>2719</v>
      </c>
      <c r="G1442" t="s">
        <v>1370</v>
      </c>
      <c r="H1442" t="s">
        <v>118</v>
      </c>
      <c r="I1442">
        <v>89714</v>
      </c>
    </row>
    <row r="1443" spans="1:9">
      <c r="A1443">
        <v>1442</v>
      </c>
      <c r="B1443" t="s">
        <v>8621</v>
      </c>
      <c r="C1443" t="s">
        <v>8622</v>
      </c>
      <c r="D1443" t="s">
        <v>8623</v>
      </c>
      <c r="E1443" t="s">
        <v>2720</v>
      </c>
      <c r="F1443" t="s">
        <v>2721</v>
      </c>
      <c r="G1443" t="s">
        <v>677</v>
      </c>
      <c r="H1443" t="s">
        <v>38</v>
      </c>
      <c r="I1443">
        <v>94207</v>
      </c>
    </row>
    <row r="1444" spans="1:9">
      <c r="A1444">
        <v>1443</v>
      </c>
      <c r="B1444" t="s">
        <v>6164</v>
      </c>
      <c r="C1444" t="s">
        <v>8624</v>
      </c>
      <c r="D1444" t="s">
        <v>8625</v>
      </c>
      <c r="E1444" t="s">
        <v>8626</v>
      </c>
      <c r="F1444" t="s">
        <v>8627</v>
      </c>
      <c r="G1444" t="s">
        <v>30</v>
      </c>
      <c r="H1444" t="s">
        <v>31</v>
      </c>
      <c r="I1444">
        <v>79710</v>
      </c>
    </row>
    <row r="1445" spans="1:9">
      <c r="A1445">
        <v>1444</v>
      </c>
      <c r="B1445" t="s">
        <v>8628</v>
      </c>
      <c r="C1445" t="s">
        <v>8629</v>
      </c>
      <c r="D1445" t="s">
        <v>8630</v>
      </c>
      <c r="E1445" t="s">
        <v>2722</v>
      </c>
      <c r="F1445" t="s">
        <v>2723</v>
      </c>
      <c r="G1445" t="s">
        <v>2724</v>
      </c>
      <c r="H1445" t="s">
        <v>38</v>
      </c>
      <c r="I1445">
        <v>91606</v>
      </c>
    </row>
    <row r="1446" spans="1:9">
      <c r="A1446">
        <v>1445</v>
      </c>
      <c r="B1446" t="s">
        <v>8631</v>
      </c>
      <c r="C1446" t="s">
        <v>8632</v>
      </c>
      <c r="D1446" t="s">
        <v>8633</v>
      </c>
      <c r="E1446" t="s">
        <v>2725</v>
      </c>
      <c r="F1446" t="s">
        <v>2726</v>
      </c>
      <c r="G1446" t="s">
        <v>499</v>
      </c>
      <c r="H1446" t="s">
        <v>38</v>
      </c>
      <c r="I1446">
        <v>93794</v>
      </c>
    </row>
    <row r="1447" spans="1:9">
      <c r="A1447">
        <v>1446</v>
      </c>
      <c r="B1447" t="s">
        <v>4460</v>
      </c>
      <c r="C1447" t="s">
        <v>8634</v>
      </c>
      <c r="D1447" t="s">
        <v>8635</v>
      </c>
      <c r="E1447" t="s">
        <v>2727</v>
      </c>
      <c r="F1447" t="s">
        <v>2728</v>
      </c>
      <c r="G1447" t="s">
        <v>1001</v>
      </c>
      <c r="H1447" t="s">
        <v>159</v>
      </c>
      <c r="I1447">
        <v>45419</v>
      </c>
    </row>
    <row r="1448" spans="1:9">
      <c r="A1448">
        <v>1447</v>
      </c>
      <c r="B1448" t="s">
        <v>8636</v>
      </c>
      <c r="C1448" t="s">
        <v>8291</v>
      </c>
      <c r="D1448" t="s">
        <v>8637</v>
      </c>
      <c r="E1448" t="s">
        <v>2729</v>
      </c>
      <c r="F1448" t="s">
        <v>2730</v>
      </c>
      <c r="G1448" t="s">
        <v>1032</v>
      </c>
      <c r="H1448" t="s">
        <v>1033</v>
      </c>
      <c r="I1448">
        <v>83757</v>
      </c>
    </row>
    <row r="1449" spans="1:9">
      <c r="A1449">
        <v>1448</v>
      </c>
      <c r="B1449" t="s">
        <v>8638</v>
      </c>
      <c r="C1449" t="s">
        <v>8639</v>
      </c>
      <c r="D1449" t="s">
        <v>8640</v>
      </c>
      <c r="E1449" t="s">
        <v>2731</v>
      </c>
      <c r="F1449" t="s">
        <v>2732</v>
      </c>
      <c r="G1449" t="s">
        <v>2733</v>
      </c>
      <c r="H1449" t="s">
        <v>272</v>
      </c>
      <c r="I1449">
        <v>29605</v>
      </c>
    </row>
    <row r="1450" spans="1:9">
      <c r="A1450">
        <v>1449</v>
      </c>
      <c r="B1450" t="s">
        <v>8641</v>
      </c>
      <c r="C1450" t="s">
        <v>8642</v>
      </c>
      <c r="D1450" t="s">
        <v>8643</v>
      </c>
      <c r="E1450" t="s">
        <v>8644</v>
      </c>
      <c r="F1450" t="s">
        <v>8645</v>
      </c>
      <c r="G1450" t="s">
        <v>278</v>
      </c>
      <c r="H1450" t="s">
        <v>11</v>
      </c>
      <c r="I1450">
        <v>98121</v>
      </c>
    </row>
    <row r="1451" spans="1:9">
      <c r="A1451">
        <v>1450</v>
      </c>
      <c r="B1451" t="s">
        <v>8646</v>
      </c>
      <c r="C1451" t="s">
        <v>8647</v>
      </c>
      <c r="D1451" t="s">
        <v>8648</v>
      </c>
      <c r="E1451" t="s">
        <v>2734</v>
      </c>
      <c r="F1451" t="s">
        <v>2735</v>
      </c>
      <c r="G1451" t="s">
        <v>723</v>
      </c>
      <c r="H1451" t="s">
        <v>112</v>
      </c>
      <c r="I1451">
        <v>37210</v>
      </c>
    </row>
    <row r="1452" spans="1:9">
      <c r="A1452">
        <v>1451</v>
      </c>
      <c r="B1452" t="s">
        <v>8649</v>
      </c>
      <c r="C1452" t="s">
        <v>8650</v>
      </c>
      <c r="D1452" t="s">
        <v>8651</v>
      </c>
      <c r="E1452" t="s">
        <v>2736</v>
      </c>
      <c r="F1452" t="s">
        <v>2737</v>
      </c>
      <c r="G1452" t="s">
        <v>310</v>
      </c>
      <c r="H1452" t="s">
        <v>38</v>
      </c>
      <c r="I1452">
        <v>90040</v>
      </c>
    </row>
    <row r="1453" spans="1:9">
      <c r="A1453">
        <v>1452</v>
      </c>
      <c r="B1453" t="s">
        <v>8652</v>
      </c>
      <c r="C1453" t="s">
        <v>8653</v>
      </c>
      <c r="D1453" t="s">
        <v>8654</v>
      </c>
      <c r="E1453" t="s">
        <v>2738</v>
      </c>
      <c r="F1453" t="s">
        <v>2739</v>
      </c>
      <c r="G1453" t="s">
        <v>341</v>
      </c>
      <c r="H1453" t="s">
        <v>38</v>
      </c>
      <c r="I1453">
        <v>90310</v>
      </c>
    </row>
    <row r="1454" spans="1:9">
      <c r="A1454">
        <v>1453</v>
      </c>
      <c r="B1454" t="s">
        <v>4493</v>
      </c>
      <c r="C1454" t="s">
        <v>8655</v>
      </c>
      <c r="D1454" t="s">
        <v>8656</v>
      </c>
      <c r="E1454" t="s">
        <v>2740</v>
      </c>
      <c r="F1454" t="s">
        <v>2741</v>
      </c>
      <c r="G1454" t="s">
        <v>419</v>
      </c>
      <c r="H1454" t="s">
        <v>31</v>
      </c>
      <c r="I1454">
        <v>77240</v>
      </c>
    </row>
    <row r="1455" spans="1:9">
      <c r="A1455">
        <v>1454</v>
      </c>
      <c r="B1455" t="s">
        <v>3900</v>
      </c>
      <c r="C1455" t="s">
        <v>8657</v>
      </c>
      <c r="D1455" t="s">
        <v>8658</v>
      </c>
      <c r="E1455" t="s">
        <v>2742</v>
      </c>
      <c r="F1455" t="s">
        <v>2743</v>
      </c>
      <c r="G1455" t="s">
        <v>455</v>
      </c>
      <c r="H1455" t="s">
        <v>249</v>
      </c>
      <c r="I1455">
        <v>55428</v>
      </c>
    </row>
    <row r="1456" spans="1:9">
      <c r="A1456">
        <v>1455</v>
      </c>
      <c r="B1456" t="s">
        <v>8659</v>
      </c>
      <c r="C1456" t="s">
        <v>8660</v>
      </c>
      <c r="D1456" t="s">
        <v>8661</v>
      </c>
      <c r="E1456" t="s">
        <v>8662</v>
      </c>
      <c r="F1456" t="s">
        <v>8663</v>
      </c>
      <c r="G1456" t="s">
        <v>682</v>
      </c>
      <c r="H1456" t="s">
        <v>172</v>
      </c>
      <c r="I1456">
        <v>15240</v>
      </c>
    </row>
    <row r="1457" spans="1:9">
      <c r="A1457">
        <v>1456</v>
      </c>
      <c r="B1457" t="s">
        <v>8664</v>
      </c>
      <c r="C1457" t="s">
        <v>8665</v>
      </c>
      <c r="D1457" t="s">
        <v>8666</v>
      </c>
      <c r="E1457" t="s">
        <v>8667</v>
      </c>
      <c r="F1457" t="s">
        <v>8668</v>
      </c>
      <c r="G1457" t="s">
        <v>912</v>
      </c>
      <c r="H1457" t="s">
        <v>38</v>
      </c>
      <c r="I1457">
        <v>92619</v>
      </c>
    </row>
    <row r="1458" spans="1:9">
      <c r="A1458">
        <v>1457</v>
      </c>
      <c r="B1458" t="s">
        <v>8669</v>
      </c>
      <c r="C1458" t="s">
        <v>8670</v>
      </c>
      <c r="D1458" t="s">
        <v>8671</v>
      </c>
      <c r="E1458" t="s">
        <v>2744</v>
      </c>
      <c r="F1458" t="s">
        <v>2745</v>
      </c>
      <c r="G1458" t="s">
        <v>2746</v>
      </c>
      <c r="H1458" t="s">
        <v>272</v>
      </c>
      <c r="I1458">
        <v>29805</v>
      </c>
    </row>
    <row r="1459" spans="1:9">
      <c r="A1459">
        <v>1458</v>
      </c>
      <c r="B1459" t="s">
        <v>8672</v>
      </c>
      <c r="C1459" t="s">
        <v>8673</v>
      </c>
      <c r="D1459" t="s">
        <v>8674</v>
      </c>
      <c r="E1459" t="s">
        <v>2747</v>
      </c>
      <c r="F1459" t="s">
        <v>2748</v>
      </c>
      <c r="G1459" t="s">
        <v>810</v>
      </c>
      <c r="H1459" t="s">
        <v>177</v>
      </c>
      <c r="I1459">
        <v>2203</v>
      </c>
    </row>
    <row r="1460" spans="1:9">
      <c r="A1460">
        <v>1459</v>
      </c>
      <c r="B1460" t="s">
        <v>8675</v>
      </c>
      <c r="C1460" t="s">
        <v>8676</v>
      </c>
      <c r="D1460" t="s">
        <v>8677</v>
      </c>
      <c r="E1460" t="s">
        <v>2749</v>
      </c>
      <c r="F1460" t="s">
        <v>2750</v>
      </c>
      <c r="G1460" t="s">
        <v>555</v>
      </c>
      <c r="H1460" t="s">
        <v>38</v>
      </c>
      <c r="I1460">
        <v>91117</v>
      </c>
    </row>
    <row r="1461" spans="1:9">
      <c r="A1461">
        <v>1460</v>
      </c>
      <c r="B1461" t="s">
        <v>8678</v>
      </c>
      <c r="C1461" t="s">
        <v>7776</v>
      </c>
      <c r="D1461" t="s">
        <v>8679</v>
      </c>
      <c r="E1461" t="s">
        <v>2751</v>
      </c>
      <c r="F1461" t="s">
        <v>2752</v>
      </c>
      <c r="G1461" t="s">
        <v>318</v>
      </c>
      <c r="H1461" t="s">
        <v>319</v>
      </c>
      <c r="I1461">
        <v>28225</v>
      </c>
    </row>
    <row r="1462" spans="1:9">
      <c r="A1462">
        <v>1461</v>
      </c>
      <c r="B1462" t="s">
        <v>8680</v>
      </c>
      <c r="C1462" t="s">
        <v>8681</v>
      </c>
      <c r="D1462" t="s">
        <v>8682</v>
      </c>
      <c r="E1462" t="s">
        <v>2753</v>
      </c>
      <c r="F1462" t="s">
        <v>2754</v>
      </c>
      <c r="G1462" t="s">
        <v>1353</v>
      </c>
      <c r="H1462" t="s">
        <v>72</v>
      </c>
      <c r="I1462">
        <v>22244</v>
      </c>
    </row>
    <row r="1463" spans="1:9">
      <c r="A1463">
        <v>1462</v>
      </c>
      <c r="B1463" t="s">
        <v>8683</v>
      </c>
      <c r="C1463" t="s">
        <v>8684</v>
      </c>
      <c r="D1463" t="s">
        <v>8685</v>
      </c>
      <c r="E1463" t="s">
        <v>2755</v>
      </c>
      <c r="F1463" t="s">
        <v>2756</v>
      </c>
      <c r="G1463" t="s">
        <v>397</v>
      </c>
      <c r="H1463" t="s">
        <v>398</v>
      </c>
      <c r="I1463">
        <v>40233</v>
      </c>
    </row>
    <row r="1464" spans="1:9">
      <c r="A1464">
        <v>1463</v>
      </c>
      <c r="B1464" t="s">
        <v>4484</v>
      </c>
      <c r="C1464" t="s">
        <v>8686</v>
      </c>
      <c r="D1464" t="s">
        <v>8687</v>
      </c>
      <c r="E1464" t="s">
        <v>2757</v>
      </c>
      <c r="F1464" t="s">
        <v>2758</v>
      </c>
      <c r="G1464" t="s">
        <v>11</v>
      </c>
      <c r="H1464" t="s">
        <v>12</v>
      </c>
      <c r="I1464">
        <v>20029</v>
      </c>
    </row>
    <row r="1465" spans="1:9">
      <c r="A1465">
        <v>1464</v>
      </c>
      <c r="B1465" t="s">
        <v>8688</v>
      </c>
      <c r="C1465" t="s">
        <v>8689</v>
      </c>
      <c r="D1465" t="s">
        <v>8690</v>
      </c>
      <c r="E1465" t="s">
        <v>8691</v>
      </c>
      <c r="F1465" t="s">
        <v>8692</v>
      </c>
      <c r="G1465" t="s">
        <v>751</v>
      </c>
      <c r="H1465" t="s">
        <v>134</v>
      </c>
      <c r="I1465">
        <v>70005</v>
      </c>
    </row>
    <row r="1466" spans="1:9">
      <c r="A1466">
        <v>1465</v>
      </c>
      <c r="B1466" t="s">
        <v>8693</v>
      </c>
      <c r="C1466" t="s">
        <v>8694</v>
      </c>
      <c r="D1466" t="s">
        <v>8695</v>
      </c>
      <c r="E1466" t="s">
        <v>2759</v>
      </c>
      <c r="F1466" t="s">
        <v>2760</v>
      </c>
      <c r="G1466" t="s">
        <v>458</v>
      </c>
      <c r="H1466" t="s">
        <v>38</v>
      </c>
      <c r="I1466">
        <v>90510</v>
      </c>
    </row>
    <row r="1467" spans="1:9">
      <c r="A1467">
        <v>1466</v>
      </c>
      <c r="B1467" t="s">
        <v>8696</v>
      </c>
      <c r="C1467" t="s">
        <v>8697</v>
      </c>
      <c r="D1467" t="s">
        <v>8698</v>
      </c>
      <c r="E1467" t="s">
        <v>8699</v>
      </c>
      <c r="F1467" t="s">
        <v>8700</v>
      </c>
      <c r="G1467" t="s">
        <v>289</v>
      </c>
      <c r="H1467" t="s">
        <v>290</v>
      </c>
      <c r="I1467">
        <v>36628</v>
      </c>
    </row>
    <row r="1468" spans="1:9">
      <c r="A1468">
        <v>1467</v>
      </c>
      <c r="B1468" t="s">
        <v>8701</v>
      </c>
      <c r="C1468" t="s">
        <v>8702</v>
      </c>
      <c r="D1468" t="s">
        <v>8703</v>
      </c>
      <c r="E1468" t="s">
        <v>8704</v>
      </c>
      <c r="F1468" t="s">
        <v>8705</v>
      </c>
      <c r="G1468" t="s">
        <v>220</v>
      </c>
      <c r="H1468" t="s">
        <v>20</v>
      </c>
      <c r="I1468">
        <v>11231</v>
      </c>
    </row>
    <row r="1469" spans="1:9">
      <c r="A1469">
        <v>1468</v>
      </c>
      <c r="B1469" t="s">
        <v>8706</v>
      </c>
      <c r="C1469" t="s">
        <v>8707</v>
      </c>
      <c r="D1469" t="s">
        <v>8708</v>
      </c>
      <c r="E1469" t="s">
        <v>2761</v>
      </c>
      <c r="F1469" t="s">
        <v>2762</v>
      </c>
      <c r="G1469" t="s">
        <v>1334</v>
      </c>
      <c r="H1469" t="s">
        <v>38</v>
      </c>
      <c r="I1469">
        <v>94975</v>
      </c>
    </row>
    <row r="1470" spans="1:9">
      <c r="A1470">
        <v>1469</v>
      </c>
      <c r="B1470" t="s">
        <v>6906</v>
      </c>
      <c r="C1470" t="s">
        <v>8709</v>
      </c>
      <c r="D1470" t="s">
        <v>8710</v>
      </c>
      <c r="E1470" t="s">
        <v>8711</v>
      </c>
      <c r="F1470" t="s">
        <v>8712</v>
      </c>
      <c r="G1470" t="s">
        <v>220</v>
      </c>
      <c r="H1470" t="s">
        <v>20</v>
      </c>
      <c r="I1470">
        <v>11220</v>
      </c>
    </row>
    <row r="1471" spans="1:9">
      <c r="A1471">
        <v>1470</v>
      </c>
      <c r="B1471" t="s">
        <v>8713</v>
      </c>
      <c r="C1471" t="s">
        <v>8714</v>
      </c>
      <c r="D1471" t="s">
        <v>8715</v>
      </c>
      <c r="E1471" t="s">
        <v>8716</v>
      </c>
      <c r="F1471" t="s">
        <v>8717</v>
      </c>
      <c r="G1471" t="s">
        <v>7469</v>
      </c>
      <c r="H1471" t="s">
        <v>78</v>
      </c>
      <c r="I1471">
        <v>33013</v>
      </c>
    </row>
    <row r="1472" spans="1:9">
      <c r="A1472">
        <v>1471</v>
      </c>
      <c r="B1472" t="s">
        <v>8718</v>
      </c>
      <c r="C1472" t="s">
        <v>8719</v>
      </c>
      <c r="D1472" t="s">
        <v>8720</v>
      </c>
      <c r="E1472" t="s">
        <v>2763</v>
      </c>
      <c r="F1472" t="s">
        <v>2764</v>
      </c>
      <c r="G1472" t="s">
        <v>631</v>
      </c>
      <c r="H1472" t="s">
        <v>579</v>
      </c>
      <c r="I1472">
        <v>6825</v>
      </c>
    </row>
    <row r="1473" spans="1:9">
      <c r="A1473">
        <v>1472</v>
      </c>
      <c r="B1473" t="s">
        <v>8721</v>
      </c>
      <c r="C1473" t="s">
        <v>8722</v>
      </c>
      <c r="D1473" t="s">
        <v>8723</v>
      </c>
      <c r="E1473" t="s">
        <v>2765</v>
      </c>
      <c r="F1473" t="s">
        <v>2766</v>
      </c>
      <c r="G1473" t="s">
        <v>77</v>
      </c>
      <c r="H1473" t="s">
        <v>78</v>
      </c>
      <c r="I1473">
        <v>33673</v>
      </c>
    </row>
    <row r="1474" spans="1:9">
      <c r="A1474">
        <v>1473</v>
      </c>
      <c r="B1474" t="s">
        <v>8724</v>
      </c>
      <c r="C1474" t="s">
        <v>8725</v>
      </c>
      <c r="D1474" t="s">
        <v>8726</v>
      </c>
      <c r="E1474" t="s">
        <v>8727</v>
      </c>
      <c r="F1474" t="s">
        <v>8728</v>
      </c>
      <c r="G1474" t="s">
        <v>552</v>
      </c>
      <c r="H1474" t="s">
        <v>78</v>
      </c>
      <c r="I1474">
        <v>32225</v>
      </c>
    </row>
    <row r="1475" spans="1:9">
      <c r="A1475">
        <v>1474</v>
      </c>
      <c r="B1475" t="s">
        <v>8729</v>
      </c>
      <c r="C1475" t="s">
        <v>8730</v>
      </c>
      <c r="D1475" t="s">
        <v>8731</v>
      </c>
      <c r="E1475" t="s">
        <v>2767</v>
      </c>
      <c r="F1475" t="s">
        <v>2768</v>
      </c>
      <c r="G1475" t="s">
        <v>2141</v>
      </c>
      <c r="H1475" t="s">
        <v>38</v>
      </c>
      <c r="I1475">
        <v>95973</v>
      </c>
    </row>
    <row r="1476" spans="1:9">
      <c r="A1476">
        <v>1475</v>
      </c>
      <c r="B1476" t="s">
        <v>5797</v>
      </c>
      <c r="C1476" t="s">
        <v>8732</v>
      </c>
      <c r="D1476" t="s">
        <v>8733</v>
      </c>
      <c r="E1476" t="s">
        <v>8734</v>
      </c>
      <c r="F1476" t="s">
        <v>8735</v>
      </c>
      <c r="G1476" t="s">
        <v>397</v>
      </c>
      <c r="H1476" t="s">
        <v>398</v>
      </c>
      <c r="I1476">
        <v>40205</v>
      </c>
    </row>
    <row r="1477" spans="1:9">
      <c r="A1477">
        <v>1476</v>
      </c>
      <c r="B1477" t="s">
        <v>8736</v>
      </c>
      <c r="C1477" t="s">
        <v>8737</v>
      </c>
      <c r="D1477" t="s">
        <v>8738</v>
      </c>
      <c r="E1477" t="s">
        <v>2769</v>
      </c>
      <c r="F1477" t="s">
        <v>2770</v>
      </c>
      <c r="G1477" t="s">
        <v>1334</v>
      </c>
      <c r="H1477" t="s">
        <v>38</v>
      </c>
      <c r="I1477">
        <v>94975</v>
      </c>
    </row>
    <row r="1478" spans="1:9">
      <c r="A1478">
        <v>1477</v>
      </c>
      <c r="B1478" t="s">
        <v>8739</v>
      </c>
      <c r="C1478" t="s">
        <v>8740</v>
      </c>
      <c r="D1478" t="s">
        <v>8741</v>
      </c>
      <c r="E1478" t="s">
        <v>8742</v>
      </c>
      <c r="F1478" t="s">
        <v>8743</v>
      </c>
      <c r="G1478" t="s">
        <v>278</v>
      </c>
      <c r="H1478" t="s">
        <v>11</v>
      </c>
      <c r="I1478">
        <v>98158</v>
      </c>
    </row>
    <row r="1479" spans="1:9">
      <c r="A1479">
        <v>1478</v>
      </c>
      <c r="B1479" t="s">
        <v>8744</v>
      </c>
      <c r="C1479" t="s">
        <v>8745</v>
      </c>
      <c r="D1479" t="s">
        <v>8746</v>
      </c>
      <c r="E1479" t="s">
        <v>2771</v>
      </c>
      <c r="F1479" t="s">
        <v>2772</v>
      </c>
      <c r="G1479" t="s">
        <v>817</v>
      </c>
      <c r="H1479" t="s">
        <v>38</v>
      </c>
      <c r="I1479">
        <v>92127</v>
      </c>
    </row>
    <row r="1480" spans="1:9">
      <c r="A1480">
        <v>1479</v>
      </c>
      <c r="B1480" t="s">
        <v>8747</v>
      </c>
      <c r="C1480" t="s">
        <v>8748</v>
      </c>
      <c r="D1480" t="s">
        <v>8749</v>
      </c>
      <c r="E1480" t="s">
        <v>2773</v>
      </c>
      <c r="F1480" t="s">
        <v>2774</v>
      </c>
      <c r="G1480" t="s">
        <v>162</v>
      </c>
      <c r="H1480" t="s">
        <v>54</v>
      </c>
      <c r="I1480">
        <v>85045</v>
      </c>
    </row>
    <row r="1481" spans="1:9">
      <c r="A1481">
        <v>1480</v>
      </c>
      <c r="B1481" t="s">
        <v>8750</v>
      </c>
      <c r="C1481" t="s">
        <v>8751</v>
      </c>
      <c r="D1481" t="s">
        <v>8752</v>
      </c>
      <c r="E1481" t="s">
        <v>2775</v>
      </c>
      <c r="F1481" t="s">
        <v>2776</v>
      </c>
      <c r="G1481" t="s">
        <v>434</v>
      </c>
      <c r="H1481" t="s">
        <v>290</v>
      </c>
      <c r="I1481">
        <v>35225</v>
      </c>
    </row>
    <row r="1482" spans="1:9">
      <c r="A1482">
        <v>1481</v>
      </c>
      <c r="B1482" t="s">
        <v>8753</v>
      </c>
      <c r="C1482" t="s">
        <v>8754</v>
      </c>
      <c r="D1482" t="s">
        <v>8755</v>
      </c>
      <c r="E1482" t="s">
        <v>2777</v>
      </c>
      <c r="F1482" t="s">
        <v>2778</v>
      </c>
      <c r="G1482" t="s">
        <v>510</v>
      </c>
      <c r="H1482" t="s">
        <v>31</v>
      </c>
      <c r="I1482">
        <v>79994</v>
      </c>
    </row>
    <row r="1483" spans="1:9">
      <c r="A1483">
        <v>1482</v>
      </c>
      <c r="B1483" t="s">
        <v>8756</v>
      </c>
      <c r="C1483" t="s">
        <v>8757</v>
      </c>
      <c r="D1483" t="s">
        <v>8758</v>
      </c>
      <c r="E1483" t="s">
        <v>2779</v>
      </c>
      <c r="F1483" t="s">
        <v>2780</v>
      </c>
      <c r="G1483" t="s">
        <v>1889</v>
      </c>
      <c r="H1483" t="s">
        <v>54</v>
      </c>
      <c r="I1483">
        <v>85271</v>
      </c>
    </row>
    <row r="1484" spans="1:9">
      <c r="A1484">
        <v>1483</v>
      </c>
      <c r="B1484" t="s">
        <v>8759</v>
      </c>
      <c r="C1484" t="s">
        <v>8760</v>
      </c>
      <c r="D1484" t="s">
        <v>8761</v>
      </c>
      <c r="E1484" t="s">
        <v>2781</v>
      </c>
      <c r="F1484" t="s">
        <v>2782</v>
      </c>
      <c r="G1484" t="s">
        <v>310</v>
      </c>
      <c r="H1484" t="s">
        <v>38</v>
      </c>
      <c r="I1484">
        <v>90050</v>
      </c>
    </row>
    <row r="1485" spans="1:9">
      <c r="A1485">
        <v>1484</v>
      </c>
      <c r="B1485" t="s">
        <v>8762</v>
      </c>
      <c r="C1485" t="s">
        <v>8763</v>
      </c>
      <c r="D1485" t="s">
        <v>8764</v>
      </c>
      <c r="E1485" t="s">
        <v>2783</v>
      </c>
      <c r="F1485" t="s">
        <v>2784</v>
      </c>
      <c r="G1485" t="s">
        <v>788</v>
      </c>
      <c r="H1485" t="s">
        <v>789</v>
      </c>
      <c r="I1485">
        <v>25709</v>
      </c>
    </row>
    <row r="1486" spans="1:9">
      <c r="A1486">
        <v>1485</v>
      </c>
      <c r="B1486" t="s">
        <v>8765</v>
      </c>
      <c r="C1486" t="s">
        <v>8766</v>
      </c>
      <c r="D1486" t="s">
        <v>8767</v>
      </c>
      <c r="E1486" t="s">
        <v>2785</v>
      </c>
      <c r="F1486" t="s">
        <v>2786</v>
      </c>
      <c r="G1486" t="s">
        <v>1112</v>
      </c>
      <c r="H1486" t="s">
        <v>112</v>
      </c>
      <c r="I1486">
        <v>38150</v>
      </c>
    </row>
    <row r="1487" spans="1:9">
      <c r="A1487">
        <v>1486</v>
      </c>
      <c r="B1487" t="s">
        <v>8768</v>
      </c>
      <c r="C1487" t="s">
        <v>8769</v>
      </c>
      <c r="D1487" t="s">
        <v>8770</v>
      </c>
      <c r="E1487" t="s">
        <v>8771</v>
      </c>
      <c r="F1487" t="s">
        <v>8772</v>
      </c>
      <c r="G1487" t="s">
        <v>3252</v>
      </c>
      <c r="H1487" t="s">
        <v>147</v>
      </c>
      <c r="I1487">
        <v>47405</v>
      </c>
    </row>
    <row r="1488" spans="1:9">
      <c r="A1488">
        <v>1487</v>
      </c>
      <c r="B1488" t="s">
        <v>8773</v>
      </c>
      <c r="C1488" t="s">
        <v>5771</v>
      </c>
      <c r="D1488" t="s">
        <v>8774</v>
      </c>
      <c r="E1488" t="s">
        <v>2787</v>
      </c>
      <c r="F1488" t="s">
        <v>2788</v>
      </c>
      <c r="G1488" t="s">
        <v>1468</v>
      </c>
      <c r="H1488" t="s">
        <v>38</v>
      </c>
      <c r="I1488">
        <v>92505</v>
      </c>
    </row>
    <row r="1489" spans="1:9">
      <c r="A1489">
        <v>1488</v>
      </c>
      <c r="B1489" t="s">
        <v>8775</v>
      </c>
      <c r="C1489" t="s">
        <v>8776</v>
      </c>
      <c r="D1489" t="s">
        <v>8777</v>
      </c>
      <c r="E1489" t="s">
        <v>2789</v>
      </c>
      <c r="F1489" t="s">
        <v>2790</v>
      </c>
      <c r="G1489" t="s">
        <v>533</v>
      </c>
      <c r="H1489" t="s">
        <v>31</v>
      </c>
      <c r="I1489">
        <v>76178</v>
      </c>
    </row>
    <row r="1490" spans="1:9">
      <c r="A1490">
        <v>1489</v>
      </c>
      <c r="B1490" t="s">
        <v>8778</v>
      </c>
      <c r="C1490" t="s">
        <v>8779</v>
      </c>
      <c r="D1490" t="s">
        <v>8780</v>
      </c>
      <c r="E1490" t="s">
        <v>2791</v>
      </c>
      <c r="F1490" t="s">
        <v>2792</v>
      </c>
      <c r="G1490" t="s">
        <v>209</v>
      </c>
      <c r="H1490" t="s">
        <v>172</v>
      </c>
      <c r="I1490">
        <v>19131</v>
      </c>
    </row>
    <row r="1491" spans="1:9">
      <c r="A1491">
        <v>1490</v>
      </c>
      <c r="B1491" t="s">
        <v>8781</v>
      </c>
      <c r="C1491" t="s">
        <v>8782</v>
      </c>
      <c r="D1491" t="s">
        <v>8783</v>
      </c>
      <c r="E1491" t="s">
        <v>2793</v>
      </c>
      <c r="F1491" t="s">
        <v>2794</v>
      </c>
      <c r="G1491" t="s">
        <v>278</v>
      </c>
      <c r="H1491" t="s">
        <v>11</v>
      </c>
      <c r="I1491">
        <v>98115</v>
      </c>
    </row>
    <row r="1492" spans="1:9">
      <c r="A1492">
        <v>1491</v>
      </c>
      <c r="B1492" t="s">
        <v>8784</v>
      </c>
      <c r="C1492" t="s">
        <v>8785</v>
      </c>
      <c r="D1492" t="s">
        <v>8786</v>
      </c>
      <c r="E1492" t="s">
        <v>8787</v>
      </c>
      <c r="F1492" t="s">
        <v>8788</v>
      </c>
      <c r="G1492" t="s">
        <v>318</v>
      </c>
      <c r="H1492" t="s">
        <v>319</v>
      </c>
      <c r="I1492">
        <v>28220</v>
      </c>
    </row>
    <row r="1493" spans="1:9">
      <c r="A1493">
        <v>1492</v>
      </c>
      <c r="B1493" t="s">
        <v>8789</v>
      </c>
      <c r="C1493" t="s">
        <v>8790</v>
      </c>
      <c r="D1493" t="s">
        <v>8791</v>
      </c>
      <c r="E1493" t="s">
        <v>2795</v>
      </c>
      <c r="F1493" t="s">
        <v>2796</v>
      </c>
      <c r="G1493" t="s">
        <v>11</v>
      </c>
      <c r="H1493" t="s">
        <v>12</v>
      </c>
      <c r="I1493">
        <v>20591</v>
      </c>
    </row>
    <row r="1494" spans="1:9">
      <c r="A1494">
        <v>1493</v>
      </c>
      <c r="B1494" t="s">
        <v>8792</v>
      </c>
      <c r="C1494" t="s">
        <v>8793</v>
      </c>
      <c r="D1494" t="s">
        <v>8794</v>
      </c>
      <c r="E1494" t="s">
        <v>2797</v>
      </c>
      <c r="F1494" t="s">
        <v>2798</v>
      </c>
      <c r="G1494" t="s">
        <v>2799</v>
      </c>
      <c r="H1494" t="s">
        <v>78</v>
      </c>
      <c r="I1494">
        <v>33954</v>
      </c>
    </row>
    <row r="1495" spans="1:9">
      <c r="A1495">
        <v>1494</v>
      </c>
      <c r="B1495" t="s">
        <v>6223</v>
      </c>
      <c r="C1495" t="s">
        <v>8795</v>
      </c>
      <c r="D1495" t="s">
        <v>8796</v>
      </c>
      <c r="E1495" t="s">
        <v>2800</v>
      </c>
      <c r="F1495" t="s">
        <v>2801</v>
      </c>
      <c r="G1495" t="s">
        <v>369</v>
      </c>
      <c r="H1495" t="s">
        <v>370</v>
      </c>
      <c r="I1495">
        <v>63116</v>
      </c>
    </row>
    <row r="1496" spans="1:9">
      <c r="A1496">
        <v>1495</v>
      </c>
      <c r="B1496" t="s">
        <v>8797</v>
      </c>
      <c r="C1496" t="s">
        <v>8798</v>
      </c>
      <c r="D1496" t="s">
        <v>8799</v>
      </c>
      <c r="E1496" t="s">
        <v>8800</v>
      </c>
      <c r="F1496" t="s">
        <v>8801</v>
      </c>
      <c r="G1496" t="s">
        <v>1468</v>
      </c>
      <c r="H1496" t="s">
        <v>38</v>
      </c>
      <c r="I1496">
        <v>92513</v>
      </c>
    </row>
    <row r="1497" spans="1:9">
      <c r="A1497">
        <v>1496</v>
      </c>
      <c r="B1497" t="s">
        <v>5908</v>
      </c>
      <c r="C1497" t="s">
        <v>8802</v>
      </c>
      <c r="D1497" t="s">
        <v>8803</v>
      </c>
      <c r="E1497" t="s">
        <v>2802</v>
      </c>
      <c r="F1497" t="s">
        <v>2803</v>
      </c>
      <c r="G1497" t="s">
        <v>807</v>
      </c>
      <c r="H1497" t="s">
        <v>38</v>
      </c>
      <c r="I1497">
        <v>94660</v>
      </c>
    </row>
    <row r="1498" spans="1:9">
      <c r="A1498">
        <v>1497</v>
      </c>
      <c r="B1498" t="s">
        <v>8804</v>
      </c>
      <c r="C1498" t="s">
        <v>8805</v>
      </c>
      <c r="D1498" t="s">
        <v>8806</v>
      </c>
      <c r="E1498" t="s">
        <v>2804</v>
      </c>
      <c r="F1498" t="s">
        <v>2805</v>
      </c>
      <c r="G1498" t="s">
        <v>71</v>
      </c>
      <c r="H1498" t="s">
        <v>72</v>
      </c>
      <c r="I1498">
        <v>23208</v>
      </c>
    </row>
    <row r="1499" spans="1:9">
      <c r="A1499">
        <v>1498</v>
      </c>
      <c r="B1499" t="s">
        <v>8807</v>
      </c>
      <c r="C1499" t="s">
        <v>8808</v>
      </c>
      <c r="D1499" t="s">
        <v>8809</v>
      </c>
      <c r="E1499" t="s">
        <v>2806</v>
      </c>
      <c r="F1499" t="s">
        <v>2807</v>
      </c>
      <c r="G1499" t="s">
        <v>472</v>
      </c>
      <c r="H1499" t="s">
        <v>452</v>
      </c>
      <c r="I1499">
        <v>66622</v>
      </c>
    </row>
    <row r="1500" spans="1:9">
      <c r="A1500">
        <v>1499</v>
      </c>
      <c r="B1500" t="s">
        <v>8810</v>
      </c>
      <c r="C1500" t="s">
        <v>4986</v>
      </c>
      <c r="D1500" t="s">
        <v>8811</v>
      </c>
      <c r="E1500" t="s">
        <v>8812</v>
      </c>
      <c r="F1500" t="s">
        <v>8813</v>
      </c>
      <c r="G1500" t="s">
        <v>1669</v>
      </c>
      <c r="H1500" t="s">
        <v>1033</v>
      </c>
      <c r="I1500">
        <v>83206</v>
      </c>
    </row>
    <row r="1501" spans="1:9">
      <c r="A1501">
        <v>1500</v>
      </c>
      <c r="B1501" t="s">
        <v>8814</v>
      </c>
      <c r="C1501" t="s">
        <v>8815</v>
      </c>
      <c r="D1501" t="s">
        <v>8816</v>
      </c>
      <c r="E1501" t="s">
        <v>2808</v>
      </c>
      <c r="F1501" t="s">
        <v>2809</v>
      </c>
      <c r="G1501" t="s">
        <v>2810</v>
      </c>
      <c r="H1501" t="s">
        <v>579</v>
      </c>
      <c r="I1501">
        <v>6905</v>
      </c>
    </row>
    <row r="1502" spans="1:9">
      <c r="A1502">
        <v>1501</v>
      </c>
      <c r="B1502" t="s">
        <v>7106</v>
      </c>
      <c r="C1502" t="s">
        <v>8817</v>
      </c>
      <c r="D1502" t="s">
        <v>8818</v>
      </c>
      <c r="E1502" t="s">
        <v>2811</v>
      </c>
      <c r="F1502" t="s">
        <v>2812</v>
      </c>
      <c r="G1502" t="s">
        <v>11</v>
      </c>
      <c r="H1502" t="s">
        <v>12</v>
      </c>
      <c r="I1502">
        <v>20268</v>
      </c>
    </row>
    <row r="1503" spans="1:9">
      <c r="A1503">
        <v>1502</v>
      </c>
      <c r="B1503" t="s">
        <v>8819</v>
      </c>
      <c r="C1503" t="s">
        <v>8820</v>
      </c>
      <c r="D1503" t="s">
        <v>8821</v>
      </c>
      <c r="E1503" t="s">
        <v>2813</v>
      </c>
      <c r="F1503" t="s">
        <v>2814</v>
      </c>
      <c r="G1503" t="s">
        <v>1857</v>
      </c>
      <c r="H1503" t="s">
        <v>38</v>
      </c>
      <c r="I1503">
        <v>92555</v>
      </c>
    </row>
    <row r="1504" spans="1:9">
      <c r="A1504">
        <v>1503</v>
      </c>
      <c r="B1504" t="s">
        <v>4484</v>
      </c>
      <c r="C1504" t="s">
        <v>8822</v>
      </c>
      <c r="D1504" t="s">
        <v>8823</v>
      </c>
      <c r="E1504" t="s">
        <v>2815</v>
      </c>
      <c r="F1504" t="s">
        <v>2816</v>
      </c>
      <c r="G1504" t="s">
        <v>2817</v>
      </c>
      <c r="H1504" t="s">
        <v>151</v>
      </c>
      <c r="I1504">
        <v>3105</v>
      </c>
    </row>
    <row r="1505" spans="1:9">
      <c r="A1505">
        <v>1504</v>
      </c>
      <c r="B1505" t="s">
        <v>8824</v>
      </c>
      <c r="C1505" t="s">
        <v>8825</v>
      </c>
      <c r="D1505" t="s">
        <v>8826</v>
      </c>
      <c r="E1505" t="s">
        <v>2818</v>
      </c>
      <c r="F1505" t="s">
        <v>2819</v>
      </c>
      <c r="G1505" t="s">
        <v>533</v>
      </c>
      <c r="H1505" t="s">
        <v>31</v>
      </c>
      <c r="I1505">
        <v>76198</v>
      </c>
    </row>
    <row r="1506" spans="1:9">
      <c r="A1506">
        <v>1505</v>
      </c>
      <c r="B1506" t="s">
        <v>8827</v>
      </c>
      <c r="C1506" t="s">
        <v>8828</v>
      </c>
      <c r="D1506" t="s">
        <v>8829</v>
      </c>
      <c r="E1506" t="s">
        <v>2820</v>
      </c>
      <c r="F1506" t="s">
        <v>2821</v>
      </c>
      <c r="G1506" t="s">
        <v>117</v>
      </c>
      <c r="H1506" t="s">
        <v>118</v>
      </c>
      <c r="I1506">
        <v>89550</v>
      </c>
    </row>
    <row r="1507" spans="1:9">
      <c r="A1507">
        <v>1506</v>
      </c>
      <c r="B1507" t="s">
        <v>5683</v>
      </c>
      <c r="C1507" t="s">
        <v>8830</v>
      </c>
      <c r="D1507" t="s">
        <v>8831</v>
      </c>
      <c r="E1507" t="s">
        <v>8832</v>
      </c>
      <c r="F1507" t="s">
        <v>8833</v>
      </c>
      <c r="G1507" t="s">
        <v>143</v>
      </c>
      <c r="H1507" t="s">
        <v>20</v>
      </c>
      <c r="I1507">
        <v>10160</v>
      </c>
    </row>
    <row r="1508" spans="1:9">
      <c r="A1508">
        <v>1507</v>
      </c>
      <c r="B1508" t="s">
        <v>8834</v>
      </c>
      <c r="C1508" t="s">
        <v>8835</v>
      </c>
      <c r="D1508" t="s">
        <v>8836</v>
      </c>
      <c r="E1508" t="s">
        <v>2822</v>
      </c>
      <c r="F1508" t="s">
        <v>2823</v>
      </c>
      <c r="G1508" t="s">
        <v>682</v>
      </c>
      <c r="H1508" t="s">
        <v>172</v>
      </c>
      <c r="I1508">
        <v>15205</v>
      </c>
    </row>
    <row r="1509" spans="1:9">
      <c r="A1509">
        <v>1508</v>
      </c>
      <c r="B1509" t="s">
        <v>8837</v>
      </c>
      <c r="C1509" t="s">
        <v>8838</v>
      </c>
      <c r="D1509" t="s">
        <v>8839</v>
      </c>
      <c r="E1509" t="s">
        <v>2824</v>
      </c>
      <c r="F1509" t="s">
        <v>2825</v>
      </c>
      <c r="G1509" t="s">
        <v>332</v>
      </c>
      <c r="H1509" t="s">
        <v>138</v>
      </c>
      <c r="I1509">
        <v>61651</v>
      </c>
    </row>
    <row r="1510" spans="1:9">
      <c r="A1510">
        <v>1509</v>
      </c>
      <c r="B1510" t="s">
        <v>8840</v>
      </c>
      <c r="C1510" t="s">
        <v>8841</v>
      </c>
      <c r="D1510" t="s">
        <v>8842</v>
      </c>
      <c r="E1510" t="s">
        <v>2826</v>
      </c>
      <c r="F1510" t="s">
        <v>2827</v>
      </c>
      <c r="G1510" t="s">
        <v>2828</v>
      </c>
      <c r="H1510" t="s">
        <v>118</v>
      </c>
      <c r="I1510">
        <v>89436</v>
      </c>
    </row>
    <row r="1511" spans="1:9">
      <c r="A1511">
        <v>1510</v>
      </c>
      <c r="B1511" t="s">
        <v>8843</v>
      </c>
      <c r="C1511" t="s">
        <v>8844</v>
      </c>
      <c r="D1511" t="s">
        <v>8845</v>
      </c>
      <c r="E1511" t="s">
        <v>8846</v>
      </c>
      <c r="F1511" t="s">
        <v>8847</v>
      </c>
      <c r="G1511" t="s">
        <v>472</v>
      </c>
      <c r="H1511" t="s">
        <v>452</v>
      </c>
      <c r="I1511">
        <v>66606</v>
      </c>
    </row>
    <row r="1512" spans="1:9">
      <c r="A1512">
        <v>1511</v>
      </c>
      <c r="B1512" t="s">
        <v>8848</v>
      </c>
      <c r="C1512" t="s">
        <v>8849</v>
      </c>
      <c r="D1512" t="s">
        <v>8850</v>
      </c>
      <c r="E1512" t="s">
        <v>8851</v>
      </c>
      <c r="F1512" t="s">
        <v>8852</v>
      </c>
      <c r="G1512" t="s">
        <v>336</v>
      </c>
      <c r="H1512" t="s">
        <v>31</v>
      </c>
      <c r="I1512">
        <v>78291</v>
      </c>
    </row>
    <row r="1513" spans="1:9">
      <c r="A1513">
        <v>1512</v>
      </c>
      <c r="B1513" t="s">
        <v>8853</v>
      </c>
      <c r="C1513" t="s">
        <v>8854</v>
      </c>
      <c r="D1513" t="s">
        <v>8855</v>
      </c>
      <c r="E1513" t="s">
        <v>2829</v>
      </c>
      <c r="F1513" t="s">
        <v>2830</v>
      </c>
      <c r="G1513" t="s">
        <v>2831</v>
      </c>
      <c r="H1513" t="s">
        <v>78</v>
      </c>
      <c r="I1513">
        <v>34282</v>
      </c>
    </row>
    <row r="1514" spans="1:9">
      <c r="A1514">
        <v>1513</v>
      </c>
      <c r="B1514" t="s">
        <v>8856</v>
      </c>
      <c r="C1514" t="s">
        <v>8857</v>
      </c>
      <c r="D1514" t="s">
        <v>8858</v>
      </c>
      <c r="E1514" t="s">
        <v>2832</v>
      </c>
      <c r="F1514" t="s">
        <v>2833</v>
      </c>
      <c r="G1514" t="s">
        <v>641</v>
      </c>
      <c r="H1514" t="s">
        <v>579</v>
      </c>
      <c r="I1514">
        <v>6145</v>
      </c>
    </row>
    <row r="1515" spans="1:9">
      <c r="A1515">
        <v>1514</v>
      </c>
      <c r="B1515" t="s">
        <v>8859</v>
      </c>
      <c r="C1515" t="s">
        <v>8860</v>
      </c>
      <c r="D1515" t="s">
        <v>8861</v>
      </c>
      <c r="E1515" t="s">
        <v>8862</v>
      </c>
      <c r="F1515" t="s">
        <v>8863</v>
      </c>
      <c r="G1515" t="s">
        <v>278</v>
      </c>
      <c r="H1515" t="s">
        <v>11</v>
      </c>
      <c r="I1515">
        <v>98121</v>
      </c>
    </row>
    <row r="1516" spans="1:9">
      <c r="A1516">
        <v>1515</v>
      </c>
      <c r="B1516" t="s">
        <v>5017</v>
      </c>
      <c r="C1516" t="s">
        <v>8864</v>
      </c>
      <c r="D1516" t="s">
        <v>8865</v>
      </c>
      <c r="E1516" t="s">
        <v>2834</v>
      </c>
      <c r="F1516" t="s">
        <v>2835</v>
      </c>
      <c r="G1516" t="s">
        <v>162</v>
      </c>
      <c r="H1516" t="s">
        <v>54</v>
      </c>
      <c r="I1516">
        <v>85005</v>
      </c>
    </row>
    <row r="1517" spans="1:9">
      <c r="A1517">
        <v>1516</v>
      </c>
      <c r="B1517" t="s">
        <v>8804</v>
      </c>
      <c r="C1517" t="s">
        <v>8866</v>
      </c>
      <c r="D1517" t="s">
        <v>8867</v>
      </c>
      <c r="E1517" t="s">
        <v>2836</v>
      </c>
      <c r="F1517" t="s">
        <v>2837</v>
      </c>
      <c r="G1517" t="s">
        <v>565</v>
      </c>
      <c r="H1517" t="s">
        <v>78</v>
      </c>
      <c r="I1517">
        <v>32808</v>
      </c>
    </row>
    <row r="1518" spans="1:9">
      <c r="A1518">
        <v>1517</v>
      </c>
      <c r="B1518" t="s">
        <v>8868</v>
      </c>
      <c r="C1518" t="s">
        <v>8869</v>
      </c>
      <c r="D1518" t="s">
        <v>8870</v>
      </c>
      <c r="E1518" t="s">
        <v>8871</v>
      </c>
      <c r="F1518" t="s">
        <v>8872</v>
      </c>
      <c r="G1518" t="s">
        <v>499</v>
      </c>
      <c r="H1518" t="s">
        <v>38</v>
      </c>
      <c r="I1518">
        <v>93704</v>
      </c>
    </row>
    <row r="1519" spans="1:9">
      <c r="A1519">
        <v>1518</v>
      </c>
      <c r="B1519" t="s">
        <v>8873</v>
      </c>
      <c r="C1519" t="s">
        <v>8874</v>
      </c>
      <c r="D1519" t="s">
        <v>8875</v>
      </c>
      <c r="E1519" t="s">
        <v>2838</v>
      </c>
      <c r="F1519" t="s">
        <v>2839</v>
      </c>
      <c r="G1519" t="s">
        <v>176</v>
      </c>
      <c r="H1519" t="s">
        <v>138</v>
      </c>
      <c r="I1519">
        <v>62705</v>
      </c>
    </row>
    <row r="1520" spans="1:9">
      <c r="A1520">
        <v>1519</v>
      </c>
      <c r="B1520" t="s">
        <v>8876</v>
      </c>
      <c r="C1520" t="s">
        <v>8877</v>
      </c>
      <c r="D1520" t="s">
        <v>8878</v>
      </c>
      <c r="E1520" t="s">
        <v>8879</v>
      </c>
      <c r="F1520" t="s">
        <v>8880</v>
      </c>
      <c r="G1520" t="s">
        <v>1151</v>
      </c>
      <c r="H1520" t="s">
        <v>147</v>
      </c>
      <c r="I1520">
        <v>46620</v>
      </c>
    </row>
    <row r="1521" spans="1:9">
      <c r="A1521">
        <v>1520</v>
      </c>
      <c r="B1521" t="s">
        <v>8881</v>
      </c>
      <c r="C1521" t="s">
        <v>8882</v>
      </c>
      <c r="D1521" t="s">
        <v>8883</v>
      </c>
      <c r="E1521" t="s">
        <v>2840</v>
      </c>
      <c r="F1521" t="s">
        <v>2841</v>
      </c>
      <c r="G1521" t="s">
        <v>11</v>
      </c>
      <c r="H1521" t="s">
        <v>12</v>
      </c>
      <c r="I1521">
        <v>20010</v>
      </c>
    </row>
    <row r="1522" spans="1:9">
      <c r="A1522">
        <v>1521</v>
      </c>
      <c r="B1522" t="s">
        <v>8884</v>
      </c>
      <c r="C1522" t="s">
        <v>8885</v>
      </c>
      <c r="D1522" t="s">
        <v>8886</v>
      </c>
      <c r="E1522" t="s">
        <v>2842</v>
      </c>
      <c r="F1522" t="s">
        <v>2843</v>
      </c>
      <c r="G1522" t="s">
        <v>1045</v>
      </c>
      <c r="H1522" t="s">
        <v>249</v>
      </c>
      <c r="I1522">
        <v>55585</v>
      </c>
    </row>
    <row r="1523" spans="1:9">
      <c r="A1523">
        <v>1522</v>
      </c>
      <c r="B1523" t="s">
        <v>7612</v>
      </c>
      <c r="C1523" t="s">
        <v>8887</v>
      </c>
      <c r="D1523" t="s">
        <v>8888</v>
      </c>
      <c r="E1523" t="s">
        <v>8889</v>
      </c>
      <c r="F1523" t="s">
        <v>8890</v>
      </c>
      <c r="G1523" t="s">
        <v>1001</v>
      </c>
      <c r="H1523" t="s">
        <v>159</v>
      </c>
      <c r="I1523">
        <v>45426</v>
      </c>
    </row>
    <row r="1524" spans="1:9">
      <c r="A1524">
        <v>1523</v>
      </c>
      <c r="B1524" t="s">
        <v>8891</v>
      </c>
      <c r="C1524" t="s">
        <v>8892</v>
      </c>
      <c r="D1524" t="s">
        <v>8893</v>
      </c>
      <c r="E1524" t="s">
        <v>2844</v>
      </c>
      <c r="F1524" t="s">
        <v>2845</v>
      </c>
      <c r="G1524" t="s">
        <v>779</v>
      </c>
      <c r="H1524" t="s">
        <v>452</v>
      </c>
      <c r="I1524">
        <v>67205</v>
      </c>
    </row>
    <row r="1525" spans="1:9">
      <c r="A1525">
        <v>1524</v>
      </c>
      <c r="B1525" t="s">
        <v>8894</v>
      </c>
      <c r="C1525" t="s">
        <v>8895</v>
      </c>
      <c r="D1525" t="s">
        <v>8896</v>
      </c>
      <c r="E1525" t="s">
        <v>2846</v>
      </c>
      <c r="F1525" t="s">
        <v>2847</v>
      </c>
      <c r="G1525" t="s">
        <v>1026</v>
      </c>
      <c r="H1525" t="s">
        <v>147</v>
      </c>
      <c r="I1525">
        <v>47712</v>
      </c>
    </row>
    <row r="1526" spans="1:9">
      <c r="A1526">
        <v>1525</v>
      </c>
      <c r="B1526" t="s">
        <v>8897</v>
      </c>
      <c r="C1526" t="s">
        <v>8898</v>
      </c>
      <c r="D1526" t="s">
        <v>8899</v>
      </c>
      <c r="E1526" t="s">
        <v>2848</v>
      </c>
      <c r="F1526" t="s">
        <v>2849</v>
      </c>
      <c r="G1526" t="s">
        <v>1171</v>
      </c>
      <c r="H1526" t="s">
        <v>20</v>
      </c>
      <c r="I1526">
        <v>14276</v>
      </c>
    </row>
    <row r="1527" spans="1:9">
      <c r="A1527">
        <v>1526</v>
      </c>
      <c r="B1527" t="s">
        <v>8900</v>
      </c>
      <c r="C1527" t="s">
        <v>7737</v>
      </c>
      <c r="D1527" t="s">
        <v>8901</v>
      </c>
      <c r="E1527" t="s">
        <v>2850</v>
      </c>
      <c r="F1527" t="s">
        <v>2851</v>
      </c>
      <c r="G1527" t="s">
        <v>1129</v>
      </c>
      <c r="H1527" t="s">
        <v>172</v>
      </c>
      <c r="I1527">
        <v>16550</v>
      </c>
    </row>
    <row r="1528" spans="1:9">
      <c r="A1528">
        <v>1527</v>
      </c>
      <c r="B1528" t="s">
        <v>8902</v>
      </c>
      <c r="C1528" t="s">
        <v>8903</v>
      </c>
      <c r="D1528" t="s">
        <v>8904</v>
      </c>
      <c r="E1528" t="s">
        <v>8905</v>
      </c>
      <c r="F1528" t="s">
        <v>8906</v>
      </c>
      <c r="G1528" t="s">
        <v>694</v>
      </c>
      <c r="H1528" t="s">
        <v>134</v>
      </c>
      <c r="I1528">
        <v>71137</v>
      </c>
    </row>
    <row r="1529" spans="1:9">
      <c r="A1529">
        <v>1528</v>
      </c>
      <c r="B1529" t="s">
        <v>8907</v>
      </c>
      <c r="C1529" t="s">
        <v>8908</v>
      </c>
      <c r="D1529" t="s">
        <v>8909</v>
      </c>
      <c r="E1529" t="s">
        <v>2852</v>
      </c>
      <c r="F1529" t="s">
        <v>2853</v>
      </c>
      <c r="G1529" t="s">
        <v>480</v>
      </c>
      <c r="H1529" t="s">
        <v>134</v>
      </c>
      <c r="I1529">
        <v>70805</v>
      </c>
    </row>
    <row r="1530" spans="1:9">
      <c r="A1530">
        <v>1529</v>
      </c>
      <c r="B1530" t="s">
        <v>8910</v>
      </c>
      <c r="C1530" t="s">
        <v>8911</v>
      </c>
      <c r="D1530" t="s">
        <v>8912</v>
      </c>
      <c r="E1530" t="s">
        <v>2854</v>
      </c>
      <c r="F1530" t="s">
        <v>2855</v>
      </c>
      <c r="G1530" t="s">
        <v>817</v>
      </c>
      <c r="H1530" t="s">
        <v>38</v>
      </c>
      <c r="I1530">
        <v>92132</v>
      </c>
    </row>
    <row r="1531" spans="1:9">
      <c r="A1531">
        <v>1530</v>
      </c>
      <c r="B1531" t="s">
        <v>8913</v>
      </c>
      <c r="C1531" t="s">
        <v>8914</v>
      </c>
      <c r="D1531" t="s">
        <v>8915</v>
      </c>
      <c r="E1531" t="s">
        <v>2856</v>
      </c>
      <c r="F1531" t="s">
        <v>2857</v>
      </c>
      <c r="G1531" t="s">
        <v>117</v>
      </c>
      <c r="H1531" t="s">
        <v>118</v>
      </c>
      <c r="I1531">
        <v>89510</v>
      </c>
    </row>
    <row r="1532" spans="1:9">
      <c r="A1532">
        <v>1531</v>
      </c>
      <c r="B1532" t="s">
        <v>8916</v>
      </c>
      <c r="C1532" t="s">
        <v>8917</v>
      </c>
      <c r="D1532" t="s">
        <v>8918</v>
      </c>
      <c r="E1532" t="s">
        <v>2858</v>
      </c>
      <c r="F1532" t="s">
        <v>2859</v>
      </c>
      <c r="G1532" t="s">
        <v>24</v>
      </c>
      <c r="H1532" t="s">
        <v>25</v>
      </c>
      <c r="I1532">
        <v>31119</v>
      </c>
    </row>
    <row r="1533" spans="1:9">
      <c r="A1533">
        <v>1532</v>
      </c>
      <c r="B1533" t="s">
        <v>8919</v>
      </c>
      <c r="C1533" t="s">
        <v>8920</v>
      </c>
      <c r="D1533" t="s">
        <v>8921</v>
      </c>
      <c r="E1533" t="s">
        <v>2860</v>
      </c>
      <c r="F1533" t="s">
        <v>2861</v>
      </c>
      <c r="G1533" t="s">
        <v>11</v>
      </c>
      <c r="H1533" t="s">
        <v>12</v>
      </c>
      <c r="I1533">
        <v>20546</v>
      </c>
    </row>
    <row r="1534" spans="1:9">
      <c r="A1534">
        <v>1533</v>
      </c>
      <c r="B1534" t="s">
        <v>8922</v>
      </c>
      <c r="C1534" t="s">
        <v>8923</v>
      </c>
      <c r="D1534" t="s">
        <v>8924</v>
      </c>
      <c r="E1534" t="s">
        <v>2862</v>
      </c>
      <c r="F1534" t="s">
        <v>2863</v>
      </c>
      <c r="G1534" t="s">
        <v>677</v>
      </c>
      <c r="H1534" t="s">
        <v>38</v>
      </c>
      <c r="I1534">
        <v>94230</v>
      </c>
    </row>
    <row r="1535" spans="1:9">
      <c r="A1535">
        <v>1534</v>
      </c>
      <c r="B1535" t="s">
        <v>8925</v>
      </c>
      <c r="C1535" t="s">
        <v>8926</v>
      </c>
      <c r="D1535" t="s">
        <v>8927</v>
      </c>
      <c r="E1535" t="s">
        <v>2864</v>
      </c>
      <c r="F1535" t="s">
        <v>2865</v>
      </c>
      <c r="G1535" t="s">
        <v>332</v>
      </c>
      <c r="H1535" t="s">
        <v>138</v>
      </c>
      <c r="I1535">
        <v>61605</v>
      </c>
    </row>
    <row r="1536" spans="1:9">
      <c r="A1536">
        <v>1535</v>
      </c>
      <c r="B1536" t="s">
        <v>8928</v>
      </c>
      <c r="C1536" t="s">
        <v>8929</v>
      </c>
      <c r="D1536" t="s">
        <v>8930</v>
      </c>
      <c r="E1536" t="s">
        <v>8931</v>
      </c>
      <c r="F1536" t="s">
        <v>8932</v>
      </c>
      <c r="G1536" t="s">
        <v>688</v>
      </c>
      <c r="H1536" t="s">
        <v>78</v>
      </c>
      <c r="I1536">
        <v>33436</v>
      </c>
    </row>
    <row r="1537" spans="1:9">
      <c r="A1537">
        <v>1536</v>
      </c>
      <c r="B1537" t="s">
        <v>8933</v>
      </c>
      <c r="C1537" t="s">
        <v>8934</v>
      </c>
      <c r="D1537" t="s">
        <v>8935</v>
      </c>
      <c r="E1537" t="s">
        <v>2866</v>
      </c>
      <c r="F1537" t="s">
        <v>2867</v>
      </c>
      <c r="G1537" t="s">
        <v>890</v>
      </c>
      <c r="H1537" t="s">
        <v>789</v>
      </c>
      <c r="I1537">
        <v>25336</v>
      </c>
    </row>
    <row r="1538" spans="1:9">
      <c r="A1538">
        <v>1537</v>
      </c>
      <c r="B1538" t="s">
        <v>8936</v>
      </c>
      <c r="C1538" t="s">
        <v>8937</v>
      </c>
      <c r="D1538" t="s">
        <v>8938</v>
      </c>
      <c r="E1538" t="s">
        <v>2868</v>
      </c>
      <c r="F1538" t="s">
        <v>2869</v>
      </c>
      <c r="G1538" t="s">
        <v>657</v>
      </c>
      <c r="H1538" t="s">
        <v>31</v>
      </c>
      <c r="I1538">
        <v>78721</v>
      </c>
    </row>
    <row r="1539" spans="1:9">
      <c r="A1539">
        <v>1538</v>
      </c>
      <c r="B1539" t="s">
        <v>7719</v>
      </c>
      <c r="C1539" t="s">
        <v>8939</v>
      </c>
      <c r="D1539" t="s">
        <v>8940</v>
      </c>
      <c r="E1539" t="s">
        <v>2870</v>
      </c>
      <c r="F1539" t="s">
        <v>2871</v>
      </c>
      <c r="G1539" t="s">
        <v>2479</v>
      </c>
      <c r="H1539" t="s">
        <v>78</v>
      </c>
      <c r="I1539">
        <v>33330</v>
      </c>
    </row>
    <row r="1540" spans="1:9">
      <c r="A1540">
        <v>1539</v>
      </c>
      <c r="B1540" t="s">
        <v>8941</v>
      </c>
      <c r="C1540" t="s">
        <v>264</v>
      </c>
      <c r="D1540" t="s">
        <v>8942</v>
      </c>
      <c r="E1540" t="s">
        <v>2872</v>
      </c>
      <c r="F1540" t="s">
        <v>2873</v>
      </c>
      <c r="G1540" t="s">
        <v>2874</v>
      </c>
      <c r="H1540" t="s">
        <v>38</v>
      </c>
      <c r="I1540">
        <v>91520</v>
      </c>
    </row>
    <row r="1541" spans="1:9">
      <c r="A1541">
        <v>1540</v>
      </c>
      <c r="B1541" t="s">
        <v>8943</v>
      </c>
      <c r="C1541" t="s">
        <v>8944</v>
      </c>
      <c r="D1541" t="s">
        <v>8945</v>
      </c>
      <c r="E1541" t="s">
        <v>8946</v>
      </c>
      <c r="F1541" t="s">
        <v>8947</v>
      </c>
      <c r="G1541" t="s">
        <v>682</v>
      </c>
      <c r="H1541" t="s">
        <v>172</v>
      </c>
      <c r="I1541">
        <v>15205</v>
      </c>
    </row>
    <row r="1542" spans="1:9">
      <c r="A1542">
        <v>1541</v>
      </c>
      <c r="B1542" t="s">
        <v>8948</v>
      </c>
      <c r="C1542" t="s">
        <v>8949</v>
      </c>
      <c r="D1542" t="s">
        <v>8950</v>
      </c>
      <c r="E1542" t="s">
        <v>2875</v>
      </c>
      <c r="F1542" t="s">
        <v>2876</v>
      </c>
      <c r="G1542" t="s">
        <v>817</v>
      </c>
      <c r="H1542" t="s">
        <v>38</v>
      </c>
      <c r="I1542">
        <v>92137</v>
      </c>
    </row>
    <row r="1543" spans="1:9">
      <c r="A1543">
        <v>1542</v>
      </c>
      <c r="B1543" t="s">
        <v>8951</v>
      </c>
      <c r="C1543" t="s">
        <v>8952</v>
      </c>
      <c r="D1543" t="s">
        <v>8953</v>
      </c>
      <c r="E1543" t="s">
        <v>2877</v>
      </c>
      <c r="F1543" t="s">
        <v>2878</v>
      </c>
      <c r="G1543" t="s">
        <v>176</v>
      </c>
      <c r="H1543" t="s">
        <v>138</v>
      </c>
      <c r="I1543">
        <v>62776</v>
      </c>
    </row>
    <row r="1544" spans="1:9">
      <c r="A1544">
        <v>1543</v>
      </c>
      <c r="B1544" t="s">
        <v>8954</v>
      </c>
      <c r="C1544" t="s">
        <v>8955</v>
      </c>
      <c r="D1544" t="s">
        <v>8956</v>
      </c>
      <c r="E1544" t="s">
        <v>2879</v>
      </c>
      <c r="F1544" t="s">
        <v>2880</v>
      </c>
      <c r="G1544" t="s">
        <v>125</v>
      </c>
      <c r="H1544" t="s">
        <v>31</v>
      </c>
      <c r="I1544">
        <v>78405</v>
      </c>
    </row>
    <row r="1545" spans="1:9">
      <c r="A1545">
        <v>1544</v>
      </c>
      <c r="B1545" t="s">
        <v>8005</v>
      </c>
      <c r="C1545" t="s">
        <v>8957</v>
      </c>
      <c r="D1545" t="s">
        <v>8958</v>
      </c>
      <c r="E1545" t="s">
        <v>2881</v>
      </c>
      <c r="F1545" t="s">
        <v>2882</v>
      </c>
      <c r="G1545" t="s">
        <v>703</v>
      </c>
      <c r="H1545" t="s">
        <v>704</v>
      </c>
      <c r="I1545">
        <v>96850</v>
      </c>
    </row>
    <row r="1546" spans="1:9">
      <c r="A1546">
        <v>1545</v>
      </c>
      <c r="B1546" t="s">
        <v>8959</v>
      </c>
      <c r="C1546" t="s">
        <v>8960</v>
      </c>
      <c r="D1546" t="s">
        <v>8961</v>
      </c>
      <c r="E1546" t="s">
        <v>8962</v>
      </c>
      <c r="F1546" t="s">
        <v>8963</v>
      </c>
      <c r="G1546" t="s">
        <v>8964</v>
      </c>
      <c r="H1546" t="s">
        <v>38</v>
      </c>
      <c r="I1546">
        <v>93291</v>
      </c>
    </row>
    <row r="1547" spans="1:9">
      <c r="A1547">
        <v>1546</v>
      </c>
      <c r="B1547" t="s">
        <v>8965</v>
      </c>
      <c r="C1547" t="s">
        <v>8966</v>
      </c>
      <c r="D1547" t="s">
        <v>8967</v>
      </c>
      <c r="E1547" t="s">
        <v>2883</v>
      </c>
      <c r="F1547" t="s">
        <v>2884</v>
      </c>
      <c r="G1547" t="s">
        <v>1674</v>
      </c>
      <c r="H1547" t="s">
        <v>290</v>
      </c>
      <c r="I1547">
        <v>36109</v>
      </c>
    </row>
    <row r="1548" spans="1:9">
      <c r="A1548">
        <v>1547</v>
      </c>
      <c r="B1548" t="s">
        <v>8968</v>
      </c>
      <c r="C1548" t="s">
        <v>8969</v>
      </c>
      <c r="D1548" t="s">
        <v>8970</v>
      </c>
      <c r="E1548" t="s">
        <v>2885</v>
      </c>
      <c r="F1548" t="s">
        <v>2886</v>
      </c>
      <c r="G1548" t="s">
        <v>657</v>
      </c>
      <c r="H1548" t="s">
        <v>31</v>
      </c>
      <c r="I1548">
        <v>78759</v>
      </c>
    </row>
    <row r="1549" spans="1:9">
      <c r="A1549">
        <v>1548</v>
      </c>
      <c r="B1549" t="s">
        <v>8971</v>
      </c>
      <c r="C1549" t="s">
        <v>8972</v>
      </c>
      <c r="D1549" t="s">
        <v>8973</v>
      </c>
      <c r="E1549" t="s">
        <v>2887</v>
      </c>
      <c r="F1549" t="s">
        <v>2888</v>
      </c>
      <c r="G1549" t="s">
        <v>357</v>
      </c>
      <c r="H1549" t="s">
        <v>20</v>
      </c>
      <c r="I1549">
        <v>12237</v>
      </c>
    </row>
    <row r="1550" spans="1:9">
      <c r="A1550">
        <v>1549</v>
      </c>
      <c r="B1550" t="s">
        <v>8974</v>
      </c>
      <c r="C1550" t="s">
        <v>8975</v>
      </c>
      <c r="D1550" t="s">
        <v>8976</v>
      </c>
      <c r="E1550" t="s">
        <v>2889</v>
      </c>
      <c r="F1550" t="s">
        <v>2890</v>
      </c>
      <c r="G1550" t="s">
        <v>217</v>
      </c>
      <c r="H1550" t="s">
        <v>31</v>
      </c>
      <c r="I1550">
        <v>77554</v>
      </c>
    </row>
    <row r="1551" spans="1:9">
      <c r="A1551">
        <v>1550</v>
      </c>
      <c r="B1551" t="s">
        <v>8977</v>
      </c>
      <c r="C1551" t="s">
        <v>8978</v>
      </c>
      <c r="D1551" t="s">
        <v>8979</v>
      </c>
      <c r="E1551" t="s">
        <v>2891</v>
      </c>
      <c r="F1551" t="s">
        <v>2892</v>
      </c>
      <c r="G1551" t="s">
        <v>106</v>
      </c>
      <c r="H1551" t="s">
        <v>107</v>
      </c>
      <c r="I1551">
        <v>52405</v>
      </c>
    </row>
    <row r="1552" spans="1:9">
      <c r="A1552">
        <v>1551</v>
      </c>
      <c r="B1552" t="s">
        <v>8980</v>
      </c>
      <c r="C1552" t="s">
        <v>8981</v>
      </c>
      <c r="D1552" t="s">
        <v>8982</v>
      </c>
      <c r="E1552" t="s">
        <v>2893</v>
      </c>
      <c r="F1552" t="s">
        <v>2894</v>
      </c>
      <c r="G1552" t="s">
        <v>2895</v>
      </c>
      <c r="H1552" t="s">
        <v>84</v>
      </c>
      <c r="I1552">
        <v>21747</v>
      </c>
    </row>
    <row r="1553" spans="1:9">
      <c r="A1553">
        <v>1552</v>
      </c>
      <c r="B1553" t="s">
        <v>8983</v>
      </c>
      <c r="C1553" t="s">
        <v>8984</v>
      </c>
      <c r="D1553" t="s">
        <v>8985</v>
      </c>
      <c r="E1553" t="s">
        <v>2896</v>
      </c>
      <c r="F1553" t="s">
        <v>2897</v>
      </c>
      <c r="G1553" t="s">
        <v>44</v>
      </c>
      <c r="H1553" t="s">
        <v>45</v>
      </c>
      <c r="I1553">
        <v>73124</v>
      </c>
    </row>
    <row r="1554" spans="1:9">
      <c r="A1554">
        <v>1553</v>
      </c>
      <c r="B1554" t="s">
        <v>4301</v>
      </c>
      <c r="C1554" t="s">
        <v>8986</v>
      </c>
      <c r="D1554" t="s">
        <v>8987</v>
      </c>
      <c r="E1554" t="s">
        <v>2898</v>
      </c>
      <c r="F1554" t="s">
        <v>2899</v>
      </c>
      <c r="G1554" t="s">
        <v>522</v>
      </c>
      <c r="H1554" t="s">
        <v>370</v>
      </c>
      <c r="I1554">
        <v>64199</v>
      </c>
    </row>
    <row r="1555" spans="1:9">
      <c r="A1555">
        <v>1554</v>
      </c>
      <c r="B1555" t="s">
        <v>4744</v>
      </c>
      <c r="C1555" t="s">
        <v>8988</v>
      </c>
      <c r="D1555" t="s">
        <v>8989</v>
      </c>
      <c r="E1555" t="s">
        <v>2900</v>
      </c>
      <c r="F1555" t="s">
        <v>2901</v>
      </c>
      <c r="G1555" t="s">
        <v>1669</v>
      </c>
      <c r="H1555" t="s">
        <v>1033</v>
      </c>
      <c r="I1555">
        <v>83206</v>
      </c>
    </row>
    <row r="1556" spans="1:9">
      <c r="A1556">
        <v>1555</v>
      </c>
      <c r="B1556" t="s">
        <v>8990</v>
      </c>
      <c r="C1556" t="s">
        <v>8991</v>
      </c>
      <c r="D1556" t="s">
        <v>8992</v>
      </c>
      <c r="E1556" t="s">
        <v>8993</v>
      </c>
      <c r="F1556" t="s">
        <v>8994</v>
      </c>
      <c r="G1556" t="s">
        <v>258</v>
      </c>
      <c r="H1556" t="s">
        <v>101</v>
      </c>
      <c r="I1556">
        <v>54313</v>
      </c>
    </row>
    <row r="1557" spans="1:9">
      <c r="A1557">
        <v>1556</v>
      </c>
      <c r="B1557" t="s">
        <v>4503</v>
      </c>
      <c r="C1557" t="s">
        <v>8995</v>
      </c>
      <c r="D1557" t="s">
        <v>8996</v>
      </c>
      <c r="E1557" t="s">
        <v>8997</v>
      </c>
      <c r="F1557" t="s">
        <v>8998</v>
      </c>
      <c r="G1557" t="s">
        <v>810</v>
      </c>
      <c r="H1557" t="s">
        <v>177</v>
      </c>
      <c r="I1557">
        <v>2298</v>
      </c>
    </row>
    <row r="1558" spans="1:9">
      <c r="A1558">
        <v>1557</v>
      </c>
      <c r="B1558" t="s">
        <v>8999</v>
      </c>
      <c r="C1558" t="s">
        <v>9000</v>
      </c>
      <c r="D1558" t="s">
        <v>9001</v>
      </c>
      <c r="E1558" t="s">
        <v>2902</v>
      </c>
      <c r="F1558" t="s">
        <v>2903</v>
      </c>
      <c r="G1558" t="s">
        <v>2904</v>
      </c>
      <c r="H1558" t="s">
        <v>45</v>
      </c>
      <c r="I1558">
        <v>73034</v>
      </c>
    </row>
    <row r="1559" spans="1:9">
      <c r="A1559">
        <v>1558</v>
      </c>
      <c r="B1559" t="s">
        <v>6579</v>
      </c>
      <c r="C1559" t="s">
        <v>9002</v>
      </c>
      <c r="D1559" t="s">
        <v>9003</v>
      </c>
      <c r="E1559" t="s">
        <v>9004</v>
      </c>
      <c r="F1559" t="s">
        <v>9005</v>
      </c>
      <c r="G1559" t="s">
        <v>2408</v>
      </c>
      <c r="H1559" t="s">
        <v>579</v>
      </c>
      <c r="I1559">
        <v>6505</v>
      </c>
    </row>
    <row r="1560" spans="1:9">
      <c r="A1560">
        <v>1559</v>
      </c>
      <c r="B1560" t="s">
        <v>9006</v>
      </c>
      <c r="C1560" t="s">
        <v>9007</v>
      </c>
      <c r="D1560" t="s">
        <v>9008</v>
      </c>
      <c r="E1560" t="s">
        <v>2905</v>
      </c>
      <c r="F1560" t="s">
        <v>2906</v>
      </c>
      <c r="G1560" t="s">
        <v>397</v>
      </c>
      <c r="H1560" t="s">
        <v>398</v>
      </c>
      <c r="I1560">
        <v>40225</v>
      </c>
    </row>
    <row r="1561" spans="1:9">
      <c r="A1561">
        <v>1560</v>
      </c>
      <c r="B1561" t="s">
        <v>9009</v>
      </c>
      <c r="C1561" t="s">
        <v>9010</v>
      </c>
      <c r="D1561" t="s">
        <v>9011</v>
      </c>
      <c r="E1561" t="s">
        <v>9012</v>
      </c>
      <c r="F1561" t="s">
        <v>9013</v>
      </c>
      <c r="G1561" t="s">
        <v>677</v>
      </c>
      <c r="H1561" t="s">
        <v>38</v>
      </c>
      <c r="I1561">
        <v>94280</v>
      </c>
    </row>
    <row r="1562" spans="1:9">
      <c r="A1562">
        <v>1561</v>
      </c>
      <c r="B1562" t="s">
        <v>8256</v>
      </c>
      <c r="C1562" t="s">
        <v>9014</v>
      </c>
      <c r="D1562" t="s">
        <v>9015</v>
      </c>
      <c r="E1562" t="s">
        <v>2907</v>
      </c>
      <c r="F1562" t="s">
        <v>2908</v>
      </c>
      <c r="G1562" t="s">
        <v>768</v>
      </c>
      <c r="H1562" t="s">
        <v>25</v>
      </c>
      <c r="I1562">
        <v>30089</v>
      </c>
    </row>
    <row r="1563" spans="1:9">
      <c r="A1563">
        <v>1562</v>
      </c>
      <c r="B1563" t="s">
        <v>9016</v>
      </c>
      <c r="C1563" t="s">
        <v>9017</v>
      </c>
      <c r="D1563" t="s">
        <v>9018</v>
      </c>
      <c r="E1563" t="s">
        <v>2909</v>
      </c>
      <c r="F1563" t="s">
        <v>2910</v>
      </c>
      <c r="G1563" t="s">
        <v>373</v>
      </c>
      <c r="H1563" t="s">
        <v>25</v>
      </c>
      <c r="I1563">
        <v>31422</v>
      </c>
    </row>
    <row r="1564" spans="1:9">
      <c r="A1564">
        <v>1563</v>
      </c>
      <c r="B1564" t="s">
        <v>9019</v>
      </c>
      <c r="C1564" t="s">
        <v>9020</v>
      </c>
      <c r="D1564" t="s">
        <v>9021</v>
      </c>
      <c r="E1564" t="s">
        <v>9022</v>
      </c>
      <c r="F1564" t="s">
        <v>9023</v>
      </c>
      <c r="G1564" t="s">
        <v>1166</v>
      </c>
      <c r="H1564" t="s">
        <v>78</v>
      </c>
      <c r="I1564">
        <v>33805</v>
      </c>
    </row>
    <row r="1565" spans="1:9">
      <c r="A1565">
        <v>1564</v>
      </c>
      <c r="B1565" t="s">
        <v>9024</v>
      </c>
      <c r="C1565" t="s">
        <v>7064</v>
      </c>
      <c r="D1565" t="s">
        <v>9025</v>
      </c>
      <c r="E1565" t="s">
        <v>2911</v>
      </c>
      <c r="F1565" t="s">
        <v>2912</v>
      </c>
      <c r="G1565" t="s">
        <v>1171</v>
      </c>
      <c r="H1565" t="s">
        <v>20</v>
      </c>
      <c r="I1565">
        <v>14276</v>
      </c>
    </row>
    <row r="1566" spans="1:9">
      <c r="A1566">
        <v>1565</v>
      </c>
      <c r="B1566" t="s">
        <v>9026</v>
      </c>
      <c r="C1566" t="s">
        <v>9027</v>
      </c>
      <c r="D1566" t="s">
        <v>9028</v>
      </c>
      <c r="E1566" t="s">
        <v>2913</v>
      </c>
      <c r="F1566" t="s">
        <v>2914</v>
      </c>
      <c r="G1566" t="s">
        <v>1565</v>
      </c>
      <c r="H1566" t="s">
        <v>172</v>
      </c>
      <c r="I1566">
        <v>17622</v>
      </c>
    </row>
    <row r="1567" spans="1:9">
      <c r="A1567">
        <v>1566</v>
      </c>
      <c r="B1567" t="s">
        <v>9029</v>
      </c>
      <c r="C1567" t="s">
        <v>7649</v>
      </c>
      <c r="D1567" t="s">
        <v>9030</v>
      </c>
      <c r="E1567" t="s">
        <v>2915</v>
      </c>
      <c r="F1567" t="s">
        <v>2916</v>
      </c>
      <c r="G1567" t="s">
        <v>572</v>
      </c>
      <c r="H1567" t="s">
        <v>573</v>
      </c>
      <c r="I1567">
        <v>87140</v>
      </c>
    </row>
    <row r="1568" spans="1:9">
      <c r="A1568">
        <v>1567</v>
      </c>
      <c r="B1568" t="s">
        <v>9031</v>
      </c>
      <c r="C1568" t="s">
        <v>9032</v>
      </c>
      <c r="D1568" t="s">
        <v>9033</v>
      </c>
      <c r="E1568" t="s">
        <v>2917</v>
      </c>
      <c r="F1568" t="s">
        <v>2918</v>
      </c>
      <c r="G1568" t="s">
        <v>2919</v>
      </c>
      <c r="H1568" t="s">
        <v>31</v>
      </c>
      <c r="I1568">
        <v>77493</v>
      </c>
    </row>
    <row r="1569" spans="1:9">
      <c r="A1569">
        <v>1568</v>
      </c>
      <c r="B1569" t="s">
        <v>9034</v>
      </c>
      <c r="C1569" t="s">
        <v>9035</v>
      </c>
      <c r="D1569" t="s">
        <v>9036</v>
      </c>
      <c r="E1569" t="s">
        <v>2920</v>
      </c>
      <c r="F1569" t="s">
        <v>2921</v>
      </c>
      <c r="G1569" t="s">
        <v>2831</v>
      </c>
      <c r="H1569" t="s">
        <v>78</v>
      </c>
      <c r="I1569">
        <v>34205</v>
      </c>
    </row>
    <row r="1570" spans="1:9">
      <c r="A1570">
        <v>1569</v>
      </c>
      <c r="B1570" t="s">
        <v>9037</v>
      </c>
      <c r="C1570" t="s">
        <v>9038</v>
      </c>
      <c r="D1570" t="s">
        <v>9039</v>
      </c>
      <c r="E1570" t="s">
        <v>9040</v>
      </c>
      <c r="F1570" t="s">
        <v>9041</v>
      </c>
      <c r="G1570" t="s">
        <v>146</v>
      </c>
      <c r="H1570" t="s">
        <v>147</v>
      </c>
      <c r="I1570">
        <v>46805</v>
      </c>
    </row>
    <row r="1571" spans="1:9">
      <c r="A1571">
        <v>1570</v>
      </c>
      <c r="B1571" t="s">
        <v>9042</v>
      </c>
      <c r="C1571" t="s">
        <v>6655</v>
      </c>
      <c r="D1571" t="s">
        <v>9043</v>
      </c>
      <c r="E1571" t="s">
        <v>2922</v>
      </c>
      <c r="F1571" t="s">
        <v>2923</v>
      </c>
      <c r="G1571" t="s">
        <v>455</v>
      </c>
      <c r="H1571" t="s">
        <v>249</v>
      </c>
      <c r="I1571">
        <v>55407</v>
      </c>
    </row>
    <row r="1572" spans="1:9">
      <c r="A1572">
        <v>1571</v>
      </c>
      <c r="B1572" t="s">
        <v>9044</v>
      </c>
      <c r="C1572" t="s">
        <v>9045</v>
      </c>
      <c r="D1572" t="s">
        <v>9046</v>
      </c>
      <c r="E1572" t="s">
        <v>2924</v>
      </c>
      <c r="F1572" t="s">
        <v>2925</v>
      </c>
      <c r="G1572" t="s">
        <v>382</v>
      </c>
      <c r="H1572" t="s">
        <v>134</v>
      </c>
      <c r="I1572">
        <v>70607</v>
      </c>
    </row>
    <row r="1573" spans="1:9">
      <c r="A1573">
        <v>1572</v>
      </c>
      <c r="B1573" t="s">
        <v>4781</v>
      </c>
      <c r="C1573" t="s">
        <v>9047</v>
      </c>
      <c r="D1573" t="s">
        <v>9048</v>
      </c>
      <c r="E1573" t="s">
        <v>2926</v>
      </c>
      <c r="F1573" t="s">
        <v>2927</v>
      </c>
      <c r="G1573" t="s">
        <v>1312</v>
      </c>
      <c r="H1573" t="s">
        <v>112</v>
      </c>
      <c r="I1573">
        <v>37924</v>
      </c>
    </row>
    <row r="1574" spans="1:9">
      <c r="A1574">
        <v>1573</v>
      </c>
      <c r="B1574" t="s">
        <v>9049</v>
      </c>
      <c r="C1574" t="s">
        <v>9050</v>
      </c>
      <c r="D1574" t="s">
        <v>9051</v>
      </c>
      <c r="E1574" t="s">
        <v>2928</v>
      </c>
      <c r="F1574" t="s">
        <v>2929</v>
      </c>
      <c r="G1574" t="s">
        <v>677</v>
      </c>
      <c r="H1574" t="s">
        <v>38</v>
      </c>
      <c r="I1574">
        <v>94286</v>
      </c>
    </row>
    <row r="1575" spans="1:9">
      <c r="A1575">
        <v>1574</v>
      </c>
      <c r="B1575" t="s">
        <v>9052</v>
      </c>
      <c r="C1575" t="s">
        <v>9053</v>
      </c>
      <c r="D1575" t="s">
        <v>9054</v>
      </c>
      <c r="E1575" t="s">
        <v>2930</v>
      </c>
      <c r="F1575" t="s">
        <v>2931</v>
      </c>
      <c r="G1575" t="s">
        <v>1353</v>
      </c>
      <c r="H1575" t="s">
        <v>72</v>
      </c>
      <c r="I1575">
        <v>22212</v>
      </c>
    </row>
    <row r="1576" spans="1:9">
      <c r="A1576">
        <v>1575</v>
      </c>
      <c r="B1576" t="s">
        <v>9055</v>
      </c>
      <c r="C1576" t="s">
        <v>9056</v>
      </c>
      <c r="D1576" t="s">
        <v>9057</v>
      </c>
      <c r="E1576" t="s">
        <v>2932</v>
      </c>
      <c r="F1576" t="s">
        <v>2933</v>
      </c>
      <c r="G1576" t="s">
        <v>11</v>
      </c>
      <c r="H1576" t="s">
        <v>12</v>
      </c>
      <c r="I1576">
        <v>20051</v>
      </c>
    </row>
    <row r="1577" spans="1:9">
      <c r="A1577">
        <v>1576</v>
      </c>
      <c r="B1577" t="s">
        <v>9058</v>
      </c>
      <c r="C1577" t="s">
        <v>9059</v>
      </c>
      <c r="D1577" t="s">
        <v>9060</v>
      </c>
      <c r="E1577" t="s">
        <v>2934</v>
      </c>
      <c r="F1577" t="s">
        <v>2935</v>
      </c>
      <c r="G1577" t="s">
        <v>2936</v>
      </c>
      <c r="H1577" t="s">
        <v>72</v>
      </c>
      <c r="I1577">
        <v>22119</v>
      </c>
    </row>
    <row r="1578" spans="1:9">
      <c r="A1578">
        <v>1577</v>
      </c>
      <c r="B1578" t="s">
        <v>9061</v>
      </c>
      <c r="C1578" t="s">
        <v>9062</v>
      </c>
      <c r="D1578" t="s">
        <v>9063</v>
      </c>
      <c r="E1578" t="s">
        <v>2937</v>
      </c>
      <c r="F1578" t="s">
        <v>2938</v>
      </c>
      <c r="G1578" t="s">
        <v>419</v>
      </c>
      <c r="H1578" t="s">
        <v>31</v>
      </c>
      <c r="I1578">
        <v>77025</v>
      </c>
    </row>
    <row r="1579" spans="1:9">
      <c r="A1579">
        <v>1578</v>
      </c>
      <c r="B1579" t="s">
        <v>9064</v>
      </c>
      <c r="C1579" t="s">
        <v>9065</v>
      </c>
      <c r="D1579" t="s">
        <v>9066</v>
      </c>
      <c r="E1579" t="s">
        <v>2939</v>
      </c>
      <c r="F1579" t="s">
        <v>2940</v>
      </c>
      <c r="G1579" t="s">
        <v>1482</v>
      </c>
      <c r="H1579" t="s">
        <v>159</v>
      </c>
      <c r="I1579">
        <v>45218</v>
      </c>
    </row>
    <row r="1580" spans="1:9">
      <c r="A1580">
        <v>1579</v>
      </c>
      <c r="B1580" t="s">
        <v>9067</v>
      </c>
      <c r="C1580" t="s">
        <v>9068</v>
      </c>
      <c r="D1580" t="s">
        <v>9069</v>
      </c>
      <c r="E1580" t="s">
        <v>2941</v>
      </c>
      <c r="F1580" t="s">
        <v>2942</v>
      </c>
      <c r="G1580" t="s">
        <v>233</v>
      </c>
      <c r="H1580" t="s">
        <v>177</v>
      </c>
      <c r="I1580">
        <v>2305</v>
      </c>
    </row>
    <row r="1581" spans="1:9">
      <c r="A1581">
        <v>1580</v>
      </c>
      <c r="B1581" t="s">
        <v>9070</v>
      </c>
      <c r="C1581" t="s">
        <v>9071</v>
      </c>
      <c r="D1581" t="s">
        <v>9072</v>
      </c>
      <c r="E1581" t="s">
        <v>9073</v>
      </c>
      <c r="F1581" t="s">
        <v>9074</v>
      </c>
      <c r="G1581" t="s">
        <v>233</v>
      </c>
      <c r="H1581" t="s">
        <v>177</v>
      </c>
      <c r="I1581">
        <v>2305</v>
      </c>
    </row>
    <row r="1582" spans="1:9">
      <c r="A1582">
        <v>1581</v>
      </c>
      <c r="B1582" t="s">
        <v>9075</v>
      </c>
      <c r="C1582" t="s">
        <v>9076</v>
      </c>
      <c r="D1582" t="s">
        <v>9077</v>
      </c>
      <c r="E1582" t="s">
        <v>2943</v>
      </c>
      <c r="F1582" t="s">
        <v>2944</v>
      </c>
      <c r="G1582" t="s">
        <v>37</v>
      </c>
      <c r="H1582" t="s">
        <v>38</v>
      </c>
      <c r="I1582">
        <v>94137</v>
      </c>
    </row>
    <row r="1583" spans="1:9">
      <c r="A1583">
        <v>1582</v>
      </c>
      <c r="B1583" t="s">
        <v>9078</v>
      </c>
      <c r="C1583" t="s">
        <v>9079</v>
      </c>
      <c r="D1583" t="s">
        <v>9080</v>
      </c>
      <c r="E1583" t="s">
        <v>2945</v>
      </c>
      <c r="F1583" t="s">
        <v>2946</v>
      </c>
      <c r="G1583" t="s">
        <v>440</v>
      </c>
      <c r="H1583" t="s">
        <v>20</v>
      </c>
      <c r="I1583">
        <v>13205</v>
      </c>
    </row>
    <row r="1584" spans="1:9">
      <c r="A1584">
        <v>1583</v>
      </c>
      <c r="B1584" t="s">
        <v>9081</v>
      </c>
      <c r="C1584" t="s">
        <v>9082</v>
      </c>
      <c r="D1584" t="s">
        <v>9083</v>
      </c>
      <c r="E1584" t="s">
        <v>2947</v>
      </c>
      <c r="F1584" t="s">
        <v>2948</v>
      </c>
      <c r="G1584" t="s">
        <v>981</v>
      </c>
      <c r="H1584" t="s">
        <v>78</v>
      </c>
      <c r="I1584">
        <v>33141</v>
      </c>
    </row>
    <row r="1585" spans="1:9">
      <c r="A1585">
        <v>1584</v>
      </c>
      <c r="B1585" t="s">
        <v>9084</v>
      </c>
      <c r="C1585" t="s">
        <v>7366</v>
      </c>
      <c r="D1585" t="s">
        <v>9085</v>
      </c>
      <c r="E1585" t="s">
        <v>2949</v>
      </c>
      <c r="F1585" t="s">
        <v>2950</v>
      </c>
      <c r="G1585" t="s">
        <v>641</v>
      </c>
      <c r="H1585" t="s">
        <v>579</v>
      </c>
      <c r="I1585">
        <v>6160</v>
      </c>
    </row>
    <row r="1586" spans="1:9">
      <c r="A1586">
        <v>1585</v>
      </c>
      <c r="B1586" t="s">
        <v>9086</v>
      </c>
      <c r="C1586" t="s">
        <v>9087</v>
      </c>
      <c r="D1586" t="s">
        <v>9088</v>
      </c>
      <c r="E1586" t="s">
        <v>2951</v>
      </c>
      <c r="F1586" t="s">
        <v>2952</v>
      </c>
      <c r="G1586" t="s">
        <v>419</v>
      </c>
      <c r="H1586" t="s">
        <v>31</v>
      </c>
      <c r="I1586">
        <v>77255</v>
      </c>
    </row>
    <row r="1587" spans="1:9">
      <c r="A1587">
        <v>1586</v>
      </c>
      <c r="B1587" t="s">
        <v>9089</v>
      </c>
      <c r="C1587" t="s">
        <v>9090</v>
      </c>
      <c r="D1587" t="s">
        <v>9091</v>
      </c>
      <c r="E1587" t="s">
        <v>9092</v>
      </c>
      <c r="F1587" t="s">
        <v>9093</v>
      </c>
      <c r="G1587" t="s">
        <v>761</v>
      </c>
      <c r="H1587" t="s">
        <v>319</v>
      </c>
      <c r="I1587">
        <v>27605</v>
      </c>
    </row>
    <row r="1588" spans="1:9">
      <c r="A1588">
        <v>1587</v>
      </c>
      <c r="B1588" t="s">
        <v>9094</v>
      </c>
      <c r="C1588" t="s">
        <v>9095</v>
      </c>
      <c r="D1588" t="s">
        <v>9096</v>
      </c>
      <c r="E1588" t="s">
        <v>2953</v>
      </c>
      <c r="F1588" t="s">
        <v>2954</v>
      </c>
      <c r="G1588" t="s">
        <v>2955</v>
      </c>
      <c r="H1588" t="s">
        <v>25</v>
      </c>
      <c r="I1588">
        <v>30911</v>
      </c>
    </row>
    <row r="1589" spans="1:9">
      <c r="A1589">
        <v>1588</v>
      </c>
      <c r="B1589" t="s">
        <v>9097</v>
      </c>
      <c r="C1589" t="s">
        <v>9098</v>
      </c>
      <c r="D1589" t="s">
        <v>9099</v>
      </c>
      <c r="E1589" t="s">
        <v>2956</v>
      </c>
      <c r="F1589" t="s">
        <v>2957</v>
      </c>
      <c r="G1589" t="s">
        <v>336</v>
      </c>
      <c r="H1589" t="s">
        <v>31</v>
      </c>
      <c r="I1589">
        <v>78255</v>
      </c>
    </row>
    <row r="1590" spans="1:9">
      <c r="A1590">
        <v>1589</v>
      </c>
      <c r="B1590" t="s">
        <v>9100</v>
      </c>
      <c r="C1590" t="s">
        <v>9101</v>
      </c>
      <c r="D1590" t="s">
        <v>9102</v>
      </c>
      <c r="E1590" t="s">
        <v>2958</v>
      </c>
      <c r="F1590" t="s">
        <v>2959</v>
      </c>
      <c r="G1590" t="s">
        <v>137</v>
      </c>
      <c r="H1590" t="s">
        <v>138</v>
      </c>
      <c r="I1590">
        <v>60657</v>
      </c>
    </row>
    <row r="1591" spans="1:9">
      <c r="A1591">
        <v>1590</v>
      </c>
      <c r="B1591" t="s">
        <v>9103</v>
      </c>
      <c r="C1591" t="s">
        <v>9104</v>
      </c>
      <c r="D1591" t="s">
        <v>9105</v>
      </c>
      <c r="E1591" t="s">
        <v>2960</v>
      </c>
      <c r="F1591" t="s">
        <v>2961</v>
      </c>
      <c r="G1591" t="s">
        <v>2962</v>
      </c>
      <c r="H1591" t="s">
        <v>107</v>
      </c>
      <c r="I1591">
        <v>50706</v>
      </c>
    </row>
    <row r="1592" spans="1:9">
      <c r="A1592">
        <v>1591</v>
      </c>
      <c r="B1592" t="s">
        <v>9106</v>
      </c>
      <c r="C1592" t="s">
        <v>1204</v>
      </c>
      <c r="D1592" t="s">
        <v>9107</v>
      </c>
      <c r="E1592" t="s">
        <v>2963</v>
      </c>
      <c r="F1592" t="s">
        <v>2964</v>
      </c>
      <c r="G1592" t="s">
        <v>2965</v>
      </c>
      <c r="H1592" t="s">
        <v>38</v>
      </c>
      <c r="I1592">
        <v>93111</v>
      </c>
    </row>
    <row r="1593" spans="1:9">
      <c r="A1593">
        <v>1592</v>
      </c>
      <c r="B1593" t="s">
        <v>6750</v>
      </c>
      <c r="C1593" t="s">
        <v>9108</v>
      </c>
      <c r="D1593" t="s">
        <v>9109</v>
      </c>
      <c r="E1593" t="s">
        <v>2966</v>
      </c>
      <c r="F1593" t="s">
        <v>2967</v>
      </c>
      <c r="G1593" t="s">
        <v>623</v>
      </c>
      <c r="H1593" t="s">
        <v>319</v>
      </c>
      <c r="I1593">
        <v>27499</v>
      </c>
    </row>
    <row r="1594" spans="1:9">
      <c r="A1594">
        <v>1593</v>
      </c>
      <c r="B1594" t="s">
        <v>9110</v>
      </c>
      <c r="C1594" t="s">
        <v>9111</v>
      </c>
      <c r="D1594" t="s">
        <v>9112</v>
      </c>
      <c r="E1594" t="s">
        <v>9113</v>
      </c>
      <c r="F1594" t="s">
        <v>9114</v>
      </c>
      <c r="G1594" t="s">
        <v>143</v>
      </c>
      <c r="H1594" t="s">
        <v>20</v>
      </c>
      <c r="I1594">
        <v>10249</v>
      </c>
    </row>
    <row r="1595" spans="1:9">
      <c r="A1595">
        <v>1594</v>
      </c>
      <c r="B1595" t="s">
        <v>9115</v>
      </c>
      <c r="C1595" t="s">
        <v>9116</v>
      </c>
      <c r="D1595" t="s">
        <v>9117</v>
      </c>
      <c r="E1595" t="s">
        <v>2968</v>
      </c>
      <c r="F1595" t="s">
        <v>2969</v>
      </c>
      <c r="G1595" t="s">
        <v>1963</v>
      </c>
      <c r="H1595" t="s">
        <v>31</v>
      </c>
      <c r="I1595">
        <v>76210</v>
      </c>
    </row>
    <row r="1596" spans="1:9">
      <c r="A1596">
        <v>1595</v>
      </c>
      <c r="B1596" t="s">
        <v>9118</v>
      </c>
      <c r="C1596" t="s">
        <v>9119</v>
      </c>
      <c r="D1596" t="s">
        <v>9120</v>
      </c>
      <c r="E1596" t="s">
        <v>9121</v>
      </c>
      <c r="F1596" t="s">
        <v>9122</v>
      </c>
      <c r="G1596" t="s">
        <v>133</v>
      </c>
      <c r="H1596" t="s">
        <v>134</v>
      </c>
      <c r="I1596">
        <v>70187</v>
      </c>
    </row>
    <row r="1597" spans="1:9">
      <c r="A1597">
        <v>1596</v>
      </c>
      <c r="B1597" t="s">
        <v>9123</v>
      </c>
      <c r="C1597" t="s">
        <v>9124</v>
      </c>
      <c r="D1597" t="s">
        <v>9125</v>
      </c>
      <c r="E1597" t="s">
        <v>2970</v>
      </c>
      <c r="F1597" t="s">
        <v>2971</v>
      </c>
      <c r="G1597" t="s">
        <v>11</v>
      </c>
      <c r="H1597" t="s">
        <v>12</v>
      </c>
      <c r="I1597">
        <v>20599</v>
      </c>
    </row>
    <row r="1598" spans="1:9">
      <c r="A1598">
        <v>1597</v>
      </c>
      <c r="B1598" t="s">
        <v>9126</v>
      </c>
      <c r="C1598" t="s">
        <v>9127</v>
      </c>
      <c r="D1598" t="s">
        <v>9128</v>
      </c>
      <c r="E1598" t="s">
        <v>2972</v>
      </c>
      <c r="F1598" t="s">
        <v>2973</v>
      </c>
      <c r="G1598" t="s">
        <v>94</v>
      </c>
      <c r="H1598" t="s">
        <v>95</v>
      </c>
      <c r="I1598">
        <v>8638</v>
      </c>
    </row>
    <row r="1599" spans="1:9">
      <c r="A1599">
        <v>1598</v>
      </c>
      <c r="B1599" t="s">
        <v>9129</v>
      </c>
      <c r="C1599" t="s">
        <v>9130</v>
      </c>
      <c r="D1599" t="s">
        <v>9131</v>
      </c>
      <c r="E1599" t="s">
        <v>2974</v>
      </c>
      <c r="F1599" t="s">
        <v>2975</v>
      </c>
      <c r="G1599" t="s">
        <v>11</v>
      </c>
      <c r="H1599" t="s">
        <v>12</v>
      </c>
      <c r="I1599">
        <v>20392</v>
      </c>
    </row>
    <row r="1600" spans="1:9">
      <c r="A1600">
        <v>1599</v>
      </c>
      <c r="B1600" t="s">
        <v>9132</v>
      </c>
      <c r="C1600" t="s">
        <v>9133</v>
      </c>
      <c r="D1600" t="s">
        <v>9134</v>
      </c>
      <c r="E1600" t="s">
        <v>2976</v>
      </c>
      <c r="F1600" t="s">
        <v>2977</v>
      </c>
      <c r="G1600" t="s">
        <v>213</v>
      </c>
      <c r="H1600" t="s">
        <v>38</v>
      </c>
      <c r="I1600">
        <v>95108</v>
      </c>
    </row>
    <row r="1601" spans="1:9">
      <c r="A1601">
        <v>1600</v>
      </c>
      <c r="B1601" t="s">
        <v>9135</v>
      </c>
      <c r="C1601" t="s">
        <v>9136</v>
      </c>
      <c r="D1601" t="s">
        <v>9137</v>
      </c>
      <c r="E1601" t="s">
        <v>9138</v>
      </c>
      <c r="F1601" t="s">
        <v>9139</v>
      </c>
      <c r="G1601" t="s">
        <v>2810</v>
      </c>
      <c r="H1601" t="s">
        <v>579</v>
      </c>
      <c r="I1601">
        <v>6922</v>
      </c>
    </row>
    <row r="1602" spans="1:9">
      <c r="A1602">
        <v>1601</v>
      </c>
      <c r="B1602" t="s">
        <v>9140</v>
      </c>
      <c r="C1602" t="s">
        <v>9141</v>
      </c>
      <c r="D1602" t="s">
        <v>9142</v>
      </c>
      <c r="E1602" t="s">
        <v>2978</v>
      </c>
      <c r="F1602" t="s">
        <v>2979</v>
      </c>
      <c r="G1602" t="s">
        <v>285</v>
      </c>
      <c r="H1602" t="s">
        <v>172</v>
      </c>
      <c r="I1602">
        <v>17105</v>
      </c>
    </row>
    <row r="1603" spans="1:9">
      <c r="A1603">
        <v>1602</v>
      </c>
      <c r="B1603" t="s">
        <v>9143</v>
      </c>
      <c r="C1603" t="s">
        <v>9144</v>
      </c>
      <c r="D1603" t="s">
        <v>9145</v>
      </c>
      <c r="E1603" t="s">
        <v>9146</v>
      </c>
      <c r="F1603" t="s">
        <v>9147</v>
      </c>
      <c r="G1603" t="s">
        <v>572</v>
      </c>
      <c r="H1603" t="s">
        <v>573</v>
      </c>
      <c r="I1603">
        <v>87180</v>
      </c>
    </row>
    <row r="1604" spans="1:9">
      <c r="A1604">
        <v>1603</v>
      </c>
      <c r="B1604" t="s">
        <v>9148</v>
      </c>
      <c r="C1604" t="s">
        <v>9149</v>
      </c>
      <c r="D1604" t="s">
        <v>9150</v>
      </c>
      <c r="E1604" t="s">
        <v>2980</v>
      </c>
      <c r="F1604" t="s">
        <v>2981</v>
      </c>
      <c r="G1604" t="s">
        <v>282</v>
      </c>
      <c r="H1604" t="s">
        <v>198</v>
      </c>
      <c r="I1604">
        <v>48267</v>
      </c>
    </row>
    <row r="1605" spans="1:9">
      <c r="A1605">
        <v>1604</v>
      </c>
      <c r="B1605" t="s">
        <v>9151</v>
      </c>
      <c r="C1605" t="s">
        <v>8479</v>
      </c>
      <c r="D1605" t="s">
        <v>9152</v>
      </c>
      <c r="E1605" t="s">
        <v>2982</v>
      </c>
      <c r="F1605" t="s">
        <v>2983</v>
      </c>
      <c r="G1605" t="s">
        <v>44</v>
      </c>
      <c r="H1605" t="s">
        <v>45</v>
      </c>
      <c r="I1605">
        <v>73152</v>
      </c>
    </row>
    <row r="1606" spans="1:9">
      <c r="A1606">
        <v>1605</v>
      </c>
      <c r="B1606" t="s">
        <v>9153</v>
      </c>
      <c r="C1606" t="s">
        <v>9154</v>
      </c>
      <c r="D1606" t="s">
        <v>9155</v>
      </c>
      <c r="E1606" t="s">
        <v>9156</v>
      </c>
      <c r="F1606" t="s">
        <v>9157</v>
      </c>
      <c r="G1606" t="s">
        <v>860</v>
      </c>
      <c r="H1606" t="s">
        <v>107</v>
      </c>
      <c r="I1606">
        <v>50320</v>
      </c>
    </row>
    <row r="1607" spans="1:9">
      <c r="A1607">
        <v>1606</v>
      </c>
      <c r="B1607" t="s">
        <v>9158</v>
      </c>
      <c r="C1607" t="s">
        <v>9159</v>
      </c>
      <c r="D1607" t="s">
        <v>9160</v>
      </c>
      <c r="E1607" t="s">
        <v>2984</v>
      </c>
      <c r="F1607" t="s">
        <v>2985</v>
      </c>
      <c r="G1607" t="s">
        <v>555</v>
      </c>
      <c r="H1607" t="s">
        <v>38</v>
      </c>
      <c r="I1607">
        <v>91103</v>
      </c>
    </row>
    <row r="1608" spans="1:9">
      <c r="A1608">
        <v>1607</v>
      </c>
      <c r="B1608" t="s">
        <v>9161</v>
      </c>
      <c r="C1608" t="s">
        <v>9162</v>
      </c>
      <c r="D1608" t="s">
        <v>9163</v>
      </c>
      <c r="E1608" t="s">
        <v>2986</v>
      </c>
      <c r="F1608" t="s">
        <v>2987</v>
      </c>
      <c r="G1608" t="s">
        <v>723</v>
      </c>
      <c r="H1608" t="s">
        <v>112</v>
      </c>
      <c r="I1608">
        <v>37228</v>
      </c>
    </row>
    <row r="1609" spans="1:9">
      <c r="A1609">
        <v>1608</v>
      </c>
      <c r="B1609" t="s">
        <v>9164</v>
      </c>
      <c r="C1609" t="s">
        <v>9165</v>
      </c>
      <c r="D1609" t="s">
        <v>9166</v>
      </c>
      <c r="E1609" t="s">
        <v>2988</v>
      </c>
      <c r="F1609" t="s">
        <v>2989</v>
      </c>
      <c r="G1609" t="s">
        <v>264</v>
      </c>
      <c r="H1609" t="s">
        <v>147</v>
      </c>
      <c r="I1609">
        <v>47905</v>
      </c>
    </row>
    <row r="1610" spans="1:9">
      <c r="A1610">
        <v>1609</v>
      </c>
      <c r="B1610" t="s">
        <v>9167</v>
      </c>
      <c r="C1610" t="s">
        <v>9168</v>
      </c>
      <c r="D1610" t="s">
        <v>9169</v>
      </c>
      <c r="E1610" t="s">
        <v>9170</v>
      </c>
      <c r="F1610" t="s">
        <v>9171</v>
      </c>
      <c r="G1610" t="s">
        <v>397</v>
      </c>
      <c r="H1610" t="s">
        <v>398</v>
      </c>
      <c r="I1610">
        <v>40233</v>
      </c>
    </row>
    <row r="1611" spans="1:9">
      <c r="A1611">
        <v>1610</v>
      </c>
      <c r="B1611" t="s">
        <v>8145</v>
      </c>
      <c r="C1611" t="s">
        <v>9172</v>
      </c>
      <c r="D1611" t="s">
        <v>9173</v>
      </c>
      <c r="E1611" t="s">
        <v>2990</v>
      </c>
      <c r="F1611" t="s">
        <v>2991</v>
      </c>
      <c r="G1611" t="s">
        <v>590</v>
      </c>
      <c r="H1611" t="s">
        <v>398</v>
      </c>
      <c r="I1611">
        <v>40745</v>
      </c>
    </row>
    <row r="1612" spans="1:9">
      <c r="A1612">
        <v>1611</v>
      </c>
      <c r="B1612" t="s">
        <v>9174</v>
      </c>
      <c r="C1612" t="s">
        <v>9175</v>
      </c>
      <c r="D1612" t="s">
        <v>9176</v>
      </c>
      <c r="E1612" t="s">
        <v>9177</v>
      </c>
      <c r="F1612" t="s">
        <v>9178</v>
      </c>
      <c r="G1612" t="s">
        <v>11</v>
      </c>
      <c r="H1612" t="s">
        <v>12</v>
      </c>
      <c r="I1612">
        <v>20551</v>
      </c>
    </row>
    <row r="1613" spans="1:9">
      <c r="A1613">
        <v>1612</v>
      </c>
      <c r="B1613" t="s">
        <v>9179</v>
      </c>
      <c r="C1613" t="s">
        <v>9180</v>
      </c>
      <c r="D1613" t="s">
        <v>9181</v>
      </c>
      <c r="E1613" t="s">
        <v>9182</v>
      </c>
      <c r="F1613" t="s">
        <v>9183</v>
      </c>
      <c r="G1613" t="s">
        <v>1468</v>
      </c>
      <c r="H1613" t="s">
        <v>38</v>
      </c>
      <c r="I1613">
        <v>92519</v>
      </c>
    </row>
    <row r="1614" spans="1:9">
      <c r="A1614">
        <v>1613</v>
      </c>
      <c r="B1614" t="s">
        <v>9184</v>
      </c>
      <c r="C1614" t="s">
        <v>9185</v>
      </c>
      <c r="D1614" t="s">
        <v>9186</v>
      </c>
      <c r="E1614" t="s">
        <v>2992</v>
      </c>
      <c r="F1614" t="s">
        <v>2993</v>
      </c>
      <c r="G1614" t="s">
        <v>2994</v>
      </c>
      <c r="H1614" t="s">
        <v>290</v>
      </c>
      <c r="I1614">
        <v>36205</v>
      </c>
    </row>
    <row r="1615" spans="1:9">
      <c r="A1615">
        <v>1614</v>
      </c>
      <c r="B1615" t="s">
        <v>9187</v>
      </c>
      <c r="C1615" t="s">
        <v>9188</v>
      </c>
      <c r="D1615" t="s">
        <v>9189</v>
      </c>
      <c r="E1615" t="s">
        <v>2995</v>
      </c>
      <c r="F1615" t="s">
        <v>2996</v>
      </c>
      <c r="G1615" t="s">
        <v>568</v>
      </c>
      <c r="H1615" t="s">
        <v>569</v>
      </c>
      <c r="I1615">
        <v>84120</v>
      </c>
    </row>
    <row r="1616" spans="1:9">
      <c r="A1616">
        <v>1615</v>
      </c>
      <c r="B1616" t="s">
        <v>9190</v>
      </c>
      <c r="C1616" t="s">
        <v>9191</v>
      </c>
      <c r="D1616" t="s">
        <v>9192</v>
      </c>
      <c r="E1616" t="s">
        <v>2997</v>
      </c>
      <c r="F1616" t="s">
        <v>2998</v>
      </c>
      <c r="G1616" t="s">
        <v>336</v>
      </c>
      <c r="H1616" t="s">
        <v>31</v>
      </c>
      <c r="I1616">
        <v>78220</v>
      </c>
    </row>
    <row r="1617" spans="1:9">
      <c r="A1617">
        <v>1616</v>
      </c>
      <c r="B1617" t="s">
        <v>9193</v>
      </c>
      <c r="C1617" t="s">
        <v>9194</v>
      </c>
      <c r="D1617" t="s">
        <v>9195</v>
      </c>
      <c r="E1617" t="s">
        <v>2999</v>
      </c>
      <c r="F1617" t="s">
        <v>3000</v>
      </c>
      <c r="G1617" t="s">
        <v>203</v>
      </c>
      <c r="H1617" t="s">
        <v>204</v>
      </c>
      <c r="I1617">
        <v>72204</v>
      </c>
    </row>
    <row r="1618" spans="1:9">
      <c r="A1618">
        <v>1617</v>
      </c>
      <c r="B1618" t="s">
        <v>9196</v>
      </c>
      <c r="C1618" t="s">
        <v>9197</v>
      </c>
      <c r="D1618" t="s">
        <v>9198</v>
      </c>
      <c r="E1618" t="s">
        <v>3001</v>
      </c>
      <c r="F1618" t="s">
        <v>3002</v>
      </c>
      <c r="G1618" t="s">
        <v>810</v>
      </c>
      <c r="H1618" t="s">
        <v>177</v>
      </c>
      <c r="I1618">
        <v>2298</v>
      </c>
    </row>
    <row r="1619" spans="1:9">
      <c r="A1619">
        <v>1618</v>
      </c>
      <c r="B1619" t="s">
        <v>9199</v>
      </c>
      <c r="C1619" t="s">
        <v>9200</v>
      </c>
      <c r="D1619" t="s">
        <v>9201</v>
      </c>
      <c r="E1619" t="s">
        <v>9202</v>
      </c>
      <c r="F1619" t="s">
        <v>9203</v>
      </c>
      <c r="G1619" t="s">
        <v>572</v>
      </c>
      <c r="H1619" t="s">
        <v>573</v>
      </c>
      <c r="I1619">
        <v>87121</v>
      </c>
    </row>
    <row r="1620" spans="1:9">
      <c r="A1620">
        <v>1619</v>
      </c>
      <c r="B1620" t="s">
        <v>9204</v>
      </c>
      <c r="C1620" t="s">
        <v>9205</v>
      </c>
      <c r="D1620" t="s">
        <v>9206</v>
      </c>
      <c r="E1620" t="s">
        <v>9207</v>
      </c>
      <c r="F1620" t="s">
        <v>9208</v>
      </c>
      <c r="G1620" t="s">
        <v>1224</v>
      </c>
      <c r="H1620" t="s">
        <v>31</v>
      </c>
      <c r="I1620">
        <v>79699</v>
      </c>
    </row>
    <row r="1621" spans="1:9">
      <c r="A1621">
        <v>1620</v>
      </c>
      <c r="B1621" t="s">
        <v>4100</v>
      </c>
      <c r="C1621" t="s">
        <v>9209</v>
      </c>
      <c r="D1621" t="s">
        <v>9210</v>
      </c>
      <c r="E1621" t="s">
        <v>3003</v>
      </c>
      <c r="F1621" t="s">
        <v>3004</v>
      </c>
      <c r="G1621" t="s">
        <v>519</v>
      </c>
      <c r="H1621" t="s">
        <v>31</v>
      </c>
      <c r="I1621">
        <v>76705</v>
      </c>
    </row>
    <row r="1622" spans="1:9">
      <c r="A1622">
        <v>1621</v>
      </c>
      <c r="B1622" t="s">
        <v>9211</v>
      </c>
      <c r="C1622" t="s">
        <v>9212</v>
      </c>
      <c r="D1622" t="s">
        <v>9213</v>
      </c>
      <c r="E1622" t="s">
        <v>3005</v>
      </c>
      <c r="F1622" t="s">
        <v>3006</v>
      </c>
      <c r="G1622" t="s">
        <v>1224</v>
      </c>
      <c r="H1622" t="s">
        <v>31</v>
      </c>
      <c r="I1622">
        <v>79699</v>
      </c>
    </row>
    <row r="1623" spans="1:9">
      <c r="A1623">
        <v>1622</v>
      </c>
      <c r="B1623" t="s">
        <v>9214</v>
      </c>
      <c r="C1623" t="s">
        <v>9215</v>
      </c>
      <c r="D1623" t="s">
        <v>9216</v>
      </c>
      <c r="E1623" t="s">
        <v>9217</v>
      </c>
      <c r="F1623" t="s">
        <v>9218</v>
      </c>
      <c r="G1623" t="s">
        <v>24</v>
      </c>
      <c r="H1623" t="s">
        <v>25</v>
      </c>
      <c r="I1623">
        <v>30328</v>
      </c>
    </row>
    <row r="1624" spans="1:9">
      <c r="A1624">
        <v>1623</v>
      </c>
      <c r="B1624" t="s">
        <v>9219</v>
      </c>
      <c r="C1624" t="s">
        <v>9220</v>
      </c>
      <c r="D1624" t="s">
        <v>9221</v>
      </c>
      <c r="E1624" t="s">
        <v>3007</v>
      </c>
      <c r="F1624" t="s">
        <v>3008</v>
      </c>
      <c r="G1624" t="s">
        <v>3009</v>
      </c>
      <c r="H1624" t="s">
        <v>198</v>
      </c>
      <c r="I1624">
        <v>48126</v>
      </c>
    </row>
    <row r="1625" spans="1:9">
      <c r="A1625">
        <v>1624</v>
      </c>
      <c r="B1625" t="s">
        <v>9222</v>
      </c>
      <c r="C1625" t="s">
        <v>9223</v>
      </c>
      <c r="D1625" t="s">
        <v>9224</v>
      </c>
      <c r="E1625" t="s">
        <v>3010</v>
      </c>
      <c r="F1625" t="s">
        <v>3011</v>
      </c>
      <c r="G1625" t="s">
        <v>1536</v>
      </c>
      <c r="H1625" t="s">
        <v>249</v>
      </c>
      <c r="I1625">
        <v>55573</v>
      </c>
    </row>
    <row r="1626" spans="1:9">
      <c r="A1626">
        <v>1625</v>
      </c>
      <c r="B1626" t="s">
        <v>4348</v>
      </c>
      <c r="C1626" t="s">
        <v>9225</v>
      </c>
      <c r="D1626" t="s">
        <v>9226</v>
      </c>
      <c r="E1626" t="s">
        <v>3012</v>
      </c>
      <c r="F1626" t="s">
        <v>3013</v>
      </c>
      <c r="G1626" t="s">
        <v>388</v>
      </c>
      <c r="H1626" t="s">
        <v>147</v>
      </c>
      <c r="I1626">
        <v>46231</v>
      </c>
    </row>
    <row r="1627" spans="1:9">
      <c r="A1627">
        <v>1626</v>
      </c>
      <c r="B1627" t="s">
        <v>9227</v>
      </c>
      <c r="C1627" t="s">
        <v>9228</v>
      </c>
      <c r="D1627" t="s">
        <v>9229</v>
      </c>
      <c r="E1627" t="s">
        <v>3014</v>
      </c>
      <c r="F1627" t="s">
        <v>3015</v>
      </c>
      <c r="G1627" t="s">
        <v>416</v>
      </c>
      <c r="H1627" t="s">
        <v>72</v>
      </c>
      <c r="I1627">
        <v>24009</v>
      </c>
    </row>
    <row r="1628" spans="1:9">
      <c r="A1628">
        <v>1627</v>
      </c>
      <c r="B1628" t="s">
        <v>9230</v>
      </c>
      <c r="C1628" t="s">
        <v>9231</v>
      </c>
      <c r="D1628" t="s">
        <v>9232</v>
      </c>
      <c r="E1628" t="s">
        <v>3016</v>
      </c>
      <c r="F1628" t="s">
        <v>3017</v>
      </c>
      <c r="G1628" t="s">
        <v>796</v>
      </c>
      <c r="H1628" t="s">
        <v>38</v>
      </c>
      <c r="I1628">
        <v>93399</v>
      </c>
    </row>
    <row r="1629" spans="1:9">
      <c r="A1629">
        <v>1628</v>
      </c>
      <c r="B1629" t="s">
        <v>9233</v>
      </c>
      <c r="C1629" t="s">
        <v>9234</v>
      </c>
      <c r="D1629" t="s">
        <v>9235</v>
      </c>
      <c r="E1629" t="s">
        <v>3018</v>
      </c>
      <c r="F1629" t="s">
        <v>3019</v>
      </c>
      <c r="G1629" t="s">
        <v>158</v>
      </c>
      <c r="H1629" t="s">
        <v>159</v>
      </c>
      <c r="I1629">
        <v>43284</v>
      </c>
    </row>
    <row r="1630" spans="1:9">
      <c r="A1630">
        <v>1629</v>
      </c>
      <c r="B1630" t="s">
        <v>9236</v>
      </c>
      <c r="C1630" t="s">
        <v>9237</v>
      </c>
      <c r="D1630" t="s">
        <v>9238</v>
      </c>
      <c r="E1630" t="s">
        <v>9239</v>
      </c>
      <c r="F1630" t="s">
        <v>9240</v>
      </c>
      <c r="G1630" t="s">
        <v>9241</v>
      </c>
      <c r="H1630" t="s">
        <v>448</v>
      </c>
      <c r="I1630">
        <v>97306</v>
      </c>
    </row>
    <row r="1631" spans="1:9">
      <c r="A1631">
        <v>1630</v>
      </c>
      <c r="B1631" t="s">
        <v>4837</v>
      </c>
      <c r="C1631" t="s">
        <v>9242</v>
      </c>
      <c r="D1631" t="s">
        <v>9243</v>
      </c>
      <c r="E1631" t="s">
        <v>3020</v>
      </c>
      <c r="F1631" t="s">
        <v>3021</v>
      </c>
      <c r="G1631" t="s">
        <v>486</v>
      </c>
      <c r="H1631" t="s">
        <v>31</v>
      </c>
      <c r="I1631">
        <v>79415</v>
      </c>
    </row>
    <row r="1632" spans="1:9">
      <c r="A1632">
        <v>1631</v>
      </c>
      <c r="B1632" t="s">
        <v>6796</v>
      </c>
      <c r="C1632" t="s">
        <v>9244</v>
      </c>
      <c r="D1632" t="s">
        <v>9245</v>
      </c>
      <c r="E1632" t="s">
        <v>3022</v>
      </c>
      <c r="F1632" t="s">
        <v>3023</v>
      </c>
      <c r="G1632" t="s">
        <v>707</v>
      </c>
      <c r="H1632" t="s">
        <v>361</v>
      </c>
      <c r="I1632">
        <v>80291</v>
      </c>
    </row>
    <row r="1633" spans="1:9">
      <c r="A1633">
        <v>1632</v>
      </c>
      <c r="B1633" t="s">
        <v>9246</v>
      </c>
      <c r="C1633" t="s">
        <v>9247</v>
      </c>
      <c r="D1633" t="s">
        <v>9248</v>
      </c>
      <c r="E1633" t="s">
        <v>3024</v>
      </c>
      <c r="F1633" t="s">
        <v>3025</v>
      </c>
      <c r="G1633" t="s">
        <v>3026</v>
      </c>
      <c r="H1633" t="s">
        <v>31</v>
      </c>
      <c r="I1633">
        <v>77386</v>
      </c>
    </row>
    <row r="1634" spans="1:9">
      <c r="A1634">
        <v>1633</v>
      </c>
      <c r="B1634" t="s">
        <v>9249</v>
      </c>
      <c r="C1634" t="s">
        <v>9250</v>
      </c>
      <c r="D1634" t="s">
        <v>9251</v>
      </c>
      <c r="E1634" t="s">
        <v>3027</v>
      </c>
      <c r="F1634" t="s">
        <v>3028</v>
      </c>
      <c r="G1634" t="s">
        <v>1889</v>
      </c>
      <c r="H1634" t="s">
        <v>54</v>
      </c>
      <c r="I1634">
        <v>85260</v>
      </c>
    </row>
    <row r="1635" spans="1:9">
      <c r="A1635">
        <v>1634</v>
      </c>
      <c r="B1635" t="s">
        <v>9252</v>
      </c>
      <c r="C1635" t="s">
        <v>9253</v>
      </c>
      <c r="D1635" t="s">
        <v>9254</v>
      </c>
      <c r="E1635" t="s">
        <v>3029</v>
      </c>
      <c r="F1635" t="s">
        <v>3030</v>
      </c>
      <c r="G1635" t="s">
        <v>248</v>
      </c>
      <c r="H1635" t="s">
        <v>249</v>
      </c>
      <c r="I1635">
        <v>55123</v>
      </c>
    </row>
    <row r="1636" spans="1:9">
      <c r="A1636">
        <v>1635</v>
      </c>
      <c r="B1636" t="s">
        <v>9255</v>
      </c>
      <c r="C1636" t="s">
        <v>9256</v>
      </c>
      <c r="D1636" t="s">
        <v>9257</v>
      </c>
      <c r="E1636" t="s">
        <v>3031</v>
      </c>
      <c r="F1636" t="s">
        <v>3032</v>
      </c>
      <c r="G1636" t="s">
        <v>1307</v>
      </c>
      <c r="H1636" t="s">
        <v>198</v>
      </c>
      <c r="I1636">
        <v>49560</v>
      </c>
    </row>
    <row r="1637" spans="1:9">
      <c r="A1637">
        <v>1636</v>
      </c>
      <c r="B1637" t="s">
        <v>7224</v>
      </c>
      <c r="C1637" t="s">
        <v>9258</v>
      </c>
      <c r="D1637" t="s">
        <v>9259</v>
      </c>
      <c r="E1637" t="s">
        <v>3033</v>
      </c>
      <c r="F1637" t="s">
        <v>3034</v>
      </c>
      <c r="G1637" t="s">
        <v>568</v>
      </c>
      <c r="H1637" t="s">
        <v>569</v>
      </c>
      <c r="I1637">
        <v>84145</v>
      </c>
    </row>
    <row r="1638" spans="1:9">
      <c r="A1638">
        <v>1637</v>
      </c>
      <c r="B1638" t="s">
        <v>9260</v>
      </c>
      <c r="C1638" t="s">
        <v>9261</v>
      </c>
      <c r="D1638" t="s">
        <v>9262</v>
      </c>
      <c r="E1638" t="s">
        <v>3035</v>
      </c>
      <c r="F1638" t="s">
        <v>3036</v>
      </c>
      <c r="G1638" t="s">
        <v>945</v>
      </c>
      <c r="H1638" t="s">
        <v>31</v>
      </c>
      <c r="I1638">
        <v>75221</v>
      </c>
    </row>
    <row r="1639" spans="1:9">
      <c r="A1639">
        <v>1638</v>
      </c>
      <c r="B1639" t="s">
        <v>9263</v>
      </c>
      <c r="C1639" t="s">
        <v>9264</v>
      </c>
      <c r="D1639" t="s">
        <v>9265</v>
      </c>
      <c r="E1639" t="s">
        <v>3037</v>
      </c>
      <c r="F1639" t="s">
        <v>3038</v>
      </c>
      <c r="G1639" t="s">
        <v>53</v>
      </c>
      <c r="H1639" t="s">
        <v>54</v>
      </c>
      <c r="I1639">
        <v>85720</v>
      </c>
    </row>
    <row r="1640" spans="1:9">
      <c r="A1640">
        <v>1639</v>
      </c>
      <c r="B1640" t="s">
        <v>9266</v>
      </c>
      <c r="C1640" t="s">
        <v>9267</v>
      </c>
      <c r="D1640" t="s">
        <v>9268</v>
      </c>
      <c r="E1640" t="s">
        <v>9269</v>
      </c>
      <c r="F1640" t="s">
        <v>9270</v>
      </c>
      <c r="G1640" t="s">
        <v>677</v>
      </c>
      <c r="H1640" t="s">
        <v>38</v>
      </c>
      <c r="I1640">
        <v>94263</v>
      </c>
    </row>
    <row r="1641" spans="1:9">
      <c r="A1641">
        <v>1640</v>
      </c>
      <c r="B1641" t="s">
        <v>9271</v>
      </c>
      <c r="C1641" t="s">
        <v>9272</v>
      </c>
      <c r="D1641" t="s">
        <v>9273</v>
      </c>
      <c r="E1641" t="s">
        <v>9274</v>
      </c>
      <c r="F1641" t="s">
        <v>9275</v>
      </c>
      <c r="G1641" t="s">
        <v>44</v>
      </c>
      <c r="H1641" t="s">
        <v>45</v>
      </c>
      <c r="I1641">
        <v>73104</v>
      </c>
    </row>
    <row r="1642" spans="1:9">
      <c r="A1642">
        <v>1641</v>
      </c>
      <c r="B1642" t="s">
        <v>8919</v>
      </c>
      <c r="C1642" t="s">
        <v>9276</v>
      </c>
      <c r="D1642" t="s">
        <v>9277</v>
      </c>
      <c r="E1642" t="s">
        <v>3039</v>
      </c>
      <c r="F1642" t="s">
        <v>3040</v>
      </c>
      <c r="G1642" t="s">
        <v>220</v>
      </c>
      <c r="H1642" t="s">
        <v>20</v>
      </c>
      <c r="I1642">
        <v>11225</v>
      </c>
    </row>
    <row r="1643" spans="1:9">
      <c r="A1643">
        <v>1642</v>
      </c>
      <c r="B1643" t="s">
        <v>9278</v>
      </c>
      <c r="C1643" t="s">
        <v>9279</v>
      </c>
      <c r="D1643" t="s">
        <v>9280</v>
      </c>
      <c r="E1643" t="s">
        <v>9281</v>
      </c>
      <c r="F1643" t="s">
        <v>9282</v>
      </c>
      <c r="G1643" t="s">
        <v>411</v>
      </c>
      <c r="H1643" t="s">
        <v>91</v>
      </c>
      <c r="I1643">
        <v>99812</v>
      </c>
    </row>
    <row r="1644" spans="1:9">
      <c r="A1644">
        <v>1643</v>
      </c>
      <c r="B1644" t="s">
        <v>6008</v>
      </c>
      <c r="C1644" t="s">
        <v>9283</v>
      </c>
      <c r="D1644" t="s">
        <v>9284</v>
      </c>
      <c r="E1644" t="s">
        <v>9285</v>
      </c>
      <c r="F1644" t="s">
        <v>9286</v>
      </c>
      <c r="G1644" t="s">
        <v>369</v>
      </c>
      <c r="H1644" t="s">
        <v>370</v>
      </c>
      <c r="I1644">
        <v>63143</v>
      </c>
    </row>
    <row r="1645" spans="1:9">
      <c r="A1645">
        <v>1644</v>
      </c>
      <c r="B1645" t="s">
        <v>9287</v>
      </c>
      <c r="C1645" t="s">
        <v>5469</v>
      </c>
      <c r="D1645" t="s">
        <v>9288</v>
      </c>
      <c r="E1645" t="s">
        <v>3041</v>
      </c>
      <c r="F1645" t="s">
        <v>3042</v>
      </c>
      <c r="G1645" t="s">
        <v>2810</v>
      </c>
      <c r="H1645" t="s">
        <v>579</v>
      </c>
      <c r="I1645">
        <v>6905</v>
      </c>
    </row>
    <row r="1646" spans="1:9">
      <c r="A1646">
        <v>1645</v>
      </c>
      <c r="B1646" t="s">
        <v>9289</v>
      </c>
      <c r="C1646" t="s">
        <v>9290</v>
      </c>
      <c r="D1646" t="s">
        <v>9291</v>
      </c>
      <c r="E1646" t="s">
        <v>3043</v>
      </c>
      <c r="F1646" t="s">
        <v>3044</v>
      </c>
      <c r="G1646" t="s">
        <v>1007</v>
      </c>
      <c r="H1646" t="s">
        <v>272</v>
      </c>
      <c r="I1646">
        <v>29225</v>
      </c>
    </row>
    <row r="1647" spans="1:9">
      <c r="A1647">
        <v>1646</v>
      </c>
      <c r="B1647" t="s">
        <v>7719</v>
      </c>
      <c r="C1647" t="s">
        <v>9292</v>
      </c>
      <c r="D1647" t="s">
        <v>9293</v>
      </c>
      <c r="E1647" t="s">
        <v>3045</v>
      </c>
      <c r="F1647" t="s">
        <v>3046</v>
      </c>
      <c r="G1647" t="s">
        <v>133</v>
      </c>
      <c r="H1647" t="s">
        <v>134</v>
      </c>
      <c r="I1647">
        <v>70179</v>
      </c>
    </row>
    <row r="1648" spans="1:9">
      <c r="A1648">
        <v>1647</v>
      </c>
      <c r="B1648" t="s">
        <v>9294</v>
      </c>
      <c r="C1648" t="s">
        <v>9295</v>
      </c>
      <c r="D1648" t="s">
        <v>9296</v>
      </c>
      <c r="E1648" t="s">
        <v>3047</v>
      </c>
      <c r="F1648" t="s">
        <v>3048</v>
      </c>
      <c r="G1648" t="s">
        <v>167</v>
      </c>
      <c r="H1648" t="s">
        <v>45</v>
      </c>
      <c r="I1648">
        <v>74133</v>
      </c>
    </row>
    <row r="1649" spans="1:9">
      <c r="A1649">
        <v>1648</v>
      </c>
      <c r="B1649" t="s">
        <v>9297</v>
      </c>
      <c r="C1649" t="s">
        <v>9298</v>
      </c>
      <c r="D1649" t="s">
        <v>9299</v>
      </c>
      <c r="E1649" t="s">
        <v>3049</v>
      </c>
      <c r="F1649" t="s">
        <v>3050</v>
      </c>
      <c r="G1649" t="s">
        <v>890</v>
      </c>
      <c r="H1649" t="s">
        <v>272</v>
      </c>
      <c r="I1649">
        <v>29424</v>
      </c>
    </row>
    <row r="1650" spans="1:9">
      <c r="A1650">
        <v>1649</v>
      </c>
      <c r="B1650" t="s">
        <v>9300</v>
      </c>
      <c r="C1650" t="s">
        <v>9301</v>
      </c>
      <c r="D1650" t="s">
        <v>9302</v>
      </c>
      <c r="E1650" t="s">
        <v>9303</v>
      </c>
      <c r="F1650" t="s">
        <v>9304</v>
      </c>
      <c r="G1650" t="s">
        <v>1889</v>
      </c>
      <c r="H1650" t="s">
        <v>54</v>
      </c>
      <c r="I1650">
        <v>85255</v>
      </c>
    </row>
    <row r="1651" spans="1:9">
      <c r="A1651">
        <v>1650</v>
      </c>
      <c r="B1651" t="s">
        <v>8807</v>
      </c>
      <c r="C1651" t="s">
        <v>9305</v>
      </c>
      <c r="D1651" t="s">
        <v>9306</v>
      </c>
      <c r="E1651" t="s">
        <v>9307</v>
      </c>
      <c r="F1651" t="s">
        <v>9308</v>
      </c>
      <c r="G1651" t="s">
        <v>49</v>
      </c>
      <c r="H1651" t="s">
        <v>249</v>
      </c>
      <c r="I1651">
        <v>55905</v>
      </c>
    </row>
    <row r="1652" spans="1:9">
      <c r="A1652">
        <v>1651</v>
      </c>
      <c r="B1652" t="s">
        <v>5325</v>
      </c>
      <c r="C1652" t="s">
        <v>9309</v>
      </c>
      <c r="D1652" t="s">
        <v>9310</v>
      </c>
      <c r="E1652" t="s">
        <v>3051</v>
      </c>
      <c r="F1652" t="s">
        <v>3052</v>
      </c>
      <c r="G1652" t="s">
        <v>37</v>
      </c>
      <c r="H1652" t="s">
        <v>38</v>
      </c>
      <c r="I1652">
        <v>94177</v>
      </c>
    </row>
    <row r="1653" spans="1:9">
      <c r="A1653">
        <v>1652</v>
      </c>
      <c r="B1653" t="s">
        <v>9311</v>
      </c>
      <c r="C1653" t="s">
        <v>9312</v>
      </c>
      <c r="D1653" t="s">
        <v>9313</v>
      </c>
      <c r="E1653" t="s">
        <v>3053</v>
      </c>
      <c r="F1653" t="s">
        <v>3054</v>
      </c>
      <c r="G1653" t="s">
        <v>860</v>
      </c>
      <c r="H1653" t="s">
        <v>107</v>
      </c>
      <c r="I1653">
        <v>50320</v>
      </c>
    </row>
    <row r="1654" spans="1:9">
      <c r="A1654">
        <v>1653</v>
      </c>
      <c r="B1654" t="s">
        <v>9314</v>
      </c>
      <c r="C1654" t="s">
        <v>9315</v>
      </c>
      <c r="D1654" t="s">
        <v>9316</v>
      </c>
      <c r="E1654" t="s">
        <v>3055</v>
      </c>
      <c r="F1654" t="s">
        <v>3056</v>
      </c>
      <c r="G1654" t="s">
        <v>310</v>
      </c>
      <c r="H1654" t="s">
        <v>38</v>
      </c>
      <c r="I1654">
        <v>90087</v>
      </c>
    </row>
    <row r="1655" spans="1:9">
      <c r="A1655">
        <v>1654</v>
      </c>
      <c r="B1655" t="s">
        <v>9317</v>
      </c>
      <c r="C1655" t="s">
        <v>9318</v>
      </c>
      <c r="D1655" t="s">
        <v>9319</v>
      </c>
      <c r="E1655" t="s">
        <v>3057</v>
      </c>
      <c r="F1655" t="s">
        <v>3058</v>
      </c>
      <c r="G1655" t="s">
        <v>499</v>
      </c>
      <c r="H1655" t="s">
        <v>38</v>
      </c>
      <c r="I1655">
        <v>93773</v>
      </c>
    </row>
    <row r="1656" spans="1:9">
      <c r="A1656">
        <v>1655</v>
      </c>
      <c r="B1656" t="s">
        <v>9320</v>
      </c>
      <c r="C1656" t="s">
        <v>9321</v>
      </c>
      <c r="D1656" t="s">
        <v>9322</v>
      </c>
      <c r="E1656" t="s">
        <v>9323</v>
      </c>
      <c r="F1656" t="s">
        <v>9324</v>
      </c>
      <c r="G1656" t="s">
        <v>373</v>
      </c>
      <c r="H1656" t="s">
        <v>25</v>
      </c>
      <c r="I1656">
        <v>31422</v>
      </c>
    </row>
    <row r="1657" spans="1:9">
      <c r="A1657">
        <v>1656</v>
      </c>
      <c r="B1657" t="s">
        <v>9325</v>
      </c>
      <c r="C1657" t="s">
        <v>9326</v>
      </c>
      <c r="D1657" t="s">
        <v>9327</v>
      </c>
      <c r="E1657" t="s">
        <v>3059</v>
      </c>
      <c r="F1657" t="s">
        <v>3060</v>
      </c>
      <c r="G1657" t="s">
        <v>3061</v>
      </c>
      <c r="H1657" t="s">
        <v>31</v>
      </c>
      <c r="I1657">
        <v>75705</v>
      </c>
    </row>
    <row r="1658" spans="1:9">
      <c r="A1658">
        <v>1657</v>
      </c>
      <c r="B1658" t="s">
        <v>9328</v>
      </c>
      <c r="C1658" t="s">
        <v>9329</v>
      </c>
      <c r="D1658" t="s">
        <v>9330</v>
      </c>
      <c r="E1658" t="s">
        <v>3062</v>
      </c>
      <c r="F1658" t="s">
        <v>3063</v>
      </c>
      <c r="G1658" t="s">
        <v>469</v>
      </c>
      <c r="H1658" t="s">
        <v>78</v>
      </c>
      <c r="I1658">
        <v>34474</v>
      </c>
    </row>
    <row r="1659" spans="1:9">
      <c r="A1659">
        <v>1658</v>
      </c>
      <c r="B1659" t="s">
        <v>9331</v>
      </c>
      <c r="C1659" t="s">
        <v>9332</v>
      </c>
      <c r="D1659" t="s">
        <v>9333</v>
      </c>
      <c r="E1659" t="s">
        <v>3064</v>
      </c>
      <c r="F1659" t="s">
        <v>3065</v>
      </c>
      <c r="G1659" t="s">
        <v>401</v>
      </c>
      <c r="H1659" t="s">
        <v>78</v>
      </c>
      <c r="I1659">
        <v>34949</v>
      </c>
    </row>
    <row r="1660" spans="1:9">
      <c r="A1660">
        <v>1659</v>
      </c>
      <c r="B1660" t="s">
        <v>9334</v>
      </c>
      <c r="C1660" t="s">
        <v>9335</v>
      </c>
      <c r="D1660" t="s">
        <v>9336</v>
      </c>
      <c r="E1660" t="s">
        <v>3066</v>
      </c>
      <c r="F1660" t="s">
        <v>3067</v>
      </c>
      <c r="G1660" t="s">
        <v>897</v>
      </c>
      <c r="H1660" t="s">
        <v>78</v>
      </c>
      <c r="I1660">
        <v>32505</v>
      </c>
    </row>
    <row r="1661" spans="1:9">
      <c r="A1661">
        <v>1660</v>
      </c>
      <c r="B1661" t="s">
        <v>7232</v>
      </c>
      <c r="C1661" t="s">
        <v>9337</v>
      </c>
      <c r="D1661" t="s">
        <v>9338</v>
      </c>
      <c r="E1661" t="s">
        <v>3068</v>
      </c>
      <c r="F1661" t="s">
        <v>3069</v>
      </c>
      <c r="G1661" t="s">
        <v>325</v>
      </c>
      <c r="H1661" t="s">
        <v>326</v>
      </c>
      <c r="I1661">
        <v>68144</v>
      </c>
    </row>
    <row r="1662" spans="1:9">
      <c r="A1662">
        <v>1661</v>
      </c>
      <c r="B1662" t="s">
        <v>6174</v>
      </c>
      <c r="C1662" t="s">
        <v>9339</v>
      </c>
      <c r="D1662" t="s">
        <v>9340</v>
      </c>
      <c r="E1662" t="s">
        <v>3070</v>
      </c>
      <c r="F1662" t="s">
        <v>3071</v>
      </c>
      <c r="G1662" t="s">
        <v>572</v>
      </c>
      <c r="H1662" t="s">
        <v>573</v>
      </c>
      <c r="I1662">
        <v>87195</v>
      </c>
    </row>
    <row r="1663" spans="1:9">
      <c r="A1663">
        <v>1662</v>
      </c>
      <c r="B1663" t="s">
        <v>9341</v>
      </c>
      <c r="C1663" t="s">
        <v>9342</v>
      </c>
      <c r="D1663" t="s">
        <v>9343</v>
      </c>
      <c r="E1663" t="s">
        <v>9344</v>
      </c>
      <c r="F1663" t="s">
        <v>9345</v>
      </c>
      <c r="G1663" t="s">
        <v>278</v>
      </c>
      <c r="H1663" t="s">
        <v>11</v>
      </c>
      <c r="I1663">
        <v>98115</v>
      </c>
    </row>
    <row r="1664" spans="1:9">
      <c r="A1664">
        <v>1663</v>
      </c>
      <c r="B1664" t="s">
        <v>9346</v>
      </c>
      <c r="C1664" t="s">
        <v>5257</v>
      </c>
      <c r="D1664" t="s">
        <v>9347</v>
      </c>
      <c r="E1664" t="s">
        <v>3072</v>
      </c>
      <c r="F1664" t="s">
        <v>3073</v>
      </c>
      <c r="G1664" t="s">
        <v>162</v>
      </c>
      <c r="H1664" t="s">
        <v>54</v>
      </c>
      <c r="I1664">
        <v>85040</v>
      </c>
    </row>
    <row r="1665" spans="1:9">
      <c r="A1665">
        <v>1664</v>
      </c>
      <c r="B1665" t="s">
        <v>5893</v>
      </c>
      <c r="C1665" t="s">
        <v>9348</v>
      </c>
      <c r="D1665" t="s">
        <v>9349</v>
      </c>
      <c r="E1665" t="s">
        <v>3074</v>
      </c>
      <c r="F1665" t="s">
        <v>3075</v>
      </c>
      <c r="G1665" t="s">
        <v>1837</v>
      </c>
      <c r="H1665" t="s">
        <v>118</v>
      </c>
      <c r="I1665">
        <v>89087</v>
      </c>
    </row>
    <row r="1666" spans="1:9">
      <c r="A1666">
        <v>1665</v>
      </c>
      <c r="B1666" t="s">
        <v>9350</v>
      </c>
      <c r="C1666" t="s">
        <v>9351</v>
      </c>
      <c r="D1666" t="s">
        <v>9352</v>
      </c>
      <c r="E1666" t="s">
        <v>3076</v>
      </c>
      <c r="F1666" t="s">
        <v>3077</v>
      </c>
      <c r="G1666" t="s">
        <v>541</v>
      </c>
      <c r="H1666" t="s">
        <v>31</v>
      </c>
      <c r="I1666">
        <v>79171</v>
      </c>
    </row>
    <row r="1667" spans="1:9">
      <c r="A1667">
        <v>1666</v>
      </c>
      <c r="B1667" t="s">
        <v>9353</v>
      </c>
      <c r="C1667" t="s">
        <v>9354</v>
      </c>
      <c r="D1667" t="s">
        <v>9355</v>
      </c>
      <c r="E1667" t="s">
        <v>9356</v>
      </c>
      <c r="F1667" t="s">
        <v>9357</v>
      </c>
      <c r="G1667" t="s">
        <v>1229</v>
      </c>
      <c r="H1667" t="s">
        <v>204</v>
      </c>
      <c r="I1667">
        <v>71914</v>
      </c>
    </row>
    <row r="1668" spans="1:9">
      <c r="A1668">
        <v>1667</v>
      </c>
      <c r="B1668" t="s">
        <v>9358</v>
      </c>
      <c r="C1668" t="s">
        <v>9359</v>
      </c>
      <c r="D1668" t="s">
        <v>9360</v>
      </c>
      <c r="E1668" t="s">
        <v>9361</v>
      </c>
      <c r="F1668" t="s">
        <v>9362</v>
      </c>
      <c r="G1668" t="s">
        <v>1860</v>
      </c>
      <c r="H1668" t="s">
        <v>448</v>
      </c>
      <c r="I1668">
        <v>97286</v>
      </c>
    </row>
    <row r="1669" spans="1:9">
      <c r="A1669">
        <v>1668</v>
      </c>
      <c r="B1669" t="s">
        <v>9363</v>
      </c>
      <c r="C1669" t="s">
        <v>9364</v>
      </c>
      <c r="D1669" t="s">
        <v>9365</v>
      </c>
      <c r="E1669" t="s">
        <v>9366</v>
      </c>
      <c r="F1669" t="s">
        <v>9367</v>
      </c>
      <c r="G1669" t="s">
        <v>1922</v>
      </c>
      <c r="H1669" t="s">
        <v>249</v>
      </c>
      <c r="I1669">
        <v>55811</v>
      </c>
    </row>
    <row r="1670" spans="1:9">
      <c r="A1670">
        <v>1669</v>
      </c>
      <c r="B1670" t="s">
        <v>9368</v>
      </c>
      <c r="C1670" t="s">
        <v>9369</v>
      </c>
      <c r="D1670" t="s">
        <v>9370</v>
      </c>
      <c r="E1670" t="s">
        <v>3078</v>
      </c>
      <c r="F1670" t="s">
        <v>3079</v>
      </c>
      <c r="G1670" t="s">
        <v>419</v>
      </c>
      <c r="H1670" t="s">
        <v>31</v>
      </c>
      <c r="I1670">
        <v>77035</v>
      </c>
    </row>
    <row r="1671" spans="1:9">
      <c r="A1671">
        <v>1670</v>
      </c>
      <c r="B1671" t="s">
        <v>9371</v>
      </c>
      <c r="C1671" t="s">
        <v>9372</v>
      </c>
      <c r="D1671" t="s">
        <v>9373</v>
      </c>
      <c r="E1671" t="s">
        <v>3080</v>
      </c>
      <c r="F1671" t="s">
        <v>3081</v>
      </c>
      <c r="G1671" t="s">
        <v>565</v>
      </c>
      <c r="H1671" t="s">
        <v>78</v>
      </c>
      <c r="I1671">
        <v>32808</v>
      </c>
    </row>
    <row r="1672" spans="1:9">
      <c r="A1672">
        <v>1671</v>
      </c>
      <c r="B1672" t="s">
        <v>9374</v>
      </c>
      <c r="C1672" t="s">
        <v>9375</v>
      </c>
      <c r="D1672" t="s">
        <v>9376</v>
      </c>
      <c r="E1672" t="s">
        <v>3082</v>
      </c>
      <c r="F1672" t="s">
        <v>3083</v>
      </c>
      <c r="G1672" t="s">
        <v>336</v>
      </c>
      <c r="H1672" t="s">
        <v>31</v>
      </c>
      <c r="I1672">
        <v>78205</v>
      </c>
    </row>
    <row r="1673" spans="1:9">
      <c r="A1673">
        <v>1672</v>
      </c>
      <c r="B1673" t="s">
        <v>9377</v>
      </c>
      <c r="C1673" t="s">
        <v>9378</v>
      </c>
      <c r="D1673" t="s">
        <v>9379</v>
      </c>
      <c r="E1673" t="s">
        <v>3084</v>
      </c>
      <c r="F1673" t="s">
        <v>3085</v>
      </c>
      <c r="G1673" t="s">
        <v>150</v>
      </c>
      <c r="H1673" t="s">
        <v>151</v>
      </c>
      <c r="I1673">
        <v>3804</v>
      </c>
    </row>
    <row r="1674" spans="1:9">
      <c r="A1674">
        <v>1673</v>
      </c>
      <c r="B1674" t="s">
        <v>7415</v>
      </c>
      <c r="C1674" t="s">
        <v>5819</v>
      </c>
      <c r="D1674" t="s">
        <v>9380</v>
      </c>
      <c r="E1674" t="s">
        <v>9381</v>
      </c>
      <c r="F1674" t="s">
        <v>9382</v>
      </c>
      <c r="G1674" t="s">
        <v>11</v>
      </c>
      <c r="H1674" t="s">
        <v>12</v>
      </c>
      <c r="I1674">
        <v>20414</v>
      </c>
    </row>
    <row r="1675" spans="1:9">
      <c r="A1675">
        <v>1674</v>
      </c>
      <c r="B1675" t="s">
        <v>9383</v>
      </c>
      <c r="C1675" t="s">
        <v>9384</v>
      </c>
      <c r="D1675" t="s">
        <v>9385</v>
      </c>
      <c r="E1675" t="s">
        <v>3086</v>
      </c>
      <c r="F1675" t="s">
        <v>3087</v>
      </c>
      <c r="G1675" t="s">
        <v>255</v>
      </c>
      <c r="H1675" t="s">
        <v>38</v>
      </c>
      <c r="I1675">
        <v>90610</v>
      </c>
    </row>
    <row r="1676" spans="1:9">
      <c r="A1676">
        <v>1675</v>
      </c>
      <c r="B1676" t="s">
        <v>9386</v>
      </c>
      <c r="C1676" t="s">
        <v>9387</v>
      </c>
      <c r="D1676" t="s">
        <v>9388</v>
      </c>
      <c r="E1676" t="s">
        <v>3088</v>
      </c>
      <c r="F1676" t="s">
        <v>3089</v>
      </c>
      <c r="G1676" t="s">
        <v>897</v>
      </c>
      <c r="H1676" t="s">
        <v>78</v>
      </c>
      <c r="I1676">
        <v>32505</v>
      </c>
    </row>
    <row r="1677" spans="1:9">
      <c r="A1677">
        <v>1676</v>
      </c>
      <c r="B1677" t="s">
        <v>9297</v>
      </c>
      <c r="C1677" t="s">
        <v>9389</v>
      </c>
      <c r="D1677" t="s">
        <v>9390</v>
      </c>
      <c r="E1677" t="s">
        <v>3090</v>
      </c>
      <c r="F1677" t="s">
        <v>3091</v>
      </c>
      <c r="G1677" t="s">
        <v>810</v>
      </c>
      <c r="H1677" t="s">
        <v>177</v>
      </c>
      <c r="I1677">
        <v>2114</v>
      </c>
    </row>
    <row r="1678" spans="1:9">
      <c r="A1678">
        <v>1677</v>
      </c>
      <c r="B1678" t="s">
        <v>9391</v>
      </c>
      <c r="C1678" t="s">
        <v>9392</v>
      </c>
      <c r="D1678" t="s">
        <v>9393</v>
      </c>
      <c r="E1678" t="s">
        <v>3092</v>
      </c>
      <c r="F1678" t="s">
        <v>3093</v>
      </c>
      <c r="G1678" t="s">
        <v>53</v>
      </c>
      <c r="H1678" t="s">
        <v>54</v>
      </c>
      <c r="I1678">
        <v>85743</v>
      </c>
    </row>
    <row r="1679" spans="1:9">
      <c r="A1679">
        <v>1678</v>
      </c>
      <c r="B1679" t="s">
        <v>9394</v>
      </c>
      <c r="C1679" t="s">
        <v>9395</v>
      </c>
      <c r="D1679" t="s">
        <v>9396</v>
      </c>
      <c r="E1679" t="s">
        <v>9397</v>
      </c>
      <c r="F1679" t="s">
        <v>9398</v>
      </c>
      <c r="G1679" t="s">
        <v>657</v>
      </c>
      <c r="H1679" t="s">
        <v>31</v>
      </c>
      <c r="I1679">
        <v>78732</v>
      </c>
    </row>
    <row r="1680" spans="1:9">
      <c r="A1680">
        <v>1679</v>
      </c>
      <c r="B1680" t="s">
        <v>5977</v>
      </c>
      <c r="C1680" t="s">
        <v>9399</v>
      </c>
      <c r="D1680" t="s">
        <v>9400</v>
      </c>
      <c r="E1680" t="s">
        <v>3094</v>
      </c>
      <c r="F1680" t="s">
        <v>3095</v>
      </c>
      <c r="G1680" t="s">
        <v>1536</v>
      </c>
      <c r="H1680" t="s">
        <v>249</v>
      </c>
      <c r="I1680">
        <v>55564</v>
      </c>
    </row>
    <row r="1681" spans="1:9">
      <c r="A1681">
        <v>1680</v>
      </c>
      <c r="B1681" t="s">
        <v>9401</v>
      </c>
      <c r="C1681" t="s">
        <v>9402</v>
      </c>
      <c r="D1681" t="s">
        <v>9403</v>
      </c>
      <c r="E1681" t="s">
        <v>9404</v>
      </c>
      <c r="F1681" t="s">
        <v>9405</v>
      </c>
      <c r="G1681" t="s">
        <v>677</v>
      </c>
      <c r="H1681" t="s">
        <v>38</v>
      </c>
      <c r="I1681">
        <v>95833</v>
      </c>
    </row>
    <row r="1682" spans="1:9">
      <c r="A1682">
        <v>1681</v>
      </c>
      <c r="B1682" t="s">
        <v>9406</v>
      </c>
      <c r="C1682" t="s">
        <v>9407</v>
      </c>
      <c r="D1682" t="s">
        <v>9408</v>
      </c>
      <c r="E1682" t="s">
        <v>3096</v>
      </c>
      <c r="F1682" t="s">
        <v>3097</v>
      </c>
      <c r="G1682" t="s">
        <v>723</v>
      </c>
      <c r="H1682" t="s">
        <v>112</v>
      </c>
      <c r="I1682">
        <v>37235</v>
      </c>
    </row>
    <row r="1683" spans="1:9">
      <c r="A1683">
        <v>1682</v>
      </c>
      <c r="B1683" t="s">
        <v>9409</v>
      </c>
      <c r="C1683" t="s">
        <v>9410</v>
      </c>
      <c r="D1683" t="s">
        <v>9411</v>
      </c>
      <c r="E1683" t="s">
        <v>3098</v>
      </c>
      <c r="F1683" t="s">
        <v>3099</v>
      </c>
      <c r="G1683" t="s">
        <v>2733</v>
      </c>
      <c r="H1683" t="s">
        <v>272</v>
      </c>
      <c r="I1683">
        <v>29615</v>
      </c>
    </row>
    <row r="1684" spans="1:9">
      <c r="A1684">
        <v>1683</v>
      </c>
      <c r="B1684" t="s">
        <v>9412</v>
      </c>
      <c r="C1684" t="s">
        <v>9413</v>
      </c>
      <c r="D1684" t="s">
        <v>9414</v>
      </c>
      <c r="E1684" t="s">
        <v>9415</v>
      </c>
      <c r="F1684" t="s">
        <v>9416</v>
      </c>
      <c r="G1684" t="s">
        <v>881</v>
      </c>
      <c r="H1684" t="s">
        <v>198</v>
      </c>
      <c r="I1684">
        <v>49018</v>
      </c>
    </row>
    <row r="1685" spans="1:9">
      <c r="A1685">
        <v>1684</v>
      </c>
      <c r="B1685" t="s">
        <v>9417</v>
      </c>
      <c r="C1685" t="s">
        <v>9418</v>
      </c>
      <c r="D1685" t="s">
        <v>9419</v>
      </c>
      <c r="E1685" t="s">
        <v>3100</v>
      </c>
      <c r="F1685" t="s">
        <v>3101</v>
      </c>
      <c r="G1685" t="s">
        <v>779</v>
      </c>
      <c r="H1685" t="s">
        <v>452</v>
      </c>
      <c r="I1685">
        <v>67260</v>
      </c>
    </row>
    <row r="1686" spans="1:9">
      <c r="A1686">
        <v>1685</v>
      </c>
      <c r="B1686" t="s">
        <v>5140</v>
      </c>
      <c r="C1686" t="s">
        <v>9420</v>
      </c>
      <c r="D1686" t="s">
        <v>9421</v>
      </c>
      <c r="E1686" t="s">
        <v>3102</v>
      </c>
      <c r="F1686" t="s">
        <v>3103</v>
      </c>
      <c r="G1686" t="s">
        <v>137</v>
      </c>
      <c r="H1686" t="s">
        <v>138</v>
      </c>
      <c r="I1686">
        <v>60641</v>
      </c>
    </row>
    <row r="1687" spans="1:9">
      <c r="A1687">
        <v>1686</v>
      </c>
      <c r="B1687" t="s">
        <v>9422</v>
      </c>
      <c r="C1687" t="s">
        <v>9423</v>
      </c>
      <c r="D1687" t="s">
        <v>9424</v>
      </c>
      <c r="E1687" t="s">
        <v>9425</v>
      </c>
      <c r="F1687" t="s">
        <v>9426</v>
      </c>
      <c r="G1687" t="s">
        <v>677</v>
      </c>
      <c r="H1687" t="s">
        <v>38</v>
      </c>
      <c r="I1687">
        <v>95894</v>
      </c>
    </row>
    <row r="1688" spans="1:9">
      <c r="A1688">
        <v>1687</v>
      </c>
      <c r="B1688" t="s">
        <v>9427</v>
      </c>
      <c r="C1688" t="s">
        <v>9428</v>
      </c>
      <c r="D1688" t="s">
        <v>9429</v>
      </c>
      <c r="E1688" t="s">
        <v>3104</v>
      </c>
      <c r="F1688" t="s">
        <v>3105</v>
      </c>
      <c r="G1688" t="s">
        <v>641</v>
      </c>
      <c r="H1688" t="s">
        <v>579</v>
      </c>
      <c r="I1688">
        <v>6120</v>
      </c>
    </row>
    <row r="1689" spans="1:9">
      <c r="A1689">
        <v>1688</v>
      </c>
      <c r="B1689" t="s">
        <v>9430</v>
      </c>
      <c r="C1689" t="s">
        <v>9431</v>
      </c>
      <c r="D1689" t="s">
        <v>9432</v>
      </c>
      <c r="E1689" t="s">
        <v>3106</v>
      </c>
      <c r="F1689" t="s">
        <v>3107</v>
      </c>
      <c r="G1689" t="s">
        <v>3108</v>
      </c>
      <c r="H1689" t="s">
        <v>38</v>
      </c>
      <c r="I1689">
        <v>93094</v>
      </c>
    </row>
    <row r="1690" spans="1:9">
      <c r="A1690">
        <v>1689</v>
      </c>
      <c r="B1690" t="s">
        <v>9433</v>
      </c>
      <c r="C1690" t="s">
        <v>9434</v>
      </c>
      <c r="D1690" t="s">
        <v>9435</v>
      </c>
      <c r="E1690" t="s">
        <v>9436</v>
      </c>
      <c r="F1690" t="s">
        <v>9437</v>
      </c>
      <c r="G1690" t="s">
        <v>388</v>
      </c>
      <c r="H1690" t="s">
        <v>147</v>
      </c>
      <c r="I1690">
        <v>46221</v>
      </c>
    </row>
    <row r="1691" spans="1:9">
      <c r="A1691">
        <v>1690</v>
      </c>
      <c r="B1691" t="s">
        <v>9438</v>
      </c>
      <c r="C1691" t="s">
        <v>9439</v>
      </c>
      <c r="D1691" t="s">
        <v>9440</v>
      </c>
      <c r="E1691" t="s">
        <v>3109</v>
      </c>
      <c r="F1691" t="s">
        <v>3110</v>
      </c>
      <c r="G1691" t="s">
        <v>1151</v>
      </c>
      <c r="H1691" t="s">
        <v>147</v>
      </c>
      <c r="I1691">
        <v>46699</v>
      </c>
    </row>
    <row r="1692" spans="1:9">
      <c r="A1692">
        <v>1691</v>
      </c>
      <c r="B1692" t="s">
        <v>5702</v>
      </c>
      <c r="C1692" t="s">
        <v>9441</v>
      </c>
      <c r="D1692" t="s">
        <v>9442</v>
      </c>
      <c r="E1692" t="s">
        <v>3111</v>
      </c>
      <c r="F1692" t="s">
        <v>3112</v>
      </c>
      <c r="G1692" t="s">
        <v>796</v>
      </c>
      <c r="H1692" t="s">
        <v>38</v>
      </c>
      <c r="I1692">
        <v>93311</v>
      </c>
    </row>
    <row r="1693" spans="1:9">
      <c r="A1693">
        <v>1692</v>
      </c>
      <c r="B1693" t="s">
        <v>9443</v>
      </c>
      <c r="C1693" t="s">
        <v>9444</v>
      </c>
      <c r="D1693" t="s">
        <v>9445</v>
      </c>
      <c r="E1693" t="s">
        <v>3113</v>
      </c>
      <c r="F1693" t="s">
        <v>3114</v>
      </c>
      <c r="G1693" t="s">
        <v>737</v>
      </c>
      <c r="H1693" t="s">
        <v>20</v>
      </c>
      <c r="I1693">
        <v>10474</v>
      </c>
    </row>
    <row r="1694" spans="1:9">
      <c r="A1694">
        <v>1693</v>
      </c>
      <c r="B1694" t="s">
        <v>9446</v>
      </c>
      <c r="C1694" t="s">
        <v>9447</v>
      </c>
      <c r="D1694" t="s">
        <v>9448</v>
      </c>
      <c r="E1694" t="s">
        <v>3115</v>
      </c>
      <c r="F1694" t="s">
        <v>3116</v>
      </c>
      <c r="G1694" t="s">
        <v>419</v>
      </c>
      <c r="H1694" t="s">
        <v>31</v>
      </c>
      <c r="I1694">
        <v>77085</v>
      </c>
    </row>
    <row r="1695" spans="1:9">
      <c r="A1695">
        <v>1694</v>
      </c>
      <c r="B1695" t="s">
        <v>9449</v>
      </c>
      <c r="C1695" t="s">
        <v>9450</v>
      </c>
      <c r="D1695" t="s">
        <v>9451</v>
      </c>
      <c r="E1695" t="s">
        <v>3117</v>
      </c>
      <c r="F1695" t="s">
        <v>3118</v>
      </c>
      <c r="G1695" t="s">
        <v>434</v>
      </c>
      <c r="H1695" t="s">
        <v>290</v>
      </c>
      <c r="I1695">
        <v>35220</v>
      </c>
    </row>
    <row r="1696" spans="1:9">
      <c r="A1696">
        <v>1695</v>
      </c>
      <c r="B1696" t="s">
        <v>9452</v>
      </c>
      <c r="C1696" t="s">
        <v>9453</v>
      </c>
      <c r="D1696" t="s">
        <v>9454</v>
      </c>
      <c r="E1696" t="s">
        <v>3119</v>
      </c>
      <c r="F1696" t="s">
        <v>3120</v>
      </c>
      <c r="G1696" t="s">
        <v>890</v>
      </c>
      <c r="H1696" t="s">
        <v>789</v>
      </c>
      <c r="I1696">
        <v>25362</v>
      </c>
    </row>
    <row r="1697" spans="1:9">
      <c r="A1697">
        <v>1696</v>
      </c>
      <c r="B1697" t="s">
        <v>9455</v>
      </c>
      <c r="C1697" t="s">
        <v>9456</v>
      </c>
      <c r="D1697" t="s">
        <v>9457</v>
      </c>
      <c r="E1697" t="s">
        <v>3121</v>
      </c>
      <c r="F1697" t="s">
        <v>3122</v>
      </c>
      <c r="G1697" t="s">
        <v>220</v>
      </c>
      <c r="H1697" t="s">
        <v>20</v>
      </c>
      <c r="I1697">
        <v>11215</v>
      </c>
    </row>
    <row r="1698" spans="1:9">
      <c r="A1698">
        <v>1697</v>
      </c>
      <c r="B1698" t="s">
        <v>9458</v>
      </c>
      <c r="C1698" t="s">
        <v>9459</v>
      </c>
      <c r="D1698" t="s">
        <v>9460</v>
      </c>
      <c r="E1698" t="s">
        <v>3123</v>
      </c>
      <c r="F1698" t="s">
        <v>3124</v>
      </c>
      <c r="G1698" t="s">
        <v>860</v>
      </c>
      <c r="H1698" t="s">
        <v>107</v>
      </c>
      <c r="I1698">
        <v>50347</v>
      </c>
    </row>
    <row r="1699" spans="1:9">
      <c r="A1699">
        <v>1698</v>
      </c>
      <c r="B1699" t="s">
        <v>9461</v>
      </c>
      <c r="C1699" t="s">
        <v>9462</v>
      </c>
      <c r="D1699" t="s">
        <v>9463</v>
      </c>
      <c r="E1699" t="s">
        <v>3125</v>
      </c>
      <c r="F1699" t="s">
        <v>3126</v>
      </c>
      <c r="G1699" t="s">
        <v>884</v>
      </c>
      <c r="H1699" t="s">
        <v>398</v>
      </c>
      <c r="I1699">
        <v>40586</v>
      </c>
    </row>
    <row r="1700" spans="1:9">
      <c r="A1700">
        <v>1699</v>
      </c>
      <c r="B1700" t="s">
        <v>9464</v>
      </c>
      <c r="C1700" t="s">
        <v>9465</v>
      </c>
      <c r="D1700" t="s">
        <v>9466</v>
      </c>
      <c r="E1700" t="s">
        <v>3127</v>
      </c>
      <c r="F1700" t="s">
        <v>3128</v>
      </c>
      <c r="G1700" t="s">
        <v>507</v>
      </c>
      <c r="H1700" t="s">
        <v>159</v>
      </c>
      <c r="I1700">
        <v>43605</v>
      </c>
    </row>
    <row r="1701" spans="1:9">
      <c r="A1701">
        <v>1700</v>
      </c>
      <c r="B1701" t="s">
        <v>9467</v>
      </c>
      <c r="C1701" t="s">
        <v>9468</v>
      </c>
      <c r="D1701" t="s">
        <v>9469</v>
      </c>
      <c r="E1701" t="s">
        <v>9470</v>
      </c>
      <c r="F1701" t="s">
        <v>9471</v>
      </c>
      <c r="G1701" t="s">
        <v>568</v>
      </c>
      <c r="H1701" t="s">
        <v>569</v>
      </c>
      <c r="I1701">
        <v>84135</v>
      </c>
    </row>
    <row r="1702" spans="1:9">
      <c r="A1702">
        <v>1701</v>
      </c>
      <c r="B1702" t="s">
        <v>9472</v>
      </c>
      <c r="C1702" t="s">
        <v>9473</v>
      </c>
      <c r="D1702" t="s">
        <v>9474</v>
      </c>
      <c r="E1702" t="s">
        <v>9475</v>
      </c>
      <c r="F1702" t="s">
        <v>9476</v>
      </c>
      <c r="G1702" t="s">
        <v>344</v>
      </c>
      <c r="H1702" t="s">
        <v>78</v>
      </c>
      <c r="I1702">
        <v>33432</v>
      </c>
    </row>
    <row r="1703" spans="1:9">
      <c r="A1703">
        <v>1702</v>
      </c>
      <c r="B1703" t="s">
        <v>9477</v>
      </c>
      <c r="C1703" t="s">
        <v>9478</v>
      </c>
      <c r="D1703" t="s">
        <v>9479</v>
      </c>
      <c r="E1703" t="s">
        <v>3129</v>
      </c>
      <c r="F1703" t="s">
        <v>3130</v>
      </c>
      <c r="G1703" t="s">
        <v>519</v>
      </c>
      <c r="H1703" t="s">
        <v>31</v>
      </c>
      <c r="I1703">
        <v>76705</v>
      </c>
    </row>
    <row r="1704" spans="1:9">
      <c r="A1704">
        <v>1703</v>
      </c>
      <c r="B1704" t="s">
        <v>9480</v>
      </c>
      <c r="C1704" t="s">
        <v>9481</v>
      </c>
      <c r="D1704" t="s">
        <v>9482</v>
      </c>
      <c r="E1704" t="s">
        <v>3131</v>
      </c>
      <c r="F1704" t="s">
        <v>3132</v>
      </c>
      <c r="G1704" t="s">
        <v>677</v>
      </c>
      <c r="H1704" t="s">
        <v>38</v>
      </c>
      <c r="I1704">
        <v>95823</v>
      </c>
    </row>
    <row r="1705" spans="1:9">
      <c r="A1705">
        <v>1704</v>
      </c>
      <c r="B1705" t="s">
        <v>9483</v>
      </c>
      <c r="C1705" t="s">
        <v>9484</v>
      </c>
      <c r="D1705" t="s">
        <v>9485</v>
      </c>
      <c r="E1705" t="s">
        <v>3133</v>
      </c>
      <c r="F1705" t="s">
        <v>3134</v>
      </c>
      <c r="G1705" t="s">
        <v>71</v>
      </c>
      <c r="H1705" t="s">
        <v>72</v>
      </c>
      <c r="I1705">
        <v>23220</v>
      </c>
    </row>
    <row r="1706" spans="1:9">
      <c r="A1706">
        <v>1705</v>
      </c>
      <c r="B1706" t="s">
        <v>5064</v>
      </c>
      <c r="C1706" t="s">
        <v>9486</v>
      </c>
      <c r="D1706" t="s">
        <v>9487</v>
      </c>
      <c r="E1706" t="s">
        <v>3135</v>
      </c>
      <c r="F1706" t="s">
        <v>3136</v>
      </c>
      <c r="G1706" t="s">
        <v>472</v>
      </c>
      <c r="H1706" t="s">
        <v>452</v>
      </c>
      <c r="I1706">
        <v>66617</v>
      </c>
    </row>
    <row r="1707" spans="1:9">
      <c r="A1707">
        <v>1706</v>
      </c>
      <c r="B1707" t="s">
        <v>9488</v>
      </c>
      <c r="C1707" t="s">
        <v>9489</v>
      </c>
      <c r="D1707" t="s">
        <v>9490</v>
      </c>
      <c r="E1707" t="s">
        <v>3137</v>
      </c>
      <c r="F1707" t="s">
        <v>3138</v>
      </c>
      <c r="G1707" t="s">
        <v>707</v>
      </c>
      <c r="H1707" t="s">
        <v>361</v>
      </c>
      <c r="I1707">
        <v>80262</v>
      </c>
    </row>
    <row r="1708" spans="1:9">
      <c r="A1708">
        <v>1707</v>
      </c>
      <c r="B1708" t="s">
        <v>9491</v>
      </c>
      <c r="C1708" t="s">
        <v>9492</v>
      </c>
      <c r="D1708" t="s">
        <v>9493</v>
      </c>
      <c r="E1708" t="s">
        <v>3139</v>
      </c>
      <c r="F1708" t="s">
        <v>3140</v>
      </c>
      <c r="G1708" t="s">
        <v>369</v>
      </c>
      <c r="H1708" t="s">
        <v>370</v>
      </c>
      <c r="I1708">
        <v>63180</v>
      </c>
    </row>
    <row r="1709" spans="1:9">
      <c r="A1709">
        <v>1708</v>
      </c>
      <c r="B1709" t="s">
        <v>9494</v>
      </c>
      <c r="C1709" t="s">
        <v>9495</v>
      </c>
      <c r="D1709" t="s">
        <v>9496</v>
      </c>
      <c r="E1709" t="s">
        <v>3141</v>
      </c>
      <c r="F1709" t="s">
        <v>3142</v>
      </c>
      <c r="G1709" t="s">
        <v>2348</v>
      </c>
      <c r="H1709" t="s">
        <v>326</v>
      </c>
      <c r="I1709">
        <v>68517</v>
      </c>
    </row>
    <row r="1710" spans="1:9">
      <c r="A1710">
        <v>1709</v>
      </c>
      <c r="B1710" t="s">
        <v>9497</v>
      </c>
      <c r="C1710" t="s">
        <v>9498</v>
      </c>
      <c r="D1710" t="s">
        <v>9499</v>
      </c>
      <c r="E1710" t="s">
        <v>3143</v>
      </c>
      <c r="F1710" t="s">
        <v>3144</v>
      </c>
      <c r="G1710" t="s">
        <v>133</v>
      </c>
      <c r="H1710" t="s">
        <v>134</v>
      </c>
      <c r="I1710">
        <v>70165</v>
      </c>
    </row>
    <row r="1711" spans="1:9">
      <c r="A1711">
        <v>1710</v>
      </c>
      <c r="B1711" t="s">
        <v>9500</v>
      </c>
      <c r="C1711" t="s">
        <v>9501</v>
      </c>
      <c r="D1711" t="s">
        <v>9502</v>
      </c>
      <c r="E1711" t="s">
        <v>9503</v>
      </c>
      <c r="F1711" t="s">
        <v>9504</v>
      </c>
      <c r="G1711" t="s">
        <v>499</v>
      </c>
      <c r="H1711" t="s">
        <v>38</v>
      </c>
      <c r="I1711">
        <v>93762</v>
      </c>
    </row>
    <row r="1712" spans="1:9">
      <c r="A1712">
        <v>1711</v>
      </c>
      <c r="B1712" t="s">
        <v>9505</v>
      </c>
      <c r="C1712" t="s">
        <v>9506</v>
      </c>
      <c r="D1712" t="s">
        <v>9507</v>
      </c>
      <c r="E1712" t="s">
        <v>3145</v>
      </c>
      <c r="F1712" t="s">
        <v>3146</v>
      </c>
      <c r="G1712" t="s">
        <v>248</v>
      </c>
      <c r="H1712" t="s">
        <v>249</v>
      </c>
      <c r="I1712">
        <v>55172</v>
      </c>
    </row>
    <row r="1713" spans="1:9">
      <c r="A1713">
        <v>1712</v>
      </c>
      <c r="B1713" t="s">
        <v>9508</v>
      </c>
      <c r="C1713" t="s">
        <v>9509</v>
      </c>
      <c r="D1713" t="s">
        <v>9510</v>
      </c>
      <c r="E1713" t="s">
        <v>3147</v>
      </c>
      <c r="F1713" t="s">
        <v>3148</v>
      </c>
      <c r="G1713" t="s">
        <v>11</v>
      </c>
      <c r="H1713" t="s">
        <v>12</v>
      </c>
      <c r="I1713">
        <v>20016</v>
      </c>
    </row>
    <row r="1714" spans="1:9">
      <c r="A1714">
        <v>1713</v>
      </c>
      <c r="B1714" t="s">
        <v>9511</v>
      </c>
      <c r="C1714" t="s">
        <v>9512</v>
      </c>
      <c r="D1714" t="s">
        <v>9513</v>
      </c>
      <c r="E1714" t="s">
        <v>3149</v>
      </c>
      <c r="F1714" t="s">
        <v>3150</v>
      </c>
      <c r="G1714" t="s">
        <v>3151</v>
      </c>
      <c r="H1714" t="s">
        <v>138</v>
      </c>
      <c r="I1714">
        <v>61105</v>
      </c>
    </row>
    <row r="1715" spans="1:9">
      <c r="A1715">
        <v>1714</v>
      </c>
      <c r="B1715" t="s">
        <v>3307</v>
      </c>
      <c r="C1715" t="s">
        <v>9514</v>
      </c>
      <c r="D1715" t="s">
        <v>9515</v>
      </c>
      <c r="E1715" t="s">
        <v>3152</v>
      </c>
      <c r="F1715" t="s">
        <v>3153</v>
      </c>
      <c r="G1715" t="s">
        <v>3151</v>
      </c>
      <c r="H1715" t="s">
        <v>138</v>
      </c>
      <c r="I1715">
        <v>61105</v>
      </c>
    </row>
    <row r="1716" spans="1:9">
      <c r="A1716">
        <v>1715</v>
      </c>
      <c r="B1716" t="s">
        <v>9516</v>
      </c>
      <c r="C1716" t="s">
        <v>5364</v>
      </c>
      <c r="D1716" t="s">
        <v>9517</v>
      </c>
      <c r="E1716" t="s">
        <v>3154</v>
      </c>
      <c r="F1716" t="s">
        <v>3155</v>
      </c>
      <c r="G1716" t="s">
        <v>555</v>
      </c>
      <c r="H1716" t="s">
        <v>38</v>
      </c>
      <c r="I1716">
        <v>91131</v>
      </c>
    </row>
    <row r="1717" spans="1:9">
      <c r="A1717">
        <v>1716</v>
      </c>
      <c r="B1717" t="s">
        <v>8531</v>
      </c>
      <c r="C1717" t="s">
        <v>9518</v>
      </c>
      <c r="D1717" t="s">
        <v>9519</v>
      </c>
      <c r="E1717" t="s">
        <v>3156</v>
      </c>
      <c r="F1717" t="s">
        <v>3157</v>
      </c>
      <c r="G1717" t="s">
        <v>209</v>
      </c>
      <c r="H1717" t="s">
        <v>172</v>
      </c>
      <c r="I1717">
        <v>19131</v>
      </c>
    </row>
    <row r="1718" spans="1:9">
      <c r="A1718">
        <v>1717</v>
      </c>
      <c r="B1718" t="s">
        <v>9520</v>
      </c>
      <c r="C1718" t="s">
        <v>9521</v>
      </c>
      <c r="D1718" t="s">
        <v>9522</v>
      </c>
      <c r="E1718" t="s">
        <v>3158</v>
      </c>
      <c r="F1718" t="s">
        <v>3159</v>
      </c>
      <c r="G1718" t="s">
        <v>336</v>
      </c>
      <c r="H1718" t="s">
        <v>31</v>
      </c>
      <c r="I1718">
        <v>78265</v>
      </c>
    </row>
    <row r="1719" spans="1:9">
      <c r="A1719">
        <v>1718</v>
      </c>
      <c r="B1719" t="s">
        <v>5284</v>
      </c>
      <c r="C1719" t="s">
        <v>9523</v>
      </c>
      <c r="D1719" t="s">
        <v>9524</v>
      </c>
      <c r="E1719" t="s">
        <v>9525</v>
      </c>
      <c r="F1719" t="s">
        <v>9526</v>
      </c>
      <c r="G1719" t="s">
        <v>2904</v>
      </c>
      <c r="H1719" t="s">
        <v>45</v>
      </c>
      <c r="I1719">
        <v>73034</v>
      </c>
    </row>
    <row r="1720" spans="1:9">
      <c r="A1720">
        <v>1719</v>
      </c>
      <c r="B1720" t="s">
        <v>9527</v>
      </c>
      <c r="C1720" t="s">
        <v>9528</v>
      </c>
      <c r="D1720" t="s">
        <v>9529</v>
      </c>
      <c r="E1720" t="s">
        <v>3160</v>
      </c>
      <c r="F1720" t="s">
        <v>3161</v>
      </c>
      <c r="G1720" t="s">
        <v>451</v>
      </c>
      <c r="H1720" t="s">
        <v>452</v>
      </c>
      <c r="I1720">
        <v>66225</v>
      </c>
    </row>
    <row r="1721" spans="1:9">
      <c r="A1721">
        <v>1720</v>
      </c>
      <c r="B1721" t="s">
        <v>6270</v>
      </c>
      <c r="C1721" t="s">
        <v>9530</v>
      </c>
      <c r="D1721" t="s">
        <v>9531</v>
      </c>
      <c r="E1721" t="s">
        <v>3162</v>
      </c>
      <c r="F1721" t="s">
        <v>3163</v>
      </c>
      <c r="G1721" t="s">
        <v>278</v>
      </c>
      <c r="H1721" t="s">
        <v>11</v>
      </c>
      <c r="I1721">
        <v>98195</v>
      </c>
    </row>
    <row r="1722" spans="1:9">
      <c r="A1722">
        <v>1721</v>
      </c>
      <c r="B1722" t="s">
        <v>9532</v>
      </c>
      <c r="C1722" t="s">
        <v>9533</v>
      </c>
      <c r="D1722" t="s">
        <v>9534</v>
      </c>
      <c r="E1722" t="s">
        <v>3164</v>
      </c>
      <c r="F1722" t="s">
        <v>3165</v>
      </c>
      <c r="G1722" t="s">
        <v>264</v>
      </c>
      <c r="H1722" t="s">
        <v>147</v>
      </c>
      <c r="I1722">
        <v>47905</v>
      </c>
    </row>
    <row r="1723" spans="1:9">
      <c r="A1723">
        <v>1722</v>
      </c>
      <c r="B1723" t="s">
        <v>5264</v>
      </c>
      <c r="C1723" t="s">
        <v>9535</v>
      </c>
      <c r="D1723" t="s">
        <v>9536</v>
      </c>
      <c r="E1723" t="s">
        <v>3166</v>
      </c>
      <c r="F1723" t="s">
        <v>3167</v>
      </c>
      <c r="G1723" t="s">
        <v>282</v>
      </c>
      <c r="H1723" t="s">
        <v>198</v>
      </c>
      <c r="I1723">
        <v>48217</v>
      </c>
    </row>
    <row r="1724" spans="1:9">
      <c r="A1724">
        <v>1723</v>
      </c>
      <c r="B1724" t="s">
        <v>8736</v>
      </c>
      <c r="C1724" t="s">
        <v>9537</v>
      </c>
      <c r="D1724" t="s">
        <v>9538</v>
      </c>
      <c r="E1724" t="s">
        <v>3168</v>
      </c>
      <c r="F1724" t="s">
        <v>3169</v>
      </c>
      <c r="G1724" t="s">
        <v>37</v>
      </c>
      <c r="H1724" t="s">
        <v>38</v>
      </c>
      <c r="I1724">
        <v>94154</v>
      </c>
    </row>
    <row r="1725" spans="1:9">
      <c r="A1725">
        <v>1724</v>
      </c>
      <c r="B1725" t="s">
        <v>9539</v>
      </c>
      <c r="C1725" t="s">
        <v>9540</v>
      </c>
      <c r="D1725" t="s">
        <v>9541</v>
      </c>
      <c r="E1725" t="s">
        <v>3170</v>
      </c>
      <c r="F1725" t="s">
        <v>3171</v>
      </c>
      <c r="G1725" t="s">
        <v>3172</v>
      </c>
      <c r="H1725" t="s">
        <v>38</v>
      </c>
      <c r="I1725">
        <v>91499</v>
      </c>
    </row>
    <row r="1726" spans="1:9">
      <c r="A1726">
        <v>1725</v>
      </c>
      <c r="B1726" t="s">
        <v>9542</v>
      </c>
      <c r="C1726" t="s">
        <v>9543</v>
      </c>
      <c r="D1726" t="s">
        <v>9544</v>
      </c>
      <c r="E1726" t="s">
        <v>3173</v>
      </c>
      <c r="F1726" t="s">
        <v>3174</v>
      </c>
      <c r="G1726" t="s">
        <v>434</v>
      </c>
      <c r="H1726" t="s">
        <v>290</v>
      </c>
      <c r="I1726">
        <v>35254</v>
      </c>
    </row>
    <row r="1727" spans="1:9">
      <c r="A1727">
        <v>1726</v>
      </c>
      <c r="B1727" t="s">
        <v>4509</v>
      </c>
      <c r="C1727" t="s">
        <v>4678</v>
      </c>
      <c r="D1727" t="s">
        <v>9545</v>
      </c>
      <c r="E1727" t="s">
        <v>3175</v>
      </c>
      <c r="F1727" t="s">
        <v>3176</v>
      </c>
      <c r="G1727" t="s">
        <v>137</v>
      </c>
      <c r="H1727" t="s">
        <v>138</v>
      </c>
      <c r="I1727">
        <v>60630</v>
      </c>
    </row>
    <row r="1728" spans="1:9">
      <c r="A1728">
        <v>1727</v>
      </c>
      <c r="B1728" t="s">
        <v>9546</v>
      </c>
      <c r="C1728" t="s">
        <v>9547</v>
      </c>
      <c r="D1728" t="s">
        <v>9548</v>
      </c>
      <c r="E1728" t="s">
        <v>9549</v>
      </c>
      <c r="F1728" t="s">
        <v>9550</v>
      </c>
      <c r="G1728" t="s">
        <v>419</v>
      </c>
      <c r="H1728" t="s">
        <v>31</v>
      </c>
      <c r="I1728">
        <v>77065</v>
      </c>
    </row>
    <row r="1729" spans="1:9">
      <c r="A1729">
        <v>1728</v>
      </c>
      <c r="B1729" t="s">
        <v>8959</v>
      </c>
      <c r="C1729" t="s">
        <v>9551</v>
      </c>
      <c r="D1729" t="s">
        <v>9552</v>
      </c>
      <c r="E1729" t="s">
        <v>3177</v>
      </c>
      <c r="F1729" t="s">
        <v>3178</v>
      </c>
      <c r="G1729" t="s">
        <v>332</v>
      </c>
      <c r="H1729" t="s">
        <v>138</v>
      </c>
      <c r="I1729">
        <v>61651</v>
      </c>
    </row>
    <row r="1730" spans="1:9">
      <c r="A1730">
        <v>1729</v>
      </c>
      <c r="B1730" t="s">
        <v>9553</v>
      </c>
      <c r="C1730" t="s">
        <v>9554</v>
      </c>
      <c r="D1730" t="s">
        <v>9555</v>
      </c>
      <c r="E1730" t="s">
        <v>3179</v>
      </c>
      <c r="F1730" t="s">
        <v>3180</v>
      </c>
      <c r="G1730" t="s">
        <v>817</v>
      </c>
      <c r="H1730" t="s">
        <v>38</v>
      </c>
      <c r="I1730">
        <v>92110</v>
      </c>
    </row>
    <row r="1731" spans="1:9">
      <c r="A1731">
        <v>1730</v>
      </c>
      <c r="B1731" t="s">
        <v>9556</v>
      </c>
      <c r="C1731" t="s">
        <v>9557</v>
      </c>
      <c r="D1731" t="s">
        <v>9558</v>
      </c>
      <c r="E1731" t="s">
        <v>9559</v>
      </c>
      <c r="F1731" t="s">
        <v>9560</v>
      </c>
      <c r="G1731" t="s">
        <v>1565</v>
      </c>
      <c r="H1731" t="s">
        <v>172</v>
      </c>
      <c r="I1731">
        <v>17605</v>
      </c>
    </row>
    <row r="1732" spans="1:9">
      <c r="A1732">
        <v>1731</v>
      </c>
      <c r="B1732" t="s">
        <v>9561</v>
      </c>
      <c r="C1732" t="s">
        <v>9562</v>
      </c>
      <c r="D1732" t="s">
        <v>9563</v>
      </c>
      <c r="E1732" t="s">
        <v>3181</v>
      </c>
      <c r="F1732" t="s">
        <v>3182</v>
      </c>
      <c r="G1732" t="s">
        <v>146</v>
      </c>
      <c r="H1732" t="s">
        <v>147</v>
      </c>
      <c r="I1732">
        <v>46896</v>
      </c>
    </row>
    <row r="1733" spans="1:9">
      <c r="A1733">
        <v>1732</v>
      </c>
      <c r="B1733" t="s">
        <v>9564</v>
      </c>
      <c r="C1733" t="s">
        <v>7519</v>
      </c>
      <c r="D1733" t="s">
        <v>9565</v>
      </c>
      <c r="E1733" t="s">
        <v>3183</v>
      </c>
      <c r="F1733" t="s">
        <v>3184</v>
      </c>
      <c r="G1733" t="s">
        <v>176</v>
      </c>
      <c r="H1733" t="s">
        <v>370</v>
      </c>
      <c r="I1733">
        <v>65805</v>
      </c>
    </row>
    <row r="1734" spans="1:9">
      <c r="A1734">
        <v>1733</v>
      </c>
      <c r="B1734" t="s">
        <v>9566</v>
      </c>
      <c r="C1734" t="s">
        <v>9567</v>
      </c>
      <c r="D1734" t="s">
        <v>9568</v>
      </c>
      <c r="E1734" t="s">
        <v>3185</v>
      </c>
      <c r="F1734" t="s">
        <v>3186</v>
      </c>
      <c r="G1734" t="s">
        <v>11</v>
      </c>
      <c r="H1734" t="s">
        <v>12</v>
      </c>
      <c r="I1734">
        <v>20226</v>
      </c>
    </row>
    <row r="1735" spans="1:9">
      <c r="A1735">
        <v>1734</v>
      </c>
      <c r="B1735" t="s">
        <v>9569</v>
      </c>
      <c r="C1735" t="s">
        <v>7163</v>
      </c>
      <c r="D1735" t="s">
        <v>9570</v>
      </c>
      <c r="E1735" t="s">
        <v>3187</v>
      </c>
      <c r="F1735" t="s">
        <v>3188</v>
      </c>
      <c r="G1735" t="s">
        <v>555</v>
      </c>
      <c r="H1735" t="s">
        <v>38</v>
      </c>
      <c r="I1735">
        <v>91103</v>
      </c>
    </row>
    <row r="1736" spans="1:9">
      <c r="A1736">
        <v>1735</v>
      </c>
      <c r="B1736" t="s">
        <v>9571</v>
      </c>
      <c r="C1736" t="s">
        <v>9572</v>
      </c>
      <c r="D1736" t="s">
        <v>9573</v>
      </c>
      <c r="E1736" t="s">
        <v>3189</v>
      </c>
      <c r="F1736" t="s">
        <v>3190</v>
      </c>
      <c r="G1736" t="s">
        <v>1565</v>
      </c>
      <c r="H1736" t="s">
        <v>172</v>
      </c>
      <c r="I1736">
        <v>17622</v>
      </c>
    </row>
    <row r="1737" spans="1:9">
      <c r="A1737">
        <v>1736</v>
      </c>
      <c r="B1737" t="s">
        <v>8002</v>
      </c>
      <c r="C1737" t="s">
        <v>9574</v>
      </c>
      <c r="D1737" t="s">
        <v>9575</v>
      </c>
      <c r="E1737" t="s">
        <v>9576</v>
      </c>
      <c r="F1737" t="s">
        <v>9577</v>
      </c>
      <c r="G1737" t="s">
        <v>9578</v>
      </c>
      <c r="H1737" t="s">
        <v>78</v>
      </c>
      <c r="I1737">
        <v>34665</v>
      </c>
    </row>
    <row r="1738" spans="1:9">
      <c r="A1738">
        <v>1737</v>
      </c>
      <c r="B1738" t="s">
        <v>6878</v>
      </c>
      <c r="C1738" t="s">
        <v>9579</v>
      </c>
      <c r="D1738" t="s">
        <v>9580</v>
      </c>
      <c r="E1738" t="s">
        <v>3191</v>
      </c>
      <c r="F1738" t="s">
        <v>3192</v>
      </c>
      <c r="G1738" t="s">
        <v>1482</v>
      </c>
      <c r="H1738" t="s">
        <v>159</v>
      </c>
      <c r="I1738">
        <v>45228</v>
      </c>
    </row>
    <row r="1739" spans="1:9">
      <c r="A1739">
        <v>1738</v>
      </c>
      <c r="B1739" t="s">
        <v>9581</v>
      </c>
      <c r="C1739" t="s">
        <v>9582</v>
      </c>
      <c r="D1739" t="s">
        <v>9583</v>
      </c>
      <c r="E1739" t="s">
        <v>9584</v>
      </c>
      <c r="F1739" t="s">
        <v>9585</v>
      </c>
      <c r="G1739" t="s">
        <v>2109</v>
      </c>
      <c r="H1739" t="s">
        <v>159</v>
      </c>
      <c r="I1739">
        <v>45807</v>
      </c>
    </row>
    <row r="1740" spans="1:9">
      <c r="A1740">
        <v>1739</v>
      </c>
      <c r="B1740" t="s">
        <v>4186</v>
      </c>
      <c r="C1740" t="s">
        <v>9586</v>
      </c>
      <c r="D1740" t="s">
        <v>9587</v>
      </c>
      <c r="E1740" t="s">
        <v>9588</v>
      </c>
      <c r="F1740" t="s">
        <v>9589</v>
      </c>
      <c r="G1740" t="s">
        <v>634</v>
      </c>
      <c r="H1740" t="s">
        <v>138</v>
      </c>
      <c r="I1740">
        <v>60435</v>
      </c>
    </row>
    <row r="1741" spans="1:9">
      <c r="A1741">
        <v>1740</v>
      </c>
      <c r="B1741" t="s">
        <v>9590</v>
      </c>
      <c r="C1741" t="s">
        <v>7252</v>
      </c>
      <c r="D1741" t="s">
        <v>9591</v>
      </c>
      <c r="E1741" t="s">
        <v>3193</v>
      </c>
      <c r="F1741" t="s">
        <v>3194</v>
      </c>
      <c r="G1741" t="s">
        <v>817</v>
      </c>
      <c r="H1741" t="s">
        <v>38</v>
      </c>
      <c r="I1741">
        <v>92137</v>
      </c>
    </row>
    <row r="1742" spans="1:9">
      <c r="A1742">
        <v>1741</v>
      </c>
      <c r="B1742" t="s">
        <v>9592</v>
      </c>
      <c r="C1742" t="s">
        <v>9593</v>
      </c>
      <c r="D1742" t="s">
        <v>9594</v>
      </c>
      <c r="E1742" t="s">
        <v>3195</v>
      </c>
      <c r="F1742" t="s">
        <v>3196</v>
      </c>
      <c r="G1742" t="s">
        <v>3197</v>
      </c>
      <c r="H1742" t="s">
        <v>38</v>
      </c>
      <c r="I1742">
        <v>93034</v>
      </c>
    </row>
    <row r="1743" spans="1:9">
      <c r="A1743">
        <v>1742</v>
      </c>
      <c r="B1743" t="s">
        <v>9595</v>
      </c>
      <c r="C1743" t="s">
        <v>9596</v>
      </c>
      <c r="D1743" t="s">
        <v>9597</v>
      </c>
      <c r="E1743" t="s">
        <v>3198</v>
      </c>
      <c r="F1743" t="s">
        <v>3199</v>
      </c>
      <c r="G1743" t="s">
        <v>332</v>
      </c>
      <c r="H1743" t="s">
        <v>138</v>
      </c>
      <c r="I1743">
        <v>61651</v>
      </c>
    </row>
    <row r="1744" spans="1:9">
      <c r="A1744">
        <v>1743</v>
      </c>
      <c r="B1744" t="s">
        <v>9598</v>
      </c>
      <c r="C1744" t="s">
        <v>9599</v>
      </c>
      <c r="D1744" t="s">
        <v>9600</v>
      </c>
      <c r="E1744" t="s">
        <v>3200</v>
      </c>
      <c r="F1744" t="s">
        <v>3201</v>
      </c>
      <c r="G1744" t="s">
        <v>209</v>
      </c>
      <c r="H1744" t="s">
        <v>172</v>
      </c>
      <c r="I1744">
        <v>19136</v>
      </c>
    </row>
    <row r="1745" spans="1:9">
      <c r="A1745">
        <v>1744</v>
      </c>
      <c r="B1745" t="s">
        <v>9601</v>
      </c>
      <c r="C1745" t="s">
        <v>9602</v>
      </c>
      <c r="D1745" t="s">
        <v>9603</v>
      </c>
      <c r="E1745" t="s">
        <v>3202</v>
      </c>
      <c r="F1745" t="s">
        <v>3203</v>
      </c>
      <c r="G1745" t="s">
        <v>310</v>
      </c>
      <c r="H1745" t="s">
        <v>38</v>
      </c>
      <c r="I1745">
        <v>90071</v>
      </c>
    </row>
    <row r="1746" spans="1:9">
      <c r="A1746">
        <v>1745</v>
      </c>
      <c r="B1746" t="s">
        <v>9604</v>
      </c>
      <c r="C1746" t="s">
        <v>9605</v>
      </c>
      <c r="D1746" t="s">
        <v>9606</v>
      </c>
      <c r="E1746" t="s">
        <v>9607</v>
      </c>
      <c r="F1746" t="s">
        <v>9608</v>
      </c>
      <c r="G1746" t="s">
        <v>203</v>
      </c>
      <c r="H1746" t="s">
        <v>204</v>
      </c>
      <c r="I1746">
        <v>72209</v>
      </c>
    </row>
    <row r="1747" spans="1:9">
      <c r="A1747">
        <v>1746</v>
      </c>
      <c r="B1747" t="s">
        <v>9609</v>
      </c>
      <c r="C1747" t="s">
        <v>9610</v>
      </c>
      <c r="D1747" t="s">
        <v>9611</v>
      </c>
      <c r="E1747" t="s">
        <v>3204</v>
      </c>
      <c r="F1747" t="s">
        <v>3205</v>
      </c>
      <c r="G1747" t="s">
        <v>555</v>
      </c>
      <c r="H1747" t="s">
        <v>38</v>
      </c>
      <c r="I1747">
        <v>91103</v>
      </c>
    </row>
    <row r="1748" spans="1:9">
      <c r="A1748">
        <v>1747</v>
      </c>
      <c r="B1748" t="s">
        <v>9612</v>
      </c>
      <c r="C1748" t="s">
        <v>9613</v>
      </c>
      <c r="D1748" t="s">
        <v>9614</v>
      </c>
      <c r="E1748" t="s">
        <v>3206</v>
      </c>
      <c r="F1748" t="s">
        <v>3207</v>
      </c>
      <c r="G1748" t="s">
        <v>285</v>
      </c>
      <c r="H1748" t="s">
        <v>172</v>
      </c>
      <c r="I1748">
        <v>17121</v>
      </c>
    </row>
    <row r="1749" spans="1:9">
      <c r="A1749">
        <v>1748</v>
      </c>
      <c r="B1749" t="s">
        <v>9615</v>
      </c>
      <c r="C1749" t="s">
        <v>9616</v>
      </c>
      <c r="D1749" t="s">
        <v>9617</v>
      </c>
      <c r="E1749" t="s">
        <v>3208</v>
      </c>
      <c r="F1749" t="s">
        <v>3209</v>
      </c>
      <c r="G1749" t="s">
        <v>3210</v>
      </c>
      <c r="H1749" t="s">
        <v>172</v>
      </c>
      <c r="I1749">
        <v>16107</v>
      </c>
    </row>
    <row r="1750" spans="1:9">
      <c r="A1750">
        <v>1749</v>
      </c>
      <c r="B1750" t="s">
        <v>6834</v>
      </c>
      <c r="C1750" t="s">
        <v>9618</v>
      </c>
      <c r="D1750" t="s">
        <v>9619</v>
      </c>
      <c r="E1750" t="s">
        <v>3211</v>
      </c>
      <c r="F1750" t="s">
        <v>3212</v>
      </c>
      <c r="G1750" t="s">
        <v>3213</v>
      </c>
      <c r="H1750" t="s">
        <v>569</v>
      </c>
      <c r="I1750">
        <v>84605</v>
      </c>
    </row>
    <row r="1751" spans="1:9">
      <c r="A1751">
        <v>1750</v>
      </c>
      <c r="B1751" t="s">
        <v>9620</v>
      </c>
      <c r="C1751" t="s">
        <v>9621</v>
      </c>
      <c r="D1751" t="s">
        <v>9622</v>
      </c>
      <c r="E1751" t="s">
        <v>3214</v>
      </c>
      <c r="F1751" t="s">
        <v>3215</v>
      </c>
      <c r="G1751" t="s">
        <v>499</v>
      </c>
      <c r="H1751" t="s">
        <v>38</v>
      </c>
      <c r="I1751">
        <v>93786</v>
      </c>
    </row>
    <row r="1752" spans="1:9">
      <c r="A1752">
        <v>1751</v>
      </c>
      <c r="B1752" t="s">
        <v>3307</v>
      </c>
      <c r="C1752" t="s">
        <v>9623</v>
      </c>
      <c r="D1752" t="s">
        <v>9624</v>
      </c>
      <c r="E1752" t="s">
        <v>3216</v>
      </c>
      <c r="F1752" t="s">
        <v>3217</v>
      </c>
      <c r="G1752" t="s">
        <v>336</v>
      </c>
      <c r="H1752" t="s">
        <v>31</v>
      </c>
      <c r="I1752">
        <v>78230</v>
      </c>
    </row>
    <row r="1753" spans="1:9">
      <c r="A1753">
        <v>1752</v>
      </c>
      <c r="B1753" t="s">
        <v>9625</v>
      </c>
      <c r="C1753" t="s">
        <v>9626</v>
      </c>
      <c r="D1753" t="s">
        <v>9627</v>
      </c>
      <c r="E1753" t="s">
        <v>3218</v>
      </c>
      <c r="F1753" t="s">
        <v>3219</v>
      </c>
      <c r="G1753" t="s">
        <v>434</v>
      </c>
      <c r="H1753" t="s">
        <v>290</v>
      </c>
      <c r="I1753">
        <v>35295</v>
      </c>
    </row>
    <row r="1754" spans="1:9">
      <c r="A1754">
        <v>1753</v>
      </c>
      <c r="B1754" t="s">
        <v>9034</v>
      </c>
      <c r="C1754" t="s">
        <v>9628</v>
      </c>
      <c r="D1754" t="s">
        <v>9629</v>
      </c>
      <c r="E1754" t="s">
        <v>3220</v>
      </c>
      <c r="F1754" t="s">
        <v>3221</v>
      </c>
      <c r="G1754" t="s">
        <v>186</v>
      </c>
      <c r="H1754" t="s">
        <v>187</v>
      </c>
      <c r="I1754">
        <v>57188</v>
      </c>
    </row>
    <row r="1755" spans="1:9">
      <c r="A1755">
        <v>1754</v>
      </c>
      <c r="B1755" t="s">
        <v>9630</v>
      </c>
      <c r="C1755" t="s">
        <v>9631</v>
      </c>
      <c r="D1755" t="s">
        <v>9632</v>
      </c>
      <c r="E1755" t="s">
        <v>3222</v>
      </c>
      <c r="F1755" t="s">
        <v>3223</v>
      </c>
      <c r="G1755" t="s">
        <v>162</v>
      </c>
      <c r="H1755" t="s">
        <v>54</v>
      </c>
      <c r="I1755">
        <v>85020</v>
      </c>
    </row>
    <row r="1756" spans="1:9">
      <c r="A1756">
        <v>1755</v>
      </c>
      <c r="B1756" t="s">
        <v>9633</v>
      </c>
      <c r="C1756" t="s">
        <v>9634</v>
      </c>
      <c r="D1756" t="s">
        <v>9635</v>
      </c>
      <c r="E1756" t="s">
        <v>3224</v>
      </c>
      <c r="F1756" t="s">
        <v>3225</v>
      </c>
      <c r="G1756" t="s">
        <v>469</v>
      </c>
      <c r="H1756" t="s">
        <v>78</v>
      </c>
      <c r="I1756">
        <v>34474</v>
      </c>
    </row>
    <row r="1757" spans="1:9">
      <c r="A1757">
        <v>1756</v>
      </c>
      <c r="B1757" t="s">
        <v>9636</v>
      </c>
      <c r="C1757" t="s">
        <v>9637</v>
      </c>
      <c r="D1757" t="s">
        <v>9638</v>
      </c>
      <c r="E1757" t="s">
        <v>3226</v>
      </c>
      <c r="F1757" t="s">
        <v>3227</v>
      </c>
      <c r="G1757" t="s">
        <v>860</v>
      </c>
      <c r="H1757" t="s">
        <v>107</v>
      </c>
      <c r="I1757">
        <v>50335</v>
      </c>
    </row>
    <row r="1758" spans="1:9">
      <c r="A1758">
        <v>1757</v>
      </c>
      <c r="B1758" t="s">
        <v>9639</v>
      </c>
      <c r="C1758" t="s">
        <v>9640</v>
      </c>
      <c r="D1758" t="s">
        <v>9641</v>
      </c>
      <c r="E1758" t="s">
        <v>9642</v>
      </c>
      <c r="F1758" t="s">
        <v>9643</v>
      </c>
      <c r="G1758" t="s">
        <v>248</v>
      </c>
      <c r="H1758" t="s">
        <v>249</v>
      </c>
      <c r="I1758">
        <v>55127</v>
      </c>
    </row>
    <row r="1759" spans="1:9">
      <c r="A1759">
        <v>1758</v>
      </c>
      <c r="B1759" t="s">
        <v>9644</v>
      </c>
      <c r="C1759" t="s">
        <v>9645</v>
      </c>
      <c r="D1759" t="s">
        <v>9646</v>
      </c>
      <c r="E1759" t="s">
        <v>3228</v>
      </c>
      <c r="F1759" t="s">
        <v>3229</v>
      </c>
      <c r="G1759" t="s">
        <v>2118</v>
      </c>
      <c r="H1759" t="s">
        <v>290</v>
      </c>
      <c r="I1759">
        <v>35810</v>
      </c>
    </row>
    <row r="1760" spans="1:9">
      <c r="A1760">
        <v>1759</v>
      </c>
      <c r="B1760" t="s">
        <v>9647</v>
      </c>
      <c r="C1760" t="s">
        <v>9648</v>
      </c>
      <c r="D1760" t="s">
        <v>9649</v>
      </c>
      <c r="E1760" t="s">
        <v>3230</v>
      </c>
      <c r="F1760" t="s">
        <v>3231</v>
      </c>
      <c r="G1760" t="s">
        <v>336</v>
      </c>
      <c r="H1760" t="s">
        <v>31</v>
      </c>
      <c r="I1760">
        <v>78265</v>
      </c>
    </row>
    <row r="1761" spans="1:9">
      <c r="A1761">
        <v>1760</v>
      </c>
      <c r="B1761" t="s">
        <v>5944</v>
      </c>
      <c r="C1761" t="s">
        <v>9650</v>
      </c>
      <c r="D1761" t="s">
        <v>9651</v>
      </c>
      <c r="E1761" t="s">
        <v>3232</v>
      </c>
      <c r="F1761" t="s">
        <v>3233</v>
      </c>
      <c r="G1761" t="s">
        <v>703</v>
      </c>
      <c r="H1761" t="s">
        <v>704</v>
      </c>
      <c r="I1761">
        <v>96835</v>
      </c>
    </row>
    <row r="1762" spans="1:9">
      <c r="A1762">
        <v>1761</v>
      </c>
      <c r="B1762" t="s">
        <v>9652</v>
      </c>
      <c r="C1762" t="s">
        <v>9653</v>
      </c>
      <c r="D1762" t="s">
        <v>9654</v>
      </c>
      <c r="E1762" t="s">
        <v>3234</v>
      </c>
      <c r="F1762" t="s">
        <v>3235</v>
      </c>
      <c r="G1762" t="s">
        <v>555</v>
      </c>
      <c r="H1762" t="s">
        <v>38</v>
      </c>
      <c r="I1762">
        <v>91186</v>
      </c>
    </row>
    <row r="1763" spans="1:9">
      <c r="A1763">
        <v>1762</v>
      </c>
      <c r="B1763" t="s">
        <v>9655</v>
      </c>
      <c r="C1763" t="s">
        <v>9656</v>
      </c>
      <c r="D1763" t="s">
        <v>9657</v>
      </c>
      <c r="E1763" t="s">
        <v>3236</v>
      </c>
      <c r="F1763" t="s">
        <v>3237</v>
      </c>
      <c r="G1763" t="s">
        <v>133</v>
      </c>
      <c r="H1763" t="s">
        <v>134</v>
      </c>
      <c r="I1763">
        <v>70124</v>
      </c>
    </row>
    <row r="1764" spans="1:9">
      <c r="A1764">
        <v>1763</v>
      </c>
      <c r="B1764" t="s">
        <v>9658</v>
      </c>
      <c r="C1764" t="s">
        <v>9659</v>
      </c>
      <c r="D1764" t="s">
        <v>9660</v>
      </c>
      <c r="E1764" t="s">
        <v>3238</v>
      </c>
      <c r="F1764" t="s">
        <v>3239</v>
      </c>
      <c r="G1764" t="s">
        <v>167</v>
      </c>
      <c r="H1764" t="s">
        <v>45</v>
      </c>
      <c r="I1764">
        <v>74116</v>
      </c>
    </row>
    <row r="1765" spans="1:9">
      <c r="A1765">
        <v>1764</v>
      </c>
      <c r="B1765" t="s">
        <v>9661</v>
      </c>
      <c r="C1765" t="s">
        <v>9662</v>
      </c>
      <c r="D1765" t="s">
        <v>9663</v>
      </c>
      <c r="E1765" t="s">
        <v>9664</v>
      </c>
      <c r="F1765" t="s">
        <v>9665</v>
      </c>
      <c r="G1765" t="s">
        <v>100</v>
      </c>
      <c r="H1765" t="s">
        <v>101</v>
      </c>
      <c r="I1765">
        <v>53726</v>
      </c>
    </row>
    <row r="1766" spans="1:9">
      <c r="A1766">
        <v>1765</v>
      </c>
      <c r="B1766" t="s">
        <v>9666</v>
      </c>
      <c r="C1766" t="s">
        <v>9667</v>
      </c>
      <c r="D1766" t="s">
        <v>9668</v>
      </c>
      <c r="E1766" t="s">
        <v>3240</v>
      </c>
      <c r="F1766" t="s">
        <v>3241</v>
      </c>
      <c r="G1766" t="s">
        <v>565</v>
      </c>
      <c r="H1766" t="s">
        <v>78</v>
      </c>
      <c r="I1766">
        <v>32808</v>
      </c>
    </row>
    <row r="1767" spans="1:9">
      <c r="A1767">
        <v>1766</v>
      </c>
      <c r="B1767" t="s">
        <v>8053</v>
      </c>
      <c r="C1767" t="s">
        <v>9669</v>
      </c>
      <c r="D1767" t="s">
        <v>9670</v>
      </c>
      <c r="E1767" t="s">
        <v>3242</v>
      </c>
      <c r="F1767" t="s">
        <v>3243</v>
      </c>
      <c r="G1767" t="s">
        <v>11</v>
      </c>
      <c r="H1767" t="s">
        <v>12</v>
      </c>
      <c r="I1767">
        <v>20380</v>
      </c>
    </row>
    <row r="1768" spans="1:9">
      <c r="A1768">
        <v>1767</v>
      </c>
      <c r="B1768" t="s">
        <v>9671</v>
      </c>
      <c r="C1768" t="s">
        <v>9672</v>
      </c>
      <c r="D1768" t="s">
        <v>9673</v>
      </c>
      <c r="E1768" t="s">
        <v>3244</v>
      </c>
      <c r="F1768" t="s">
        <v>3245</v>
      </c>
      <c r="G1768" t="s">
        <v>480</v>
      </c>
      <c r="H1768" t="s">
        <v>134</v>
      </c>
      <c r="I1768">
        <v>70815</v>
      </c>
    </row>
    <row r="1769" spans="1:9">
      <c r="A1769">
        <v>1768</v>
      </c>
      <c r="B1769" t="s">
        <v>9674</v>
      </c>
      <c r="C1769" t="s">
        <v>9675</v>
      </c>
      <c r="D1769" t="s">
        <v>9676</v>
      </c>
      <c r="E1769" t="s">
        <v>3246</v>
      </c>
      <c r="F1769" t="s">
        <v>3247</v>
      </c>
      <c r="G1769" t="s">
        <v>758</v>
      </c>
      <c r="H1769" t="s">
        <v>78</v>
      </c>
      <c r="I1769">
        <v>32128</v>
      </c>
    </row>
    <row r="1770" spans="1:9">
      <c r="A1770">
        <v>1769</v>
      </c>
      <c r="B1770" t="s">
        <v>9677</v>
      </c>
      <c r="C1770" t="s">
        <v>9678</v>
      </c>
      <c r="D1770" t="s">
        <v>9679</v>
      </c>
      <c r="E1770" t="s">
        <v>3248</v>
      </c>
      <c r="F1770" t="s">
        <v>3249</v>
      </c>
      <c r="G1770" t="s">
        <v>150</v>
      </c>
      <c r="H1770" t="s">
        <v>151</v>
      </c>
      <c r="I1770">
        <v>3804</v>
      </c>
    </row>
    <row r="1771" spans="1:9">
      <c r="A1771">
        <v>1770</v>
      </c>
      <c r="B1771" t="s">
        <v>9680</v>
      </c>
      <c r="C1771" t="s">
        <v>9681</v>
      </c>
      <c r="D1771" t="s">
        <v>9682</v>
      </c>
      <c r="E1771" t="s">
        <v>3250</v>
      </c>
      <c r="F1771" t="s">
        <v>3251</v>
      </c>
      <c r="G1771" t="s">
        <v>3252</v>
      </c>
      <c r="H1771" t="s">
        <v>138</v>
      </c>
      <c r="I1771">
        <v>61709</v>
      </c>
    </row>
    <row r="1772" spans="1:9">
      <c r="A1772">
        <v>1771</v>
      </c>
      <c r="B1772" t="s">
        <v>9683</v>
      </c>
      <c r="C1772" t="s">
        <v>9684</v>
      </c>
      <c r="D1772" t="s">
        <v>9685</v>
      </c>
      <c r="E1772" t="s">
        <v>9686</v>
      </c>
      <c r="F1772" t="s">
        <v>9687</v>
      </c>
      <c r="G1772" t="s">
        <v>209</v>
      </c>
      <c r="H1772" t="s">
        <v>172</v>
      </c>
      <c r="I1772">
        <v>19196</v>
      </c>
    </row>
    <row r="1773" spans="1:9">
      <c r="A1773">
        <v>1772</v>
      </c>
      <c r="B1773" t="s">
        <v>6068</v>
      </c>
      <c r="C1773" t="s">
        <v>9688</v>
      </c>
      <c r="D1773" t="s">
        <v>9689</v>
      </c>
      <c r="E1773" t="s">
        <v>9690</v>
      </c>
      <c r="F1773" t="s">
        <v>9691</v>
      </c>
      <c r="G1773" t="s">
        <v>397</v>
      </c>
      <c r="H1773" t="s">
        <v>398</v>
      </c>
      <c r="I1773">
        <v>40225</v>
      </c>
    </row>
    <row r="1774" spans="1:9">
      <c r="A1774">
        <v>1773</v>
      </c>
      <c r="B1774" t="s">
        <v>5926</v>
      </c>
      <c r="C1774" t="s">
        <v>9692</v>
      </c>
      <c r="D1774" t="s">
        <v>9693</v>
      </c>
      <c r="E1774" t="s">
        <v>3253</v>
      </c>
      <c r="F1774" t="s">
        <v>3254</v>
      </c>
      <c r="G1774" t="s">
        <v>440</v>
      </c>
      <c r="H1774" t="s">
        <v>20</v>
      </c>
      <c r="I1774">
        <v>13217</v>
      </c>
    </row>
    <row r="1775" spans="1:9">
      <c r="A1775">
        <v>1774</v>
      </c>
      <c r="B1775" t="s">
        <v>9694</v>
      </c>
      <c r="C1775" t="s">
        <v>9695</v>
      </c>
      <c r="D1775" t="s">
        <v>9696</v>
      </c>
      <c r="E1775" t="s">
        <v>3255</v>
      </c>
      <c r="F1775" t="s">
        <v>3256</v>
      </c>
      <c r="G1775" t="s">
        <v>3257</v>
      </c>
      <c r="H1775" t="s">
        <v>78</v>
      </c>
      <c r="I1775">
        <v>32405</v>
      </c>
    </row>
    <row r="1776" spans="1:9">
      <c r="A1776">
        <v>1775</v>
      </c>
      <c r="B1776" t="s">
        <v>9697</v>
      </c>
      <c r="C1776" t="s">
        <v>9698</v>
      </c>
      <c r="D1776" t="s">
        <v>9699</v>
      </c>
      <c r="E1776" t="s">
        <v>3258</v>
      </c>
      <c r="F1776" t="s">
        <v>3259</v>
      </c>
      <c r="G1776" t="s">
        <v>2576</v>
      </c>
      <c r="H1776" t="s">
        <v>31</v>
      </c>
      <c r="I1776">
        <v>77844</v>
      </c>
    </row>
    <row r="1777" spans="1:9">
      <c r="A1777">
        <v>1776</v>
      </c>
      <c r="B1777" t="s">
        <v>9700</v>
      </c>
      <c r="C1777" t="s">
        <v>9701</v>
      </c>
      <c r="D1777" t="s">
        <v>9702</v>
      </c>
      <c r="E1777" t="s">
        <v>3260</v>
      </c>
      <c r="F1777" t="s">
        <v>3261</v>
      </c>
      <c r="G1777" t="s">
        <v>860</v>
      </c>
      <c r="H1777" t="s">
        <v>107</v>
      </c>
      <c r="I1777">
        <v>50305</v>
      </c>
    </row>
    <row r="1778" spans="1:9">
      <c r="A1778">
        <v>1777</v>
      </c>
      <c r="B1778" t="s">
        <v>9703</v>
      </c>
      <c r="C1778" t="s">
        <v>9704</v>
      </c>
      <c r="D1778" t="s">
        <v>9705</v>
      </c>
      <c r="E1778" t="s">
        <v>3262</v>
      </c>
      <c r="F1778" t="s">
        <v>3263</v>
      </c>
      <c r="G1778" t="s">
        <v>1860</v>
      </c>
      <c r="H1778" t="s">
        <v>448</v>
      </c>
      <c r="I1778">
        <v>97211</v>
      </c>
    </row>
    <row r="1779" spans="1:9">
      <c r="A1779">
        <v>1778</v>
      </c>
      <c r="B1779" t="s">
        <v>6014</v>
      </c>
      <c r="C1779" t="s">
        <v>9706</v>
      </c>
      <c r="D1779" t="s">
        <v>9707</v>
      </c>
      <c r="E1779" t="s">
        <v>3264</v>
      </c>
      <c r="F1779" t="s">
        <v>3265</v>
      </c>
      <c r="G1779" t="s">
        <v>203</v>
      </c>
      <c r="H1779" t="s">
        <v>204</v>
      </c>
      <c r="I1779">
        <v>72209</v>
      </c>
    </row>
    <row r="1780" spans="1:9">
      <c r="A1780">
        <v>1779</v>
      </c>
      <c r="B1780" t="s">
        <v>9708</v>
      </c>
      <c r="C1780" t="s">
        <v>9709</v>
      </c>
      <c r="D1780" t="s">
        <v>9710</v>
      </c>
      <c r="E1780" t="s">
        <v>9711</v>
      </c>
      <c r="F1780" t="s">
        <v>9712</v>
      </c>
      <c r="G1780" t="s">
        <v>3611</v>
      </c>
      <c r="H1780" t="s">
        <v>579</v>
      </c>
      <c r="I1780">
        <v>6606</v>
      </c>
    </row>
    <row r="1781" spans="1:9">
      <c r="A1781">
        <v>1780</v>
      </c>
      <c r="B1781" t="s">
        <v>9713</v>
      </c>
      <c r="C1781" t="s">
        <v>9714</v>
      </c>
      <c r="D1781" t="s">
        <v>9715</v>
      </c>
      <c r="E1781" t="s">
        <v>3266</v>
      </c>
      <c r="F1781" t="s">
        <v>3267</v>
      </c>
      <c r="G1781" t="s">
        <v>388</v>
      </c>
      <c r="H1781" t="s">
        <v>147</v>
      </c>
      <c r="I1781">
        <v>46239</v>
      </c>
    </row>
    <row r="1782" spans="1:9">
      <c r="A1782">
        <v>1781</v>
      </c>
      <c r="B1782" t="s">
        <v>9716</v>
      </c>
      <c r="C1782" t="s">
        <v>9717</v>
      </c>
      <c r="D1782" t="s">
        <v>9718</v>
      </c>
      <c r="E1782" t="s">
        <v>3268</v>
      </c>
      <c r="F1782" t="s">
        <v>3269</v>
      </c>
      <c r="G1782" t="s">
        <v>1854</v>
      </c>
      <c r="H1782" t="s">
        <v>204</v>
      </c>
      <c r="I1782">
        <v>72199</v>
      </c>
    </row>
    <row r="1783" spans="1:9">
      <c r="A1783">
        <v>1782</v>
      </c>
      <c r="B1783" t="s">
        <v>9719</v>
      </c>
      <c r="C1783" t="s">
        <v>9720</v>
      </c>
      <c r="D1783" t="s">
        <v>9721</v>
      </c>
      <c r="E1783" t="s">
        <v>3270</v>
      </c>
      <c r="F1783" t="s">
        <v>3271</v>
      </c>
      <c r="G1783" t="s">
        <v>1482</v>
      </c>
      <c r="H1783" t="s">
        <v>159</v>
      </c>
      <c r="I1783">
        <v>45208</v>
      </c>
    </row>
    <row r="1784" spans="1:9">
      <c r="A1784">
        <v>1783</v>
      </c>
      <c r="B1784" t="s">
        <v>9722</v>
      </c>
      <c r="C1784" t="s">
        <v>9723</v>
      </c>
      <c r="D1784" t="s">
        <v>9724</v>
      </c>
      <c r="E1784" t="s">
        <v>3272</v>
      </c>
      <c r="F1784" t="s">
        <v>3273</v>
      </c>
      <c r="G1784" t="s">
        <v>1007</v>
      </c>
      <c r="H1784" t="s">
        <v>272</v>
      </c>
      <c r="I1784">
        <v>29220</v>
      </c>
    </row>
    <row r="1785" spans="1:9">
      <c r="A1785">
        <v>1784</v>
      </c>
      <c r="B1785" t="s">
        <v>9725</v>
      </c>
      <c r="C1785" t="s">
        <v>9726</v>
      </c>
      <c r="D1785" t="s">
        <v>9727</v>
      </c>
      <c r="E1785" t="s">
        <v>9728</v>
      </c>
      <c r="F1785" t="s">
        <v>9729</v>
      </c>
      <c r="G1785" t="s">
        <v>2479</v>
      </c>
      <c r="H1785" t="s">
        <v>78</v>
      </c>
      <c r="I1785">
        <v>33315</v>
      </c>
    </row>
    <row r="1786" spans="1:9">
      <c r="A1786">
        <v>1785</v>
      </c>
      <c r="B1786" t="s">
        <v>9730</v>
      </c>
      <c r="C1786" t="s">
        <v>9731</v>
      </c>
      <c r="D1786" t="s">
        <v>9732</v>
      </c>
      <c r="E1786" t="s">
        <v>9733</v>
      </c>
      <c r="F1786" t="s">
        <v>9734</v>
      </c>
      <c r="G1786" t="s">
        <v>516</v>
      </c>
      <c r="H1786" t="s">
        <v>361</v>
      </c>
      <c r="I1786">
        <v>80940</v>
      </c>
    </row>
    <row r="1787" spans="1:9">
      <c r="A1787">
        <v>1786</v>
      </c>
      <c r="B1787" t="s">
        <v>6445</v>
      </c>
      <c r="C1787" t="s">
        <v>9735</v>
      </c>
      <c r="D1787" t="s">
        <v>9736</v>
      </c>
      <c r="E1787" t="s">
        <v>3274</v>
      </c>
      <c r="F1787" t="s">
        <v>3275</v>
      </c>
      <c r="G1787" t="s">
        <v>53</v>
      </c>
      <c r="H1787" t="s">
        <v>54</v>
      </c>
      <c r="I1787">
        <v>85732</v>
      </c>
    </row>
    <row r="1788" spans="1:9">
      <c r="A1788">
        <v>1787</v>
      </c>
      <c r="B1788" t="s">
        <v>9737</v>
      </c>
      <c r="C1788" t="s">
        <v>9738</v>
      </c>
      <c r="D1788" t="s">
        <v>9739</v>
      </c>
      <c r="E1788" t="s">
        <v>3276</v>
      </c>
      <c r="F1788" t="s">
        <v>3277</v>
      </c>
      <c r="G1788" t="s">
        <v>1188</v>
      </c>
      <c r="H1788" t="s">
        <v>361</v>
      </c>
      <c r="I1788">
        <v>80161</v>
      </c>
    </row>
    <row r="1789" spans="1:9">
      <c r="A1789">
        <v>1788</v>
      </c>
      <c r="B1789" t="s">
        <v>9740</v>
      </c>
      <c r="C1789" t="s">
        <v>9741</v>
      </c>
      <c r="D1789" t="s">
        <v>9742</v>
      </c>
      <c r="E1789" t="s">
        <v>9743</v>
      </c>
      <c r="F1789" t="s">
        <v>9744</v>
      </c>
      <c r="G1789" t="s">
        <v>9745</v>
      </c>
      <c r="H1789" t="s">
        <v>118</v>
      </c>
      <c r="I1789">
        <v>89012</v>
      </c>
    </row>
    <row r="1790" spans="1:9">
      <c r="A1790">
        <v>1789</v>
      </c>
      <c r="B1790" t="s">
        <v>9746</v>
      </c>
      <c r="C1790" t="s">
        <v>9747</v>
      </c>
      <c r="D1790" t="s">
        <v>9748</v>
      </c>
      <c r="E1790" t="s">
        <v>9749</v>
      </c>
      <c r="F1790" t="s">
        <v>9750</v>
      </c>
      <c r="G1790" t="s">
        <v>499</v>
      </c>
      <c r="H1790" t="s">
        <v>38</v>
      </c>
      <c r="I1790">
        <v>93715</v>
      </c>
    </row>
    <row r="1791" spans="1:9">
      <c r="A1791">
        <v>1790</v>
      </c>
      <c r="B1791" t="s">
        <v>9751</v>
      </c>
      <c r="C1791" t="s">
        <v>9752</v>
      </c>
      <c r="D1791" t="s">
        <v>9753</v>
      </c>
      <c r="E1791" t="s">
        <v>3278</v>
      </c>
      <c r="F1791" t="s">
        <v>3279</v>
      </c>
      <c r="G1791" t="s">
        <v>213</v>
      </c>
      <c r="H1791" t="s">
        <v>38</v>
      </c>
      <c r="I1791">
        <v>95108</v>
      </c>
    </row>
    <row r="1792" spans="1:9">
      <c r="A1792">
        <v>1791</v>
      </c>
      <c r="B1792" t="s">
        <v>9754</v>
      </c>
      <c r="C1792" t="s">
        <v>9755</v>
      </c>
      <c r="D1792" t="s">
        <v>9756</v>
      </c>
      <c r="E1792" t="s">
        <v>3280</v>
      </c>
      <c r="F1792" t="s">
        <v>3281</v>
      </c>
      <c r="G1792" t="s">
        <v>3282</v>
      </c>
      <c r="H1792" t="s">
        <v>38</v>
      </c>
      <c r="I1792">
        <v>90410</v>
      </c>
    </row>
    <row r="1793" spans="1:9">
      <c r="A1793">
        <v>1792</v>
      </c>
      <c r="B1793" t="s">
        <v>9757</v>
      </c>
      <c r="C1793" t="s">
        <v>9758</v>
      </c>
      <c r="D1793" t="s">
        <v>9759</v>
      </c>
      <c r="E1793" t="s">
        <v>3283</v>
      </c>
      <c r="F1793" t="s">
        <v>3284</v>
      </c>
      <c r="G1793" t="s">
        <v>1026</v>
      </c>
      <c r="H1793" t="s">
        <v>147</v>
      </c>
      <c r="I1793">
        <v>47747</v>
      </c>
    </row>
    <row r="1794" spans="1:9">
      <c r="A1794">
        <v>1793</v>
      </c>
      <c r="B1794" t="s">
        <v>9760</v>
      </c>
      <c r="C1794" t="s">
        <v>9761</v>
      </c>
      <c r="D1794" t="s">
        <v>9762</v>
      </c>
      <c r="E1794" t="s">
        <v>3285</v>
      </c>
      <c r="F1794" t="s">
        <v>3286</v>
      </c>
      <c r="G1794" t="s">
        <v>1112</v>
      </c>
      <c r="H1794" t="s">
        <v>112</v>
      </c>
      <c r="I1794">
        <v>38126</v>
      </c>
    </row>
    <row r="1795" spans="1:9">
      <c r="A1795">
        <v>1794</v>
      </c>
      <c r="B1795" t="s">
        <v>9763</v>
      </c>
      <c r="C1795" t="s">
        <v>5148</v>
      </c>
      <c r="D1795" t="s">
        <v>9764</v>
      </c>
      <c r="E1795" t="s">
        <v>3287</v>
      </c>
      <c r="F1795" t="s">
        <v>3288</v>
      </c>
      <c r="G1795" t="s">
        <v>310</v>
      </c>
      <c r="H1795" t="s">
        <v>38</v>
      </c>
      <c r="I1795">
        <v>90040</v>
      </c>
    </row>
    <row r="1796" spans="1:9">
      <c r="A1796">
        <v>1795</v>
      </c>
      <c r="B1796" t="s">
        <v>9765</v>
      </c>
      <c r="C1796" t="s">
        <v>9766</v>
      </c>
      <c r="D1796" t="s">
        <v>9767</v>
      </c>
      <c r="E1796" t="s">
        <v>3289</v>
      </c>
      <c r="F1796" t="s">
        <v>3290</v>
      </c>
      <c r="G1796" t="s">
        <v>94</v>
      </c>
      <c r="H1796" t="s">
        <v>95</v>
      </c>
      <c r="I1796">
        <v>8650</v>
      </c>
    </row>
    <row r="1797" spans="1:9">
      <c r="A1797">
        <v>1796</v>
      </c>
      <c r="B1797" t="s">
        <v>9768</v>
      </c>
      <c r="C1797" t="s">
        <v>9769</v>
      </c>
      <c r="D1797" t="s">
        <v>9770</v>
      </c>
      <c r="E1797" t="s">
        <v>3291</v>
      </c>
      <c r="F1797" t="s">
        <v>3292</v>
      </c>
      <c r="G1797" t="s">
        <v>1007</v>
      </c>
      <c r="H1797" t="s">
        <v>370</v>
      </c>
      <c r="I1797">
        <v>65218</v>
      </c>
    </row>
    <row r="1798" spans="1:9">
      <c r="A1798">
        <v>1797</v>
      </c>
      <c r="B1798" t="s">
        <v>9771</v>
      </c>
      <c r="C1798" t="s">
        <v>9772</v>
      </c>
      <c r="D1798" t="s">
        <v>9773</v>
      </c>
      <c r="E1798" t="s">
        <v>3293</v>
      </c>
      <c r="F1798" t="s">
        <v>3294</v>
      </c>
      <c r="G1798" t="s">
        <v>707</v>
      </c>
      <c r="H1798" t="s">
        <v>361</v>
      </c>
      <c r="I1798">
        <v>80241</v>
      </c>
    </row>
    <row r="1799" spans="1:9">
      <c r="A1799">
        <v>1798</v>
      </c>
      <c r="B1799" t="s">
        <v>5140</v>
      </c>
      <c r="C1799" t="s">
        <v>9774</v>
      </c>
      <c r="D1799" t="s">
        <v>9775</v>
      </c>
      <c r="E1799" t="s">
        <v>3295</v>
      </c>
      <c r="F1799" t="s">
        <v>3296</v>
      </c>
      <c r="G1799" t="s">
        <v>137</v>
      </c>
      <c r="H1799" t="s">
        <v>138</v>
      </c>
      <c r="I1799">
        <v>60636</v>
      </c>
    </row>
    <row r="1800" spans="1:9">
      <c r="A1800">
        <v>1799</v>
      </c>
      <c r="B1800" t="s">
        <v>9776</v>
      </c>
      <c r="C1800" t="s">
        <v>9777</v>
      </c>
      <c r="D1800" t="s">
        <v>9778</v>
      </c>
      <c r="E1800" t="s">
        <v>3297</v>
      </c>
      <c r="F1800" t="s">
        <v>3298</v>
      </c>
      <c r="G1800" t="s">
        <v>44</v>
      </c>
      <c r="H1800" t="s">
        <v>45</v>
      </c>
      <c r="I1800">
        <v>73173</v>
      </c>
    </row>
    <row r="1801" spans="1:9">
      <c r="A1801">
        <v>1800</v>
      </c>
      <c r="B1801" t="s">
        <v>9779</v>
      </c>
      <c r="C1801" t="s">
        <v>9780</v>
      </c>
      <c r="D1801" t="s">
        <v>9781</v>
      </c>
      <c r="E1801" t="s">
        <v>3299</v>
      </c>
      <c r="F1801" t="s">
        <v>3300</v>
      </c>
      <c r="G1801" t="s">
        <v>369</v>
      </c>
      <c r="H1801" t="s">
        <v>370</v>
      </c>
      <c r="I1801">
        <v>63196</v>
      </c>
    </row>
    <row r="1802" spans="1:9">
      <c r="A1802">
        <v>1801</v>
      </c>
      <c r="B1802" t="s">
        <v>9782</v>
      </c>
      <c r="C1802" t="s">
        <v>9783</v>
      </c>
      <c r="D1802" t="s">
        <v>9784</v>
      </c>
      <c r="E1802" t="s">
        <v>3301</v>
      </c>
      <c r="F1802" t="s">
        <v>3302</v>
      </c>
      <c r="G1802" t="s">
        <v>310</v>
      </c>
      <c r="H1802" t="s">
        <v>38</v>
      </c>
      <c r="I1802">
        <v>90189</v>
      </c>
    </row>
    <row r="1803" spans="1:9">
      <c r="A1803">
        <v>1802</v>
      </c>
      <c r="B1803" t="s">
        <v>9785</v>
      </c>
      <c r="C1803" t="s">
        <v>9786</v>
      </c>
      <c r="D1803" t="s">
        <v>9787</v>
      </c>
      <c r="E1803" t="s">
        <v>3303</v>
      </c>
      <c r="F1803" t="s">
        <v>3304</v>
      </c>
      <c r="G1803" t="s">
        <v>209</v>
      </c>
      <c r="H1803" t="s">
        <v>172</v>
      </c>
      <c r="I1803">
        <v>19104</v>
      </c>
    </row>
    <row r="1804" spans="1:9">
      <c r="A1804">
        <v>1803</v>
      </c>
      <c r="B1804" t="s">
        <v>9788</v>
      </c>
      <c r="C1804" t="s">
        <v>9789</v>
      </c>
      <c r="D1804" t="s">
        <v>9790</v>
      </c>
      <c r="E1804" t="s">
        <v>3305</v>
      </c>
      <c r="F1804" t="s">
        <v>3306</v>
      </c>
      <c r="G1804" t="s">
        <v>3307</v>
      </c>
      <c r="H1804" t="s">
        <v>11</v>
      </c>
      <c r="I1804">
        <v>98206</v>
      </c>
    </row>
    <row r="1805" spans="1:9">
      <c r="A1805">
        <v>1804</v>
      </c>
      <c r="B1805" t="s">
        <v>9791</v>
      </c>
      <c r="C1805" t="s">
        <v>9792</v>
      </c>
      <c r="D1805" t="s">
        <v>9793</v>
      </c>
      <c r="E1805" t="s">
        <v>3308</v>
      </c>
      <c r="F1805" t="s">
        <v>3309</v>
      </c>
      <c r="G1805" t="s">
        <v>278</v>
      </c>
      <c r="H1805" t="s">
        <v>11</v>
      </c>
      <c r="I1805">
        <v>98115</v>
      </c>
    </row>
    <row r="1806" spans="1:9">
      <c r="A1806">
        <v>1805</v>
      </c>
      <c r="B1806" t="s">
        <v>9794</v>
      </c>
      <c r="C1806" t="s">
        <v>9596</v>
      </c>
      <c r="D1806" t="s">
        <v>9795</v>
      </c>
      <c r="E1806" t="s">
        <v>9796</v>
      </c>
      <c r="F1806" t="s">
        <v>9797</v>
      </c>
      <c r="G1806" t="s">
        <v>2460</v>
      </c>
      <c r="H1806" t="s">
        <v>172</v>
      </c>
      <c r="I1806">
        <v>19495</v>
      </c>
    </row>
    <row r="1807" spans="1:9">
      <c r="A1807">
        <v>1806</v>
      </c>
      <c r="B1807" t="s">
        <v>9798</v>
      </c>
      <c r="C1807" t="s">
        <v>9799</v>
      </c>
      <c r="D1807" t="s">
        <v>9800</v>
      </c>
      <c r="E1807" t="s">
        <v>3310</v>
      </c>
      <c r="F1807" t="s">
        <v>3311</v>
      </c>
      <c r="G1807" t="s">
        <v>125</v>
      </c>
      <c r="H1807" t="s">
        <v>31</v>
      </c>
      <c r="I1807">
        <v>78410</v>
      </c>
    </row>
    <row r="1808" spans="1:9">
      <c r="A1808">
        <v>1807</v>
      </c>
      <c r="B1808" t="s">
        <v>9801</v>
      </c>
      <c r="C1808" t="s">
        <v>9802</v>
      </c>
      <c r="D1808" t="s">
        <v>9803</v>
      </c>
      <c r="E1808" t="s">
        <v>9804</v>
      </c>
      <c r="F1808" t="s">
        <v>9805</v>
      </c>
      <c r="G1808" t="s">
        <v>890</v>
      </c>
      <c r="H1808" t="s">
        <v>789</v>
      </c>
      <c r="I1808">
        <v>25362</v>
      </c>
    </row>
    <row r="1809" spans="1:9">
      <c r="A1809">
        <v>1808</v>
      </c>
      <c r="B1809" t="s">
        <v>9806</v>
      </c>
      <c r="C1809" t="s">
        <v>9807</v>
      </c>
      <c r="D1809" t="s">
        <v>9808</v>
      </c>
      <c r="E1809" t="s">
        <v>3312</v>
      </c>
      <c r="F1809" t="s">
        <v>3313</v>
      </c>
      <c r="G1809" t="s">
        <v>712</v>
      </c>
      <c r="H1809" t="s">
        <v>72</v>
      </c>
      <c r="I1809">
        <v>23551</v>
      </c>
    </row>
    <row r="1810" spans="1:9">
      <c r="A1810">
        <v>1809</v>
      </c>
      <c r="B1810" t="s">
        <v>7263</v>
      </c>
      <c r="C1810" t="s">
        <v>9809</v>
      </c>
      <c r="D1810" t="s">
        <v>9810</v>
      </c>
      <c r="E1810" t="s">
        <v>3314</v>
      </c>
      <c r="F1810" t="s">
        <v>3315</v>
      </c>
      <c r="G1810" t="s">
        <v>682</v>
      </c>
      <c r="H1810" t="s">
        <v>172</v>
      </c>
      <c r="I1810">
        <v>15220</v>
      </c>
    </row>
    <row r="1811" spans="1:9">
      <c r="A1811">
        <v>1810</v>
      </c>
      <c r="B1811" t="s">
        <v>9811</v>
      </c>
      <c r="C1811" t="s">
        <v>9812</v>
      </c>
      <c r="D1811" t="s">
        <v>9813</v>
      </c>
      <c r="E1811" t="s">
        <v>9814</v>
      </c>
      <c r="F1811" t="s">
        <v>9815</v>
      </c>
      <c r="G1811" t="s">
        <v>1001</v>
      </c>
      <c r="H1811" t="s">
        <v>159</v>
      </c>
      <c r="I1811">
        <v>45490</v>
      </c>
    </row>
    <row r="1812" spans="1:9">
      <c r="A1812">
        <v>1811</v>
      </c>
      <c r="B1812" t="s">
        <v>9816</v>
      </c>
      <c r="C1812" t="s">
        <v>9817</v>
      </c>
      <c r="D1812" t="s">
        <v>9818</v>
      </c>
      <c r="E1812" t="s">
        <v>3316</v>
      </c>
      <c r="F1812" t="s">
        <v>3317</v>
      </c>
      <c r="G1812" t="s">
        <v>176</v>
      </c>
      <c r="H1812" t="s">
        <v>138</v>
      </c>
      <c r="I1812">
        <v>62764</v>
      </c>
    </row>
    <row r="1813" spans="1:9">
      <c r="A1813">
        <v>1812</v>
      </c>
      <c r="B1813" t="s">
        <v>9819</v>
      </c>
      <c r="C1813" t="s">
        <v>9820</v>
      </c>
      <c r="D1813" t="s">
        <v>9821</v>
      </c>
      <c r="E1813" t="s">
        <v>3318</v>
      </c>
      <c r="F1813" t="s">
        <v>3319</v>
      </c>
      <c r="G1813" t="s">
        <v>1536</v>
      </c>
      <c r="H1813" t="s">
        <v>249</v>
      </c>
      <c r="I1813">
        <v>55551</v>
      </c>
    </row>
    <row r="1814" spans="1:9">
      <c r="A1814">
        <v>1813</v>
      </c>
      <c r="B1814" t="s">
        <v>9822</v>
      </c>
      <c r="C1814" t="s">
        <v>9823</v>
      </c>
      <c r="D1814" t="s">
        <v>9824</v>
      </c>
      <c r="E1814" t="s">
        <v>3320</v>
      </c>
      <c r="F1814" t="s">
        <v>3321</v>
      </c>
      <c r="G1814" t="s">
        <v>1117</v>
      </c>
      <c r="H1814" t="s">
        <v>38</v>
      </c>
      <c r="I1814">
        <v>94712</v>
      </c>
    </row>
    <row r="1815" spans="1:9">
      <c r="A1815">
        <v>1814</v>
      </c>
      <c r="B1815" t="s">
        <v>9825</v>
      </c>
      <c r="C1815" t="s">
        <v>9826</v>
      </c>
      <c r="D1815" t="s">
        <v>9827</v>
      </c>
      <c r="E1815" t="s">
        <v>3322</v>
      </c>
      <c r="F1815" t="s">
        <v>3323</v>
      </c>
      <c r="G1815" t="s">
        <v>788</v>
      </c>
      <c r="H1815" t="s">
        <v>789</v>
      </c>
      <c r="I1815">
        <v>25726</v>
      </c>
    </row>
    <row r="1816" spans="1:9">
      <c r="A1816">
        <v>1815</v>
      </c>
      <c r="B1816" t="s">
        <v>9828</v>
      </c>
      <c r="C1816" t="s">
        <v>9829</v>
      </c>
      <c r="D1816" t="s">
        <v>9830</v>
      </c>
      <c r="E1816" t="s">
        <v>3324</v>
      </c>
      <c r="F1816" t="s">
        <v>3325</v>
      </c>
      <c r="G1816" t="s">
        <v>472</v>
      </c>
      <c r="H1816" t="s">
        <v>452</v>
      </c>
      <c r="I1816">
        <v>66629</v>
      </c>
    </row>
    <row r="1817" spans="1:9">
      <c r="A1817">
        <v>1816</v>
      </c>
      <c r="B1817" t="s">
        <v>9831</v>
      </c>
      <c r="C1817" t="s">
        <v>9832</v>
      </c>
      <c r="D1817" t="s">
        <v>9833</v>
      </c>
      <c r="E1817" t="s">
        <v>3326</v>
      </c>
      <c r="F1817" t="s">
        <v>3327</v>
      </c>
      <c r="G1817" t="s">
        <v>2479</v>
      </c>
      <c r="H1817" t="s">
        <v>78</v>
      </c>
      <c r="I1817">
        <v>33325</v>
      </c>
    </row>
    <row r="1818" spans="1:9">
      <c r="A1818">
        <v>1817</v>
      </c>
      <c r="B1818" t="s">
        <v>9834</v>
      </c>
      <c r="C1818" t="s">
        <v>9835</v>
      </c>
      <c r="D1818" t="s">
        <v>9836</v>
      </c>
      <c r="E1818" t="s">
        <v>9837</v>
      </c>
      <c r="F1818" t="s">
        <v>9838</v>
      </c>
      <c r="G1818" t="s">
        <v>419</v>
      </c>
      <c r="H1818" t="s">
        <v>31</v>
      </c>
      <c r="I1818">
        <v>77080</v>
      </c>
    </row>
    <row r="1819" spans="1:9">
      <c r="A1819">
        <v>1818</v>
      </c>
      <c r="B1819" t="s">
        <v>9839</v>
      </c>
      <c r="C1819" t="s">
        <v>9840</v>
      </c>
      <c r="D1819" t="s">
        <v>9841</v>
      </c>
      <c r="E1819" t="s">
        <v>3328</v>
      </c>
      <c r="F1819" t="s">
        <v>3329</v>
      </c>
      <c r="G1819" t="s">
        <v>209</v>
      </c>
      <c r="H1819" t="s">
        <v>172</v>
      </c>
      <c r="I1819">
        <v>19115</v>
      </c>
    </row>
    <row r="1820" spans="1:9">
      <c r="A1820">
        <v>1819</v>
      </c>
      <c r="B1820" t="s">
        <v>9842</v>
      </c>
      <c r="C1820" t="s">
        <v>9843</v>
      </c>
      <c r="D1820" t="s">
        <v>9844</v>
      </c>
      <c r="E1820" t="s">
        <v>3330</v>
      </c>
      <c r="F1820" t="s">
        <v>3331</v>
      </c>
      <c r="G1820" t="s">
        <v>357</v>
      </c>
      <c r="H1820" t="s">
        <v>25</v>
      </c>
      <c r="I1820">
        <v>31704</v>
      </c>
    </row>
    <row r="1821" spans="1:9">
      <c r="A1821">
        <v>1820</v>
      </c>
      <c r="B1821" t="s">
        <v>6900</v>
      </c>
      <c r="C1821" t="s">
        <v>9845</v>
      </c>
      <c r="D1821" t="s">
        <v>9846</v>
      </c>
      <c r="E1821" t="s">
        <v>9847</v>
      </c>
      <c r="F1821" t="s">
        <v>9848</v>
      </c>
      <c r="G1821" t="s">
        <v>1307</v>
      </c>
      <c r="H1821" t="s">
        <v>198</v>
      </c>
      <c r="I1821">
        <v>49510</v>
      </c>
    </row>
    <row r="1822" spans="1:9">
      <c r="A1822">
        <v>1821</v>
      </c>
      <c r="B1822" t="s">
        <v>9849</v>
      </c>
      <c r="C1822" t="s">
        <v>9850</v>
      </c>
      <c r="D1822" t="s">
        <v>9851</v>
      </c>
      <c r="E1822" t="s">
        <v>3332</v>
      </c>
      <c r="F1822" t="s">
        <v>3333</v>
      </c>
      <c r="G1822" t="s">
        <v>2817</v>
      </c>
      <c r="H1822" t="s">
        <v>151</v>
      </c>
      <c r="I1822">
        <v>3105</v>
      </c>
    </row>
    <row r="1823" spans="1:9">
      <c r="A1823">
        <v>1822</v>
      </c>
      <c r="B1823" t="s">
        <v>9852</v>
      </c>
      <c r="C1823" t="s">
        <v>9853</v>
      </c>
      <c r="D1823" t="s">
        <v>9854</v>
      </c>
      <c r="E1823" t="s">
        <v>3334</v>
      </c>
      <c r="F1823" t="s">
        <v>3335</v>
      </c>
      <c r="G1823" t="s">
        <v>162</v>
      </c>
      <c r="H1823" t="s">
        <v>54</v>
      </c>
      <c r="I1823">
        <v>85045</v>
      </c>
    </row>
    <row r="1824" spans="1:9">
      <c r="A1824">
        <v>1823</v>
      </c>
      <c r="B1824" t="s">
        <v>9855</v>
      </c>
      <c r="C1824" t="s">
        <v>9856</v>
      </c>
      <c r="D1824" t="s">
        <v>9857</v>
      </c>
      <c r="E1824" t="s">
        <v>3336</v>
      </c>
      <c r="F1824" t="s">
        <v>3337</v>
      </c>
      <c r="G1824" t="s">
        <v>555</v>
      </c>
      <c r="H1824" t="s">
        <v>38</v>
      </c>
      <c r="I1824">
        <v>91125</v>
      </c>
    </row>
    <row r="1825" spans="1:9">
      <c r="A1825">
        <v>1824</v>
      </c>
      <c r="B1825" t="s">
        <v>9858</v>
      </c>
      <c r="C1825" t="s">
        <v>9859</v>
      </c>
      <c r="D1825" t="s">
        <v>9860</v>
      </c>
      <c r="E1825" t="s">
        <v>3338</v>
      </c>
      <c r="F1825" t="s">
        <v>3339</v>
      </c>
      <c r="G1825" t="s">
        <v>2382</v>
      </c>
      <c r="H1825" t="s">
        <v>95</v>
      </c>
      <c r="I1825">
        <v>7310</v>
      </c>
    </row>
    <row r="1826" spans="1:9">
      <c r="A1826">
        <v>1825</v>
      </c>
      <c r="B1826" t="s">
        <v>9861</v>
      </c>
      <c r="C1826" t="s">
        <v>9862</v>
      </c>
      <c r="D1826" t="s">
        <v>9863</v>
      </c>
      <c r="E1826" t="s">
        <v>3340</v>
      </c>
      <c r="F1826" t="s">
        <v>3341</v>
      </c>
      <c r="G1826" t="s">
        <v>3252</v>
      </c>
      <c r="H1826" t="s">
        <v>138</v>
      </c>
      <c r="I1826">
        <v>61709</v>
      </c>
    </row>
    <row r="1827" spans="1:9">
      <c r="A1827">
        <v>1826</v>
      </c>
      <c r="B1827" t="s">
        <v>9864</v>
      </c>
      <c r="C1827" t="s">
        <v>9865</v>
      </c>
      <c r="D1827" t="s">
        <v>9866</v>
      </c>
      <c r="E1827" t="s">
        <v>9867</v>
      </c>
      <c r="F1827" t="s">
        <v>9868</v>
      </c>
      <c r="G1827" t="s">
        <v>817</v>
      </c>
      <c r="H1827" t="s">
        <v>38</v>
      </c>
      <c r="I1827">
        <v>92176</v>
      </c>
    </row>
    <row r="1828" spans="1:9">
      <c r="A1828">
        <v>1827</v>
      </c>
      <c r="B1828" t="s">
        <v>9869</v>
      </c>
      <c r="C1828" t="s">
        <v>9870</v>
      </c>
      <c r="D1828" t="s">
        <v>9871</v>
      </c>
      <c r="E1828" t="s">
        <v>9872</v>
      </c>
      <c r="F1828" t="s">
        <v>9873</v>
      </c>
      <c r="G1828" t="s">
        <v>694</v>
      </c>
      <c r="H1828" t="s">
        <v>134</v>
      </c>
      <c r="I1828">
        <v>71105</v>
      </c>
    </row>
    <row r="1829" spans="1:9">
      <c r="A1829">
        <v>1828</v>
      </c>
      <c r="B1829" t="s">
        <v>9874</v>
      </c>
      <c r="C1829" t="s">
        <v>9596</v>
      </c>
      <c r="D1829" t="s">
        <v>9875</v>
      </c>
      <c r="E1829" t="s">
        <v>9876</v>
      </c>
      <c r="F1829" t="s">
        <v>9877</v>
      </c>
      <c r="G1829" t="s">
        <v>2693</v>
      </c>
      <c r="H1829" t="s">
        <v>72</v>
      </c>
      <c r="I1829">
        <v>23324</v>
      </c>
    </row>
    <row r="1830" spans="1:9">
      <c r="A1830">
        <v>1829</v>
      </c>
      <c r="B1830" t="s">
        <v>9878</v>
      </c>
      <c r="C1830" t="s">
        <v>9879</v>
      </c>
      <c r="D1830" t="s">
        <v>9880</v>
      </c>
      <c r="E1830" t="s">
        <v>3342</v>
      </c>
      <c r="F1830" t="s">
        <v>3343</v>
      </c>
      <c r="G1830" t="s">
        <v>143</v>
      </c>
      <c r="H1830" t="s">
        <v>20</v>
      </c>
      <c r="I1830">
        <v>10203</v>
      </c>
    </row>
    <row r="1831" spans="1:9">
      <c r="A1831">
        <v>1830</v>
      </c>
      <c r="B1831" t="s">
        <v>9881</v>
      </c>
      <c r="C1831" t="s">
        <v>9882</v>
      </c>
      <c r="D1831" t="s">
        <v>9883</v>
      </c>
      <c r="E1831" t="s">
        <v>3344</v>
      </c>
      <c r="F1831" t="s">
        <v>3345</v>
      </c>
      <c r="G1831" t="s">
        <v>37</v>
      </c>
      <c r="H1831" t="s">
        <v>38</v>
      </c>
      <c r="I1831">
        <v>94159</v>
      </c>
    </row>
    <row r="1832" spans="1:9">
      <c r="A1832">
        <v>1831</v>
      </c>
      <c r="B1832" t="s">
        <v>9884</v>
      </c>
      <c r="C1832" t="s">
        <v>9885</v>
      </c>
      <c r="D1832" t="s">
        <v>9886</v>
      </c>
      <c r="E1832" t="s">
        <v>3346</v>
      </c>
      <c r="F1832" t="s">
        <v>3347</v>
      </c>
      <c r="G1832" t="s">
        <v>162</v>
      </c>
      <c r="H1832" t="s">
        <v>54</v>
      </c>
      <c r="I1832">
        <v>85072</v>
      </c>
    </row>
    <row r="1833" spans="1:9">
      <c r="A1833">
        <v>1832</v>
      </c>
      <c r="B1833" t="s">
        <v>5156</v>
      </c>
      <c r="C1833" t="s">
        <v>9887</v>
      </c>
      <c r="D1833" t="s">
        <v>9888</v>
      </c>
      <c r="E1833" t="s">
        <v>3348</v>
      </c>
      <c r="F1833" t="s">
        <v>3349</v>
      </c>
      <c r="G1833" t="s">
        <v>125</v>
      </c>
      <c r="H1833" t="s">
        <v>31</v>
      </c>
      <c r="I1833">
        <v>78470</v>
      </c>
    </row>
    <row r="1834" spans="1:9">
      <c r="A1834">
        <v>1833</v>
      </c>
      <c r="B1834" t="s">
        <v>9889</v>
      </c>
      <c r="C1834" t="s">
        <v>9890</v>
      </c>
      <c r="D1834" t="s">
        <v>9891</v>
      </c>
      <c r="E1834" t="s">
        <v>3350</v>
      </c>
      <c r="F1834" t="s">
        <v>3351</v>
      </c>
      <c r="G1834" t="s">
        <v>737</v>
      </c>
      <c r="H1834" t="s">
        <v>20</v>
      </c>
      <c r="I1834">
        <v>10454</v>
      </c>
    </row>
    <row r="1835" spans="1:9">
      <c r="A1835">
        <v>1834</v>
      </c>
      <c r="B1835" t="s">
        <v>9892</v>
      </c>
      <c r="C1835" t="s">
        <v>9893</v>
      </c>
      <c r="D1835" t="s">
        <v>9894</v>
      </c>
      <c r="E1835" t="s">
        <v>3352</v>
      </c>
      <c r="F1835" t="s">
        <v>3353</v>
      </c>
      <c r="G1835" t="s">
        <v>758</v>
      </c>
      <c r="H1835" t="s">
        <v>78</v>
      </c>
      <c r="I1835">
        <v>32123</v>
      </c>
    </row>
    <row r="1836" spans="1:9">
      <c r="A1836">
        <v>1835</v>
      </c>
      <c r="B1836" t="s">
        <v>9895</v>
      </c>
      <c r="C1836" t="s">
        <v>9896</v>
      </c>
      <c r="D1836" t="s">
        <v>9897</v>
      </c>
      <c r="E1836" t="s">
        <v>3354</v>
      </c>
      <c r="F1836" t="s">
        <v>3355</v>
      </c>
      <c r="G1836" t="s">
        <v>236</v>
      </c>
      <c r="H1836" t="s">
        <v>198</v>
      </c>
      <c r="I1836">
        <v>48098</v>
      </c>
    </row>
    <row r="1837" spans="1:9">
      <c r="A1837">
        <v>1836</v>
      </c>
      <c r="B1837" t="s">
        <v>4716</v>
      </c>
      <c r="C1837" t="s">
        <v>9898</v>
      </c>
      <c r="D1837" t="s">
        <v>9899</v>
      </c>
      <c r="E1837" t="s">
        <v>3356</v>
      </c>
      <c r="F1837" t="s">
        <v>3357</v>
      </c>
      <c r="G1837" t="s">
        <v>945</v>
      </c>
      <c r="H1837" t="s">
        <v>31</v>
      </c>
      <c r="I1837">
        <v>75226</v>
      </c>
    </row>
    <row r="1838" spans="1:9">
      <c r="A1838">
        <v>1837</v>
      </c>
      <c r="B1838" t="s">
        <v>9900</v>
      </c>
      <c r="C1838" t="s">
        <v>9901</v>
      </c>
      <c r="D1838" t="s">
        <v>9902</v>
      </c>
      <c r="E1838" t="s">
        <v>3358</v>
      </c>
      <c r="F1838" t="s">
        <v>3359</v>
      </c>
      <c r="G1838" t="s">
        <v>3360</v>
      </c>
      <c r="H1838" t="s">
        <v>138</v>
      </c>
      <c r="I1838">
        <v>60193</v>
      </c>
    </row>
    <row r="1839" spans="1:9">
      <c r="A1839">
        <v>1838</v>
      </c>
      <c r="B1839" t="s">
        <v>9903</v>
      </c>
      <c r="C1839" t="s">
        <v>9904</v>
      </c>
      <c r="D1839" t="s">
        <v>9905</v>
      </c>
      <c r="E1839" t="s">
        <v>3361</v>
      </c>
      <c r="F1839" t="s">
        <v>3362</v>
      </c>
      <c r="G1839" t="s">
        <v>2479</v>
      </c>
      <c r="H1839" t="s">
        <v>78</v>
      </c>
      <c r="I1839">
        <v>33330</v>
      </c>
    </row>
    <row r="1840" spans="1:9">
      <c r="A1840">
        <v>1839</v>
      </c>
      <c r="B1840" t="s">
        <v>9906</v>
      </c>
      <c r="C1840" t="s">
        <v>9907</v>
      </c>
      <c r="D1840" t="s">
        <v>9908</v>
      </c>
      <c r="E1840" t="s">
        <v>3363</v>
      </c>
      <c r="F1840" t="s">
        <v>3364</v>
      </c>
      <c r="G1840" t="s">
        <v>688</v>
      </c>
      <c r="H1840" t="s">
        <v>78</v>
      </c>
      <c r="I1840">
        <v>33436</v>
      </c>
    </row>
    <row r="1841" spans="1:9">
      <c r="A1841">
        <v>1840</v>
      </c>
      <c r="B1841" t="s">
        <v>9909</v>
      </c>
      <c r="C1841" t="s">
        <v>9910</v>
      </c>
      <c r="D1841" t="s">
        <v>9911</v>
      </c>
      <c r="E1841" t="s">
        <v>3365</v>
      </c>
      <c r="F1841" t="s">
        <v>3366</v>
      </c>
      <c r="G1841" t="s">
        <v>842</v>
      </c>
      <c r="H1841" t="s">
        <v>78</v>
      </c>
      <c r="I1841">
        <v>33064</v>
      </c>
    </row>
    <row r="1842" spans="1:9">
      <c r="A1842">
        <v>1841</v>
      </c>
      <c r="B1842" t="s">
        <v>9912</v>
      </c>
      <c r="C1842" t="s">
        <v>9913</v>
      </c>
      <c r="D1842" t="s">
        <v>9914</v>
      </c>
      <c r="E1842" t="s">
        <v>3367</v>
      </c>
      <c r="F1842" t="s">
        <v>3368</v>
      </c>
      <c r="G1842" t="s">
        <v>282</v>
      </c>
      <c r="H1842" t="s">
        <v>198</v>
      </c>
      <c r="I1842">
        <v>48224</v>
      </c>
    </row>
    <row r="1843" spans="1:9">
      <c r="A1843">
        <v>1842</v>
      </c>
      <c r="B1843" t="s">
        <v>4046</v>
      </c>
      <c r="C1843" t="s">
        <v>9915</v>
      </c>
      <c r="D1843" t="s">
        <v>9916</v>
      </c>
      <c r="E1843" t="s">
        <v>3369</v>
      </c>
      <c r="F1843" t="s">
        <v>3370</v>
      </c>
      <c r="G1843" t="s">
        <v>1696</v>
      </c>
      <c r="H1843" t="s">
        <v>31</v>
      </c>
      <c r="I1843">
        <v>76905</v>
      </c>
    </row>
    <row r="1844" spans="1:9">
      <c r="A1844">
        <v>1843</v>
      </c>
      <c r="B1844" t="s">
        <v>9917</v>
      </c>
      <c r="C1844" t="s">
        <v>9918</v>
      </c>
      <c r="D1844" t="s">
        <v>9919</v>
      </c>
      <c r="E1844" t="s">
        <v>3371</v>
      </c>
      <c r="F1844" t="s">
        <v>3372</v>
      </c>
      <c r="G1844" t="s">
        <v>100</v>
      </c>
      <c r="H1844" t="s">
        <v>101</v>
      </c>
      <c r="I1844">
        <v>53726</v>
      </c>
    </row>
    <row r="1845" spans="1:9">
      <c r="A1845">
        <v>1844</v>
      </c>
      <c r="B1845" t="s">
        <v>9920</v>
      </c>
      <c r="C1845" t="s">
        <v>9921</v>
      </c>
      <c r="D1845" t="s">
        <v>9922</v>
      </c>
      <c r="E1845" t="s">
        <v>9923</v>
      </c>
      <c r="F1845" t="s">
        <v>9924</v>
      </c>
      <c r="G1845" t="s">
        <v>3026</v>
      </c>
      <c r="H1845" t="s">
        <v>31</v>
      </c>
      <c r="I1845">
        <v>77388</v>
      </c>
    </row>
    <row r="1846" spans="1:9">
      <c r="A1846">
        <v>1845</v>
      </c>
      <c r="B1846" t="s">
        <v>8491</v>
      </c>
      <c r="C1846" t="s">
        <v>9925</v>
      </c>
      <c r="D1846" t="s">
        <v>9926</v>
      </c>
      <c r="E1846" t="s">
        <v>3373</v>
      </c>
      <c r="F1846" t="s">
        <v>3374</v>
      </c>
      <c r="G1846" t="s">
        <v>434</v>
      </c>
      <c r="H1846" t="s">
        <v>290</v>
      </c>
      <c r="I1846">
        <v>35290</v>
      </c>
    </row>
    <row r="1847" spans="1:9">
      <c r="A1847">
        <v>1846</v>
      </c>
      <c r="B1847" t="s">
        <v>9927</v>
      </c>
      <c r="C1847" t="s">
        <v>9928</v>
      </c>
      <c r="D1847" t="s">
        <v>9929</v>
      </c>
      <c r="E1847" t="s">
        <v>3375</v>
      </c>
      <c r="F1847" t="s">
        <v>3376</v>
      </c>
      <c r="G1847" t="s">
        <v>626</v>
      </c>
      <c r="H1847" t="s">
        <v>38</v>
      </c>
      <c r="I1847">
        <v>92424</v>
      </c>
    </row>
    <row r="1848" spans="1:9">
      <c r="A1848">
        <v>1847</v>
      </c>
      <c r="B1848" t="s">
        <v>9930</v>
      </c>
      <c r="C1848" t="s">
        <v>9931</v>
      </c>
      <c r="D1848" t="s">
        <v>9932</v>
      </c>
      <c r="E1848" t="s">
        <v>3377</v>
      </c>
      <c r="F1848" t="s">
        <v>3378</v>
      </c>
      <c r="G1848" t="s">
        <v>945</v>
      </c>
      <c r="H1848" t="s">
        <v>31</v>
      </c>
      <c r="I1848">
        <v>75379</v>
      </c>
    </row>
    <row r="1849" spans="1:9">
      <c r="A1849">
        <v>1848</v>
      </c>
      <c r="B1849" t="s">
        <v>9933</v>
      </c>
      <c r="C1849" t="s">
        <v>9934</v>
      </c>
      <c r="D1849" t="s">
        <v>9935</v>
      </c>
      <c r="E1849" t="s">
        <v>3379</v>
      </c>
      <c r="F1849" t="s">
        <v>3380</v>
      </c>
      <c r="G1849" t="s">
        <v>499</v>
      </c>
      <c r="H1849" t="s">
        <v>38</v>
      </c>
      <c r="I1849">
        <v>93726</v>
      </c>
    </row>
    <row r="1850" spans="1:9">
      <c r="A1850">
        <v>1849</v>
      </c>
      <c r="B1850" t="s">
        <v>5097</v>
      </c>
      <c r="C1850" t="s">
        <v>9936</v>
      </c>
      <c r="D1850" t="s">
        <v>9937</v>
      </c>
      <c r="E1850" t="s">
        <v>3381</v>
      </c>
      <c r="F1850" t="s">
        <v>3382</v>
      </c>
      <c r="G1850" t="s">
        <v>2693</v>
      </c>
      <c r="H1850" t="s">
        <v>72</v>
      </c>
      <c r="I1850">
        <v>23324</v>
      </c>
    </row>
    <row r="1851" spans="1:9">
      <c r="A1851">
        <v>1850</v>
      </c>
      <c r="B1851" t="s">
        <v>9938</v>
      </c>
      <c r="C1851" t="s">
        <v>9939</v>
      </c>
      <c r="D1851" t="s">
        <v>9940</v>
      </c>
      <c r="E1851" t="s">
        <v>3383</v>
      </c>
      <c r="F1851" t="s">
        <v>3384</v>
      </c>
      <c r="G1851" t="s">
        <v>83</v>
      </c>
      <c r="H1851" t="s">
        <v>84</v>
      </c>
      <c r="I1851">
        <v>20904</v>
      </c>
    </row>
    <row r="1852" spans="1:9">
      <c r="A1852">
        <v>1851</v>
      </c>
      <c r="B1852" t="s">
        <v>9941</v>
      </c>
      <c r="C1852" t="s">
        <v>9942</v>
      </c>
      <c r="D1852" t="s">
        <v>9943</v>
      </c>
      <c r="E1852" t="s">
        <v>3385</v>
      </c>
      <c r="F1852" t="s">
        <v>3386</v>
      </c>
      <c r="G1852" t="s">
        <v>264</v>
      </c>
      <c r="H1852" t="s">
        <v>134</v>
      </c>
      <c r="I1852">
        <v>70593</v>
      </c>
    </row>
    <row r="1853" spans="1:9">
      <c r="A1853">
        <v>1852</v>
      </c>
      <c r="B1853" t="s">
        <v>9944</v>
      </c>
      <c r="C1853" t="s">
        <v>9945</v>
      </c>
      <c r="D1853" t="s">
        <v>9946</v>
      </c>
      <c r="E1853" t="s">
        <v>3387</v>
      </c>
      <c r="F1853" t="s">
        <v>3388</v>
      </c>
      <c r="G1853" t="s">
        <v>533</v>
      </c>
      <c r="H1853" t="s">
        <v>31</v>
      </c>
      <c r="I1853">
        <v>76121</v>
      </c>
    </row>
    <row r="1854" spans="1:9">
      <c r="A1854">
        <v>1853</v>
      </c>
      <c r="B1854" t="s">
        <v>4373</v>
      </c>
      <c r="C1854" t="s">
        <v>9947</v>
      </c>
      <c r="D1854" t="s">
        <v>9948</v>
      </c>
      <c r="E1854" t="s">
        <v>3389</v>
      </c>
      <c r="F1854" t="s">
        <v>3390</v>
      </c>
      <c r="G1854" t="s">
        <v>49</v>
      </c>
      <c r="H1854" t="s">
        <v>20</v>
      </c>
      <c r="I1854">
        <v>14614</v>
      </c>
    </row>
    <row r="1855" spans="1:9">
      <c r="A1855">
        <v>1854</v>
      </c>
      <c r="B1855" t="s">
        <v>9949</v>
      </c>
      <c r="C1855" t="s">
        <v>9950</v>
      </c>
      <c r="D1855" t="s">
        <v>9951</v>
      </c>
      <c r="E1855" t="s">
        <v>3391</v>
      </c>
      <c r="F1855" t="s">
        <v>3392</v>
      </c>
      <c r="G1855" t="s">
        <v>71</v>
      </c>
      <c r="H1855" t="s">
        <v>72</v>
      </c>
      <c r="I1855">
        <v>23220</v>
      </c>
    </row>
    <row r="1856" spans="1:9">
      <c r="A1856">
        <v>1855</v>
      </c>
      <c r="B1856" t="s">
        <v>5460</v>
      </c>
      <c r="C1856" t="s">
        <v>9952</v>
      </c>
      <c r="D1856" t="s">
        <v>9953</v>
      </c>
      <c r="E1856" t="s">
        <v>3393</v>
      </c>
      <c r="F1856" t="s">
        <v>3394</v>
      </c>
      <c r="G1856" t="s">
        <v>111</v>
      </c>
      <c r="H1856" t="s">
        <v>112</v>
      </c>
      <c r="I1856">
        <v>37405</v>
      </c>
    </row>
    <row r="1857" spans="1:9">
      <c r="A1857">
        <v>1856</v>
      </c>
      <c r="B1857" t="s">
        <v>9954</v>
      </c>
      <c r="C1857" t="s">
        <v>9955</v>
      </c>
      <c r="D1857" t="s">
        <v>9956</v>
      </c>
      <c r="E1857" t="s">
        <v>3395</v>
      </c>
      <c r="F1857" t="s">
        <v>3396</v>
      </c>
      <c r="G1857" t="s">
        <v>248</v>
      </c>
      <c r="H1857" t="s">
        <v>249</v>
      </c>
      <c r="I1857">
        <v>55166</v>
      </c>
    </row>
    <row r="1858" spans="1:9">
      <c r="A1858">
        <v>1857</v>
      </c>
      <c r="B1858" t="s">
        <v>9957</v>
      </c>
      <c r="C1858" t="s">
        <v>9958</v>
      </c>
      <c r="D1858" t="s">
        <v>9959</v>
      </c>
      <c r="E1858" t="s">
        <v>3397</v>
      </c>
      <c r="F1858" t="s">
        <v>3398</v>
      </c>
      <c r="G1858" t="s">
        <v>3252</v>
      </c>
      <c r="H1858" t="s">
        <v>147</v>
      </c>
      <c r="I1858">
        <v>47405</v>
      </c>
    </row>
    <row r="1859" spans="1:9">
      <c r="A1859">
        <v>1858</v>
      </c>
      <c r="B1859" t="s">
        <v>6351</v>
      </c>
      <c r="C1859" t="s">
        <v>9960</v>
      </c>
      <c r="D1859" t="s">
        <v>9961</v>
      </c>
      <c r="E1859" t="s">
        <v>9962</v>
      </c>
      <c r="F1859" t="s">
        <v>9963</v>
      </c>
      <c r="G1859" t="s">
        <v>707</v>
      </c>
      <c r="H1859" t="s">
        <v>361</v>
      </c>
      <c r="I1859">
        <v>80209</v>
      </c>
    </row>
    <row r="1860" spans="1:9">
      <c r="A1860">
        <v>1859</v>
      </c>
      <c r="B1860" t="s">
        <v>9964</v>
      </c>
      <c r="C1860" t="s">
        <v>9965</v>
      </c>
      <c r="D1860" t="s">
        <v>9966</v>
      </c>
      <c r="E1860" t="s">
        <v>3399</v>
      </c>
      <c r="F1860" t="s">
        <v>3400</v>
      </c>
      <c r="G1860" t="s">
        <v>626</v>
      </c>
      <c r="H1860" t="s">
        <v>38</v>
      </c>
      <c r="I1860">
        <v>92410</v>
      </c>
    </row>
    <row r="1861" spans="1:9">
      <c r="A1861">
        <v>1860</v>
      </c>
      <c r="B1861" t="s">
        <v>9967</v>
      </c>
      <c r="C1861" t="s">
        <v>9968</v>
      </c>
      <c r="D1861" t="s">
        <v>9969</v>
      </c>
      <c r="E1861" t="s">
        <v>3401</v>
      </c>
      <c r="F1861" t="s">
        <v>3402</v>
      </c>
      <c r="G1861" t="s">
        <v>2733</v>
      </c>
      <c r="H1861" t="s">
        <v>272</v>
      </c>
      <c r="I1861">
        <v>29615</v>
      </c>
    </row>
    <row r="1862" spans="1:9">
      <c r="A1862">
        <v>1861</v>
      </c>
      <c r="B1862" t="s">
        <v>9970</v>
      </c>
      <c r="C1862" t="s">
        <v>9971</v>
      </c>
      <c r="D1862" t="s">
        <v>9972</v>
      </c>
      <c r="E1862" t="s">
        <v>3403</v>
      </c>
      <c r="F1862" t="s">
        <v>3404</v>
      </c>
      <c r="G1862" t="s">
        <v>364</v>
      </c>
      <c r="H1862" t="s">
        <v>198</v>
      </c>
      <c r="I1862">
        <v>48604</v>
      </c>
    </row>
    <row r="1863" spans="1:9">
      <c r="A1863">
        <v>1862</v>
      </c>
      <c r="B1863" t="s">
        <v>9973</v>
      </c>
      <c r="C1863" t="s">
        <v>9974</v>
      </c>
      <c r="D1863" t="s">
        <v>9975</v>
      </c>
      <c r="E1863" t="s">
        <v>3405</v>
      </c>
      <c r="F1863" t="s">
        <v>3406</v>
      </c>
      <c r="G1863" t="s">
        <v>522</v>
      </c>
      <c r="H1863" t="s">
        <v>370</v>
      </c>
      <c r="I1863">
        <v>64136</v>
      </c>
    </row>
    <row r="1864" spans="1:9">
      <c r="A1864">
        <v>1863</v>
      </c>
      <c r="B1864" t="s">
        <v>4835</v>
      </c>
      <c r="C1864" t="s">
        <v>9976</v>
      </c>
      <c r="D1864" t="s">
        <v>9977</v>
      </c>
      <c r="E1864" t="s">
        <v>3407</v>
      </c>
      <c r="F1864" t="s">
        <v>3408</v>
      </c>
      <c r="G1864" t="s">
        <v>1026</v>
      </c>
      <c r="H1864" t="s">
        <v>147</v>
      </c>
      <c r="I1864">
        <v>47712</v>
      </c>
    </row>
    <row r="1865" spans="1:9">
      <c r="A1865">
        <v>1864</v>
      </c>
      <c r="B1865" t="s">
        <v>5988</v>
      </c>
      <c r="C1865" t="s">
        <v>9978</v>
      </c>
      <c r="D1865" t="s">
        <v>9979</v>
      </c>
      <c r="E1865" t="s">
        <v>3409</v>
      </c>
      <c r="F1865" t="s">
        <v>3410</v>
      </c>
      <c r="G1865" t="s">
        <v>419</v>
      </c>
      <c r="H1865" t="s">
        <v>31</v>
      </c>
      <c r="I1865">
        <v>77228</v>
      </c>
    </row>
    <row r="1866" spans="1:9">
      <c r="A1866">
        <v>1865</v>
      </c>
      <c r="B1866" t="s">
        <v>9980</v>
      </c>
      <c r="C1866" t="s">
        <v>9981</v>
      </c>
      <c r="D1866" t="s">
        <v>9982</v>
      </c>
      <c r="E1866" t="s">
        <v>3411</v>
      </c>
      <c r="F1866" t="s">
        <v>3412</v>
      </c>
      <c r="G1866" t="s">
        <v>318</v>
      </c>
      <c r="H1866" t="s">
        <v>319</v>
      </c>
      <c r="I1866">
        <v>28235</v>
      </c>
    </row>
    <row r="1867" spans="1:9">
      <c r="A1867">
        <v>1866</v>
      </c>
      <c r="B1867" t="s">
        <v>9983</v>
      </c>
      <c r="C1867" t="s">
        <v>9984</v>
      </c>
      <c r="D1867" t="s">
        <v>9985</v>
      </c>
      <c r="E1867" t="s">
        <v>3413</v>
      </c>
      <c r="F1867" t="s">
        <v>3414</v>
      </c>
      <c r="G1867" t="s">
        <v>921</v>
      </c>
      <c r="H1867" t="s">
        <v>922</v>
      </c>
      <c r="I1867">
        <v>39216</v>
      </c>
    </row>
    <row r="1868" spans="1:9">
      <c r="A1868">
        <v>1867</v>
      </c>
      <c r="B1868" t="s">
        <v>9986</v>
      </c>
      <c r="C1868" t="s">
        <v>9987</v>
      </c>
      <c r="D1868" t="s">
        <v>9988</v>
      </c>
      <c r="E1868" t="s">
        <v>3415</v>
      </c>
      <c r="F1868" t="s">
        <v>3416</v>
      </c>
      <c r="G1868" t="s">
        <v>480</v>
      </c>
      <c r="H1868" t="s">
        <v>134</v>
      </c>
      <c r="I1868">
        <v>70810</v>
      </c>
    </row>
    <row r="1869" spans="1:9">
      <c r="A1869">
        <v>1868</v>
      </c>
      <c r="B1869" t="s">
        <v>9989</v>
      </c>
      <c r="C1869" t="s">
        <v>9990</v>
      </c>
      <c r="D1869" t="s">
        <v>9991</v>
      </c>
      <c r="E1869" t="s">
        <v>9992</v>
      </c>
      <c r="F1869" t="s">
        <v>9993</v>
      </c>
      <c r="G1869" t="s">
        <v>385</v>
      </c>
      <c r="H1869" t="s">
        <v>95</v>
      </c>
      <c r="I1869">
        <v>7188</v>
      </c>
    </row>
    <row r="1870" spans="1:9">
      <c r="A1870">
        <v>1869</v>
      </c>
      <c r="B1870" t="s">
        <v>9994</v>
      </c>
      <c r="C1870" t="s">
        <v>7932</v>
      </c>
      <c r="D1870" t="s">
        <v>9995</v>
      </c>
      <c r="E1870" t="s">
        <v>3417</v>
      </c>
      <c r="F1870" t="s">
        <v>3418</v>
      </c>
      <c r="G1870" t="s">
        <v>463</v>
      </c>
      <c r="H1870" t="s">
        <v>84</v>
      </c>
      <c r="I1870">
        <v>21216</v>
      </c>
    </row>
    <row r="1871" spans="1:9">
      <c r="A1871">
        <v>1870</v>
      </c>
      <c r="B1871" t="s">
        <v>9996</v>
      </c>
      <c r="C1871" t="s">
        <v>9997</v>
      </c>
      <c r="D1871" t="s">
        <v>9998</v>
      </c>
      <c r="E1871" t="s">
        <v>3419</v>
      </c>
      <c r="F1871" t="s">
        <v>3420</v>
      </c>
      <c r="G1871" t="s">
        <v>548</v>
      </c>
      <c r="H1871" t="s">
        <v>138</v>
      </c>
      <c r="I1871">
        <v>60351</v>
      </c>
    </row>
    <row r="1872" spans="1:9">
      <c r="A1872">
        <v>1871</v>
      </c>
      <c r="B1872" t="s">
        <v>9999</v>
      </c>
      <c r="C1872" t="s">
        <v>10000</v>
      </c>
      <c r="D1872" t="s">
        <v>10001</v>
      </c>
      <c r="E1872" t="s">
        <v>10002</v>
      </c>
      <c r="F1872" t="s">
        <v>10003</v>
      </c>
      <c r="G1872" t="s">
        <v>677</v>
      </c>
      <c r="H1872" t="s">
        <v>38</v>
      </c>
      <c r="I1872">
        <v>94273</v>
      </c>
    </row>
    <row r="1873" spans="1:9">
      <c r="A1873">
        <v>1872</v>
      </c>
      <c r="B1873" t="s">
        <v>10004</v>
      </c>
      <c r="C1873" t="s">
        <v>10005</v>
      </c>
      <c r="D1873" t="s">
        <v>10006</v>
      </c>
      <c r="E1873" t="s">
        <v>3421</v>
      </c>
      <c r="F1873" t="s">
        <v>3422</v>
      </c>
      <c r="G1873" t="s">
        <v>278</v>
      </c>
      <c r="H1873" t="s">
        <v>11</v>
      </c>
      <c r="I1873">
        <v>98104</v>
      </c>
    </row>
    <row r="1874" spans="1:9">
      <c r="A1874">
        <v>1873</v>
      </c>
      <c r="B1874" t="s">
        <v>10007</v>
      </c>
      <c r="C1874" t="s">
        <v>10008</v>
      </c>
      <c r="D1874" t="s">
        <v>10009</v>
      </c>
      <c r="E1874" t="s">
        <v>3423</v>
      </c>
      <c r="F1874" t="s">
        <v>3424</v>
      </c>
      <c r="G1874" t="s">
        <v>3425</v>
      </c>
      <c r="H1874" t="s">
        <v>177</v>
      </c>
      <c r="I1874">
        <v>2142</v>
      </c>
    </row>
    <row r="1875" spans="1:9">
      <c r="A1875">
        <v>1874</v>
      </c>
      <c r="B1875" t="s">
        <v>10010</v>
      </c>
      <c r="C1875" t="s">
        <v>10011</v>
      </c>
      <c r="D1875" t="s">
        <v>10012</v>
      </c>
      <c r="E1875" t="s">
        <v>10013</v>
      </c>
      <c r="F1875" t="s">
        <v>10014</v>
      </c>
      <c r="G1875" t="s">
        <v>890</v>
      </c>
      <c r="H1875" t="s">
        <v>272</v>
      </c>
      <c r="I1875">
        <v>29403</v>
      </c>
    </row>
    <row r="1876" spans="1:9">
      <c r="A1876">
        <v>1875</v>
      </c>
      <c r="B1876" t="s">
        <v>10015</v>
      </c>
      <c r="C1876" t="s">
        <v>10016</v>
      </c>
      <c r="D1876" t="s">
        <v>10017</v>
      </c>
      <c r="E1876" t="s">
        <v>3426</v>
      </c>
      <c r="F1876" t="s">
        <v>3427</v>
      </c>
      <c r="G1876" t="s">
        <v>137</v>
      </c>
      <c r="H1876" t="s">
        <v>138</v>
      </c>
      <c r="I1876">
        <v>60681</v>
      </c>
    </row>
    <row r="1877" spans="1:9">
      <c r="A1877">
        <v>1876</v>
      </c>
      <c r="B1877" t="s">
        <v>10018</v>
      </c>
      <c r="C1877" t="s">
        <v>10019</v>
      </c>
      <c r="D1877" t="s">
        <v>10020</v>
      </c>
      <c r="E1877" t="s">
        <v>3428</v>
      </c>
      <c r="F1877" t="s">
        <v>3429</v>
      </c>
      <c r="G1877" t="s">
        <v>884</v>
      </c>
      <c r="H1877" t="s">
        <v>398</v>
      </c>
      <c r="I1877">
        <v>40546</v>
      </c>
    </row>
    <row r="1878" spans="1:9">
      <c r="A1878">
        <v>1877</v>
      </c>
      <c r="B1878" t="s">
        <v>10021</v>
      </c>
      <c r="C1878" t="s">
        <v>10022</v>
      </c>
      <c r="D1878" t="s">
        <v>10023</v>
      </c>
      <c r="E1878" t="s">
        <v>3430</v>
      </c>
      <c r="F1878" t="s">
        <v>3431</v>
      </c>
      <c r="G1878" t="s">
        <v>572</v>
      </c>
      <c r="H1878" t="s">
        <v>573</v>
      </c>
      <c r="I1878">
        <v>87190</v>
      </c>
    </row>
    <row r="1879" spans="1:9">
      <c r="A1879">
        <v>1878</v>
      </c>
      <c r="B1879" t="s">
        <v>10024</v>
      </c>
      <c r="C1879" t="s">
        <v>10025</v>
      </c>
      <c r="D1879" t="s">
        <v>10026</v>
      </c>
      <c r="E1879" t="s">
        <v>3432</v>
      </c>
      <c r="F1879" t="s">
        <v>3433</v>
      </c>
      <c r="G1879" t="s">
        <v>878</v>
      </c>
      <c r="H1879" t="s">
        <v>78</v>
      </c>
      <c r="I1879">
        <v>33129</v>
      </c>
    </row>
    <row r="1880" spans="1:9">
      <c r="A1880">
        <v>1879</v>
      </c>
      <c r="B1880" t="s">
        <v>10027</v>
      </c>
      <c r="C1880" t="s">
        <v>10028</v>
      </c>
      <c r="D1880" t="s">
        <v>10029</v>
      </c>
      <c r="E1880" t="s">
        <v>3434</v>
      </c>
      <c r="F1880" t="s">
        <v>3435</v>
      </c>
      <c r="G1880" t="s">
        <v>1312</v>
      </c>
      <c r="H1880" t="s">
        <v>112</v>
      </c>
      <c r="I1880">
        <v>37919</v>
      </c>
    </row>
    <row r="1881" spans="1:9">
      <c r="A1881">
        <v>1880</v>
      </c>
      <c r="B1881" t="s">
        <v>10030</v>
      </c>
      <c r="C1881" t="s">
        <v>10031</v>
      </c>
      <c r="D1881" t="s">
        <v>10032</v>
      </c>
      <c r="E1881" t="s">
        <v>3436</v>
      </c>
      <c r="F1881" t="s">
        <v>3437</v>
      </c>
      <c r="G1881" t="s">
        <v>143</v>
      </c>
      <c r="H1881" t="s">
        <v>20</v>
      </c>
      <c r="I1881">
        <v>10110</v>
      </c>
    </row>
    <row r="1882" spans="1:9">
      <c r="A1882">
        <v>1881</v>
      </c>
      <c r="B1882" t="s">
        <v>10033</v>
      </c>
      <c r="C1882" t="s">
        <v>10034</v>
      </c>
      <c r="D1882" t="s">
        <v>10035</v>
      </c>
      <c r="E1882" t="s">
        <v>10036</v>
      </c>
      <c r="F1882" t="s">
        <v>10037</v>
      </c>
      <c r="G1882" t="s">
        <v>397</v>
      </c>
      <c r="H1882" t="s">
        <v>398</v>
      </c>
      <c r="I1882">
        <v>40250</v>
      </c>
    </row>
    <row r="1883" spans="1:9">
      <c r="A1883">
        <v>1882</v>
      </c>
      <c r="B1883" t="s">
        <v>10038</v>
      </c>
      <c r="C1883" t="s">
        <v>10039</v>
      </c>
      <c r="D1883" t="s">
        <v>10040</v>
      </c>
      <c r="E1883" t="s">
        <v>10041</v>
      </c>
      <c r="F1883" t="s">
        <v>10042</v>
      </c>
      <c r="G1883" t="s">
        <v>694</v>
      </c>
      <c r="H1883" t="s">
        <v>134</v>
      </c>
      <c r="I1883">
        <v>71130</v>
      </c>
    </row>
    <row r="1884" spans="1:9">
      <c r="A1884">
        <v>1883</v>
      </c>
      <c r="B1884" t="s">
        <v>10043</v>
      </c>
      <c r="C1884" t="s">
        <v>10044</v>
      </c>
      <c r="D1884" t="s">
        <v>10045</v>
      </c>
      <c r="E1884" t="s">
        <v>3438</v>
      </c>
      <c r="F1884" t="s">
        <v>3439</v>
      </c>
      <c r="G1884" t="s">
        <v>533</v>
      </c>
      <c r="H1884" t="s">
        <v>31</v>
      </c>
      <c r="I1884">
        <v>76121</v>
      </c>
    </row>
    <row r="1885" spans="1:9">
      <c r="A1885">
        <v>1884</v>
      </c>
      <c r="B1885" t="s">
        <v>10046</v>
      </c>
      <c r="C1885" t="s">
        <v>10047</v>
      </c>
      <c r="D1885" t="s">
        <v>10048</v>
      </c>
      <c r="E1885" t="s">
        <v>3440</v>
      </c>
      <c r="F1885" t="s">
        <v>3441</v>
      </c>
      <c r="G1885" t="s">
        <v>1353</v>
      </c>
      <c r="H1885" t="s">
        <v>31</v>
      </c>
      <c r="I1885">
        <v>76004</v>
      </c>
    </row>
    <row r="1886" spans="1:9">
      <c r="A1886">
        <v>1885</v>
      </c>
      <c r="B1886" t="s">
        <v>4835</v>
      </c>
      <c r="C1886" t="s">
        <v>10049</v>
      </c>
      <c r="D1886" t="s">
        <v>10050</v>
      </c>
      <c r="E1886" t="s">
        <v>3442</v>
      </c>
      <c r="F1886" t="s">
        <v>3443</v>
      </c>
      <c r="G1886" t="s">
        <v>1482</v>
      </c>
      <c r="H1886" t="s">
        <v>159</v>
      </c>
      <c r="I1886">
        <v>45999</v>
      </c>
    </row>
    <row r="1887" spans="1:9">
      <c r="A1887">
        <v>1886</v>
      </c>
      <c r="B1887" t="s">
        <v>10051</v>
      </c>
      <c r="C1887" t="s">
        <v>10052</v>
      </c>
      <c r="D1887" t="s">
        <v>10053</v>
      </c>
      <c r="E1887" t="s">
        <v>3444</v>
      </c>
      <c r="F1887" t="s">
        <v>3445</v>
      </c>
      <c r="G1887" t="s">
        <v>1196</v>
      </c>
      <c r="H1887" t="s">
        <v>147</v>
      </c>
      <c r="I1887">
        <v>47306</v>
      </c>
    </row>
    <row r="1888" spans="1:9">
      <c r="A1888">
        <v>1887</v>
      </c>
      <c r="B1888" t="s">
        <v>8588</v>
      </c>
      <c r="C1888" t="s">
        <v>10054</v>
      </c>
      <c r="D1888" t="s">
        <v>10055</v>
      </c>
      <c r="E1888" t="s">
        <v>3446</v>
      </c>
      <c r="F1888" t="s">
        <v>3447</v>
      </c>
      <c r="G1888" t="s">
        <v>810</v>
      </c>
      <c r="H1888" t="s">
        <v>177</v>
      </c>
      <c r="I1888">
        <v>2109</v>
      </c>
    </row>
    <row r="1889" spans="1:9">
      <c r="A1889">
        <v>1888</v>
      </c>
      <c r="B1889" t="s">
        <v>10056</v>
      </c>
      <c r="C1889" t="s">
        <v>10057</v>
      </c>
      <c r="D1889" t="s">
        <v>10058</v>
      </c>
      <c r="E1889" t="s">
        <v>10059</v>
      </c>
      <c r="F1889" t="s">
        <v>10060</v>
      </c>
      <c r="G1889" t="s">
        <v>1012</v>
      </c>
      <c r="H1889" t="s">
        <v>319</v>
      </c>
      <c r="I1889">
        <v>28055</v>
      </c>
    </row>
    <row r="1890" spans="1:9">
      <c r="A1890">
        <v>1889</v>
      </c>
      <c r="B1890" t="s">
        <v>5669</v>
      </c>
      <c r="C1890" t="s">
        <v>10061</v>
      </c>
      <c r="D1890" t="s">
        <v>10062</v>
      </c>
      <c r="E1890" t="s">
        <v>10063</v>
      </c>
      <c r="F1890" t="s">
        <v>10064</v>
      </c>
      <c r="G1890" t="s">
        <v>137</v>
      </c>
      <c r="H1890" t="s">
        <v>138</v>
      </c>
      <c r="I1890">
        <v>60646</v>
      </c>
    </row>
    <row r="1891" spans="1:9">
      <c r="A1891">
        <v>1890</v>
      </c>
      <c r="B1891" t="s">
        <v>10065</v>
      </c>
      <c r="C1891" t="s">
        <v>10066</v>
      </c>
      <c r="D1891" t="s">
        <v>10067</v>
      </c>
      <c r="E1891" t="s">
        <v>3448</v>
      </c>
      <c r="F1891" t="s">
        <v>3449</v>
      </c>
      <c r="G1891" t="s">
        <v>11</v>
      </c>
      <c r="H1891" t="s">
        <v>12</v>
      </c>
      <c r="I1891">
        <v>20436</v>
      </c>
    </row>
    <row r="1892" spans="1:9">
      <c r="A1892">
        <v>1891</v>
      </c>
      <c r="B1892" t="s">
        <v>7160</v>
      </c>
      <c r="C1892" t="s">
        <v>10068</v>
      </c>
      <c r="D1892" t="s">
        <v>10069</v>
      </c>
      <c r="E1892" t="s">
        <v>3450</v>
      </c>
      <c r="F1892" t="s">
        <v>3451</v>
      </c>
      <c r="G1892" t="s">
        <v>2242</v>
      </c>
      <c r="H1892" t="s">
        <v>38</v>
      </c>
      <c r="I1892">
        <v>92812</v>
      </c>
    </row>
    <row r="1893" spans="1:9">
      <c r="A1893">
        <v>1892</v>
      </c>
      <c r="B1893" t="s">
        <v>4686</v>
      </c>
      <c r="C1893" t="s">
        <v>10070</v>
      </c>
      <c r="D1893" t="s">
        <v>10071</v>
      </c>
      <c r="E1893" t="s">
        <v>10072</v>
      </c>
      <c r="F1893" t="s">
        <v>10073</v>
      </c>
      <c r="G1893" t="s">
        <v>3583</v>
      </c>
      <c r="H1893" t="s">
        <v>38</v>
      </c>
      <c r="I1893">
        <v>92645</v>
      </c>
    </row>
    <row r="1894" spans="1:9">
      <c r="A1894">
        <v>1893</v>
      </c>
      <c r="B1894" t="s">
        <v>10074</v>
      </c>
      <c r="C1894" t="s">
        <v>10075</v>
      </c>
      <c r="D1894" t="s">
        <v>10076</v>
      </c>
      <c r="E1894" t="s">
        <v>3452</v>
      </c>
      <c r="F1894" t="s">
        <v>3453</v>
      </c>
      <c r="G1894" t="s">
        <v>1199</v>
      </c>
      <c r="H1894" t="s">
        <v>361</v>
      </c>
      <c r="I1894">
        <v>80044</v>
      </c>
    </row>
    <row r="1895" spans="1:9">
      <c r="A1895">
        <v>1894</v>
      </c>
      <c r="B1895" t="s">
        <v>10077</v>
      </c>
      <c r="C1895" t="s">
        <v>6339</v>
      </c>
      <c r="D1895" t="s">
        <v>10078</v>
      </c>
      <c r="E1895" t="s">
        <v>3454</v>
      </c>
      <c r="F1895" t="s">
        <v>3455</v>
      </c>
      <c r="G1895" t="s">
        <v>53</v>
      </c>
      <c r="H1895" t="s">
        <v>54</v>
      </c>
      <c r="I1895">
        <v>85737</v>
      </c>
    </row>
    <row r="1896" spans="1:9">
      <c r="A1896">
        <v>1895</v>
      </c>
      <c r="B1896" t="s">
        <v>10079</v>
      </c>
      <c r="C1896" t="s">
        <v>10080</v>
      </c>
      <c r="D1896" t="s">
        <v>10081</v>
      </c>
      <c r="E1896" t="s">
        <v>3456</v>
      </c>
      <c r="F1896" t="s">
        <v>3457</v>
      </c>
      <c r="G1896" t="s">
        <v>143</v>
      </c>
      <c r="H1896" t="s">
        <v>20</v>
      </c>
      <c r="I1896">
        <v>10120</v>
      </c>
    </row>
    <row r="1897" spans="1:9">
      <c r="A1897">
        <v>1896</v>
      </c>
      <c r="B1897" t="s">
        <v>10082</v>
      </c>
      <c r="C1897" t="s">
        <v>10083</v>
      </c>
      <c r="D1897" t="s">
        <v>10084</v>
      </c>
      <c r="E1897" t="s">
        <v>10085</v>
      </c>
      <c r="F1897" t="s">
        <v>10086</v>
      </c>
      <c r="G1897" t="s">
        <v>11</v>
      </c>
      <c r="H1897" t="s">
        <v>12</v>
      </c>
      <c r="I1897">
        <v>20310</v>
      </c>
    </row>
    <row r="1898" spans="1:9">
      <c r="A1898">
        <v>1897</v>
      </c>
      <c r="B1898" t="s">
        <v>10087</v>
      </c>
      <c r="C1898" t="s">
        <v>10088</v>
      </c>
      <c r="D1898" t="s">
        <v>10089</v>
      </c>
      <c r="E1898" t="s">
        <v>3458</v>
      </c>
      <c r="F1898" t="s">
        <v>3459</v>
      </c>
      <c r="G1898" t="s">
        <v>1117</v>
      </c>
      <c r="H1898" t="s">
        <v>38</v>
      </c>
      <c r="I1898">
        <v>94712</v>
      </c>
    </row>
    <row r="1899" spans="1:9">
      <c r="A1899">
        <v>1898</v>
      </c>
      <c r="B1899" t="s">
        <v>10090</v>
      </c>
      <c r="C1899" t="s">
        <v>10091</v>
      </c>
      <c r="D1899" t="s">
        <v>10092</v>
      </c>
      <c r="E1899" t="s">
        <v>3460</v>
      </c>
      <c r="F1899" t="s">
        <v>3461</v>
      </c>
      <c r="G1899" t="s">
        <v>203</v>
      </c>
      <c r="H1899" t="s">
        <v>204</v>
      </c>
      <c r="I1899">
        <v>72204</v>
      </c>
    </row>
    <row r="1900" spans="1:9">
      <c r="A1900">
        <v>1899</v>
      </c>
      <c r="B1900" t="s">
        <v>10093</v>
      </c>
      <c r="C1900" t="s">
        <v>10094</v>
      </c>
      <c r="D1900" t="s">
        <v>10095</v>
      </c>
      <c r="E1900" t="s">
        <v>3462</v>
      </c>
      <c r="F1900" t="s">
        <v>3463</v>
      </c>
      <c r="G1900" t="s">
        <v>480</v>
      </c>
      <c r="H1900" t="s">
        <v>134</v>
      </c>
      <c r="I1900">
        <v>70820</v>
      </c>
    </row>
    <row r="1901" spans="1:9">
      <c r="A1901">
        <v>1900</v>
      </c>
      <c r="B1901" t="s">
        <v>10096</v>
      </c>
      <c r="C1901" t="s">
        <v>10097</v>
      </c>
      <c r="D1901" t="s">
        <v>10098</v>
      </c>
      <c r="E1901" t="s">
        <v>3464</v>
      </c>
      <c r="F1901" t="s">
        <v>3465</v>
      </c>
      <c r="G1901" t="s">
        <v>162</v>
      </c>
      <c r="H1901" t="s">
        <v>54</v>
      </c>
      <c r="I1901">
        <v>85083</v>
      </c>
    </row>
    <row r="1902" spans="1:9">
      <c r="A1902">
        <v>1901</v>
      </c>
      <c r="B1902" t="s">
        <v>10099</v>
      </c>
      <c r="C1902" t="s">
        <v>10100</v>
      </c>
      <c r="D1902" t="s">
        <v>10101</v>
      </c>
      <c r="E1902" t="s">
        <v>10102</v>
      </c>
      <c r="F1902" t="s">
        <v>10103</v>
      </c>
      <c r="G1902" t="s">
        <v>817</v>
      </c>
      <c r="H1902" t="s">
        <v>38</v>
      </c>
      <c r="I1902">
        <v>92121</v>
      </c>
    </row>
    <row r="1903" spans="1:9">
      <c r="A1903">
        <v>1902</v>
      </c>
      <c r="B1903" t="s">
        <v>10104</v>
      </c>
      <c r="C1903" t="s">
        <v>10105</v>
      </c>
      <c r="D1903" t="s">
        <v>10106</v>
      </c>
      <c r="E1903" t="s">
        <v>3466</v>
      </c>
      <c r="F1903" t="s">
        <v>3467</v>
      </c>
      <c r="G1903" t="s">
        <v>568</v>
      </c>
      <c r="H1903" t="s">
        <v>569</v>
      </c>
      <c r="I1903">
        <v>84120</v>
      </c>
    </row>
    <row r="1904" spans="1:9">
      <c r="A1904">
        <v>1903</v>
      </c>
      <c r="B1904" t="s">
        <v>10107</v>
      </c>
      <c r="C1904" t="s">
        <v>10108</v>
      </c>
      <c r="D1904" t="s">
        <v>10109</v>
      </c>
      <c r="E1904" t="s">
        <v>3468</v>
      </c>
      <c r="F1904" t="s">
        <v>3469</v>
      </c>
      <c r="G1904" t="s">
        <v>2828</v>
      </c>
      <c r="H1904" t="s">
        <v>118</v>
      </c>
      <c r="I1904">
        <v>89436</v>
      </c>
    </row>
    <row r="1905" spans="1:9">
      <c r="A1905">
        <v>1904</v>
      </c>
      <c r="B1905" t="s">
        <v>4897</v>
      </c>
      <c r="C1905" t="s">
        <v>10110</v>
      </c>
      <c r="D1905" t="s">
        <v>10111</v>
      </c>
      <c r="E1905" t="s">
        <v>3470</v>
      </c>
      <c r="F1905" t="s">
        <v>3471</v>
      </c>
      <c r="G1905" t="s">
        <v>209</v>
      </c>
      <c r="H1905" t="s">
        <v>172</v>
      </c>
      <c r="I1905">
        <v>19115</v>
      </c>
    </row>
    <row r="1906" spans="1:9">
      <c r="A1906">
        <v>1905</v>
      </c>
      <c r="B1906" t="s">
        <v>10112</v>
      </c>
      <c r="C1906" t="s">
        <v>10113</v>
      </c>
      <c r="D1906" t="s">
        <v>10114</v>
      </c>
      <c r="E1906" t="s">
        <v>3472</v>
      </c>
      <c r="F1906" t="s">
        <v>3473</v>
      </c>
      <c r="G1906" t="s">
        <v>1224</v>
      </c>
      <c r="H1906" t="s">
        <v>31</v>
      </c>
      <c r="I1906">
        <v>79605</v>
      </c>
    </row>
    <row r="1907" spans="1:9">
      <c r="A1907">
        <v>1906</v>
      </c>
      <c r="B1907" t="s">
        <v>10115</v>
      </c>
      <c r="C1907" t="s">
        <v>10116</v>
      </c>
      <c r="D1907" t="s">
        <v>10117</v>
      </c>
      <c r="E1907" t="s">
        <v>3474</v>
      </c>
      <c r="F1907" t="s">
        <v>3475</v>
      </c>
      <c r="G1907" t="s">
        <v>860</v>
      </c>
      <c r="H1907" t="s">
        <v>107</v>
      </c>
      <c r="I1907">
        <v>50305</v>
      </c>
    </row>
    <row r="1908" spans="1:9">
      <c r="A1908">
        <v>1907</v>
      </c>
      <c r="B1908" t="s">
        <v>10118</v>
      </c>
      <c r="C1908" t="s">
        <v>10119</v>
      </c>
      <c r="D1908" t="s">
        <v>10120</v>
      </c>
      <c r="E1908" t="s">
        <v>3476</v>
      </c>
      <c r="F1908" t="s">
        <v>3477</v>
      </c>
      <c r="G1908" t="s">
        <v>568</v>
      </c>
      <c r="H1908" t="s">
        <v>569</v>
      </c>
      <c r="I1908">
        <v>84130</v>
      </c>
    </row>
    <row r="1909" spans="1:9">
      <c r="A1909">
        <v>1908</v>
      </c>
      <c r="B1909" t="s">
        <v>10121</v>
      </c>
      <c r="C1909" t="s">
        <v>6874</v>
      </c>
      <c r="D1909" t="s">
        <v>10122</v>
      </c>
      <c r="E1909" t="s">
        <v>3478</v>
      </c>
      <c r="F1909" t="s">
        <v>3479</v>
      </c>
      <c r="G1909" t="s">
        <v>150</v>
      </c>
      <c r="H1909" t="s">
        <v>151</v>
      </c>
      <c r="I1909">
        <v>3804</v>
      </c>
    </row>
    <row r="1910" spans="1:9">
      <c r="A1910">
        <v>1909</v>
      </c>
      <c r="B1910" t="s">
        <v>10123</v>
      </c>
      <c r="C1910" t="s">
        <v>10124</v>
      </c>
      <c r="D1910" t="s">
        <v>10125</v>
      </c>
      <c r="E1910" t="s">
        <v>3480</v>
      </c>
      <c r="F1910" t="s">
        <v>3481</v>
      </c>
      <c r="G1910" t="s">
        <v>1592</v>
      </c>
      <c r="H1910" t="s">
        <v>78</v>
      </c>
      <c r="I1910">
        <v>33915</v>
      </c>
    </row>
    <row r="1911" spans="1:9">
      <c r="A1911">
        <v>1910</v>
      </c>
      <c r="B1911" t="s">
        <v>10126</v>
      </c>
      <c r="C1911" t="s">
        <v>10127</v>
      </c>
      <c r="D1911" t="s">
        <v>10128</v>
      </c>
      <c r="E1911" t="s">
        <v>3482</v>
      </c>
      <c r="F1911" t="s">
        <v>3483</v>
      </c>
      <c r="G1911" t="s">
        <v>310</v>
      </c>
      <c r="H1911" t="s">
        <v>38</v>
      </c>
      <c r="I1911">
        <v>90010</v>
      </c>
    </row>
    <row r="1912" spans="1:9">
      <c r="A1912">
        <v>1911</v>
      </c>
      <c r="B1912" t="s">
        <v>10129</v>
      </c>
      <c r="C1912" t="s">
        <v>10130</v>
      </c>
      <c r="D1912" t="s">
        <v>10131</v>
      </c>
      <c r="E1912" t="s">
        <v>3484</v>
      </c>
      <c r="F1912" t="s">
        <v>3485</v>
      </c>
      <c r="G1912" t="s">
        <v>878</v>
      </c>
      <c r="H1912" t="s">
        <v>78</v>
      </c>
      <c r="I1912">
        <v>33142</v>
      </c>
    </row>
    <row r="1913" spans="1:9">
      <c r="A1913">
        <v>1912</v>
      </c>
      <c r="B1913" t="s">
        <v>10132</v>
      </c>
      <c r="C1913" t="s">
        <v>10133</v>
      </c>
      <c r="D1913" t="s">
        <v>10134</v>
      </c>
      <c r="E1913" t="s">
        <v>3486</v>
      </c>
      <c r="F1913" t="s">
        <v>3487</v>
      </c>
      <c r="G1913" t="s">
        <v>703</v>
      </c>
      <c r="H1913" t="s">
        <v>704</v>
      </c>
      <c r="I1913">
        <v>96810</v>
      </c>
    </row>
    <row r="1914" spans="1:9">
      <c r="A1914">
        <v>1913</v>
      </c>
      <c r="B1914" t="s">
        <v>10135</v>
      </c>
      <c r="C1914" t="s">
        <v>10136</v>
      </c>
      <c r="D1914" t="s">
        <v>10137</v>
      </c>
      <c r="E1914" t="s">
        <v>10138</v>
      </c>
      <c r="F1914" t="s">
        <v>10139</v>
      </c>
      <c r="G1914" t="s">
        <v>419</v>
      </c>
      <c r="H1914" t="s">
        <v>31</v>
      </c>
      <c r="I1914">
        <v>77266</v>
      </c>
    </row>
    <row r="1915" spans="1:9">
      <c r="A1915">
        <v>1914</v>
      </c>
      <c r="B1915" t="s">
        <v>10140</v>
      </c>
      <c r="C1915" t="s">
        <v>10141</v>
      </c>
      <c r="D1915" t="s">
        <v>10142</v>
      </c>
      <c r="E1915" t="s">
        <v>10143</v>
      </c>
      <c r="F1915" t="s">
        <v>10144</v>
      </c>
      <c r="G1915" t="s">
        <v>181</v>
      </c>
      <c r="H1915" t="s">
        <v>159</v>
      </c>
      <c r="I1915">
        <v>44130</v>
      </c>
    </row>
    <row r="1916" spans="1:9">
      <c r="A1916">
        <v>1915</v>
      </c>
      <c r="B1916" t="s">
        <v>10145</v>
      </c>
      <c r="C1916" t="s">
        <v>10146</v>
      </c>
      <c r="D1916" t="s">
        <v>10147</v>
      </c>
      <c r="E1916" t="s">
        <v>3488</v>
      </c>
      <c r="F1916" t="s">
        <v>3489</v>
      </c>
      <c r="G1916" t="s">
        <v>626</v>
      </c>
      <c r="H1916" t="s">
        <v>38</v>
      </c>
      <c r="I1916">
        <v>92405</v>
      </c>
    </row>
    <row r="1917" spans="1:9">
      <c r="A1917">
        <v>1916</v>
      </c>
      <c r="B1917" t="s">
        <v>10148</v>
      </c>
      <c r="C1917" t="s">
        <v>10149</v>
      </c>
      <c r="D1917" t="s">
        <v>10150</v>
      </c>
      <c r="E1917" t="s">
        <v>3490</v>
      </c>
      <c r="F1917" t="s">
        <v>3491</v>
      </c>
      <c r="G1917" t="s">
        <v>158</v>
      </c>
      <c r="H1917" t="s">
        <v>159</v>
      </c>
      <c r="I1917">
        <v>43231</v>
      </c>
    </row>
    <row r="1918" spans="1:9">
      <c r="A1918">
        <v>1917</v>
      </c>
      <c r="B1918" t="s">
        <v>10151</v>
      </c>
      <c r="C1918" t="s">
        <v>10152</v>
      </c>
      <c r="D1918" t="s">
        <v>10153</v>
      </c>
      <c r="E1918" t="s">
        <v>3492</v>
      </c>
      <c r="F1918" t="s">
        <v>3493</v>
      </c>
      <c r="G1918" t="s">
        <v>53</v>
      </c>
      <c r="H1918" t="s">
        <v>54</v>
      </c>
      <c r="I1918">
        <v>85748</v>
      </c>
    </row>
    <row r="1919" spans="1:9">
      <c r="A1919">
        <v>1918</v>
      </c>
      <c r="B1919" t="s">
        <v>4883</v>
      </c>
      <c r="C1919" t="s">
        <v>10154</v>
      </c>
      <c r="D1919" t="s">
        <v>10155</v>
      </c>
      <c r="E1919" t="s">
        <v>3494</v>
      </c>
      <c r="F1919" t="s">
        <v>3495</v>
      </c>
      <c r="G1919" t="s">
        <v>181</v>
      </c>
      <c r="H1919" t="s">
        <v>159</v>
      </c>
      <c r="I1919">
        <v>44105</v>
      </c>
    </row>
    <row r="1920" spans="1:9">
      <c r="A1920">
        <v>1919</v>
      </c>
      <c r="B1920" t="s">
        <v>10156</v>
      </c>
      <c r="C1920" t="s">
        <v>10157</v>
      </c>
      <c r="D1920" t="s">
        <v>10158</v>
      </c>
      <c r="E1920" t="s">
        <v>3496</v>
      </c>
      <c r="F1920" t="s">
        <v>3497</v>
      </c>
      <c r="G1920" t="s">
        <v>369</v>
      </c>
      <c r="H1920" t="s">
        <v>370</v>
      </c>
      <c r="I1920">
        <v>63143</v>
      </c>
    </row>
    <row r="1921" spans="1:9">
      <c r="A1921">
        <v>1920</v>
      </c>
      <c r="B1921" t="s">
        <v>10159</v>
      </c>
      <c r="C1921" t="s">
        <v>10160</v>
      </c>
      <c r="D1921" t="s">
        <v>10161</v>
      </c>
      <c r="E1921" t="s">
        <v>3498</v>
      </c>
      <c r="F1921" t="s">
        <v>3499</v>
      </c>
      <c r="G1921" t="s">
        <v>100</v>
      </c>
      <c r="H1921" t="s">
        <v>101</v>
      </c>
      <c r="I1921">
        <v>53705</v>
      </c>
    </row>
    <row r="1922" spans="1:9">
      <c r="A1922">
        <v>1921</v>
      </c>
      <c r="B1922" t="s">
        <v>10162</v>
      </c>
      <c r="C1922" t="s">
        <v>10163</v>
      </c>
      <c r="D1922" t="s">
        <v>10164</v>
      </c>
      <c r="E1922" t="s">
        <v>3500</v>
      </c>
      <c r="F1922" t="s">
        <v>3501</v>
      </c>
      <c r="G1922" t="s">
        <v>519</v>
      </c>
      <c r="H1922" t="s">
        <v>31</v>
      </c>
      <c r="I1922">
        <v>76705</v>
      </c>
    </row>
    <row r="1923" spans="1:9">
      <c r="A1923">
        <v>1922</v>
      </c>
      <c r="B1923" t="s">
        <v>10165</v>
      </c>
      <c r="C1923" t="s">
        <v>10166</v>
      </c>
      <c r="D1923" t="s">
        <v>10167</v>
      </c>
      <c r="E1923" t="s">
        <v>10168</v>
      </c>
      <c r="F1923" t="s">
        <v>10169</v>
      </c>
      <c r="G1923" t="s">
        <v>510</v>
      </c>
      <c r="H1923" t="s">
        <v>31</v>
      </c>
      <c r="I1923">
        <v>88525</v>
      </c>
    </row>
    <row r="1924" spans="1:9">
      <c r="A1924">
        <v>1923</v>
      </c>
      <c r="B1924" t="s">
        <v>10170</v>
      </c>
      <c r="C1924" t="s">
        <v>10171</v>
      </c>
      <c r="D1924" t="s">
        <v>10172</v>
      </c>
      <c r="E1924" t="s">
        <v>3502</v>
      </c>
      <c r="F1924" t="s">
        <v>3503</v>
      </c>
      <c r="G1924" t="s">
        <v>53</v>
      </c>
      <c r="H1924" t="s">
        <v>54</v>
      </c>
      <c r="I1924">
        <v>85705</v>
      </c>
    </row>
    <row r="1925" spans="1:9">
      <c r="A1925">
        <v>1924</v>
      </c>
      <c r="B1925" t="s">
        <v>10173</v>
      </c>
      <c r="C1925" t="s">
        <v>10174</v>
      </c>
      <c r="D1925" t="s">
        <v>10175</v>
      </c>
      <c r="E1925" t="s">
        <v>3504</v>
      </c>
      <c r="F1925" t="s">
        <v>3505</v>
      </c>
      <c r="G1925" t="s">
        <v>2340</v>
      </c>
      <c r="H1925" t="s">
        <v>2341</v>
      </c>
      <c r="I1925">
        <v>59112</v>
      </c>
    </row>
    <row r="1926" spans="1:9">
      <c r="A1926">
        <v>1925</v>
      </c>
      <c r="B1926" t="s">
        <v>10176</v>
      </c>
      <c r="C1926" t="s">
        <v>10177</v>
      </c>
      <c r="D1926" t="s">
        <v>10178</v>
      </c>
      <c r="E1926" t="s">
        <v>10179</v>
      </c>
      <c r="F1926" t="s">
        <v>10180</v>
      </c>
      <c r="G1926" t="s">
        <v>10181</v>
      </c>
      <c r="H1926" t="s">
        <v>107</v>
      </c>
      <c r="I1926">
        <v>52245</v>
      </c>
    </row>
    <row r="1927" spans="1:9">
      <c r="A1927">
        <v>1926</v>
      </c>
      <c r="B1927" t="s">
        <v>10182</v>
      </c>
      <c r="C1927" t="s">
        <v>10183</v>
      </c>
      <c r="D1927" t="s">
        <v>10184</v>
      </c>
      <c r="E1927" t="s">
        <v>3506</v>
      </c>
      <c r="F1927" t="s">
        <v>3507</v>
      </c>
      <c r="G1927" t="s">
        <v>94</v>
      </c>
      <c r="H1927" t="s">
        <v>95</v>
      </c>
      <c r="I1927">
        <v>8650</v>
      </c>
    </row>
    <row r="1928" spans="1:9">
      <c r="A1928">
        <v>1927</v>
      </c>
      <c r="B1928" t="s">
        <v>10185</v>
      </c>
      <c r="C1928" t="s">
        <v>10186</v>
      </c>
      <c r="D1928" t="s">
        <v>10187</v>
      </c>
      <c r="E1928" t="s">
        <v>10188</v>
      </c>
      <c r="F1928" t="s">
        <v>10189</v>
      </c>
      <c r="G1928" t="s">
        <v>1171</v>
      </c>
      <c r="H1928" t="s">
        <v>20</v>
      </c>
      <c r="I1928">
        <v>14220</v>
      </c>
    </row>
    <row r="1929" spans="1:9">
      <c r="A1929">
        <v>1928</v>
      </c>
      <c r="B1929" t="s">
        <v>10190</v>
      </c>
      <c r="C1929" t="s">
        <v>10191</v>
      </c>
      <c r="D1929" t="s">
        <v>10192</v>
      </c>
      <c r="E1929" t="s">
        <v>3508</v>
      </c>
      <c r="F1929" t="s">
        <v>3509</v>
      </c>
      <c r="G1929" t="s">
        <v>707</v>
      </c>
      <c r="H1929" t="s">
        <v>361</v>
      </c>
      <c r="I1929">
        <v>80291</v>
      </c>
    </row>
    <row r="1930" spans="1:9">
      <c r="A1930">
        <v>1929</v>
      </c>
      <c r="B1930" t="s">
        <v>10193</v>
      </c>
      <c r="C1930" t="s">
        <v>10194</v>
      </c>
      <c r="D1930" t="s">
        <v>10195</v>
      </c>
      <c r="E1930" t="s">
        <v>3510</v>
      </c>
      <c r="F1930" t="s">
        <v>3511</v>
      </c>
      <c r="G1930" t="s">
        <v>616</v>
      </c>
      <c r="H1930" t="s">
        <v>319</v>
      </c>
      <c r="I1930">
        <v>27110</v>
      </c>
    </row>
    <row r="1931" spans="1:9">
      <c r="A1931">
        <v>1930</v>
      </c>
      <c r="B1931" t="s">
        <v>10196</v>
      </c>
      <c r="C1931" t="s">
        <v>10197</v>
      </c>
      <c r="D1931" t="s">
        <v>10198</v>
      </c>
      <c r="E1931" t="s">
        <v>3512</v>
      </c>
      <c r="F1931" t="s">
        <v>3513</v>
      </c>
      <c r="G1931" t="s">
        <v>921</v>
      </c>
      <c r="H1931" t="s">
        <v>922</v>
      </c>
      <c r="I1931">
        <v>39216</v>
      </c>
    </row>
    <row r="1932" spans="1:9">
      <c r="A1932">
        <v>1931</v>
      </c>
      <c r="B1932" t="s">
        <v>10199</v>
      </c>
      <c r="C1932" t="s">
        <v>10200</v>
      </c>
      <c r="D1932" t="s">
        <v>10201</v>
      </c>
      <c r="E1932" t="s">
        <v>3514</v>
      </c>
      <c r="F1932" t="s">
        <v>3515</v>
      </c>
      <c r="G1932" t="s">
        <v>11</v>
      </c>
      <c r="H1932" t="s">
        <v>12</v>
      </c>
      <c r="I1932">
        <v>20260</v>
      </c>
    </row>
    <row r="1933" spans="1:9">
      <c r="A1933">
        <v>1932</v>
      </c>
      <c r="B1933" t="s">
        <v>10202</v>
      </c>
      <c r="C1933" t="s">
        <v>6942</v>
      </c>
      <c r="D1933" t="s">
        <v>10203</v>
      </c>
      <c r="E1933" t="s">
        <v>3516</v>
      </c>
      <c r="F1933" t="s">
        <v>3517</v>
      </c>
      <c r="G1933" t="s">
        <v>203</v>
      </c>
      <c r="H1933" t="s">
        <v>204</v>
      </c>
      <c r="I1933">
        <v>72204</v>
      </c>
    </row>
    <row r="1934" spans="1:9">
      <c r="A1934">
        <v>1933</v>
      </c>
      <c r="B1934" t="s">
        <v>9747</v>
      </c>
      <c r="C1934" t="s">
        <v>10204</v>
      </c>
      <c r="D1934" t="s">
        <v>10205</v>
      </c>
      <c r="E1934" t="s">
        <v>3518</v>
      </c>
      <c r="F1934" t="s">
        <v>3519</v>
      </c>
      <c r="G1934" t="s">
        <v>443</v>
      </c>
      <c r="H1934" t="s">
        <v>444</v>
      </c>
      <c r="I1934">
        <v>19892</v>
      </c>
    </row>
    <row r="1935" spans="1:9">
      <c r="A1935">
        <v>1934</v>
      </c>
      <c r="B1935" t="s">
        <v>7422</v>
      </c>
      <c r="C1935" t="s">
        <v>10206</v>
      </c>
      <c r="D1935" t="s">
        <v>10207</v>
      </c>
      <c r="E1935" t="s">
        <v>3520</v>
      </c>
      <c r="F1935" t="s">
        <v>3521</v>
      </c>
      <c r="G1935" t="s">
        <v>186</v>
      </c>
      <c r="H1935" t="s">
        <v>187</v>
      </c>
      <c r="I1935">
        <v>57198</v>
      </c>
    </row>
    <row r="1936" spans="1:9">
      <c r="A1936">
        <v>1935</v>
      </c>
      <c r="B1936" t="s">
        <v>8594</v>
      </c>
      <c r="C1936" t="s">
        <v>10208</v>
      </c>
      <c r="D1936" t="s">
        <v>10209</v>
      </c>
      <c r="E1936" t="s">
        <v>3522</v>
      </c>
      <c r="F1936" t="s">
        <v>3523</v>
      </c>
      <c r="G1936" t="s">
        <v>707</v>
      </c>
      <c r="H1936" t="s">
        <v>361</v>
      </c>
      <c r="I1936">
        <v>80217</v>
      </c>
    </row>
    <row r="1937" spans="1:9">
      <c r="A1937">
        <v>1936</v>
      </c>
      <c r="B1937" t="s">
        <v>10210</v>
      </c>
      <c r="C1937" t="s">
        <v>10211</v>
      </c>
      <c r="D1937" t="s">
        <v>10212</v>
      </c>
      <c r="E1937" t="s">
        <v>10213</v>
      </c>
      <c r="F1937" t="s">
        <v>10214</v>
      </c>
      <c r="G1937" t="s">
        <v>158</v>
      </c>
      <c r="H1937" t="s">
        <v>159</v>
      </c>
      <c r="I1937">
        <v>43240</v>
      </c>
    </row>
    <row r="1938" spans="1:9">
      <c r="A1938">
        <v>1937</v>
      </c>
      <c r="B1938" t="s">
        <v>9636</v>
      </c>
      <c r="C1938" t="s">
        <v>10215</v>
      </c>
      <c r="D1938" t="s">
        <v>10216</v>
      </c>
      <c r="E1938" t="s">
        <v>10217</v>
      </c>
      <c r="F1938" t="s">
        <v>10218</v>
      </c>
      <c r="G1938" t="s">
        <v>1277</v>
      </c>
      <c r="H1938" t="s">
        <v>159</v>
      </c>
      <c r="I1938">
        <v>44505</v>
      </c>
    </row>
    <row r="1939" spans="1:9">
      <c r="A1939">
        <v>1938</v>
      </c>
      <c r="B1939" t="s">
        <v>10219</v>
      </c>
      <c r="C1939" t="s">
        <v>10220</v>
      </c>
      <c r="D1939" t="s">
        <v>10221</v>
      </c>
      <c r="E1939" t="s">
        <v>3524</v>
      </c>
      <c r="F1939" t="s">
        <v>3525</v>
      </c>
      <c r="G1939" t="s">
        <v>768</v>
      </c>
      <c r="H1939" t="s">
        <v>25</v>
      </c>
      <c r="I1939">
        <v>30033</v>
      </c>
    </row>
    <row r="1940" spans="1:9">
      <c r="A1940">
        <v>1939</v>
      </c>
      <c r="B1940" t="s">
        <v>10222</v>
      </c>
      <c r="C1940" t="s">
        <v>10223</v>
      </c>
      <c r="D1940" t="s">
        <v>10224</v>
      </c>
      <c r="E1940" t="s">
        <v>3526</v>
      </c>
      <c r="F1940" t="s">
        <v>3527</v>
      </c>
      <c r="G1940" t="s">
        <v>3528</v>
      </c>
      <c r="H1940" t="s">
        <v>38</v>
      </c>
      <c r="I1940">
        <v>94913</v>
      </c>
    </row>
    <row r="1941" spans="1:9">
      <c r="A1941">
        <v>1940</v>
      </c>
      <c r="B1941" t="s">
        <v>10225</v>
      </c>
      <c r="C1941" t="s">
        <v>10226</v>
      </c>
      <c r="D1941" t="s">
        <v>10227</v>
      </c>
      <c r="E1941" t="s">
        <v>3529</v>
      </c>
      <c r="F1941" t="s">
        <v>3530</v>
      </c>
      <c r="G1941" t="s">
        <v>3531</v>
      </c>
      <c r="H1941" t="s">
        <v>177</v>
      </c>
      <c r="I1941">
        <v>2745</v>
      </c>
    </row>
    <row r="1942" spans="1:9">
      <c r="A1942">
        <v>1941</v>
      </c>
      <c r="B1942" t="s">
        <v>10228</v>
      </c>
      <c r="C1942" t="s">
        <v>10229</v>
      </c>
      <c r="D1942" t="s">
        <v>10230</v>
      </c>
      <c r="E1942" t="s">
        <v>3532</v>
      </c>
      <c r="F1942" t="s">
        <v>3533</v>
      </c>
      <c r="G1942" t="s">
        <v>310</v>
      </c>
      <c r="H1942" t="s">
        <v>38</v>
      </c>
      <c r="I1942">
        <v>90055</v>
      </c>
    </row>
    <row r="1943" spans="1:9">
      <c r="A1943">
        <v>1942</v>
      </c>
      <c r="B1943" t="s">
        <v>9785</v>
      </c>
      <c r="C1943" t="s">
        <v>10231</v>
      </c>
      <c r="D1943" t="s">
        <v>10232</v>
      </c>
      <c r="E1943" t="s">
        <v>3534</v>
      </c>
      <c r="F1943" t="s">
        <v>3535</v>
      </c>
      <c r="G1943" t="s">
        <v>810</v>
      </c>
      <c r="H1943" t="s">
        <v>177</v>
      </c>
      <c r="I1943">
        <v>2208</v>
      </c>
    </row>
    <row r="1944" spans="1:9">
      <c r="A1944">
        <v>1943</v>
      </c>
      <c r="B1944" t="s">
        <v>10233</v>
      </c>
      <c r="C1944" t="s">
        <v>10234</v>
      </c>
      <c r="D1944" t="s">
        <v>10235</v>
      </c>
      <c r="E1944" t="s">
        <v>3536</v>
      </c>
      <c r="F1944" t="s">
        <v>3537</v>
      </c>
      <c r="G1944" t="s">
        <v>220</v>
      </c>
      <c r="H1944" t="s">
        <v>20</v>
      </c>
      <c r="I1944">
        <v>11205</v>
      </c>
    </row>
    <row r="1945" spans="1:9">
      <c r="A1945">
        <v>1944</v>
      </c>
      <c r="B1945" t="s">
        <v>10236</v>
      </c>
      <c r="C1945" t="s">
        <v>10237</v>
      </c>
      <c r="D1945" t="s">
        <v>10238</v>
      </c>
      <c r="E1945" t="s">
        <v>3538</v>
      </c>
      <c r="F1945" t="s">
        <v>3539</v>
      </c>
      <c r="G1945" t="s">
        <v>137</v>
      </c>
      <c r="H1945" t="s">
        <v>138</v>
      </c>
      <c r="I1945">
        <v>60624</v>
      </c>
    </row>
    <row r="1946" spans="1:9">
      <c r="A1946">
        <v>1945</v>
      </c>
      <c r="B1946" t="s">
        <v>10239</v>
      </c>
      <c r="C1946" t="s">
        <v>10240</v>
      </c>
      <c r="D1946" t="s">
        <v>10241</v>
      </c>
      <c r="E1946" t="s">
        <v>10242</v>
      </c>
      <c r="F1946" t="s">
        <v>10243</v>
      </c>
      <c r="G1946" t="s">
        <v>890</v>
      </c>
      <c r="H1946" t="s">
        <v>789</v>
      </c>
      <c r="I1946">
        <v>25321</v>
      </c>
    </row>
    <row r="1947" spans="1:9">
      <c r="A1947">
        <v>1946</v>
      </c>
      <c r="B1947" t="s">
        <v>10244</v>
      </c>
      <c r="C1947" t="s">
        <v>10245</v>
      </c>
      <c r="D1947" t="s">
        <v>10246</v>
      </c>
      <c r="E1947" t="s">
        <v>3540</v>
      </c>
      <c r="F1947" t="s">
        <v>3541</v>
      </c>
      <c r="G1947" t="s">
        <v>24</v>
      </c>
      <c r="H1947" t="s">
        <v>25</v>
      </c>
      <c r="I1947">
        <v>30392</v>
      </c>
    </row>
    <row r="1948" spans="1:9">
      <c r="A1948">
        <v>1947</v>
      </c>
      <c r="B1948" t="s">
        <v>10247</v>
      </c>
      <c r="C1948" t="s">
        <v>10248</v>
      </c>
      <c r="D1948" t="s">
        <v>10249</v>
      </c>
      <c r="E1948" t="s">
        <v>3542</v>
      </c>
      <c r="F1948" t="s">
        <v>3543</v>
      </c>
      <c r="G1948" t="s">
        <v>2810</v>
      </c>
      <c r="H1948" t="s">
        <v>579</v>
      </c>
      <c r="I1948">
        <v>6922</v>
      </c>
    </row>
    <row r="1949" spans="1:9">
      <c r="A1949">
        <v>1948</v>
      </c>
      <c r="B1949" t="s">
        <v>5123</v>
      </c>
      <c r="C1949" t="s">
        <v>10250</v>
      </c>
      <c r="D1949" t="s">
        <v>10251</v>
      </c>
      <c r="E1949" t="s">
        <v>3544</v>
      </c>
      <c r="F1949" t="s">
        <v>3545</v>
      </c>
      <c r="G1949" t="s">
        <v>11</v>
      </c>
      <c r="H1949" t="s">
        <v>12</v>
      </c>
      <c r="I1949">
        <v>20425</v>
      </c>
    </row>
    <row r="1950" spans="1:9">
      <c r="A1950">
        <v>1949</v>
      </c>
      <c r="B1950" t="s">
        <v>10252</v>
      </c>
      <c r="C1950" t="s">
        <v>10253</v>
      </c>
      <c r="D1950" t="s">
        <v>10254</v>
      </c>
      <c r="E1950" t="s">
        <v>3546</v>
      </c>
      <c r="F1950" t="s">
        <v>3547</v>
      </c>
      <c r="G1950" t="s">
        <v>209</v>
      </c>
      <c r="H1950" t="s">
        <v>172</v>
      </c>
      <c r="I1950">
        <v>19115</v>
      </c>
    </row>
    <row r="1951" spans="1:9">
      <c r="A1951">
        <v>1950</v>
      </c>
      <c r="B1951" t="s">
        <v>8837</v>
      </c>
      <c r="C1951" t="s">
        <v>10255</v>
      </c>
      <c r="D1951" t="s">
        <v>10256</v>
      </c>
      <c r="E1951" t="s">
        <v>3548</v>
      </c>
      <c r="F1951" t="s">
        <v>3549</v>
      </c>
      <c r="G1951" t="s">
        <v>1026</v>
      </c>
      <c r="H1951" t="s">
        <v>147</v>
      </c>
      <c r="I1951">
        <v>47712</v>
      </c>
    </row>
    <row r="1952" spans="1:9">
      <c r="A1952">
        <v>1951</v>
      </c>
      <c r="B1952" t="s">
        <v>7527</v>
      </c>
      <c r="C1952" t="s">
        <v>10257</v>
      </c>
      <c r="D1952" t="s">
        <v>10258</v>
      </c>
      <c r="E1952" t="s">
        <v>3550</v>
      </c>
      <c r="F1952" t="s">
        <v>3551</v>
      </c>
      <c r="G1952" t="s">
        <v>3552</v>
      </c>
      <c r="H1952" t="s">
        <v>38</v>
      </c>
      <c r="I1952">
        <v>92883</v>
      </c>
    </row>
    <row r="1953" spans="1:9">
      <c r="A1953">
        <v>1952</v>
      </c>
      <c r="B1953" t="s">
        <v>10259</v>
      </c>
      <c r="C1953" t="s">
        <v>10260</v>
      </c>
      <c r="D1953" t="s">
        <v>10261</v>
      </c>
      <c r="E1953" t="s">
        <v>3553</v>
      </c>
      <c r="F1953" t="s">
        <v>3554</v>
      </c>
      <c r="G1953" t="s">
        <v>1185</v>
      </c>
      <c r="H1953" t="s">
        <v>290</v>
      </c>
      <c r="I1953">
        <v>35487</v>
      </c>
    </row>
    <row r="1954" spans="1:9">
      <c r="A1954">
        <v>1953</v>
      </c>
      <c r="B1954" t="s">
        <v>10262</v>
      </c>
      <c r="C1954" t="s">
        <v>10263</v>
      </c>
      <c r="D1954" t="s">
        <v>10264</v>
      </c>
      <c r="E1954" t="s">
        <v>3555</v>
      </c>
      <c r="F1954" t="s">
        <v>3556</v>
      </c>
      <c r="G1954" t="s">
        <v>3557</v>
      </c>
      <c r="H1954" t="s">
        <v>20</v>
      </c>
      <c r="I1954">
        <v>10633</v>
      </c>
    </row>
    <row r="1955" spans="1:9">
      <c r="A1955">
        <v>1954</v>
      </c>
      <c r="B1955" t="s">
        <v>10265</v>
      </c>
      <c r="C1955" t="s">
        <v>10266</v>
      </c>
      <c r="D1955" t="s">
        <v>10267</v>
      </c>
      <c r="E1955" t="s">
        <v>3558</v>
      </c>
      <c r="F1955" t="s">
        <v>3559</v>
      </c>
      <c r="G1955" t="s">
        <v>510</v>
      </c>
      <c r="H1955" t="s">
        <v>31</v>
      </c>
      <c r="I1955">
        <v>88525</v>
      </c>
    </row>
    <row r="1956" spans="1:9">
      <c r="A1956">
        <v>1955</v>
      </c>
      <c r="B1956" t="s">
        <v>10268</v>
      </c>
      <c r="C1956" t="s">
        <v>10269</v>
      </c>
      <c r="D1956" t="s">
        <v>10270</v>
      </c>
      <c r="E1956" t="s">
        <v>3560</v>
      </c>
      <c r="F1956" t="s">
        <v>3561</v>
      </c>
      <c r="G1956" t="s">
        <v>419</v>
      </c>
      <c r="H1956" t="s">
        <v>31</v>
      </c>
      <c r="I1956">
        <v>77050</v>
      </c>
    </row>
    <row r="1957" spans="1:9">
      <c r="A1957">
        <v>1956</v>
      </c>
      <c r="B1957" t="s">
        <v>10271</v>
      </c>
      <c r="C1957" t="s">
        <v>10272</v>
      </c>
      <c r="D1957" t="s">
        <v>10273</v>
      </c>
      <c r="E1957" t="s">
        <v>3562</v>
      </c>
      <c r="F1957" t="s">
        <v>3563</v>
      </c>
      <c r="G1957" t="s">
        <v>565</v>
      </c>
      <c r="H1957" t="s">
        <v>78</v>
      </c>
      <c r="I1957">
        <v>32835</v>
      </c>
    </row>
    <row r="1958" spans="1:9">
      <c r="A1958">
        <v>1957</v>
      </c>
      <c r="B1958" t="s">
        <v>10274</v>
      </c>
      <c r="C1958" t="s">
        <v>10275</v>
      </c>
      <c r="D1958" t="s">
        <v>10276</v>
      </c>
      <c r="E1958" t="s">
        <v>3564</v>
      </c>
      <c r="F1958" t="s">
        <v>3565</v>
      </c>
      <c r="G1958" t="s">
        <v>419</v>
      </c>
      <c r="H1958" t="s">
        <v>31</v>
      </c>
      <c r="I1958">
        <v>77085</v>
      </c>
    </row>
    <row r="1959" spans="1:9">
      <c r="A1959">
        <v>1958</v>
      </c>
      <c r="B1959" t="s">
        <v>10277</v>
      </c>
      <c r="C1959" t="s">
        <v>9491</v>
      </c>
      <c r="D1959" t="s">
        <v>10278</v>
      </c>
      <c r="E1959" t="s">
        <v>3566</v>
      </c>
      <c r="F1959" t="s">
        <v>3567</v>
      </c>
      <c r="G1959" t="s">
        <v>536</v>
      </c>
      <c r="H1959" t="s">
        <v>118</v>
      </c>
      <c r="I1959">
        <v>89166</v>
      </c>
    </row>
    <row r="1960" spans="1:9">
      <c r="A1960">
        <v>1959</v>
      </c>
      <c r="B1960" t="s">
        <v>10279</v>
      </c>
      <c r="C1960" t="s">
        <v>10280</v>
      </c>
      <c r="D1960" t="s">
        <v>10281</v>
      </c>
      <c r="E1960" t="s">
        <v>3568</v>
      </c>
      <c r="F1960" t="s">
        <v>3569</v>
      </c>
      <c r="G1960" t="s">
        <v>369</v>
      </c>
      <c r="H1960" t="s">
        <v>370</v>
      </c>
      <c r="I1960">
        <v>63169</v>
      </c>
    </row>
    <row r="1961" spans="1:9">
      <c r="A1961">
        <v>1960</v>
      </c>
      <c r="B1961" t="s">
        <v>10282</v>
      </c>
      <c r="C1961" t="s">
        <v>10283</v>
      </c>
      <c r="D1961" t="s">
        <v>10284</v>
      </c>
      <c r="E1961" t="s">
        <v>3570</v>
      </c>
      <c r="F1961" t="s">
        <v>3571</v>
      </c>
      <c r="G1961" t="s">
        <v>49</v>
      </c>
      <c r="H1961" t="s">
        <v>20</v>
      </c>
      <c r="I1961">
        <v>14604</v>
      </c>
    </row>
    <row r="1962" spans="1:9">
      <c r="A1962">
        <v>1961</v>
      </c>
      <c r="B1962" t="s">
        <v>9757</v>
      </c>
      <c r="C1962" t="s">
        <v>10285</v>
      </c>
      <c r="D1962" t="s">
        <v>10286</v>
      </c>
      <c r="E1962" t="s">
        <v>3572</v>
      </c>
      <c r="F1962" t="s">
        <v>3573</v>
      </c>
      <c r="G1962" t="s">
        <v>1021</v>
      </c>
      <c r="H1962" t="s">
        <v>38</v>
      </c>
      <c r="I1962">
        <v>93407</v>
      </c>
    </row>
    <row r="1963" spans="1:9">
      <c r="A1963">
        <v>1962</v>
      </c>
      <c r="B1963" t="s">
        <v>10287</v>
      </c>
      <c r="C1963" t="s">
        <v>10288</v>
      </c>
      <c r="D1963" t="s">
        <v>10289</v>
      </c>
      <c r="E1963" t="s">
        <v>10290</v>
      </c>
      <c r="F1963" t="s">
        <v>10291</v>
      </c>
      <c r="G1963" t="s">
        <v>3611</v>
      </c>
      <c r="H1963" t="s">
        <v>579</v>
      </c>
      <c r="I1963">
        <v>6606</v>
      </c>
    </row>
    <row r="1964" spans="1:9">
      <c r="A1964">
        <v>1963</v>
      </c>
      <c r="B1964" t="s">
        <v>10292</v>
      </c>
      <c r="C1964" t="s">
        <v>10293</v>
      </c>
      <c r="D1964" t="s">
        <v>10294</v>
      </c>
      <c r="E1964" t="s">
        <v>3574</v>
      </c>
      <c r="F1964" t="s">
        <v>3575</v>
      </c>
      <c r="G1964" t="s">
        <v>1171</v>
      </c>
      <c r="H1964" t="s">
        <v>20</v>
      </c>
      <c r="I1964">
        <v>14205</v>
      </c>
    </row>
    <row r="1965" spans="1:9">
      <c r="A1965">
        <v>1964</v>
      </c>
      <c r="B1965" t="s">
        <v>10295</v>
      </c>
      <c r="C1965" t="s">
        <v>10296</v>
      </c>
      <c r="D1965" t="s">
        <v>10297</v>
      </c>
      <c r="E1965" t="s">
        <v>3576</v>
      </c>
      <c r="F1965" t="s">
        <v>3577</v>
      </c>
      <c r="G1965" t="s">
        <v>3578</v>
      </c>
      <c r="H1965" t="s">
        <v>72</v>
      </c>
      <c r="I1965">
        <v>22908</v>
      </c>
    </row>
    <row r="1966" spans="1:9">
      <c r="A1966">
        <v>1965</v>
      </c>
      <c r="B1966" t="s">
        <v>10298</v>
      </c>
      <c r="C1966" t="s">
        <v>10299</v>
      </c>
      <c r="D1966" t="s">
        <v>10300</v>
      </c>
      <c r="E1966" t="s">
        <v>10301</v>
      </c>
      <c r="F1966" t="s">
        <v>10302</v>
      </c>
      <c r="G1966" t="s">
        <v>397</v>
      </c>
      <c r="H1966" t="s">
        <v>398</v>
      </c>
      <c r="I1966">
        <v>40210</v>
      </c>
    </row>
    <row r="1967" spans="1:9">
      <c r="A1967">
        <v>1966</v>
      </c>
      <c r="B1967" t="s">
        <v>10303</v>
      </c>
      <c r="C1967" t="s">
        <v>10304</v>
      </c>
      <c r="D1967" t="s">
        <v>10305</v>
      </c>
      <c r="E1967" t="s">
        <v>3579</v>
      </c>
      <c r="F1967" t="s">
        <v>3580</v>
      </c>
      <c r="G1967" t="s">
        <v>325</v>
      </c>
      <c r="H1967" t="s">
        <v>326</v>
      </c>
      <c r="I1967">
        <v>68179</v>
      </c>
    </row>
    <row r="1968" spans="1:9">
      <c r="A1968">
        <v>1967</v>
      </c>
      <c r="B1968" t="s">
        <v>10306</v>
      </c>
      <c r="C1968" t="s">
        <v>10307</v>
      </c>
      <c r="D1968" t="s">
        <v>10308</v>
      </c>
      <c r="E1968" t="s">
        <v>10309</v>
      </c>
      <c r="F1968" t="s">
        <v>10310</v>
      </c>
      <c r="G1968" t="s">
        <v>1120</v>
      </c>
      <c r="H1968" t="s">
        <v>31</v>
      </c>
      <c r="I1968">
        <v>75062</v>
      </c>
    </row>
    <row r="1969" spans="1:9">
      <c r="A1969">
        <v>1968</v>
      </c>
      <c r="B1969" t="s">
        <v>10311</v>
      </c>
      <c r="C1969" t="s">
        <v>10312</v>
      </c>
      <c r="D1969" t="s">
        <v>10313</v>
      </c>
      <c r="E1969" t="s">
        <v>3581</v>
      </c>
      <c r="F1969" t="s">
        <v>3582</v>
      </c>
      <c r="G1969" t="s">
        <v>3583</v>
      </c>
      <c r="H1969" t="s">
        <v>38</v>
      </c>
      <c r="I1969">
        <v>92645</v>
      </c>
    </row>
    <row r="1970" spans="1:9">
      <c r="A1970">
        <v>1969</v>
      </c>
      <c r="B1970" t="s">
        <v>10314</v>
      </c>
      <c r="C1970" t="s">
        <v>10315</v>
      </c>
      <c r="D1970" t="s">
        <v>10316</v>
      </c>
      <c r="E1970" t="s">
        <v>3584</v>
      </c>
      <c r="F1970" t="s">
        <v>3585</v>
      </c>
      <c r="G1970" t="s">
        <v>278</v>
      </c>
      <c r="H1970" t="s">
        <v>11</v>
      </c>
      <c r="I1970">
        <v>98140</v>
      </c>
    </row>
    <row r="1971" spans="1:9">
      <c r="A1971">
        <v>1970</v>
      </c>
      <c r="B1971" t="s">
        <v>9161</v>
      </c>
      <c r="C1971" t="s">
        <v>10317</v>
      </c>
      <c r="D1971" t="s">
        <v>10318</v>
      </c>
      <c r="E1971" t="s">
        <v>3586</v>
      </c>
      <c r="F1971" t="s">
        <v>3587</v>
      </c>
      <c r="G1971" t="s">
        <v>1112</v>
      </c>
      <c r="H1971" t="s">
        <v>112</v>
      </c>
      <c r="I1971">
        <v>38143</v>
      </c>
    </row>
    <row r="1972" spans="1:9">
      <c r="A1972">
        <v>1971</v>
      </c>
      <c r="B1972" t="s">
        <v>3994</v>
      </c>
      <c r="C1972" t="s">
        <v>6454</v>
      </c>
      <c r="D1972" t="s">
        <v>10319</v>
      </c>
      <c r="E1972" t="s">
        <v>3588</v>
      </c>
      <c r="F1972" t="s">
        <v>3589</v>
      </c>
      <c r="G1972" t="s">
        <v>3590</v>
      </c>
      <c r="H1972" t="s">
        <v>11</v>
      </c>
      <c r="I1972">
        <v>98687</v>
      </c>
    </row>
    <row r="1973" spans="1:9">
      <c r="A1973">
        <v>1972</v>
      </c>
      <c r="B1973" t="s">
        <v>10320</v>
      </c>
      <c r="C1973" t="s">
        <v>10321</v>
      </c>
      <c r="D1973" t="s">
        <v>10322</v>
      </c>
      <c r="E1973" t="s">
        <v>3591</v>
      </c>
      <c r="F1973" t="s">
        <v>3592</v>
      </c>
      <c r="G1973" t="s">
        <v>1026</v>
      </c>
      <c r="H1973" t="s">
        <v>147</v>
      </c>
      <c r="I1973">
        <v>47705</v>
      </c>
    </row>
    <row r="1974" spans="1:9">
      <c r="A1974">
        <v>1973</v>
      </c>
      <c r="B1974" t="s">
        <v>7488</v>
      </c>
      <c r="C1974" t="s">
        <v>10323</v>
      </c>
      <c r="D1974" t="s">
        <v>10324</v>
      </c>
      <c r="E1974" t="s">
        <v>10325</v>
      </c>
      <c r="F1974" t="s">
        <v>10326</v>
      </c>
      <c r="G1974" t="s">
        <v>37</v>
      </c>
      <c r="H1974" t="s">
        <v>38</v>
      </c>
      <c r="I1974">
        <v>94177</v>
      </c>
    </row>
    <row r="1975" spans="1:9">
      <c r="A1975">
        <v>1974</v>
      </c>
      <c r="B1975" t="s">
        <v>10327</v>
      </c>
      <c r="C1975" t="s">
        <v>10328</v>
      </c>
      <c r="D1975" t="s">
        <v>10329</v>
      </c>
      <c r="E1975" t="s">
        <v>3593</v>
      </c>
      <c r="F1975" t="s">
        <v>3594</v>
      </c>
      <c r="G1975" t="s">
        <v>209</v>
      </c>
      <c r="H1975" t="s">
        <v>172</v>
      </c>
      <c r="I1975">
        <v>19196</v>
      </c>
    </row>
    <row r="1976" spans="1:9">
      <c r="A1976">
        <v>1975</v>
      </c>
      <c r="B1976" t="s">
        <v>10330</v>
      </c>
      <c r="C1976" t="s">
        <v>10331</v>
      </c>
      <c r="D1976" t="s">
        <v>10332</v>
      </c>
      <c r="E1976" t="s">
        <v>3595</v>
      </c>
      <c r="F1976" t="s">
        <v>3596</v>
      </c>
      <c r="G1976" t="s">
        <v>682</v>
      </c>
      <c r="H1976" t="s">
        <v>172</v>
      </c>
      <c r="I1976">
        <v>15250</v>
      </c>
    </row>
    <row r="1977" spans="1:9">
      <c r="A1977">
        <v>1976</v>
      </c>
      <c r="B1977" t="s">
        <v>7871</v>
      </c>
      <c r="C1977" t="s">
        <v>10333</v>
      </c>
      <c r="D1977" t="s">
        <v>10334</v>
      </c>
      <c r="E1977" t="s">
        <v>3597</v>
      </c>
      <c r="F1977" t="s">
        <v>3598</v>
      </c>
      <c r="G1977" t="s">
        <v>2479</v>
      </c>
      <c r="H1977" t="s">
        <v>78</v>
      </c>
      <c r="I1977">
        <v>33315</v>
      </c>
    </row>
    <row r="1978" spans="1:9">
      <c r="A1978">
        <v>1977</v>
      </c>
      <c r="B1978" t="s">
        <v>10335</v>
      </c>
      <c r="C1978" t="s">
        <v>10336</v>
      </c>
      <c r="D1978" t="s">
        <v>10337</v>
      </c>
      <c r="E1978" t="s">
        <v>3599</v>
      </c>
      <c r="F1978" t="s">
        <v>3600</v>
      </c>
      <c r="G1978" t="s">
        <v>572</v>
      </c>
      <c r="H1978" t="s">
        <v>573</v>
      </c>
      <c r="I1978">
        <v>87180</v>
      </c>
    </row>
    <row r="1979" spans="1:9">
      <c r="A1979">
        <v>1978</v>
      </c>
      <c r="B1979" t="s">
        <v>10338</v>
      </c>
      <c r="C1979" t="s">
        <v>10339</v>
      </c>
      <c r="D1979" t="s">
        <v>10340</v>
      </c>
      <c r="E1979" t="s">
        <v>3601</v>
      </c>
      <c r="F1979" t="s">
        <v>3602</v>
      </c>
      <c r="G1979" t="s">
        <v>650</v>
      </c>
      <c r="H1979" t="s">
        <v>78</v>
      </c>
      <c r="I1979">
        <v>33462</v>
      </c>
    </row>
    <row r="1980" spans="1:9">
      <c r="A1980">
        <v>1979</v>
      </c>
      <c r="B1980" t="s">
        <v>10341</v>
      </c>
      <c r="C1980" t="s">
        <v>10342</v>
      </c>
      <c r="D1980" t="s">
        <v>10343</v>
      </c>
      <c r="E1980" t="s">
        <v>10344</v>
      </c>
      <c r="F1980" t="s">
        <v>10345</v>
      </c>
      <c r="G1980" t="s">
        <v>1496</v>
      </c>
      <c r="H1980" t="s">
        <v>38</v>
      </c>
      <c r="I1980">
        <v>93907</v>
      </c>
    </row>
    <row r="1981" spans="1:9">
      <c r="A1981">
        <v>1980</v>
      </c>
      <c r="B1981" t="s">
        <v>10346</v>
      </c>
      <c r="C1981" t="s">
        <v>10347</v>
      </c>
      <c r="D1981" t="s">
        <v>10348</v>
      </c>
      <c r="E1981" t="s">
        <v>10349</v>
      </c>
      <c r="F1981" t="s">
        <v>10350</v>
      </c>
      <c r="G1981" t="s">
        <v>475</v>
      </c>
      <c r="H1981" t="s">
        <v>25</v>
      </c>
      <c r="I1981">
        <v>30061</v>
      </c>
    </row>
    <row r="1982" spans="1:9">
      <c r="A1982">
        <v>1981</v>
      </c>
      <c r="B1982" t="s">
        <v>10351</v>
      </c>
      <c r="C1982" t="s">
        <v>10352</v>
      </c>
      <c r="D1982" t="s">
        <v>10353</v>
      </c>
      <c r="E1982" t="s">
        <v>3603</v>
      </c>
      <c r="F1982" t="s">
        <v>3604</v>
      </c>
      <c r="G1982" t="s">
        <v>657</v>
      </c>
      <c r="H1982" t="s">
        <v>31</v>
      </c>
      <c r="I1982">
        <v>78764</v>
      </c>
    </row>
    <row r="1983" spans="1:9">
      <c r="A1983">
        <v>1982</v>
      </c>
      <c r="B1983" t="s">
        <v>9740</v>
      </c>
      <c r="C1983" t="s">
        <v>10354</v>
      </c>
      <c r="D1983" t="s">
        <v>10355</v>
      </c>
      <c r="E1983" t="s">
        <v>3605</v>
      </c>
      <c r="F1983" t="s">
        <v>3606</v>
      </c>
      <c r="G1983" t="s">
        <v>1112</v>
      </c>
      <c r="H1983" t="s">
        <v>112</v>
      </c>
      <c r="I1983">
        <v>38181</v>
      </c>
    </row>
    <row r="1984" spans="1:9">
      <c r="A1984">
        <v>1983</v>
      </c>
      <c r="B1984" t="s">
        <v>10356</v>
      </c>
      <c r="C1984" t="s">
        <v>10357</v>
      </c>
      <c r="D1984" t="s">
        <v>10358</v>
      </c>
      <c r="E1984" t="s">
        <v>3607</v>
      </c>
      <c r="F1984" t="s">
        <v>3608</v>
      </c>
      <c r="G1984" t="s">
        <v>871</v>
      </c>
      <c r="H1984" t="s">
        <v>25</v>
      </c>
      <c r="I1984">
        <v>30130</v>
      </c>
    </row>
    <row r="1985" spans="1:9">
      <c r="A1985">
        <v>1984</v>
      </c>
      <c r="B1985" t="s">
        <v>10359</v>
      </c>
      <c r="C1985" t="s">
        <v>10360</v>
      </c>
      <c r="D1985" t="s">
        <v>10361</v>
      </c>
      <c r="E1985" t="s">
        <v>3609</v>
      </c>
      <c r="F1985" t="s">
        <v>3610</v>
      </c>
      <c r="G1985" t="s">
        <v>3611</v>
      </c>
      <c r="H1985" t="s">
        <v>579</v>
      </c>
      <c r="I1985">
        <v>6606</v>
      </c>
    </row>
    <row r="1986" spans="1:9">
      <c r="A1986">
        <v>1985</v>
      </c>
      <c r="B1986" t="s">
        <v>10362</v>
      </c>
      <c r="C1986" t="s">
        <v>10363</v>
      </c>
      <c r="D1986" t="s">
        <v>10364</v>
      </c>
      <c r="E1986" t="s">
        <v>10365</v>
      </c>
      <c r="F1986" t="s">
        <v>10366</v>
      </c>
      <c r="G1986" t="s">
        <v>682</v>
      </c>
      <c r="H1986" t="s">
        <v>172</v>
      </c>
      <c r="I1986">
        <v>15220</v>
      </c>
    </row>
    <row r="1987" spans="1:9">
      <c r="A1987">
        <v>1986</v>
      </c>
      <c r="B1987" t="s">
        <v>7770</v>
      </c>
      <c r="C1987" t="s">
        <v>10367</v>
      </c>
      <c r="D1987" t="s">
        <v>10368</v>
      </c>
      <c r="E1987" t="s">
        <v>3612</v>
      </c>
      <c r="F1987" t="s">
        <v>3613</v>
      </c>
      <c r="G1987" t="s">
        <v>3614</v>
      </c>
      <c r="H1987" t="s">
        <v>72</v>
      </c>
      <c r="I1987">
        <v>23612</v>
      </c>
    </row>
    <row r="1988" spans="1:9">
      <c r="A1988">
        <v>1987</v>
      </c>
      <c r="B1988" t="s">
        <v>10369</v>
      </c>
      <c r="C1988" t="s">
        <v>10370</v>
      </c>
      <c r="D1988" t="s">
        <v>10371</v>
      </c>
      <c r="E1988" t="s">
        <v>3615</v>
      </c>
      <c r="F1988" t="s">
        <v>3616</v>
      </c>
      <c r="G1988" t="s">
        <v>318</v>
      </c>
      <c r="H1988" t="s">
        <v>319</v>
      </c>
      <c r="I1988">
        <v>28299</v>
      </c>
    </row>
    <row r="1989" spans="1:9">
      <c r="A1989">
        <v>1988</v>
      </c>
      <c r="B1989" t="s">
        <v>10372</v>
      </c>
      <c r="C1989" t="s">
        <v>10373</v>
      </c>
      <c r="D1989" t="s">
        <v>10374</v>
      </c>
      <c r="E1989" t="s">
        <v>10375</v>
      </c>
      <c r="F1989" t="s">
        <v>10376</v>
      </c>
      <c r="G1989" t="s">
        <v>522</v>
      </c>
      <c r="H1989" t="s">
        <v>370</v>
      </c>
      <c r="I1989">
        <v>64136</v>
      </c>
    </row>
    <row r="1990" spans="1:9">
      <c r="A1990">
        <v>1989</v>
      </c>
      <c r="B1990" t="s">
        <v>10377</v>
      </c>
      <c r="C1990" t="s">
        <v>10378</v>
      </c>
      <c r="D1990" t="s">
        <v>10379</v>
      </c>
      <c r="E1990" t="s">
        <v>3617</v>
      </c>
      <c r="F1990" t="s">
        <v>3618</v>
      </c>
      <c r="G1990" t="s">
        <v>369</v>
      </c>
      <c r="H1990" t="s">
        <v>370</v>
      </c>
      <c r="I1990">
        <v>63126</v>
      </c>
    </row>
    <row r="1991" spans="1:9">
      <c r="A1991">
        <v>1990</v>
      </c>
      <c r="B1991" t="s">
        <v>10380</v>
      </c>
      <c r="C1991" t="s">
        <v>10381</v>
      </c>
      <c r="D1991" t="s">
        <v>10382</v>
      </c>
      <c r="E1991" t="s">
        <v>3619</v>
      </c>
      <c r="F1991" t="s">
        <v>3620</v>
      </c>
      <c r="G1991" t="s">
        <v>419</v>
      </c>
      <c r="H1991" t="s">
        <v>31</v>
      </c>
      <c r="I1991">
        <v>77020</v>
      </c>
    </row>
    <row r="1992" spans="1:9">
      <c r="A1992">
        <v>1991</v>
      </c>
      <c r="B1992" t="s">
        <v>10383</v>
      </c>
      <c r="C1992" t="s">
        <v>10384</v>
      </c>
      <c r="D1992" t="s">
        <v>10385</v>
      </c>
      <c r="E1992" t="s">
        <v>3621</v>
      </c>
      <c r="F1992" t="s">
        <v>3622</v>
      </c>
      <c r="G1992" t="s">
        <v>516</v>
      </c>
      <c r="H1992" t="s">
        <v>361</v>
      </c>
      <c r="I1992">
        <v>80995</v>
      </c>
    </row>
    <row r="1993" spans="1:9">
      <c r="A1993">
        <v>1992</v>
      </c>
      <c r="B1993" t="s">
        <v>10386</v>
      </c>
      <c r="C1993" t="s">
        <v>10387</v>
      </c>
      <c r="D1993" t="s">
        <v>10388</v>
      </c>
      <c r="E1993" t="s">
        <v>3623</v>
      </c>
      <c r="F1993" t="s">
        <v>3624</v>
      </c>
      <c r="G1993" t="s">
        <v>737</v>
      </c>
      <c r="H1993" t="s">
        <v>20</v>
      </c>
      <c r="I1993">
        <v>10474</v>
      </c>
    </row>
    <row r="1994" spans="1:9">
      <c r="A1994">
        <v>1993</v>
      </c>
      <c r="B1994" t="s">
        <v>10389</v>
      </c>
      <c r="C1994" t="s">
        <v>10390</v>
      </c>
      <c r="D1994" t="s">
        <v>10391</v>
      </c>
      <c r="E1994" t="s">
        <v>3625</v>
      </c>
      <c r="F1994" t="s">
        <v>3626</v>
      </c>
      <c r="G1994" t="s">
        <v>1032</v>
      </c>
      <c r="H1994" t="s">
        <v>1033</v>
      </c>
      <c r="I1994">
        <v>83711</v>
      </c>
    </row>
    <row r="1995" spans="1:9">
      <c r="A1995">
        <v>1994</v>
      </c>
      <c r="B1995" t="s">
        <v>10392</v>
      </c>
      <c r="C1995" t="s">
        <v>10393</v>
      </c>
      <c r="D1995" t="s">
        <v>10394</v>
      </c>
      <c r="E1995" t="s">
        <v>10395</v>
      </c>
      <c r="F1995" t="s">
        <v>10396</v>
      </c>
      <c r="G1995" t="s">
        <v>11</v>
      </c>
      <c r="H1995" t="s">
        <v>12</v>
      </c>
      <c r="I1995">
        <v>20566</v>
      </c>
    </row>
    <row r="1996" spans="1:9">
      <c r="A1996">
        <v>1995</v>
      </c>
      <c r="B1996" t="s">
        <v>10397</v>
      </c>
      <c r="C1996" t="s">
        <v>10398</v>
      </c>
      <c r="D1996" t="s">
        <v>10399</v>
      </c>
      <c r="E1996" t="s">
        <v>10400</v>
      </c>
      <c r="F1996" t="s">
        <v>10401</v>
      </c>
      <c r="G1996" t="s">
        <v>310</v>
      </c>
      <c r="H1996" t="s">
        <v>38</v>
      </c>
      <c r="I1996">
        <v>90087</v>
      </c>
    </row>
    <row r="1997" spans="1:9">
      <c r="A1997">
        <v>1996</v>
      </c>
      <c r="B1997" t="s">
        <v>10402</v>
      </c>
      <c r="C1997" t="s">
        <v>10403</v>
      </c>
      <c r="D1997" t="s">
        <v>10404</v>
      </c>
      <c r="E1997" t="s">
        <v>3627</v>
      </c>
      <c r="F1997" t="s">
        <v>3628</v>
      </c>
      <c r="G1997" t="s">
        <v>228</v>
      </c>
      <c r="H1997" t="s">
        <v>11</v>
      </c>
      <c r="I1997">
        <v>98481</v>
      </c>
    </row>
    <row r="1998" spans="1:9">
      <c r="A1998">
        <v>1997</v>
      </c>
      <c r="B1998" t="s">
        <v>10405</v>
      </c>
      <c r="C1998" t="s">
        <v>10406</v>
      </c>
      <c r="D1998" t="s">
        <v>10407</v>
      </c>
      <c r="E1998" t="s">
        <v>3629</v>
      </c>
      <c r="F1998" t="s">
        <v>3630</v>
      </c>
      <c r="G1998" t="s">
        <v>53</v>
      </c>
      <c r="H1998" t="s">
        <v>54</v>
      </c>
      <c r="I1998">
        <v>85710</v>
      </c>
    </row>
    <row r="1999" spans="1:9">
      <c r="A1999">
        <v>1998</v>
      </c>
      <c r="B1999" t="s">
        <v>5991</v>
      </c>
      <c r="C1999" t="s">
        <v>10408</v>
      </c>
      <c r="D1999" t="s">
        <v>10409</v>
      </c>
      <c r="E1999" t="s">
        <v>3631</v>
      </c>
      <c r="F1999" t="s">
        <v>3632</v>
      </c>
      <c r="G1999" t="s">
        <v>2051</v>
      </c>
      <c r="H1999" t="s">
        <v>177</v>
      </c>
      <c r="I1999">
        <v>1610</v>
      </c>
    </row>
    <row r="2000" spans="1:9">
      <c r="A2000">
        <v>1999</v>
      </c>
      <c r="B2000" t="s">
        <v>10410</v>
      </c>
      <c r="C2000" t="s">
        <v>10411</v>
      </c>
      <c r="D2000" t="s">
        <v>10412</v>
      </c>
      <c r="E2000" t="s">
        <v>10413</v>
      </c>
      <c r="F2000" t="s">
        <v>10414</v>
      </c>
      <c r="G2000" t="s">
        <v>197</v>
      </c>
      <c r="H2000" t="s">
        <v>198</v>
      </c>
      <c r="I2000">
        <v>48901</v>
      </c>
    </row>
    <row r="2001" spans="1:9">
      <c r="A2001">
        <v>2000</v>
      </c>
      <c r="B2001" t="s">
        <v>10415</v>
      </c>
      <c r="C2001" t="s">
        <v>7047</v>
      </c>
      <c r="D2001" t="s">
        <v>10416</v>
      </c>
      <c r="E2001" t="s">
        <v>3633</v>
      </c>
      <c r="F2001" t="s">
        <v>3634</v>
      </c>
      <c r="G2001" t="s">
        <v>248</v>
      </c>
      <c r="H2001" t="s">
        <v>249</v>
      </c>
      <c r="I2001">
        <v>55166</v>
      </c>
    </row>
    <row r="2002" spans="1:9">
      <c r="A2002">
        <v>2001</v>
      </c>
      <c r="B2002" t="s">
        <v>10417</v>
      </c>
      <c r="C2002" t="s">
        <v>10418</v>
      </c>
      <c r="D2002" t="s">
        <v>10419</v>
      </c>
      <c r="E2002" t="s">
        <v>3635</v>
      </c>
      <c r="F2002" t="s">
        <v>3636</v>
      </c>
      <c r="G2002" t="s">
        <v>737</v>
      </c>
      <c r="H2002" t="s">
        <v>20</v>
      </c>
      <c r="I2002">
        <v>10464</v>
      </c>
    </row>
    <row r="2003" spans="1:9">
      <c r="A2003">
        <v>2002</v>
      </c>
      <c r="B2003" t="s">
        <v>9849</v>
      </c>
      <c r="C2003" t="s">
        <v>10420</v>
      </c>
      <c r="D2003" t="s">
        <v>10421</v>
      </c>
      <c r="E2003" t="s">
        <v>3637</v>
      </c>
      <c r="F2003" t="s">
        <v>3638</v>
      </c>
      <c r="G2003" t="s">
        <v>1112</v>
      </c>
      <c r="H2003" t="s">
        <v>112</v>
      </c>
      <c r="I2003">
        <v>38150</v>
      </c>
    </row>
    <row r="2004" spans="1:9">
      <c r="A2004">
        <v>2003</v>
      </c>
      <c r="B2004" t="s">
        <v>10422</v>
      </c>
      <c r="C2004" t="s">
        <v>10423</v>
      </c>
      <c r="D2004" t="s">
        <v>10424</v>
      </c>
      <c r="E2004" t="s">
        <v>3639</v>
      </c>
      <c r="F2004" t="s">
        <v>3640</v>
      </c>
      <c r="G2004" t="s">
        <v>2479</v>
      </c>
      <c r="H2004" t="s">
        <v>78</v>
      </c>
      <c r="I2004">
        <v>33345</v>
      </c>
    </row>
    <row r="2005" spans="1:9">
      <c r="A2005">
        <v>2004</v>
      </c>
      <c r="B2005" t="s">
        <v>10425</v>
      </c>
      <c r="C2005" t="s">
        <v>10426</v>
      </c>
      <c r="D2005" t="s">
        <v>10427</v>
      </c>
      <c r="E2005" t="s">
        <v>3641</v>
      </c>
      <c r="F2005" t="s">
        <v>3642</v>
      </c>
      <c r="G2005" t="s">
        <v>707</v>
      </c>
      <c r="H2005" t="s">
        <v>361</v>
      </c>
      <c r="I2005">
        <v>80217</v>
      </c>
    </row>
    <row r="2006" spans="1:9">
      <c r="A2006">
        <v>2005</v>
      </c>
      <c r="B2006" t="s">
        <v>10428</v>
      </c>
      <c r="C2006" t="s">
        <v>10429</v>
      </c>
      <c r="D2006" t="s">
        <v>10430</v>
      </c>
      <c r="E2006" t="s">
        <v>3643</v>
      </c>
      <c r="F2006" t="s">
        <v>3644</v>
      </c>
      <c r="G2006" t="s">
        <v>351</v>
      </c>
      <c r="H2006" t="s">
        <v>78</v>
      </c>
      <c r="I2006">
        <v>33715</v>
      </c>
    </row>
    <row r="2007" spans="1:9">
      <c r="A2007">
        <v>2006</v>
      </c>
      <c r="B2007" t="s">
        <v>10431</v>
      </c>
      <c r="C2007" t="s">
        <v>10432</v>
      </c>
      <c r="D2007" t="s">
        <v>10433</v>
      </c>
      <c r="E2007" t="s">
        <v>3645</v>
      </c>
      <c r="F2007" t="s">
        <v>3646</v>
      </c>
      <c r="G2007" t="s">
        <v>143</v>
      </c>
      <c r="H2007" t="s">
        <v>20</v>
      </c>
      <c r="I2007">
        <v>10029</v>
      </c>
    </row>
    <row r="2008" spans="1:9">
      <c r="A2008">
        <v>2007</v>
      </c>
      <c r="B2008" t="s">
        <v>10434</v>
      </c>
      <c r="C2008" t="s">
        <v>10435</v>
      </c>
      <c r="D2008" t="s">
        <v>10436</v>
      </c>
      <c r="E2008" t="s">
        <v>10437</v>
      </c>
      <c r="F2008" t="s">
        <v>10438</v>
      </c>
      <c r="G2008" t="s">
        <v>125</v>
      </c>
      <c r="H2008" t="s">
        <v>31</v>
      </c>
      <c r="I2008">
        <v>78426</v>
      </c>
    </row>
    <row r="2009" spans="1:9">
      <c r="A2009">
        <v>2008</v>
      </c>
      <c r="B2009" t="s">
        <v>10439</v>
      </c>
      <c r="C2009" t="s">
        <v>7220</v>
      </c>
      <c r="D2009" t="s">
        <v>10440</v>
      </c>
      <c r="E2009" t="s">
        <v>3647</v>
      </c>
      <c r="F2009" t="s">
        <v>3648</v>
      </c>
      <c r="G2009" t="s">
        <v>817</v>
      </c>
      <c r="H2009" t="s">
        <v>38</v>
      </c>
      <c r="I2009">
        <v>92121</v>
      </c>
    </row>
    <row r="2010" spans="1:9">
      <c r="A2010">
        <v>2009</v>
      </c>
      <c r="B2010" t="s">
        <v>10441</v>
      </c>
      <c r="C2010" t="s">
        <v>10442</v>
      </c>
      <c r="D2010" t="s">
        <v>10443</v>
      </c>
      <c r="E2010" t="s">
        <v>3649</v>
      </c>
      <c r="F2010" t="s">
        <v>3650</v>
      </c>
      <c r="G2010" t="s">
        <v>3651</v>
      </c>
      <c r="H2010" t="s">
        <v>20</v>
      </c>
      <c r="I2010">
        <v>10557</v>
      </c>
    </row>
    <row r="2011" spans="1:9">
      <c r="A2011">
        <v>2010</v>
      </c>
      <c r="B2011" t="s">
        <v>10444</v>
      </c>
      <c r="C2011" t="s">
        <v>10445</v>
      </c>
      <c r="D2011" t="s">
        <v>10446</v>
      </c>
      <c r="E2011" t="s">
        <v>10447</v>
      </c>
      <c r="F2011" t="s">
        <v>10448</v>
      </c>
      <c r="G2011" t="s">
        <v>496</v>
      </c>
      <c r="H2011" t="s">
        <v>249</v>
      </c>
      <c r="I2011">
        <v>55579</v>
      </c>
    </row>
    <row r="2012" spans="1:9">
      <c r="A2012">
        <v>2011</v>
      </c>
      <c r="B2012" t="s">
        <v>10449</v>
      </c>
      <c r="C2012" t="s">
        <v>10450</v>
      </c>
      <c r="D2012" t="s">
        <v>10451</v>
      </c>
      <c r="E2012" t="s">
        <v>3652</v>
      </c>
      <c r="F2012" t="s">
        <v>3653</v>
      </c>
      <c r="G2012" t="s">
        <v>3654</v>
      </c>
      <c r="H2012" t="s">
        <v>177</v>
      </c>
      <c r="I2012">
        <v>1905</v>
      </c>
    </row>
    <row r="2013" spans="1:9">
      <c r="A2013">
        <v>2012</v>
      </c>
      <c r="B2013" t="s">
        <v>10452</v>
      </c>
      <c r="C2013" t="s">
        <v>10453</v>
      </c>
      <c r="D2013" t="s">
        <v>10454</v>
      </c>
      <c r="E2013" t="s">
        <v>3655</v>
      </c>
      <c r="F2013" t="s">
        <v>3656</v>
      </c>
      <c r="G2013" t="s">
        <v>1451</v>
      </c>
      <c r="H2013" t="s">
        <v>38</v>
      </c>
      <c r="I2013">
        <v>92867</v>
      </c>
    </row>
    <row r="2014" spans="1:9">
      <c r="A2014">
        <v>2013</v>
      </c>
      <c r="B2014" t="s">
        <v>10455</v>
      </c>
      <c r="C2014" t="s">
        <v>10456</v>
      </c>
      <c r="D2014" t="s">
        <v>10457</v>
      </c>
      <c r="E2014" t="s">
        <v>3657</v>
      </c>
      <c r="F2014" t="s">
        <v>3658</v>
      </c>
      <c r="G2014" t="s">
        <v>369</v>
      </c>
      <c r="H2014" t="s">
        <v>370</v>
      </c>
      <c r="I2014">
        <v>63167</v>
      </c>
    </row>
    <row r="2015" spans="1:9">
      <c r="A2015">
        <v>2014</v>
      </c>
      <c r="B2015" t="s">
        <v>10458</v>
      </c>
      <c r="C2015" t="s">
        <v>10459</v>
      </c>
      <c r="D2015" t="s">
        <v>10460</v>
      </c>
      <c r="E2015" t="s">
        <v>10461</v>
      </c>
      <c r="F2015" t="s">
        <v>10462</v>
      </c>
      <c r="G2015" t="s">
        <v>37</v>
      </c>
      <c r="H2015" t="s">
        <v>38</v>
      </c>
      <c r="I2015">
        <v>94116</v>
      </c>
    </row>
    <row r="2016" spans="1:9">
      <c r="A2016">
        <v>2015</v>
      </c>
      <c r="B2016" t="s">
        <v>10463</v>
      </c>
      <c r="C2016" t="s">
        <v>10464</v>
      </c>
      <c r="D2016" t="s">
        <v>10465</v>
      </c>
      <c r="E2016" t="s">
        <v>10466</v>
      </c>
      <c r="F2016" t="s">
        <v>10467</v>
      </c>
      <c r="G2016" t="s">
        <v>336</v>
      </c>
      <c r="H2016" t="s">
        <v>31</v>
      </c>
      <c r="I2016">
        <v>78215</v>
      </c>
    </row>
    <row r="2017" spans="1:9">
      <c r="A2017">
        <v>2016</v>
      </c>
      <c r="B2017" t="s">
        <v>10468</v>
      </c>
      <c r="C2017" t="s">
        <v>10469</v>
      </c>
      <c r="D2017" t="s">
        <v>10470</v>
      </c>
      <c r="E2017" t="s">
        <v>3659</v>
      </c>
      <c r="F2017" t="s">
        <v>3660</v>
      </c>
      <c r="G2017" t="s">
        <v>332</v>
      </c>
      <c r="H2017" t="s">
        <v>138</v>
      </c>
      <c r="I2017">
        <v>61614</v>
      </c>
    </row>
    <row r="2018" spans="1:9">
      <c r="A2018">
        <v>2017</v>
      </c>
      <c r="B2018" t="s">
        <v>4643</v>
      </c>
      <c r="C2018" t="s">
        <v>10471</v>
      </c>
      <c r="D2018" t="s">
        <v>10472</v>
      </c>
      <c r="E2018" t="s">
        <v>10473</v>
      </c>
      <c r="F2018" t="s">
        <v>10474</v>
      </c>
      <c r="G2018" t="s">
        <v>11</v>
      </c>
      <c r="H2018" t="s">
        <v>12</v>
      </c>
      <c r="I2018">
        <v>20337</v>
      </c>
    </row>
    <row r="2019" spans="1:9">
      <c r="A2019">
        <v>2018</v>
      </c>
      <c r="B2019" t="s">
        <v>10475</v>
      </c>
      <c r="C2019" t="s">
        <v>10476</v>
      </c>
      <c r="D2019" t="s">
        <v>10477</v>
      </c>
      <c r="E2019" t="s">
        <v>10478</v>
      </c>
      <c r="F2019" t="s">
        <v>10479</v>
      </c>
      <c r="G2019" t="s">
        <v>37</v>
      </c>
      <c r="H2019" t="s">
        <v>38</v>
      </c>
      <c r="I2019">
        <v>94147</v>
      </c>
    </row>
    <row r="2020" spans="1:9">
      <c r="A2020">
        <v>2019</v>
      </c>
      <c r="B2020" t="s">
        <v>10480</v>
      </c>
      <c r="C2020" t="s">
        <v>10481</v>
      </c>
      <c r="D2020" t="s">
        <v>10482</v>
      </c>
      <c r="E2020" t="s">
        <v>3661</v>
      </c>
      <c r="F2020" t="s">
        <v>3662</v>
      </c>
      <c r="G2020" t="s">
        <v>137</v>
      </c>
      <c r="H2020" t="s">
        <v>138</v>
      </c>
      <c r="I2020">
        <v>60609</v>
      </c>
    </row>
    <row r="2021" spans="1:9">
      <c r="A2021">
        <v>2020</v>
      </c>
      <c r="B2021" t="s">
        <v>10483</v>
      </c>
      <c r="C2021" t="s">
        <v>9647</v>
      </c>
      <c r="D2021" t="s">
        <v>10484</v>
      </c>
      <c r="E2021" t="s">
        <v>10485</v>
      </c>
      <c r="F2021" t="s">
        <v>10486</v>
      </c>
      <c r="G2021" t="s">
        <v>133</v>
      </c>
      <c r="H2021" t="s">
        <v>134</v>
      </c>
      <c r="I2021">
        <v>70174</v>
      </c>
    </row>
    <row r="2022" spans="1:9">
      <c r="A2022">
        <v>2021</v>
      </c>
      <c r="B2022" t="s">
        <v>10487</v>
      </c>
      <c r="C2022" t="s">
        <v>10488</v>
      </c>
      <c r="D2022" t="s">
        <v>10489</v>
      </c>
      <c r="E2022" t="s">
        <v>3663</v>
      </c>
      <c r="F2022" t="s">
        <v>3664</v>
      </c>
      <c r="G2022" t="s">
        <v>1229</v>
      </c>
      <c r="H2022" t="s">
        <v>204</v>
      </c>
      <c r="I2022">
        <v>71914</v>
      </c>
    </row>
    <row r="2023" spans="1:9">
      <c r="A2023">
        <v>2022</v>
      </c>
      <c r="B2023" t="s">
        <v>10490</v>
      </c>
      <c r="C2023" t="s">
        <v>10491</v>
      </c>
      <c r="D2023" t="s">
        <v>10492</v>
      </c>
      <c r="E2023" t="s">
        <v>3665</v>
      </c>
      <c r="F2023" t="s">
        <v>3666</v>
      </c>
      <c r="G2023" t="s">
        <v>83</v>
      </c>
      <c r="H2023" t="s">
        <v>84</v>
      </c>
      <c r="I2023">
        <v>20910</v>
      </c>
    </row>
    <row r="2024" spans="1:9">
      <c r="A2024">
        <v>2023</v>
      </c>
      <c r="B2024" t="s">
        <v>10493</v>
      </c>
      <c r="C2024" t="s">
        <v>10494</v>
      </c>
      <c r="D2024" t="s">
        <v>10495</v>
      </c>
      <c r="E2024" t="s">
        <v>10496</v>
      </c>
      <c r="F2024" t="s">
        <v>10497</v>
      </c>
      <c r="G2024" t="s">
        <v>267</v>
      </c>
      <c r="H2024" t="s">
        <v>72</v>
      </c>
      <c r="I2024">
        <v>20195</v>
      </c>
    </row>
    <row r="2025" spans="1:9">
      <c r="A2025">
        <v>2024</v>
      </c>
      <c r="B2025" t="s">
        <v>10498</v>
      </c>
      <c r="C2025" t="s">
        <v>8751</v>
      </c>
      <c r="D2025" t="s">
        <v>10499</v>
      </c>
      <c r="E2025" t="s">
        <v>3667</v>
      </c>
      <c r="F2025" t="s">
        <v>3668</v>
      </c>
      <c r="G2025" t="s">
        <v>507</v>
      </c>
      <c r="H2025" t="s">
        <v>159</v>
      </c>
      <c r="I2025">
        <v>43666</v>
      </c>
    </row>
    <row r="2026" spans="1:9">
      <c r="A2026">
        <v>2025</v>
      </c>
      <c r="B2026" t="s">
        <v>10500</v>
      </c>
      <c r="C2026" t="s">
        <v>10501</v>
      </c>
      <c r="D2026" t="s">
        <v>10502</v>
      </c>
      <c r="E2026" t="s">
        <v>3669</v>
      </c>
      <c r="F2026" t="s">
        <v>3670</v>
      </c>
      <c r="G2026" t="s">
        <v>3108</v>
      </c>
      <c r="H2026" t="s">
        <v>38</v>
      </c>
      <c r="I2026">
        <v>93094</v>
      </c>
    </row>
    <row r="2027" spans="1:9">
      <c r="A2027">
        <v>2026</v>
      </c>
      <c r="B2027" t="s">
        <v>6510</v>
      </c>
      <c r="C2027" t="s">
        <v>10503</v>
      </c>
      <c r="D2027" t="s">
        <v>10504</v>
      </c>
      <c r="E2027" t="s">
        <v>3671</v>
      </c>
      <c r="F2027" t="s">
        <v>3672</v>
      </c>
      <c r="G2027" t="s">
        <v>1536</v>
      </c>
      <c r="H2027" t="s">
        <v>249</v>
      </c>
      <c r="I2027">
        <v>55551</v>
      </c>
    </row>
    <row r="2028" spans="1:9">
      <c r="A2028">
        <v>2027</v>
      </c>
      <c r="B2028" t="s">
        <v>10505</v>
      </c>
      <c r="C2028" t="s">
        <v>10506</v>
      </c>
      <c r="D2028" t="s">
        <v>10507</v>
      </c>
      <c r="E2028" t="s">
        <v>10508</v>
      </c>
      <c r="F2028" t="s">
        <v>10509</v>
      </c>
      <c r="G2028" t="s">
        <v>2936</v>
      </c>
      <c r="H2028" t="s">
        <v>72</v>
      </c>
      <c r="I2028">
        <v>22119</v>
      </c>
    </row>
    <row r="2029" spans="1:9">
      <c r="A2029">
        <v>2028</v>
      </c>
      <c r="B2029" t="s">
        <v>10510</v>
      </c>
      <c r="C2029" t="s">
        <v>10511</v>
      </c>
      <c r="D2029" t="s">
        <v>10512</v>
      </c>
      <c r="E2029" t="s">
        <v>3673</v>
      </c>
      <c r="F2029" t="s">
        <v>3674</v>
      </c>
      <c r="G2029" t="s">
        <v>552</v>
      </c>
      <c r="H2029" t="s">
        <v>78</v>
      </c>
      <c r="I2029">
        <v>32255</v>
      </c>
    </row>
    <row r="2030" spans="1:9">
      <c r="A2030">
        <v>2029</v>
      </c>
      <c r="B2030" t="s">
        <v>10513</v>
      </c>
      <c r="C2030" t="s">
        <v>10514</v>
      </c>
      <c r="D2030" t="s">
        <v>10515</v>
      </c>
      <c r="E2030" t="s">
        <v>3675</v>
      </c>
      <c r="F2030" t="s">
        <v>3676</v>
      </c>
      <c r="G2030" t="s">
        <v>1651</v>
      </c>
      <c r="H2030" t="s">
        <v>38</v>
      </c>
      <c r="I2030">
        <v>93005</v>
      </c>
    </row>
    <row r="2031" spans="1:9">
      <c r="A2031">
        <v>2030</v>
      </c>
      <c r="B2031" t="s">
        <v>4845</v>
      </c>
      <c r="C2031" t="s">
        <v>8859</v>
      </c>
      <c r="D2031" t="s">
        <v>10516</v>
      </c>
      <c r="E2031" t="s">
        <v>10517</v>
      </c>
      <c r="F2031" t="s">
        <v>10518</v>
      </c>
      <c r="G2031" t="s">
        <v>1832</v>
      </c>
      <c r="H2031" t="s">
        <v>38</v>
      </c>
      <c r="I2031">
        <v>91210</v>
      </c>
    </row>
    <row r="2032" spans="1:9">
      <c r="A2032">
        <v>2031</v>
      </c>
      <c r="B2032" t="s">
        <v>10519</v>
      </c>
      <c r="C2032" t="s">
        <v>10520</v>
      </c>
      <c r="D2032" t="s">
        <v>10521</v>
      </c>
      <c r="E2032" t="s">
        <v>3677</v>
      </c>
      <c r="F2032" t="s">
        <v>3678</v>
      </c>
      <c r="G2032" t="s">
        <v>1370</v>
      </c>
      <c r="H2032" t="s">
        <v>118</v>
      </c>
      <c r="I2032">
        <v>89706</v>
      </c>
    </row>
    <row r="2033" spans="1:9">
      <c r="A2033">
        <v>2032</v>
      </c>
      <c r="B2033" t="s">
        <v>10522</v>
      </c>
      <c r="C2033" t="s">
        <v>10523</v>
      </c>
      <c r="D2033" t="s">
        <v>10524</v>
      </c>
      <c r="E2033" t="s">
        <v>3679</v>
      </c>
      <c r="F2033" t="s">
        <v>3680</v>
      </c>
      <c r="G2033" t="s">
        <v>945</v>
      </c>
      <c r="H2033" t="s">
        <v>31</v>
      </c>
      <c r="I2033">
        <v>75372</v>
      </c>
    </row>
    <row r="2034" spans="1:9">
      <c r="A2034">
        <v>2033</v>
      </c>
      <c r="B2034" t="s">
        <v>10525</v>
      </c>
      <c r="C2034" t="s">
        <v>10526</v>
      </c>
      <c r="D2034" t="s">
        <v>10527</v>
      </c>
      <c r="E2034" t="s">
        <v>3681</v>
      </c>
      <c r="F2034" t="s">
        <v>3682</v>
      </c>
      <c r="G2034" t="s">
        <v>1922</v>
      </c>
      <c r="H2034" t="s">
        <v>249</v>
      </c>
      <c r="I2034">
        <v>55811</v>
      </c>
    </row>
    <row r="2035" spans="1:9">
      <c r="A2035">
        <v>2034</v>
      </c>
      <c r="B2035" t="s">
        <v>6050</v>
      </c>
      <c r="C2035" t="s">
        <v>10528</v>
      </c>
      <c r="D2035" t="s">
        <v>10529</v>
      </c>
      <c r="E2035" t="s">
        <v>3683</v>
      </c>
      <c r="F2035" t="s">
        <v>3684</v>
      </c>
      <c r="G2035" t="s">
        <v>834</v>
      </c>
      <c r="H2035" t="s">
        <v>25</v>
      </c>
      <c r="I2035">
        <v>31210</v>
      </c>
    </row>
    <row r="2036" spans="1:9">
      <c r="A2036">
        <v>2035</v>
      </c>
      <c r="B2036" t="s">
        <v>10530</v>
      </c>
      <c r="C2036" t="s">
        <v>10531</v>
      </c>
      <c r="D2036" t="s">
        <v>10532</v>
      </c>
      <c r="E2036" t="s">
        <v>3685</v>
      </c>
      <c r="F2036" t="s">
        <v>3686</v>
      </c>
      <c r="G2036" t="s">
        <v>351</v>
      </c>
      <c r="H2036" t="s">
        <v>78</v>
      </c>
      <c r="I2036">
        <v>33737</v>
      </c>
    </row>
    <row r="2037" spans="1:9">
      <c r="A2037">
        <v>2036</v>
      </c>
      <c r="B2037" t="s">
        <v>10533</v>
      </c>
      <c r="C2037" t="s">
        <v>10534</v>
      </c>
      <c r="D2037" t="s">
        <v>10535</v>
      </c>
      <c r="E2037" t="s">
        <v>3687</v>
      </c>
      <c r="F2037" t="s">
        <v>3688</v>
      </c>
      <c r="G2037" t="s">
        <v>53</v>
      </c>
      <c r="H2037" t="s">
        <v>54</v>
      </c>
      <c r="I2037">
        <v>85720</v>
      </c>
    </row>
    <row r="2038" spans="1:9">
      <c r="A2038">
        <v>2037</v>
      </c>
      <c r="B2038" t="s">
        <v>10536</v>
      </c>
      <c r="C2038" t="s">
        <v>4848</v>
      </c>
      <c r="D2038" t="s">
        <v>10537</v>
      </c>
      <c r="E2038" t="s">
        <v>10538</v>
      </c>
      <c r="F2038" t="s">
        <v>10539</v>
      </c>
      <c r="G2038" t="s">
        <v>568</v>
      </c>
      <c r="H2038" t="s">
        <v>569</v>
      </c>
      <c r="I2038">
        <v>84152</v>
      </c>
    </row>
    <row r="2039" spans="1:9">
      <c r="A2039">
        <v>2038</v>
      </c>
      <c r="B2039" t="s">
        <v>10540</v>
      </c>
      <c r="C2039" t="s">
        <v>10541</v>
      </c>
      <c r="D2039" t="s">
        <v>10542</v>
      </c>
      <c r="E2039" t="s">
        <v>3689</v>
      </c>
      <c r="F2039" t="s">
        <v>3690</v>
      </c>
      <c r="G2039" t="s">
        <v>3691</v>
      </c>
      <c r="H2039" t="s">
        <v>54</v>
      </c>
      <c r="I2039">
        <v>85297</v>
      </c>
    </row>
    <row r="2040" spans="1:9">
      <c r="A2040">
        <v>2039</v>
      </c>
      <c r="B2040" t="s">
        <v>10543</v>
      </c>
      <c r="C2040" t="s">
        <v>10544</v>
      </c>
      <c r="D2040" t="s">
        <v>10545</v>
      </c>
      <c r="E2040" t="s">
        <v>3692</v>
      </c>
      <c r="F2040" t="s">
        <v>3693</v>
      </c>
      <c r="G2040" t="s">
        <v>416</v>
      </c>
      <c r="H2040" t="s">
        <v>72</v>
      </c>
      <c r="I2040">
        <v>24024</v>
      </c>
    </row>
    <row r="2041" spans="1:9">
      <c r="A2041">
        <v>2040</v>
      </c>
      <c r="B2041" t="s">
        <v>10546</v>
      </c>
      <c r="C2041" t="s">
        <v>10547</v>
      </c>
      <c r="D2041" t="s">
        <v>10548</v>
      </c>
      <c r="E2041" t="s">
        <v>3694</v>
      </c>
      <c r="F2041" t="s">
        <v>3695</v>
      </c>
      <c r="G2041" t="s">
        <v>416</v>
      </c>
      <c r="H2041" t="s">
        <v>72</v>
      </c>
      <c r="I2041">
        <v>24040</v>
      </c>
    </row>
    <row r="2042" spans="1:9">
      <c r="A2042">
        <v>2041</v>
      </c>
      <c r="B2042" t="s">
        <v>10549</v>
      </c>
      <c r="C2042" t="s">
        <v>10550</v>
      </c>
      <c r="D2042" t="s">
        <v>10551</v>
      </c>
      <c r="E2042" t="s">
        <v>3696</v>
      </c>
      <c r="F2042" t="s">
        <v>3697</v>
      </c>
      <c r="G2042" t="s">
        <v>1026</v>
      </c>
      <c r="H2042" t="s">
        <v>147</v>
      </c>
      <c r="I2042">
        <v>47705</v>
      </c>
    </row>
    <row r="2043" spans="1:9">
      <c r="A2043">
        <v>2042</v>
      </c>
      <c r="B2043" t="s">
        <v>10552</v>
      </c>
      <c r="C2043" t="s">
        <v>10553</v>
      </c>
      <c r="D2043" t="s">
        <v>10554</v>
      </c>
      <c r="E2043" t="s">
        <v>3698</v>
      </c>
      <c r="F2043" t="s">
        <v>3699</v>
      </c>
      <c r="G2043" t="s">
        <v>1331</v>
      </c>
      <c r="H2043" t="s">
        <v>107</v>
      </c>
      <c r="I2043">
        <v>52804</v>
      </c>
    </row>
    <row r="2044" spans="1:9">
      <c r="A2044">
        <v>2043</v>
      </c>
      <c r="B2044" t="s">
        <v>10555</v>
      </c>
      <c r="C2044" t="s">
        <v>10556</v>
      </c>
      <c r="D2044" t="s">
        <v>10557</v>
      </c>
      <c r="E2044" t="s">
        <v>3700</v>
      </c>
      <c r="F2044" t="s">
        <v>3701</v>
      </c>
      <c r="G2044" t="s">
        <v>516</v>
      </c>
      <c r="H2044" t="s">
        <v>361</v>
      </c>
      <c r="I2044">
        <v>80995</v>
      </c>
    </row>
    <row r="2045" spans="1:9">
      <c r="A2045">
        <v>2044</v>
      </c>
      <c r="B2045" t="s">
        <v>9832</v>
      </c>
      <c r="C2045" t="s">
        <v>10558</v>
      </c>
      <c r="D2045" t="s">
        <v>10559</v>
      </c>
      <c r="E2045" t="s">
        <v>3702</v>
      </c>
      <c r="F2045" t="s">
        <v>3703</v>
      </c>
      <c r="G2045" t="s">
        <v>884</v>
      </c>
      <c r="H2045" t="s">
        <v>398</v>
      </c>
      <c r="I2045">
        <v>40596</v>
      </c>
    </row>
    <row r="2046" spans="1:9">
      <c r="A2046">
        <v>2045</v>
      </c>
      <c r="B2046" t="s">
        <v>7163</v>
      </c>
      <c r="C2046" t="s">
        <v>10560</v>
      </c>
      <c r="D2046" t="s">
        <v>10561</v>
      </c>
      <c r="E2046" t="s">
        <v>3704</v>
      </c>
      <c r="F2046" t="s">
        <v>3705</v>
      </c>
      <c r="G2046" t="s">
        <v>1444</v>
      </c>
      <c r="H2046" t="s">
        <v>573</v>
      </c>
      <c r="I2046">
        <v>87592</v>
      </c>
    </row>
    <row r="2047" spans="1:9">
      <c r="A2047">
        <v>2046</v>
      </c>
      <c r="B2047" t="s">
        <v>10562</v>
      </c>
      <c r="C2047" t="s">
        <v>10563</v>
      </c>
      <c r="D2047" t="s">
        <v>10564</v>
      </c>
      <c r="E2047" t="s">
        <v>10565</v>
      </c>
      <c r="F2047" t="s">
        <v>10566</v>
      </c>
      <c r="G2047" t="s">
        <v>522</v>
      </c>
      <c r="H2047" t="s">
        <v>370</v>
      </c>
      <c r="I2047">
        <v>64114</v>
      </c>
    </row>
    <row r="2048" spans="1:9">
      <c r="A2048">
        <v>2047</v>
      </c>
      <c r="B2048" t="s">
        <v>10567</v>
      </c>
      <c r="C2048" t="s">
        <v>10568</v>
      </c>
      <c r="D2048" t="s">
        <v>10569</v>
      </c>
      <c r="E2048" t="s">
        <v>3706</v>
      </c>
      <c r="F2048" t="s">
        <v>3707</v>
      </c>
      <c r="G2048" t="s">
        <v>878</v>
      </c>
      <c r="H2048" t="s">
        <v>78</v>
      </c>
      <c r="I2048">
        <v>33164</v>
      </c>
    </row>
    <row r="2049" spans="1:9">
      <c r="A2049">
        <v>2048</v>
      </c>
      <c r="B2049" t="s">
        <v>10570</v>
      </c>
      <c r="C2049" t="s">
        <v>10571</v>
      </c>
      <c r="D2049" t="s">
        <v>10572</v>
      </c>
      <c r="E2049" t="s">
        <v>3708</v>
      </c>
      <c r="F2049" t="s">
        <v>3709</v>
      </c>
      <c r="G2049" t="s">
        <v>2479</v>
      </c>
      <c r="H2049" t="s">
        <v>78</v>
      </c>
      <c r="I2049">
        <v>33320</v>
      </c>
    </row>
    <row r="2050" spans="1:9">
      <c r="A2050">
        <v>2049</v>
      </c>
      <c r="B2050" t="s">
        <v>10573</v>
      </c>
      <c r="C2050" t="s">
        <v>10574</v>
      </c>
      <c r="D2050" t="s">
        <v>10575</v>
      </c>
      <c r="E2050" t="s">
        <v>10576</v>
      </c>
      <c r="F2050" t="s">
        <v>10577</v>
      </c>
      <c r="G2050" t="s">
        <v>1001</v>
      </c>
      <c r="H2050" t="s">
        <v>159</v>
      </c>
      <c r="I2050">
        <v>45440</v>
      </c>
    </row>
    <row r="2051" spans="1:9">
      <c r="A2051">
        <v>2050</v>
      </c>
      <c r="B2051" t="s">
        <v>10578</v>
      </c>
      <c r="C2051" t="s">
        <v>10579</v>
      </c>
      <c r="D2051" t="s">
        <v>10580</v>
      </c>
      <c r="E2051" t="s">
        <v>3710</v>
      </c>
      <c r="F2051" t="s">
        <v>3711</v>
      </c>
      <c r="G2051" t="s">
        <v>499</v>
      </c>
      <c r="H2051" t="s">
        <v>38</v>
      </c>
      <c r="I2051">
        <v>93750</v>
      </c>
    </row>
    <row r="2052" spans="1:9">
      <c r="A2052">
        <v>2051</v>
      </c>
      <c r="B2052" t="s">
        <v>7687</v>
      </c>
      <c r="C2052" t="s">
        <v>10581</v>
      </c>
      <c r="D2052" t="s">
        <v>10582</v>
      </c>
      <c r="E2052" t="s">
        <v>3712</v>
      </c>
      <c r="F2052" t="s">
        <v>3713</v>
      </c>
      <c r="G2052" t="s">
        <v>817</v>
      </c>
      <c r="H2052" t="s">
        <v>38</v>
      </c>
      <c r="I2052">
        <v>92176</v>
      </c>
    </row>
    <row r="2053" spans="1:9">
      <c r="A2053">
        <v>2052</v>
      </c>
      <c r="B2053" t="s">
        <v>10583</v>
      </c>
      <c r="C2053" t="s">
        <v>10584</v>
      </c>
      <c r="D2053" t="s">
        <v>10585</v>
      </c>
      <c r="E2053" t="s">
        <v>3714</v>
      </c>
      <c r="F2053" t="s">
        <v>3715</v>
      </c>
      <c r="G2053" t="s">
        <v>282</v>
      </c>
      <c r="H2053" t="s">
        <v>198</v>
      </c>
      <c r="I2053">
        <v>48275</v>
      </c>
    </row>
    <row r="2054" spans="1:9">
      <c r="A2054">
        <v>2053</v>
      </c>
      <c r="B2054" t="s">
        <v>10586</v>
      </c>
      <c r="C2054" t="s">
        <v>10587</v>
      </c>
      <c r="D2054" t="s">
        <v>10588</v>
      </c>
      <c r="E2054" t="s">
        <v>10589</v>
      </c>
      <c r="F2054" t="s">
        <v>10590</v>
      </c>
      <c r="G2054" t="s">
        <v>1963</v>
      </c>
      <c r="H2054" t="s">
        <v>31</v>
      </c>
      <c r="I2054">
        <v>76210</v>
      </c>
    </row>
    <row r="2055" spans="1:9">
      <c r="A2055">
        <v>2054</v>
      </c>
      <c r="B2055" t="s">
        <v>10591</v>
      </c>
      <c r="C2055" t="s">
        <v>10592</v>
      </c>
      <c r="D2055" t="s">
        <v>10593</v>
      </c>
      <c r="E2055" t="s">
        <v>10594</v>
      </c>
      <c r="F2055" t="s">
        <v>10595</v>
      </c>
      <c r="G2055" t="s">
        <v>890</v>
      </c>
      <c r="H2055" t="s">
        <v>789</v>
      </c>
      <c r="I2055">
        <v>25326</v>
      </c>
    </row>
    <row r="2056" spans="1:9">
      <c r="A2056">
        <v>2055</v>
      </c>
      <c r="B2056" t="s">
        <v>10596</v>
      </c>
      <c r="C2056" t="s">
        <v>10597</v>
      </c>
      <c r="D2056" t="s">
        <v>10598</v>
      </c>
      <c r="E2056" t="s">
        <v>3716</v>
      </c>
      <c r="F2056" t="s">
        <v>3717</v>
      </c>
      <c r="G2056" t="s">
        <v>49</v>
      </c>
      <c r="H2056" t="s">
        <v>249</v>
      </c>
      <c r="I2056">
        <v>55905</v>
      </c>
    </row>
    <row r="2057" spans="1:9">
      <c r="A2057">
        <v>2056</v>
      </c>
      <c r="B2057" t="s">
        <v>8221</v>
      </c>
      <c r="C2057" t="s">
        <v>10599</v>
      </c>
      <c r="D2057" t="s">
        <v>10600</v>
      </c>
      <c r="E2057" t="s">
        <v>3718</v>
      </c>
      <c r="F2057" t="s">
        <v>3719</v>
      </c>
      <c r="G2057" t="s">
        <v>568</v>
      </c>
      <c r="H2057" t="s">
        <v>569</v>
      </c>
      <c r="I2057">
        <v>84140</v>
      </c>
    </row>
    <row r="2058" spans="1:9">
      <c r="A2058">
        <v>2057</v>
      </c>
      <c r="B2058" t="s">
        <v>10601</v>
      </c>
      <c r="C2058" t="s">
        <v>10602</v>
      </c>
      <c r="D2058" t="s">
        <v>10603</v>
      </c>
      <c r="E2058" t="s">
        <v>3720</v>
      </c>
      <c r="F2058" t="s">
        <v>3721</v>
      </c>
      <c r="G2058" t="s">
        <v>499</v>
      </c>
      <c r="H2058" t="s">
        <v>38</v>
      </c>
      <c r="I2058">
        <v>93786</v>
      </c>
    </row>
    <row r="2059" spans="1:9">
      <c r="A2059">
        <v>2058</v>
      </c>
      <c r="B2059" t="s">
        <v>8916</v>
      </c>
      <c r="C2059" t="s">
        <v>10604</v>
      </c>
      <c r="D2059" t="s">
        <v>10605</v>
      </c>
      <c r="E2059" t="s">
        <v>3722</v>
      </c>
      <c r="F2059" t="s">
        <v>3723</v>
      </c>
      <c r="G2059" t="s">
        <v>682</v>
      </c>
      <c r="H2059" t="s">
        <v>172</v>
      </c>
      <c r="I2059">
        <v>15235</v>
      </c>
    </row>
    <row r="2060" spans="1:9">
      <c r="A2060">
        <v>2059</v>
      </c>
      <c r="B2060" t="s">
        <v>10606</v>
      </c>
      <c r="C2060" t="s">
        <v>10607</v>
      </c>
      <c r="D2060" t="s">
        <v>10608</v>
      </c>
      <c r="E2060" t="s">
        <v>3724</v>
      </c>
      <c r="F2060" t="s">
        <v>3725</v>
      </c>
      <c r="G2060" t="s">
        <v>522</v>
      </c>
      <c r="H2060" t="s">
        <v>452</v>
      </c>
      <c r="I2060">
        <v>66160</v>
      </c>
    </row>
    <row r="2061" spans="1:9">
      <c r="A2061">
        <v>2060</v>
      </c>
      <c r="B2061" t="s">
        <v>10609</v>
      </c>
      <c r="C2061" t="s">
        <v>8737</v>
      </c>
      <c r="D2061" t="s">
        <v>10610</v>
      </c>
      <c r="E2061" t="s">
        <v>3726</v>
      </c>
      <c r="F2061" t="s">
        <v>3727</v>
      </c>
      <c r="G2061" t="s">
        <v>158</v>
      </c>
      <c r="H2061" t="s">
        <v>159</v>
      </c>
      <c r="I2061">
        <v>43231</v>
      </c>
    </row>
    <row r="2062" spans="1:9">
      <c r="A2062">
        <v>2061</v>
      </c>
      <c r="B2062" t="s">
        <v>10611</v>
      </c>
      <c r="C2062" t="s">
        <v>10612</v>
      </c>
      <c r="D2062" t="s">
        <v>10613</v>
      </c>
      <c r="E2062" t="s">
        <v>3728</v>
      </c>
      <c r="F2062" t="s">
        <v>3729</v>
      </c>
      <c r="G2062" t="s">
        <v>691</v>
      </c>
      <c r="H2062" t="s">
        <v>72</v>
      </c>
      <c r="I2062">
        <v>20167</v>
      </c>
    </row>
    <row r="2063" spans="1:9">
      <c r="A2063">
        <v>2062</v>
      </c>
      <c r="B2063" t="s">
        <v>10614</v>
      </c>
      <c r="C2063" t="s">
        <v>10615</v>
      </c>
      <c r="D2063" t="s">
        <v>10616</v>
      </c>
      <c r="E2063" t="s">
        <v>3730</v>
      </c>
      <c r="F2063" t="s">
        <v>3731</v>
      </c>
      <c r="G2063" t="s">
        <v>682</v>
      </c>
      <c r="H2063" t="s">
        <v>172</v>
      </c>
      <c r="I2063">
        <v>15255</v>
      </c>
    </row>
    <row r="2064" spans="1:9">
      <c r="A2064">
        <v>2063</v>
      </c>
      <c r="B2064" t="s">
        <v>10617</v>
      </c>
      <c r="C2064" t="s">
        <v>10618</v>
      </c>
      <c r="D2064" t="s">
        <v>10619</v>
      </c>
      <c r="E2064" t="s">
        <v>10620</v>
      </c>
      <c r="F2064" t="s">
        <v>10621</v>
      </c>
      <c r="G2064" t="s">
        <v>5238</v>
      </c>
      <c r="H2064" t="s">
        <v>72</v>
      </c>
      <c r="I2064">
        <v>22184</v>
      </c>
    </row>
    <row r="2065" spans="1:9">
      <c r="A2065">
        <v>2064</v>
      </c>
      <c r="B2065" t="s">
        <v>10622</v>
      </c>
      <c r="C2065" t="s">
        <v>10623</v>
      </c>
      <c r="D2065" t="s">
        <v>10624</v>
      </c>
      <c r="E2065" t="s">
        <v>3732</v>
      </c>
      <c r="F2065" t="s">
        <v>3733</v>
      </c>
      <c r="G2065" t="s">
        <v>351</v>
      </c>
      <c r="H2065" t="s">
        <v>78</v>
      </c>
      <c r="I2065">
        <v>33737</v>
      </c>
    </row>
    <row r="2066" spans="1:9">
      <c r="A2066">
        <v>2065</v>
      </c>
      <c r="B2066" t="s">
        <v>10625</v>
      </c>
      <c r="C2066" t="s">
        <v>10626</v>
      </c>
      <c r="D2066" t="s">
        <v>10627</v>
      </c>
      <c r="E2066" t="s">
        <v>3734</v>
      </c>
      <c r="F2066" t="s">
        <v>3735</v>
      </c>
      <c r="G2066" t="s">
        <v>677</v>
      </c>
      <c r="H2066" t="s">
        <v>38</v>
      </c>
      <c r="I2066">
        <v>94297</v>
      </c>
    </row>
    <row r="2067" spans="1:9">
      <c r="A2067">
        <v>2066</v>
      </c>
      <c r="B2067" t="s">
        <v>10628</v>
      </c>
      <c r="C2067" t="s">
        <v>10629</v>
      </c>
      <c r="D2067" t="s">
        <v>10630</v>
      </c>
      <c r="E2067" t="s">
        <v>3736</v>
      </c>
      <c r="F2067" t="s">
        <v>3737</v>
      </c>
      <c r="G2067" t="s">
        <v>3738</v>
      </c>
      <c r="H2067" t="s">
        <v>78</v>
      </c>
      <c r="I2067">
        <v>33023</v>
      </c>
    </row>
    <row r="2068" spans="1:9">
      <c r="A2068">
        <v>2067</v>
      </c>
      <c r="B2068" t="s">
        <v>7797</v>
      </c>
      <c r="C2068" t="s">
        <v>10631</v>
      </c>
      <c r="D2068" t="s">
        <v>10632</v>
      </c>
      <c r="E2068" t="s">
        <v>3739</v>
      </c>
      <c r="F2068" t="s">
        <v>3740</v>
      </c>
      <c r="G2068" t="s">
        <v>945</v>
      </c>
      <c r="H2068" t="s">
        <v>31</v>
      </c>
      <c r="I2068">
        <v>75277</v>
      </c>
    </row>
    <row r="2069" spans="1:9">
      <c r="A2069">
        <v>2068</v>
      </c>
      <c r="B2069" t="s">
        <v>10633</v>
      </c>
      <c r="C2069" t="s">
        <v>10634</v>
      </c>
      <c r="D2069" t="s">
        <v>10635</v>
      </c>
      <c r="E2069" t="s">
        <v>3741</v>
      </c>
      <c r="F2069" t="s">
        <v>3742</v>
      </c>
      <c r="G2069" t="s">
        <v>2994</v>
      </c>
      <c r="H2069" t="s">
        <v>290</v>
      </c>
      <c r="I2069">
        <v>36205</v>
      </c>
    </row>
    <row r="2070" spans="1:9">
      <c r="A2070">
        <v>2069</v>
      </c>
      <c r="B2070" t="s">
        <v>10636</v>
      </c>
      <c r="C2070" t="s">
        <v>10637</v>
      </c>
      <c r="D2070" t="s">
        <v>10638</v>
      </c>
      <c r="E2070" t="s">
        <v>10639</v>
      </c>
      <c r="F2070" t="s">
        <v>10640</v>
      </c>
      <c r="G2070" t="s">
        <v>788</v>
      </c>
      <c r="H2070" t="s">
        <v>789</v>
      </c>
      <c r="I2070">
        <v>25716</v>
      </c>
    </row>
    <row r="2071" spans="1:9">
      <c r="A2071">
        <v>2070</v>
      </c>
      <c r="B2071" t="s">
        <v>10641</v>
      </c>
      <c r="C2071" t="s">
        <v>10642</v>
      </c>
      <c r="D2071" t="s">
        <v>10643</v>
      </c>
      <c r="E2071" t="s">
        <v>3743</v>
      </c>
      <c r="F2071" t="s">
        <v>3744</v>
      </c>
      <c r="G2071" t="s">
        <v>11</v>
      </c>
      <c r="H2071" t="s">
        <v>12</v>
      </c>
      <c r="I2071">
        <v>20231</v>
      </c>
    </row>
    <row r="2072" spans="1:9">
      <c r="A2072">
        <v>2071</v>
      </c>
      <c r="B2072" t="s">
        <v>10644</v>
      </c>
      <c r="C2072" t="s">
        <v>10645</v>
      </c>
      <c r="D2072" t="s">
        <v>10646</v>
      </c>
      <c r="E2072" t="s">
        <v>3745</v>
      </c>
      <c r="F2072" t="s">
        <v>3746</v>
      </c>
      <c r="G2072" t="s">
        <v>1166</v>
      </c>
      <c r="H2072" t="s">
        <v>78</v>
      </c>
      <c r="I2072">
        <v>33811</v>
      </c>
    </row>
    <row r="2073" spans="1:9">
      <c r="A2073">
        <v>2072</v>
      </c>
      <c r="B2073" t="s">
        <v>9042</v>
      </c>
      <c r="C2073" t="s">
        <v>10647</v>
      </c>
      <c r="D2073" t="s">
        <v>10648</v>
      </c>
      <c r="E2073" t="s">
        <v>3747</v>
      </c>
      <c r="F2073" t="s">
        <v>3748</v>
      </c>
      <c r="G2073" t="s">
        <v>53</v>
      </c>
      <c r="H2073" t="s">
        <v>54</v>
      </c>
      <c r="I2073">
        <v>85754</v>
      </c>
    </row>
    <row r="2074" spans="1:9">
      <c r="A2074">
        <v>2073</v>
      </c>
      <c r="B2074" t="s">
        <v>10649</v>
      </c>
      <c r="C2074" t="s">
        <v>10650</v>
      </c>
      <c r="D2074" t="s">
        <v>10651</v>
      </c>
      <c r="E2074" t="s">
        <v>3749</v>
      </c>
      <c r="F2074" t="s">
        <v>3750</v>
      </c>
      <c r="G2074" t="s">
        <v>162</v>
      </c>
      <c r="H2074" t="s">
        <v>54</v>
      </c>
      <c r="I2074">
        <v>85053</v>
      </c>
    </row>
    <row r="2075" spans="1:9">
      <c r="A2075">
        <v>2074</v>
      </c>
      <c r="B2075" t="s">
        <v>7566</v>
      </c>
      <c r="C2075" t="s">
        <v>10652</v>
      </c>
      <c r="D2075" t="s">
        <v>10653</v>
      </c>
      <c r="E2075" t="s">
        <v>3751</v>
      </c>
      <c r="F2075" t="s">
        <v>3752</v>
      </c>
      <c r="G2075" t="s">
        <v>878</v>
      </c>
      <c r="H2075" t="s">
        <v>78</v>
      </c>
      <c r="I2075">
        <v>33196</v>
      </c>
    </row>
    <row r="2076" spans="1:9">
      <c r="A2076">
        <v>2075</v>
      </c>
      <c r="B2076" t="s">
        <v>10654</v>
      </c>
      <c r="C2076" t="s">
        <v>10655</v>
      </c>
      <c r="D2076" t="s">
        <v>10656</v>
      </c>
      <c r="E2076" t="s">
        <v>10657</v>
      </c>
      <c r="F2076" t="s">
        <v>10658</v>
      </c>
      <c r="G2076" t="s">
        <v>125</v>
      </c>
      <c r="H2076" t="s">
        <v>31</v>
      </c>
      <c r="I2076">
        <v>78465</v>
      </c>
    </row>
    <row r="2077" spans="1:9">
      <c r="A2077">
        <v>2076</v>
      </c>
      <c r="B2077" t="s">
        <v>5507</v>
      </c>
      <c r="C2077" t="s">
        <v>10659</v>
      </c>
      <c r="D2077" t="s">
        <v>10660</v>
      </c>
      <c r="E2077" t="s">
        <v>3753</v>
      </c>
      <c r="F2077" t="s">
        <v>3754</v>
      </c>
      <c r="G2077" t="s">
        <v>419</v>
      </c>
      <c r="H2077" t="s">
        <v>31</v>
      </c>
      <c r="I2077">
        <v>77276</v>
      </c>
    </row>
    <row r="2078" spans="1:9">
      <c r="A2078">
        <v>2077</v>
      </c>
      <c r="B2078" t="s">
        <v>3842</v>
      </c>
      <c r="C2078" t="s">
        <v>10661</v>
      </c>
      <c r="D2078" t="s">
        <v>10662</v>
      </c>
      <c r="E2078" t="s">
        <v>3755</v>
      </c>
      <c r="F2078" t="s">
        <v>3756</v>
      </c>
      <c r="G2078" t="s">
        <v>419</v>
      </c>
      <c r="H2078" t="s">
        <v>31</v>
      </c>
      <c r="I2078">
        <v>77228</v>
      </c>
    </row>
    <row r="2079" spans="1:9">
      <c r="A2079">
        <v>2078</v>
      </c>
      <c r="B2079" t="s">
        <v>10663</v>
      </c>
      <c r="C2079" t="s">
        <v>10664</v>
      </c>
      <c r="D2079" t="s">
        <v>10665</v>
      </c>
      <c r="E2079" t="s">
        <v>3757</v>
      </c>
      <c r="F2079" t="s">
        <v>3758</v>
      </c>
      <c r="G2079" t="s">
        <v>24</v>
      </c>
      <c r="H2079" t="s">
        <v>25</v>
      </c>
      <c r="I2079">
        <v>30356</v>
      </c>
    </row>
    <row r="2080" spans="1:9">
      <c r="A2080">
        <v>2079</v>
      </c>
      <c r="B2080" t="s">
        <v>10666</v>
      </c>
      <c r="C2080" t="s">
        <v>10667</v>
      </c>
      <c r="D2080" t="s">
        <v>10668</v>
      </c>
      <c r="E2080" t="s">
        <v>3759</v>
      </c>
      <c r="F2080" t="s">
        <v>3760</v>
      </c>
      <c r="G2080" t="s">
        <v>111</v>
      </c>
      <c r="H2080" t="s">
        <v>112</v>
      </c>
      <c r="I2080">
        <v>37410</v>
      </c>
    </row>
    <row r="2081" spans="1:9">
      <c r="A2081">
        <v>2080</v>
      </c>
      <c r="B2081" t="s">
        <v>10669</v>
      </c>
      <c r="C2081" t="s">
        <v>10670</v>
      </c>
      <c r="D2081" t="s">
        <v>10671</v>
      </c>
      <c r="E2081" t="s">
        <v>10672</v>
      </c>
      <c r="F2081" t="s">
        <v>10673</v>
      </c>
      <c r="G2081" t="s">
        <v>24</v>
      </c>
      <c r="H2081" t="s">
        <v>25</v>
      </c>
      <c r="I2081">
        <v>30301</v>
      </c>
    </row>
    <row r="2082" spans="1:9">
      <c r="A2082">
        <v>2081</v>
      </c>
      <c r="B2082" t="s">
        <v>5281</v>
      </c>
      <c r="C2082" t="s">
        <v>10674</v>
      </c>
      <c r="D2082" t="s">
        <v>10675</v>
      </c>
      <c r="E2082" t="s">
        <v>3761</v>
      </c>
      <c r="F2082" t="s">
        <v>3762</v>
      </c>
      <c r="G2082" t="s">
        <v>817</v>
      </c>
      <c r="H2082" t="s">
        <v>38</v>
      </c>
      <c r="I2082">
        <v>92110</v>
      </c>
    </row>
    <row r="2083" spans="1:9">
      <c r="A2083">
        <v>2082</v>
      </c>
      <c r="B2083" t="s">
        <v>10676</v>
      </c>
      <c r="C2083" t="s">
        <v>10677</v>
      </c>
      <c r="D2083" t="s">
        <v>10678</v>
      </c>
      <c r="E2083" t="s">
        <v>3763</v>
      </c>
      <c r="F2083" t="s">
        <v>3764</v>
      </c>
      <c r="G2083" t="s">
        <v>510</v>
      </c>
      <c r="H2083" t="s">
        <v>31</v>
      </c>
      <c r="I2083">
        <v>88535</v>
      </c>
    </row>
    <row r="2084" spans="1:9">
      <c r="A2084">
        <v>2083</v>
      </c>
      <c r="B2084" t="s">
        <v>10679</v>
      </c>
      <c r="C2084" t="s">
        <v>10680</v>
      </c>
      <c r="D2084" t="s">
        <v>10681</v>
      </c>
      <c r="E2084" t="s">
        <v>3765</v>
      </c>
      <c r="F2084" t="s">
        <v>3766</v>
      </c>
      <c r="G2084" t="s">
        <v>507</v>
      </c>
      <c r="H2084" t="s">
        <v>159</v>
      </c>
      <c r="I2084">
        <v>43615</v>
      </c>
    </row>
    <row r="2085" spans="1:9">
      <c r="A2085">
        <v>2084</v>
      </c>
      <c r="B2085" t="s">
        <v>9996</v>
      </c>
      <c r="C2085" t="s">
        <v>10682</v>
      </c>
      <c r="D2085" t="s">
        <v>10683</v>
      </c>
      <c r="E2085" t="s">
        <v>10684</v>
      </c>
      <c r="F2085" t="s">
        <v>10685</v>
      </c>
      <c r="G2085" t="s">
        <v>213</v>
      </c>
      <c r="H2085" t="s">
        <v>38</v>
      </c>
      <c r="I2085">
        <v>95160</v>
      </c>
    </row>
    <row r="2086" spans="1:9">
      <c r="A2086">
        <v>2085</v>
      </c>
      <c r="B2086" t="s">
        <v>9078</v>
      </c>
      <c r="C2086" t="s">
        <v>10686</v>
      </c>
      <c r="D2086" t="s">
        <v>10687</v>
      </c>
      <c r="E2086" t="s">
        <v>10688</v>
      </c>
      <c r="F2086" t="s">
        <v>10689</v>
      </c>
      <c r="G2086" t="s">
        <v>483</v>
      </c>
      <c r="H2086" t="s">
        <v>78</v>
      </c>
      <c r="I2086">
        <v>33405</v>
      </c>
    </row>
    <row r="2087" spans="1:9">
      <c r="A2087">
        <v>2086</v>
      </c>
      <c r="B2087" t="s">
        <v>6919</v>
      </c>
      <c r="C2087" t="s">
        <v>10690</v>
      </c>
      <c r="D2087" t="s">
        <v>10691</v>
      </c>
      <c r="E2087" t="s">
        <v>3767</v>
      </c>
      <c r="F2087" t="s">
        <v>3768</v>
      </c>
      <c r="G2087" t="s">
        <v>24</v>
      </c>
      <c r="H2087" t="s">
        <v>25</v>
      </c>
      <c r="I2087">
        <v>31132</v>
      </c>
    </row>
    <row r="2088" spans="1:9">
      <c r="A2088">
        <v>2087</v>
      </c>
      <c r="B2088" t="s">
        <v>10692</v>
      </c>
      <c r="C2088" t="s">
        <v>10693</v>
      </c>
      <c r="D2088" t="s">
        <v>10694</v>
      </c>
      <c r="E2088" t="s">
        <v>3769</v>
      </c>
      <c r="F2088" t="s">
        <v>3770</v>
      </c>
      <c r="G2088" t="s">
        <v>522</v>
      </c>
      <c r="H2088" t="s">
        <v>452</v>
      </c>
      <c r="I2088">
        <v>66160</v>
      </c>
    </row>
    <row r="2089" spans="1:9">
      <c r="A2089">
        <v>2088</v>
      </c>
      <c r="B2089" t="s">
        <v>4112</v>
      </c>
      <c r="C2089" t="s">
        <v>10695</v>
      </c>
      <c r="D2089" t="s">
        <v>10696</v>
      </c>
      <c r="E2089" t="s">
        <v>3771</v>
      </c>
      <c r="F2089" t="s">
        <v>3772</v>
      </c>
      <c r="G2089" t="s">
        <v>419</v>
      </c>
      <c r="H2089" t="s">
        <v>31</v>
      </c>
      <c r="I2089">
        <v>77293</v>
      </c>
    </row>
    <row r="2090" spans="1:9">
      <c r="A2090">
        <v>2089</v>
      </c>
      <c r="B2090" t="s">
        <v>10697</v>
      </c>
      <c r="C2090" t="s">
        <v>10698</v>
      </c>
      <c r="D2090" t="s">
        <v>10699</v>
      </c>
      <c r="E2090" t="s">
        <v>3773</v>
      </c>
      <c r="F2090" t="s">
        <v>3774</v>
      </c>
      <c r="G2090" t="s">
        <v>723</v>
      </c>
      <c r="H2090" t="s">
        <v>112</v>
      </c>
      <c r="I2090">
        <v>37245</v>
      </c>
    </row>
    <row r="2091" spans="1:9">
      <c r="A2091">
        <v>2090</v>
      </c>
      <c r="B2091" t="s">
        <v>10700</v>
      </c>
      <c r="C2091" t="s">
        <v>10701</v>
      </c>
      <c r="D2091" t="s">
        <v>10702</v>
      </c>
      <c r="E2091" t="s">
        <v>3775</v>
      </c>
      <c r="F2091" t="s">
        <v>3776</v>
      </c>
      <c r="G2091" t="s">
        <v>360</v>
      </c>
      <c r="H2091" t="s">
        <v>361</v>
      </c>
      <c r="I2091">
        <v>80150</v>
      </c>
    </row>
    <row r="2092" spans="1:9">
      <c r="A2092">
        <v>2091</v>
      </c>
      <c r="B2092" t="s">
        <v>10703</v>
      </c>
      <c r="C2092" t="s">
        <v>10704</v>
      </c>
      <c r="D2092" t="s">
        <v>10705</v>
      </c>
      <c r="E2092" t="s">
        <v>3777</v>
      </c>
      <c r="F2092" t="s">
        <v>3778</v>
      </c>
      <c r="G2092" t="s">
        <v>884</v>
      </c>
      <c r="H2092" t="s">
        <v>398</v>
      </c>
      <c r="I2092">
        <v>40581</v>
      </c>
    </row>
    <row r="2093" spans="1:9">
      <c r="A2093">
        <v>2092</v>
      </c>
      <c r="B2093" t="s">
        <v>10706</v>
      </c>
      <c r="C2093" t="s">
        <v>10707</v>
      </c>
      <c r="D2093" t="s">
        <v>10708</v>
      </c>
      <c r="E2093" t="s">
        <v>3779</v>
      </c>
      <c r="F2093" t="s">
        <v>3780</v>
      </c>
      <c r="G2093" t="s">
        <v>723</v>
      </c>
      <c r="H2093" t="s">
        <v>112</v>
      </c>
      <c r="I2093">
        <v>37210</v>
      </c>
    </row>
    <row r="2094" spans="1:9">
      <c r="A2094">
        <v>2093</v>
      </c>
      <c r="B2094" t="s">
        <v>10709</v>
      </c>
      <c r="C2094" t="s">
        <v>10710</v>
      </c>
      <c r="D2094" t="s">
        <v>10711</v>
      </c>
      <c r="E2094" t="s">
        <v>10712</v>
      </c>
      <c r="F2094" t="s">
        <v>10713</v>
      </c>
      <c r="G2094" t="s">
        <v>1166</v>
      </c>
      <c r="H2094" t="s">
        <v>78</v>
      </c>
      <c r="I2094">
        <v>33811</v>
      </c>
    </row>
    <row r="2095" spans="1:9">
      <c r="A2095">
        <v>2094</v>
      </c>
      <c r="B2095" t="s">
        <v>10714</v>
      </c>
      <c r="C2095" t="s">
        <v>10715</v>
      </c>
      <c r="D2095" t="s">
        <v>10716</v>
      </c>
      <c r="E2095" t="s">
        <v>3781</v>
      </c>
      <c r="F2095" t="s">
        <v>3782</v>
      </c>
      <c r="G2095" t="s">
        <v>391</v>
      </c>
      <c r="H2095" t="s">
        <v>361</v>
      </c>
      <c r="I2095">
        <v>80638</v>
      </c>
    </row>
    <row r="2096" spans="1:9">
      <c r="A2096">
        <v>2095</v>
      </c>
      <c r="B2096" t="s">
        <v>10717</v>
      </c>
      <c r="C2096" t="s">
        <v>10718</v>
      </c>
      <c r="D2096" t="s">
        <v>10719</v>
      </c>
      <c r="E2096" t="s">
        <v>3783</v>
      </c>
      <c r="F2096" t="s">
        <v>3784</v>
      </c>
      <c r="G2096" t="s">
        <v>536</v>
      </c>
      <c r="H2096" t="s">
        <v>118</v>
      </c>
      <c r="I2096">
        <v>89140</v>
      </c>
    </row>
    <row r="2097" spans="1:9">
      <c r="A2097">
        <v>2096</v>
      </c>
      <c r="B2097" t="s">
        <v>10720</v>
      </c>
      <c r="C2097" t="s">
        <v>10721</v>
      </c>
      <c r="D2097" t="s">
        <v>10722</v>
      </c>
      <c r="E2097" t="s">
        <v>3785</v>
      </c>
      <c r="F2097" t="s">
        <v>3786</v>
      </c>
      <c r="G2097" t="s">
        <v>2724</v>
      </c>
      <c r="H2097" t="s">
        <v>38</v>
      </c>
      <c r="I2097">
        <v>91606</v>
      </c>
    </row>
    <row r="2098" spans="1:9">
      <c r="A2098">
        <v>2097</v>
      </c>
      <c r="B2098" t="s">
        <v>4612</v>
      </c>
      <c r="C2098" t="s">
        <v>10723</v>
      </c>
      <c r="D2098" t="s">
        <v>10724</v>
      </c>
      <c r="E2098" t="s">
        <v>3787</v>
      </c>
      <c r="F2098" t="s">
        <v>3788</v>
      </c>
      <c r="G2098" t="s">
        <v>510</v>
      </c>
      <c r="H2098" t="s">
        <v>31</v>
      </c>
      <c r="I2098">
        <v>79999</v>
      </c>
    </row>
    <row r="2099" spans="1:9">
      <c r="A2099">
        <v>2098</v>
      </c>
      <c r="B2099" t="s">
        <v>10725</v>
      </c>
      <c r="C2099" t="s">
        <v>10726</v>
      </c>
      <c r="D2099" t="s">
        <v>10727</v>
      </c>
      <c r="E2099" t="s">
        <v>3789</v>
      </c>
      <c r="F2099" t="s">
        <v>3790</v>
      </c>
      <c r="G2099" t="s">
        <v>150</v>
      </c>
      <c r="H2099" t="s">
        <v>151</v>
      </c>
      <c r="I2099">
        <v>214</v>
      </c>
    </row>
    <row r="2100" spans="1:9">
      <c r="A2100">
        <v>2099</v>
      </c>
      <c r="B2100" t="s">
        <v>9861</v>
      </c>
      <c r="C2100" t="s">
        <v>4678</v>
      </c>
      <c r="D2100" t="s">
        <v>10728</v>
      </c>
      <c r="E2100" t="s">
        <v>3791</v>
      </c>
      <c r="F2100" t="s">
        <v>3792</v>
      </c>
      <c r="G2100" t="s">
        <v>3793</v>
      </c>
      <c r="H2100" t="s">
        <v>54</v>
      </c>
      <c r="I2100">
        <v>85210</v>
      </c>
    </row>
    <row r="2101" spans="1:9">
      <c r="A2101">
        <v>2100</v>
      </c>
      <c r="B2101" t="s">
        <v>10729</v>
      </c>
      <c r="C2101" t="s">
        <v>10730</v>
      </c>
      <c r="D2101" t="s">
        <v>10731</v>
      </c>
      <c r="E2101" t="s">
        <v>3794</v>
      </c>
      <c r="F2101" t="s">
        <v>3795</v>
      </c>
      <c r="G2101" t="s">
        <v>1185</v>
      </c>
      <c r="H2101" t="s">
        <v>290</v>
      </c>
      <c r="I2101">
        <v>35405</v>
      </c>
    </row>
    <row r="2102" spans="1:9">
      <c r="A2102">
        <v>2101</v>
      </c>
      <c r="B2102" t="s">
        <v>8005</v>
      </c>
      <c r="C2102" t="s">
        <v>10732</v>
      </c>
      <c r="D2102" t="s">
        <v>10733</v>
      </c>
      <c r="E2102" t="s">
        <v>3796</v>
      </c>
      <c r="F2102" t="s">
        <v>3797</v>
      </c>
      <c r="G2102" t="s">
        <v>2408</v>
      </c>
      <c r="H2102" t="s">
        <v>579</v>
      </c>
      <c r="I2102">
        <v>6520</v>
      </c>
    </row>
    <row r="2103" spans="1:9">
      <c r="A2103">
        <v>2102</v>
      </c>
      <c r="B2103" t="s">
        <v>7160</v>
      </c>
      <c r="C2103" t="s">
        <v>5908</v>
      </c>
      <c r="D2103" t="s">
        <v>10734</v>
      </c>
      <c r="E2103" t="s">
        <v>3798</v>
      </c>
      <c r="F2103" t="s">
        <v>3799</v>
      </c>
      <c r="G2103" t="s">
        <v>507</v>
      </c>
      <c r="H2103" t="s">
        <v>159</v>
      </c>
      <c r="I2103">
        <v>43666</v>
      </c>
    </row>
    <row r="2104" spans="1:9">
      <c r="A2104">
        <v>2103</v>
      </c>
      <c r="B2104" t="s">
        <v>10735</v>
      </c>
      <c r="C2104" t="s">
        <v>10736</v>
      </c>
      <c r="D2104" t="s">
        <v>10737</v>
      </c>
      <c r="E2104" t="s">
        <v>3800</v>
      </c>
      <c r="F2104" t="s">
        <v>3801</v>
      </c>
      <c r="G2104" t="s">
        <v>842</v>
      </c>
      <c r="H2104" t="s">
        <v>78</v>
      </c>
      <c r="I2104">
        <v>33075</v>
      </c>
    </row>
    <row r="2105" spans="1:9">
      <c r="A2105">
        <v>2104</v>
      </c>
      <c r="B2105" t="s">
        <v>10738</v>
      </c>
      <c r="C2105" t="s">
        <v>10739</v>
      </c>
      <c r="D2105" t="s">
        <v>10740</v>
      </c>
      <c r="E2105" t="s">
        <v>3802</v>
      </c>
      <c r="F2105" t="s">
        <v>3803</v>
      </c>
      <c r="G2105" t="s">
        <v>623</v>
      </c>
      <c r="H2105" t="s">
        <v>319</v>
      </c>
      <c r="I2105">
        <v>27499</v>
      </c>
    </row>
    <row r="2106" spans="1:9">
      <c r="A2106">
        <v>2105</v>
      </c>
      <c r="B2106" t="s">
        <v>10741</v>
      </c>
      <c r="C2106" t="s">
        <v>10742</v>
      </c>
      <c r="D2106" t="s">
        <v>10743</v>
      </c>
      <c r="E2106" t="s">
        <v>3804</v>
      </c>
      <c r="F2106" t="s">
        <v>3805</v>
      </c>
      <c r="G2106" t="s">
        <v>416</v>
      </c>
      <c r="H2106" t="s">
        <v>72</v>
      </c>
      <c r="I2106">
        <v>24024</v>
      </c>
    </row>
    <row r="2107" spans="1:9">
      <c r="A2107">
        <v>2106</v>
      </c>
      <c r="B2107" t="s">
        <v>10744</v>
      </c>
      <c r="C2107" t="s">
        <v>10745</v>
      </c>
      <c r="D2107" t="s">
        <v>10746</v>
      </c>
      <c r="E2107" t="s">
        <v>10747</v>
      </c>
      <c r="F2107" t="s">
        <v>10748</v>
      </c>
      <c r="G2107" t="s">
        <v>522</v>
      </c>
      <c r="H2107" t="s">
        <v>370</v>
      </c>
      <c r="I2107">
        <v>64130</v>
      </c>
    </row>
    <row r="2108" spans="1:9">
      <c r="A2108">
        <v>2107</v>
      </c>
      <c r="B2108" t="s">
        <v>10749</v>
      </c>
      <c r="C2108" t="s">
        <v>10750</v>
      </c>
      <c r="D2108" t="s">
        <v>10751</v>
      </c>
      <c r="E2108" t="s">
        <v>3806</v>
      </c>
      <c r="F2108" t="s">
        <v>3807</v>
      </c>
      <c r="G2108" t="s">
        <v>24</v>
      </c>
      <c r="H2108" t="s">
        <v>25</v>
      </c>
      <c r="I2108">
        <v>31136</v>
      </c>
    </row>
    <row r="2109" spans="1:9">
      <c r="A2109">
        <v>2108</v>
      </c>
      <c r="B2109" t="s">
        <v>10752</v>
      </c>
      <c r="C2109" t="s">
        <v>10753</v>
      </c>
      <c r="D2109" t="s">
        <v>10754</v>
      </c>
      <c r="E2109" t="s">
        <v>3808</v>
      </c>
      <c r="F2109" t="s">
        <v>3809</v>
      </c>
      <c r="G2109" t="s">
        <v>3810</v>
      </c>
      <c r="H2109" t="s">
        <v>78</v>
      </c>
      <c r="I2109">
        <v>32964</v>
      </c>
    </row>
    <row r="2110" spans="1:9">
      <c r="A2110">
        <v>2109</v>
      </c>
      <c r="B2110" t="s">
        <v>7321</v>
      </c>
      <c r="C2110" t="s">
        <v>10755</v>
      </c>
      <c r="D2110" t="s">
        <v>10756</v>
      </c>
      <c r="E2110" t="s">
        <v>3811</v>
      </c>
      <c r="F2110" t="s">
        <v>3812</v>
      </c>
      <c r="G2110" t="s">
        <v>397</v>
      </c>
      <c r="H2110" t="s">
        <v>398</v>
      </c>
      <c r="I2110">
        <v>40293</v>
      </c>
    </row>
    <row r="2111" spans="1:9">
      <c r="A2111">
        <v>2110</v>
      </c>
      <c r="B2111" t="s">
        <v>10757</v>
      </c>
      <c r="C2111" t="s">
        <v>10758</v>
      </c>
      <c r="D2111" t="s">
        <v>10759</v>
      </c>
      <c r="E2111" t="s">
        <v>3813</v>
      </c>
      <c r="F2111" t="s">
        <v>3814</v>
      </c>
      <c r="G2111" t="s">
        <v>3815</v>
      </c>
      <c r="H2111" t="s">
        <v>31</v>
      </c>
      <c r="I2111">
        <v>76505</v>
      </c>
    </row>
    <row r="2112" spans="1:9">
      <c r="A2112">
        <v>2111</v>
      </c>
      <c r="B2112" t="s">
        <v>4460</v>
      </c>
      <c r="C2112" t="s">
        <v>10760</v>
      </c>
      <c r="D2112" t="s">
        <v>10761</v>
      </c>
      <c r="E2112" t="s">
        <v>3816</v>
      </c>
      <c r="F2112" t="s">
        <v>3817</v>
      </c>
      <c r="G2112" t="s">
        <v>133</v>
      </c>
      <c r="H2112" t="s">
        <v>134</v>
      </c>
      <c r="I2112">
        <v>70160</v>
      </c>
    </row>
    <row r="2113" spans="1:9">
      <c r="A2113">
        <v>2112</v>
      </c>
      <c r="B2113" t="s">
        <v>10762</v>
      </c>
      <c r="C2113" t="s">
        <v>10763</v>
      </c>
      <c r="D2113" t="s">
        <v>10764</v>
      </c>
      <c r="E2113" t="s">
        <v>10765</v>
      </c>
      <c r="F2113" t="s">
        <v>10766</v>
      </c>
      <c r="G2113" t="s">
        <v>137</v>
      </c>
      <c r="H2113" t="s">
        <v>138</v>
      </c>
      <c r="I2113">
        <v>60681</v>
      </c>
    </row>
    <row r="2114" spans="1:9">
      <c r="A2114">
        <v>2113</v>
      </c>
      <c r="B2114" t="s">
        <v>10767</v>
      </c>
      <c r="C2114" t="s">
        <v>10768</v>
      </c>
      <c r="D2114" t="s">
        <v>10769</v>
      </c>
      <c r="E2114" t="s">
        <v>3818</v>
      </c>
      <c r="F2114" t="s">
        <v>3819</v>
      </c>
      <c r="G2114" t="s">
        <v>483</v>
      </c>
      <c r="H2114" t="s">
        <v>78</v>
      </c>
      <c r="I2114">
        <v>33416</v>
      </c>
    </row>
    <row r="2115" spans="1:9">
      <c r="A2115">
        <v>2114</v>
      </c>
      <c r="B2115" t="s">
        <v>10770</v>
      </c>
      <c r="C2115" t="s">
        <v>10771</v>
      </c>
      <c r="D2115" t="s">
        <v>10772</v>
      </c>
      <c r="E2115" t="s">
        <v>3820</v>
      </c>
      <c r="F2115" t="s">
        <v>3821</v>
      </c>
      <c r="G2115" t="s">
        <v>419</v>
      </c>
      <c r="H2115" t="s">
        <v>31</v>
      </c>
      <c r="I2115">
        <v>77040</v>
      </c>
    </row>
    <row r="2116" spans="1:9">
      <c r="A2116">
        <v>2115</v>
      </c>
      <c r="B2116" t="s">
        <v>7068</v>
      </c>
      <c r="C2116" t="s">
        <v>10773</v>
      </c>
      <c r="D2116" t="s">
        <v>10774</v>
      </c>
      <c r="E2116" t="s">
        <v>3822</v>
      </c>
      <c r="F2116" t="s">
        <v>3823</v>
      </c>
      <c r="G2116" t="s">
        <v>282</v>
      </c>
      <c r="H2116" t="s">
        <v>198</v>
      </c>
      <c r="I2116">
        <v>48206</v>
      </c>
    </row>
    <row r="2117" spans="1:9">
      <c r="A2117">
        <v>2116</v>
      </c>
      <c r="B2117" t="s">
        <v>9811</v>
      </c>
      <c r="C2117" t="s">
        <v>10775</v>
      </c>
      <c r="D2117" t="s">
        <v>10776</v>
      </c>
      <c r="E2117" t="s">
        <v>3824</v>
      </c>
      <c r="F2117" t="s">
        <v>3825</v>
      </c>
      <c r="G2117" t="s">
        <v>552</v>
      </c>
      <c r="H2117" t="s">
        <v>78</v>
      </c>
      <c r="I2117">
        <v>32204</v>
      </c>
    </row>
    <row r="2118" spans="1:9">
      <c r="A2118">
        <v>2117</v>
      </c>
      <c r="B2118" t="s">
        <v>10777</v>
      </c>
      <c r="C2118" t="s">
        <v>10778</v>
      </c>
      <c r="D2118" t="s">
        <v>10779</v>
      </c>
      <c r="E2118" t="s">
        <v>10780</v>
      </c>
      <c r="F2118" t="s">
        <v>10781</v>
      </c>
      <c r="G2118" t="s">
        <v>228</v>
      </c>
      <c r="H2118" t="s">
        <v>11</v>
      </c>
      <c r="I2118">
        <v>98481</v>
      </c>
    </row>
    <row r="2119" spans="1:9">
      <c r="A2119">
        <v>2118</v>
      </c>
      <c r="B2119" t="s">
        <v>10782</v>
      </c>
      <c r="C2119" t="s">
        <v>10783</v>
      </c>
      <c r="D2119" t="s">
        <v>10784</v>
      </c>
      <c r="E2119" t="s">
        <v>10785</v>
      </c>
      <c r="F2119" t="s">
        <v>10786</v>
      </c>
      <c r="G2119" t="s">
        <v>440</v>
      </c>
      <c r="H2119" t="s">
        <v>20</v>
      </c>
      <c r="I2119">
        <v>13205</v>
      </c>
    </row>
    <row r="2120" spans="1:9">
      <c r="A2120">
        <v>2119</v>
      </c>
      <c r="B2120" t="s">
        <v>10787</v>
      </c>
      <c r="C2120" t="s">
        <v>10788</v>
      </c>
      <c r="D2120" t="s">
        <v>10789</v>
      </c>
      <c r="E2120" t="s">
        <v>3826</v>
      </c>
      <c r="F2120" t="s">
        <v>3827</v>
      </c>
      <c r="G2120" t="s">
        <v>1204</v>
      </c>
      <c r="H2120" t="s">
        <v>198</v>
      </c>
      <c r="I2120">
        <v>48550</v>
      </c>
    </row>
    <row r="2121" spans="1:9">
      <c r="A2121">
        <v>2120</v>
      </c>
      <c r="B2121" t="s">
        <v>10790</v>
      </c>
      <c r="C2121" t="s">
        <v>10791</v>
      </c>
      <c r="D2121" t="s">
        <v>10792</v>
      </c>
      <c r="E2121" t="s">
        <v>3828</v>
      </c>
      <c r="F2121" t="s">
        <v>3829</v>
      </c>
      <c r="G2121" t="s">
        <v>2186</v>
      </c>
      <c r="H2121" t="s">
        <v>78</v>
      </c>
      <c r="I2121">
        <v>34290</v>
      </c>
    </row>
    <row r="2122" spans="1:9">
      <c r="A2122">
        <v>2121</v>
      </c>
      <c r="B2122" t="s">
        <v>10793</v>
      </c>
      <c r="C2122" t="s">
        <v>10794</v>
      </c>
      <c r="D2122" t="s">
        <v>10795</v>
      </c>
      <c r="E2122" t="s">
        <v>3830</v>
      </c>
      <c r="F2122" t="s">
        <v>3831</v>
      </c>
      <c r="G2122" t="s">
        <v>1922</v>
      </c>
      <c r="H2122" t="s">
        <v>25</v>
      </c>
      <c r="I2122">
        <v>30096</v>
      </c>
    </row>
    <row r="2123" spans="1:9">
      <c r="A2123">
        <v>2122</v>
      </c>
      <c r="B2123" t="s">
        <v>10796</v>
      </c>
      <c r="C2123" t="s">
        <v>10797</v>
      </c>
      <c r="D2123" t="s">
        <v>10798</v>
      </c>
      <c r="E2123" t="s">
        <v>10799</v>
      </c>
      <c r="F2123" t="s">
        <v>10800</v>
      </c>
      <c r="G2123" t="s">
        <v>1129</v>
      </c>
      <c r="H2123" t="s">
        <v>172</v>
      </c>
      <c r="I2123">
        <v>16522</v>
      </c>
    </row>
    <row r="2124" spans="1:9">
      <c r="A2124">
        <v>2123</v>
      </c>
      <c r="B2124" t="s">
        <v>10801</v>
      </c>
      <c r="C2124" t="s">
        <v>10802</v>
      </c>
      <c r="D2124" t="s">
        <v>10803</v>
      </c>
      <c r="E2124" t="s">
        <v>3832</v>
      </c>
      <c r="F2124" t="s">
        <v>3833</v>
      </c>
      <c r="G2124" t="s">
        <v>351</v>
      </c>
      <c r="H2124" t="s">
        <v>78</v>
      </c>
      <c r="I2124">
        <v>33705</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D55B2-E103-4393-836B-F6AF8854CB93}">
  <dimension ref="A1:E3340"/>
  <sheetViews>
    <sheetView workbookViewId="0">
      <selection activeCell="A14" sqref="A14"/>
    </sheetView>
  </sheetViews>
  <sheetFormatPr defaultRowHeight="15"/>
  <sheetData>
    <row r="1" spans="1:5">
      <c r="A1" t="s">
        <v>10804</v>
      </c>
      <c r="B1" t="s">
        <v>10805</v>
      </c>
      <c r="C1" t="s">
        <v>0</v>
      </c>
      <c r="D1" t="s">
        <v>10806</v>
      </c>
      <c r="E1" t="s">
        <v>10807</v>
      </c>
    </row>
    <row r="2" spans="1:5">
      <c r="A2">
        <v>1</v>
      </c>
      <c r="B2">
        <v>43831</v>
      </c>
      <c r="C2">
        <v>1866</v>
      </c>
      <c r="D2" t="s">
        <v>10808</v>
      </c>
      <c r="E2">
        <v>2</v>
      </c>
    </row>
    <row r="3" spans="1:5">
      <c r="A3">
        <v>2</v>
      </c>
      <c r="B3">
        <v>43831</v>
      </c>
      <c r="C3">
        <v>1567</v>
      </c>
      <c r="D3" t="s">
        <v>10809</v>
      </c>
      <c r="E3">
        <v>3</v>
      </c>
    </row>
    <row r="4" spans="1:5">
      <c r="A4">
        <v>3</v>
      </c>
      <c r="B4">
        <v>43831</v>
      </c>
      <c r="C4">
        <v>2064</v>
      </c>
      <c r="D4" t="s">
        <v>10810</v>
      </c>
      <c r="E4">
        <v>6</v>
      </c>
    </row>
    <row r="5" spans="1:5">
      <c r="A5">
        <v>4</v>
      </c>
      <c r="B5">
        <v>43831</v>
      </c>
      <c r="C5">
        <v>287</v>
      </c>
      <c r="D5" t="s">
        <v>10811</v>
      </c>
      <c r="E5">
        <v>1</v>
      </c>
    </row>
    <row r="6" spans="1:5">
      <c r="A6">
        <v>5</v>
      </c>
      <c r="B6">
        <v>43831</v>
      </c>
      <c r="C6">
        <v>422</v>
      </c>
      <c r="D6" t="s">
        <v>10812</v>
      </c>
      <c r="E6">
        <v>5</v>
      </c>
    </row>
    <row r="7" spans="1:5">
      <c r="A7">
        <v>6</v>
      </c>
      <c r="B7">
        <v>43831</v>
      </c>
      <c r="C7">
        <v>954</v>
      </c>
      <c r="D7" t="s">
        <v>10813</v>
      </c>
      <c r="E7">
        <v>5</v>
      </c>
    </row>
    <row r="8" spans="1:5">
      <c r="A8">
        <v>7</v>
      </c>
      <c r="B8">
        <v>43832</v>
      </c>
      <c r="C8">
        <v>726</v>
      </c>
      <c r="D8" t="s">
        <v>10814</v>
      </c>
      <c r="E8">
        <v>2</v>
      </c>
    </row>
    <row r="9" spans="1:5">
      <c r="A9">
        <v>8</v>
      </c>
      <c r="B9">
        <v>43832</v>
      </c>
      <c r="C9">
        <v>1740</v>
      </c>
      <c r="D9" t="s">
        <v>10815</v>
      </c>
      <c r="E9">
        <v>1</v>
      </c>
    </row>
    <row r="10" spans="1:5">
      <c r="A10">
        <v>9</v>
      </c>
      <c r="B10">
        <v>43832</v>
      </c>
      <c r="C10">
        <v>1652</v>
      </c>
      <c r="D10" t="s">
        <v>10810</v>
      </c>
      <c r="E10">
        <v>2</v>
      </c>
    </row>
    <row r="11" spans="1:5">
      <c r="A11">
        <v>10</v>
      </c>
      <c r="B11">
        <v>43832</v>
      </c>
      <c r="C11">
        <v>1431</v>
      </c>
      <c r="D11" t="s">
        <v>10816</v>
      </c>
      <c r="E11">
        <v>2</v>
      </c>
    </row>
    <row r="12" spans="1:5">
      <c r="A12">
        <v>11</v>
      </c>
      <c r="B12">
        <v>43832</v>
      </c>
      <c r="C12">
        <v>270</v>
      </c>
      <c r="D12" t="s">
        <v>10814</v>
      </c>
      <c r="E12">
        <v>2</v>
      </c>
    </row>
    <row r="13" spans="1:5">
      <c r="A13">
        <v>12</v>
      </c>
      <c r="B13">
        <v>43832</v>
      </c>
      <c r="C13">
        <v>815</v>
      </c>
      <c r="D13" t="s">
        <v>10817</v>
      </c>
      <c r="E13">
        <v>5</v>
      </c>
    </row>
    <row r="14" spans="1:5">
      <c r="A14">
        <v>13</v>
      </c>
      <c r="B14">
        <v>43832</v>
      </c>
      <c r="C14">
        <v>157</v>
      </c>
      <c r="D14" t="s">
        <v>10818</v>
      </c>
      <c r="E14">
        <v>3</v>
      </c>
    </row>
    <row r="15" spans="1:5">
      <c r="A15">
        <v>14</v>
      </c>
      <c r="B15">
        <v>43832</v>
      </c>
      <c r="C15">
        <v>179</v>
      </c>
      <c r="D15" t="s">
        <v>10819</v>
      </c>
      <c r="E15">
        <v>2</v>
      </c>
    </row>
    <row r="16" spans="1:5">
      <c r="A16">
        <v>15</v>
      </c>
      <c r="B16">
        <v>43832</v>
      </c>
      <c r="C16">
        <v>832</v>
      </c>
      <c r="D16" t="s">
        <v>10820</v>
      </c>
      <c r="E16">
        <v>2</v>
      </c>
    </row>
    <row r="17" spans="1:5">
      <c r="A17">
        <v>16</v>
      </c>
      <c r="B17">
        <v>43833</v>
      </c>
      <c r="C17">
        <v>1465</v>
      </c>
      <c r="D17" t="s">
        <v>10821</v>
      </c>
      <c r="E17">
        <v>3</v>
      </c>
    </row>
    <row r="18" spans="1:5">
      <c r="A18">
        <v>17</v>
      </c>
      <c r="B18">
        <v>43833</v>
      </c>
      <c r="C18">
        <v>678</v>
      </c>
      <c r="D18" t="s">
        <v>10822</v>
      </c>
      <c r="E18">
        <v>2</v>
      </c>
    </row>
    <row r="19" spans="1:5">
      <c r="A19">
        <v>18</v>
      </c>
      <c r="B19">
        <v>43833</v>
      </c>
      <c r="C19">
        <v>1644</v>
      </c>
      <c r="D19" t="s">
        <v>10823</v>
      </c>
      <c r="E19">
        <v>4</v>
      </c>
    </row>
    <row r="20" spans="1:5">
      <c r="A20">
        <v>19</v>
      </c>
      <c r="B20">
        <v>43833</v>
      </c>
      <c r="C20">
        <v>806</v>
      </c>
      <c r="D20" t="s">
        <v>10810</v>
      </c>
      <c r="E20">
        <v>3</v>
      </c>
    </row>
    <row r="21" spans="1:5">
      <c r="A21">
        <v>20</v>
      </c>
      <c r="B21">
        <v>43834</v>
      </c>
      <c r="C21">
        <v>997</v>
      </c>
      <c r="D21" t="s">
        <v>10824</v>
      </c>
      <c r="E21">
        <v>2</v>
      </c>
    </row>
    <row r="22" spans="1:5">
      <c r="A22">
        <v>21</v>
      </c>
      <c r="B22">
        <v>43834</v>
      </c>
      <c r="C22">
        <v>1272</v>
      </c>
      <c r="D22" t="s">
        <v>10810</v>
      </c>
      <c r="E22">
        <v>3</v>
      </c>
    </row>
    <row r="23" spans="1:5">
      <c r="A23">
        <v>22</v>
      </c>
      <c r="B23">
        <v>43834</v>
      </c>
      <c r="C23">
        <v>832</v>
      </c>
      <c r="D23" t="s">
        <v>10821</v>
      </c>
      <c r="E23">
        <v>4</v>
      </c>
    </row>
    <row r="24" spans="1:5">
      <c r="A24">
        <v>23</v>
      </c>
      <c r="B24">
        <v>43834</v>
      </c>
      <c r="C24">
        <v>1313</v>
      </c>
      <c r="D24" t="s">
        <v>10825</v>
      </c>
      <c r="E24">
        <v>3</v>
      </c>
    </row>
    <row r="25" spans="1:5">
      <c r="A25">
        <v>24</v>
      </c>
      <c r="B25">
        <v>43834</v>
      </c>
      <c r="C25">
        <v>638</v>
      </c>
      <c r="D25" t="s">
        <v>10822</v>
      </c>
      <c r="E25">
        <v>5</v>
      </c>
    </row>
    <row r="26" spans="1:5">
      <c r="A26">
        <v>25</v>
      </c>
      <c r="B26">
        <v>43835</v>
      </c>
      <c r="C26">
        <v>292</v>
      </c>
      <c r="D26" t="s">
        <v>10826</v>
      </c>
      <c r="E26">
        <v>5</v>
      </c>
    </row>
    <row r="27" spans="1:5">
      <c r="A27">
        <v>26</v>
      </c>
      <c r="B27">
        <v>43835</v>
      </c>
      <c r="C27">
        <v>1865</v>
      </c>
      <c r="D27" t="s">
        <v>10827</v>
      </c>
      <c r="E27">
        <v>2</v>
      </c>
    </row>
    <row r="28" spans="1:5">
      <c r="A28">
        <v>27</v>
      </c>
      <c r="B28">
        <v>43835</v>
      </c>
      <c r="C28">
        <v>1766</v>
      </c>
      <c r="D28" t="s">
        <v>10813</v>
      </c>
      <c r="E28">
        <v>5</v>
      </c>
    </row>
    <row r="29" spans="1:5">
      <c r="A29">
        <v>28</v>
      </c>
      <c r="B29">
        <v>43835</v>
      </c>
      <c r="C29">
        <v>281</v>
      </c>
      <c r="D29" t="s">
        <v>10812</v>
      </c>
      <c r="E29">
        <v>4</v>
      </c>
    </row>
    <row r="30" spans="1:5">
      <c r="A30">
        <v>29</v>
      </c>
      <c r="B30">
        <v>43836</v>
      </c>
      <c r="C30">
        <v>889</v>
      </c>
      <c r="D30" t="s">
        <v>10828</v>
      </c>
      <c r="E30">
        <v>5</v>
      </c>
    </row>
    <row r="31" spans="1:5">
      <c r="A31">
        <v>30</v>
      </c>
      <c r="B31">
        <v>43836</v>
      </c>
      <c r="C31">
        <v>435</v>
      </c>
      <c r="D31" t="s">
        <v>10829</v>
      </c>
      <c r="E31">
        <v>6</v>
      </c>
    </row>
    <row r="32" spans="1:5">
      <c r="A32">
        <v>31</v>
      </c>
      <c r="B32">
        <v>43836</v>
      </c>
      <c r="C32">
        <v>811</v>
      </c>
      <c r="D32" t="s">
        <v>10830</v>
      </c>
      <c r="E32">
        <v>1</v>
      </c>
    </row>
    <row r="33" spans="1:5">
      <c r="A33">
        <v>32</v>
      </c>
      <c r="B33">
        <v>43836</v>
      </c>
      <c r="C33">
        <v>148</v>
      </c>
      <c r="D33" t="s">
        <v>10811</v>
      </c>
      <c r="E33">
        <v>3</v>
      </c>
    </row>
    <row r="34" spans="1:5">
      <c r="A34">
        <v>33</v>
      </c>
      <c r="B34">
        <v>43836</v>
      </c>
      <c r="C34">
        <v>157</v>
      </c>
      <c r="D34" t="s">
        <v>10809</v>
      </c>
      <c r="E34">
        <v>3</v>
      </c>
    </row>
    <row r="35" spans="1:5">
      <c r="A35">
        <v>34</v>
      </c>
      <c r="B35">
        <v>43836</v>
      </c>
      <c r="C35">
        <v>841</v>
      </c>
      <c r="D35" t="s">
        <v>10831</v>
      </c>
      <c r="E35">
        <v>4</v>
      </c>
    </row>
    <row r="36" spans="1:5">
      <c r="A36">
        <v>35</v>
      </c>
      <c r="B36">
        <v>43837</v>
      </c>
      <c r="C36">
        <v>814</v>
      </c>
      <c r="D36" t="s">
        <v>10832</v>
      </c>
      <c r="E36">
        <v>5</v>
      </c>
    </row>
    <row r="37" spans="1:5">
      <c r="A37">
        <v>36</v>
      </c>
      <c r="B37">
        <v>43837</v>
      </c>
      <c r="C37">
        <v>1930</v>
      </c>
      <c r="D37" t="s">
        <v>10833</v>
      </c>
      <c r="E37">
        <v>5</v>
      </c>
    </row>
    <row r="38" spans="1:5">
      <c r="A38">
        <v>37</v>
      </c>
      <c r="B38">
        <v>43837</v>
      </c>
      <c r="C38">
        <v>426</v>
      </c>
      <c r="D38" t="s">
        <v>10820</v>
      </c>
      <c r="E38">
        <v>4</v>
      </c>
    </row>
    <row r="39" spans="1:5">
      <c r="A39">
        <v>38</v>
      </c>
      <c r="B39">
        <v>43837</v>
      </c>
      <c r="C39">
        <v>1336</v>
      </c>
      <c r="D39" t="s">
        <v>10810</v>
      </c>
      <c r="E39">
        <v>2</v>
      </c>
    </row>
    <row r="40" spans="1:5">
      <c r="A40">
        <v>39</v>
      </c>
      <c r="B40">
        <v>43837</v>
      </c>
      <c r="C40">
        <v>1708</v>
      </c>
      <c r="D40" t="s">
        <v>10834</v>
      </c>
      <c r="E40">
        <v>1</v>
      </c>
    </row>
    <row r="41" spans="1:5">
      <c r="A41">
        <v>40</v>
      </c>
      <c r="B41">
        <v>43837</v>
      </c>
      <c r="C41">
        <v>43</v>
      </c>
      <c r="D41" t="s">
        <v>10833</v>
      </c>
      <c r="E41">
        <v>4</v>
      </c>
    </row>
    <row r="42" spans="1:5">
      <c r="A42">
        <v>41</v>
      </c>
      <c r="B42">
        <v>43837</v>
      </c>
      <c r="C42">
        <v>378</v>
      </c>
      <c r="D42" t="s">
        <v>10835</v>
      </c>
      <c r="E42">
        <v>6</v>
      </c>
    </row>
    <row r="43" spans="1:5">
      <c r="A43">
        <v>42</v>
      </c>
      <c r="B43">
        <v>43837</v>
      </c>
      <c r="C43">
        <v>856</v>
      </c>
      <c r="D43" t="s">
        <v>10827</v>
      </c>
      <c r="E43">
        <v>3</v>
      </c>
    </row>
    <row r="44" spans="1:5">
      <c r="A44">
        <v>43</v>
      </c>
      <c r="B44">
        <v>43837</v>
      </c>
      <c r="C44">
        <v>1613</v>
      </c>
      <c r="D44" t="s">
        <v>10836</v>
      </c>
      <c r="E44">
        <v>5</v>
      </c>
    </row>
    <row r="45" spans="1:5">
      <c r="A45">
        <v>44</v>
      </c>
      <c r="B45">
        <v>43838</v>
      </c>
      <c r="C45">
        <v>587</v>
      </c>
      <c r="D45" t="s">
        <v>10837</v>
      </c>
      <c r="E45">
        <v>1</v>
      </c>
    </row>
    <row r="46" spans="1:5">
      <c r="A46">
        <v>45</v>
      </c>
      <c r="B46">
        <v>43838</v>
      </c>
      <c r="C46">
        <v>794</v>
      </c>
      <c r="D46" t="s">
        <v>10830</v>
      </c>
      <c r="E46">
        <v>4</v>
      </c>
    </row>
    <row r="47" spans="1:5">
      <c r="A47">
        <v>46</v>
      </c>
      <c r="B47">
        <v>43838</v>
      </c>
      <c r="C47">
        <v>2104</v>
      </c>
      <c r="D47" t="s">
        <v>10838</v>
      </c>
      <c r="E47">
        <v>6</v>
      </c>
    </row>
    <row r="48" spans="1:5">
      <c r="A48">
        <v>47</v>
      </c>
      <c r="B48">
        <v>43838</v>
      </c>
      <c r="C48">
        <v>1166</v>
      </c>
      <c r="D48" t="s">
        <v>10814</v>
      </c>
      <c r="E48">
        <v>4</v>
      </c>
    </row>
    <row r="49" spans="1:5">
      <c r="A49">
        <v>48</v>
      </c>
      <c r="B49">
        <v>43839</v>
      </c>
      <c r="C49">
        <v>1083</v>
      </c>
      <c r="D49" t="s">
        <v>10839</v>
      </c>
      <c r="E49">
        <v>6</v>
      </c>
    </row>
    <row r="50" spans="1:5">
      <c r="A50">
        <v>49</v>
      </c>
      <c r="B50">
        <v>43839</v>
      </c>
      <c r="C50">
        <v>371</v>
      </c>
      <c r="D50" t="s">
        <v>10840</v>
      </c>
      <c r="E50">
        <v>5</v>
      </c>
    </row>
    <row r="51" spans="1:5">
      <c r="A51">
        <v>50</v>
      </c>
      <c r="B51">
        <v>43839</v>
      </c>
      <c r="C51">
        <v>11</v>
      </c>
      <c r="D51" t="s">
        <v>10832</v>
      </c>
      <c r="E51">
        <v>1</v>
      </c>
    </row>
    <row r="52" spans="1:5">
      <c r="A52">
        <v>51</v>
      </c>
      <c r="B52">
        <v>43839</v>
      </c>
      <c r="C52">
        <v>1551</v>
      </c>
      <c r="D52" t="s">
        <v>10829</v>
      </c>
      <c r="E52">
        <v>3</v>
      </c>
    </row>
    <row r="53" spans="1:5">
      <c r="A53">
        <v>52</v>
      </c>
      <c r="B53">
        <v>43839</v>
      </c>
      <c r="C53">
        <v>1542</v>
      </c>
      <c r="D53" t="s">
        <v>10839</v>
      </c>
      <c r="E53">
        <v>5</v>
      </c>
    </row>
    <row r="54" spans="1:5">
      <c r="A54">
        <v>53</v>
      </c>
      <c r="B54">
        <v>43840</v>
      </c>
      <c r="C54">
        <v>2001</v>
      </c>
      <c r="D54" t="s">
        <v>10841</v>
      </c>
      <c r="E54">
        <v>2</v>
      </c>
    </row>
    <row r="55" spans="1:5">
      <c r="A55">
        <v>54</v>
      </c>
      <c r="B55">
        <v>43840</v>
      </c>
      <c r="C55">
        <v>647</v>
      </c>
      <c r="D55" t="s">
        <v>10816</v>
      </c>
      <c r="E55">
        <v>2</v>
      </c>
    </row>
    <row r="56" spans="1:5">
      <c r="A56">
        <v>55</v>
      </c>
      <c r="B56">
        <v>43840</v>
      </c>
      <c r="C56">
        <v>288</v>
      </c>
      <c r="D56" t="s">
        <v>10842</v>
      </c>
      <c r="E56">
        <v>2</v>
      </c>
    </row>
    <row r="57" spans="1:5">
      <c r="A57">
        <v>56</v>
      </c>
      <c r="B57">
        <v>43841</v>
      </c>
      <c r="C57">
        <v>934</v>
      </c>
      <c r="D57" t="s">
        <v>10843</v>
      </c>
      <c r="E57">
        <v>4</v>
      </c>
    </row>
    <row r="58" spans="1:5">
      <c r="A58">
        <v>57</v>
      </c>
      <c r="B58">
        <v>43842</v>
      </c>
      <c r="C58">
        <v>1653</v>
      </c>
      <c r="D58" t="s">
        <v>10838</v>
      </c>
      <c r="E58">
        <v>6</v>
      </c>
    </row>
    <row r="59" spans="1:5">
      <c r="A59">
        <v>58</v>
      </c>
      <c r="B59">
        <v>43842</v>
      </c>
      <c r="C59">
        <v>46</v>
      </c>
      <c r="D59" t="s">
        <v>10808</v>
      </c>
      <c r="E59">
        <v>4</v>
      </c>
    </row>
    <row r="60" spans="1:5">
      <c r="A60">
        <v>59</v>
      </c>
      <c r="B60">
        <v>43842</v>
      </c>
      <c r="C60">
        <v>1340</v>
      </c>
      <c r="D60" t="s">
        <v>10819</v>
      </c>
      <c r="E60">
        <v>6</v>
      </c>
    </row>
    <row r="61" spans="1:5">
      <c r="A61">
        <v>60</v>
      </c>
      <c r="B61">
        <v>43842</v>
      </c>
      <c r="C61">
        <v>366</v>
      </c>
      <c r="D61" t="s">
        <v>10831</v>
      </c>
      <c r="E61">
        <v>3</v>
      </c>
    </row>
    <row r="62" spans="1:5">
      <c r="A62">
        <v>61</v>
      </c>
      <c r="B62">
        <v>43843</v>
      </c>
      <c r="C62">
        <v>1798</v>
      </c>
      <c r="D62" t="s">
        <v>10840</v>
      </c>
      <c r="E62">
        <v>4</v>
      </c>
    </row>
    <row r="63" spans="1:5">
      <c r="A63">
        <v>62</v>
      </c>
      <c r="B63">
        <v>43843</v>
      </c>
      <c r="C63">
        <v>133</v>
      </c>
      <c r="D63" t="s">
        <v>10818</v>
      </c>
      <c r="E63">
        <v>4</v>
      </c>
    </row>
    <row r="64" spans="1:5">
      <c r="A64">
        <v>63</v>
      </c>
      <c r="B64">
        <v>43843</v>
      </c>
      <c r="C64">
        <v>1101</v>
      </c>
      <c r="D64" t="s">
        <v>10808</v>
      </c>
      <c r="E64">
        <v>1</v>
      </c>
    </row>
    <row r="65" spans="1:5">
      <c r="A65">
        <v>64</v>
      </c>
      <c r="B65">
        <v>43843</v>
      </c>
      <c r="C65">
        <v>894</v>
      </c>
      <c r="D65" t="s">
        <v>10830</v>
      </c>
      <c r="E65">
        <v>5</v>
      </c>
    </row>
    <row r="66" spans="1:5">
      <c r="A66">
        <v>65</v>
      </c>
      <c r="B66">
        <v>43844</v>
      </c>
      <c r="C66">
        <v>628</v>
      </c>
      <c r="D66" t="s">
        <v>10844</v>
      </c>
      <c r="E66">
        <v>5</v>
      </c>
    </row>
    <row r="67" spans="1:5">
      <c r="A67">
        <v>66</v>
      </c>
      <c r="B67">
        <v>43844</v>
      </c>
      <c r="C67">
        <v>1878</v>
      </c>
      <c r="D67" t="s">
        <v>10845</v>
      </c>
      <c r="E67">
        <v>3</v>
      </c>
    </row>
    <row r="68" spans="1:5">
      <c r="A68">
        <v>67</v>
      </c>
      <c r="B68">
        <v>43844</v>
      </c>
      <c r="C68">
        <v>1123</v>
      </c>
      <c r="D68" t="s">
        <v>10846</v>
      </c>
      <c r="E68">
        <v>2</v>
      </c>
    </row>
    <row r="69" spans="1:5">
      <c r="A69">
        <v>68</v>
      </c>
      <c r="B69">
        <v>43844</v>
      </c>
      <c r="C69">
        <v>1214</v>
      </c>
      <c r="D69" t="s">
        <v>10829</v>
      </c>
      <c r="E69">
        <v>4</v>
      </c>
    </row>
    <row r="70" spans="1:5">
      <c r="A70">
        <v>69</v>
      </c>
      <c r="B70">
        <v>43844</v>
      </c>
      <c r="C70">
        <v>1162</v>
      </c>
      <c r="D70" t="s">
        <v>10847</v>
      </c>
      <c r="E70">
        <v>6</v>
      </c>
    </row>
    <row r="71" spans="1:5">
      <c r="A71">
        <v>70</v>
      </c>
      <c r="B71">
        <v>43844</v>
      </c>
      <c r="C71">
        <v>1944</v>
      </c>
      <c r="D71" t="s">
        <v>10848</v>
      </c>
      <c r="E71">
        <v>3</v>
      </c>
    </row>
    <row r="72" spans="1:5">
      <c r="A72">
        <v>71</v>
      </c>
      <c r="B72">
        <v>43845</v>
      </c>
      <c r="C72">
        <v>185</v>
      </c>
      <c r="D72" t="s">
        <v>10845</v>
      </c>
      <c r="E72">
        <v>5</v>
      </c>
    </row>
    <row r="73" spans="1:5">
      <c r="A73">
        <v>72</v>
      </c>
      <c r="B73">
        <v>43845</v>
      </c>
      <c r="C73">
        <v>1202</v>
      </c>
      <c r="D73" t="s">
        <v>10846</v>
      </c>
      <c r="E73">
        <v>5</v>
      </c>
    </row>
    <row r="74" spans="1:5">
      <c r="A74">
        <v>73</v>
      </c>
      <c r="B74">
        <v>43845</v>
      </c>
      <c r="C74">
        <v>700</v>
      </c>
      <c r="D74" t="s">
        <v>10808</v>
      </c>
      <c r="E74">
        <v>3</v>
      </c>
    </row>
    <row r="75" spans="1:5">
      <c r="A75">
        <v>74</v>
      </c>
      <c r="B75">
        <v>43846</v>
      </c>
      <c r="C75">
        <v>1773</v>
      </c>
      <c r="D75" t="s">
        <v>10849</v>
      </c>
      <c r="E75">
        <v>2</v>
      </c>
    </row>
    <row r="76" spans="1:5">
      <c r="A76">
        <v>75</v>
      </c>
      <c r="B76">
        <v>43846</v>
      </c>
      <c r="C76">
        <v>96</v>
      </c>
      <c r="D76" t="s">
        <v>10821</v>
      </c>
      <c r="E76">
        <v>5</v>
      </c>
    </row>
    <row r="77" spans="1:5">
      <c r="A77">
        <v>76</v>
      </c>
      <c r="B77">
        <v>43847</v>
      </c>
      <c r="C77">
        <v>1264</v>
      </c>
      <c r="D77" t="s">
        <v>10850</v>
      </c>
      <c r="E77">
        <v>4</v>
      </c>
    </row>
    <row r="78" spans="1:5">
      <c r="A78">
        <v>77</v>
      </c>
      <c r="B78">
        <v>43847</v>
      </c>
      <c r="C78">
        <v>606</v>
      </c>
      <c r="D78" t="s">
        <v>10820</v>
      </c>
      <c r="E78">
        <v>3</v>
      </c>
    </row>
    <row r="79" spans="1:5">
      <c r="A79">
        <v>78</v>
      </c>
      <c r="B79">
        <v>43847</v>
      </c>
      <c r="C79">
        <v>1285</v>
      </c>
      <c r="D79" t="s">
        <v>10812</v>
      </c>
      <c r="E79">
        <v>6</v>
      </c>
    </row>
    <row r="80" spans="1:5">
      <c r="A80">
        <v>79</v>
      </c>
      <c r="B80">
        <v>43848</v>
      </c>
      <c r="C80">
        <v>897</v>
      </c>
      <c r="D80" t="s">
        <v>10824</v>
      </c>
      <c r="E80">
        <v>3</v>
      </c>
    </row>
    <row r="81" spans="1:5">
      <c r="A81">
        <v>80</v>
      </c>
      <c r="B81">
        <v>43848</v>
      </c>
      <c r="C81">
        <v>522</v>
      </c>
      <c r="D81" t="s">
        <v>10851</v>
      </c>
      <c r="E81">
        <v>2</v>
      </c>
    </row>
    <row r="82" spans="1:5">
      <c r="A82">
        <v>81</v>
      </c>
      <c r="B82">
        <v>43848</v>
      </c>
      <c r="C82">
        <v>653</v>
      </c>
      <c r="D82" t="s">
        <v>10852</v>
      </c>
      <c r="E82">
        <v>3</v>
      </c>
    </row>
    <row r="83" spans="1:5">
      <c r="A83">
        <v>82</v>
      </c>
      <c r="B83">
        <v>43848</v>
      </c>
      <c r="C83">
        <v>1845</v>
      </c>
      <c r="D83" t="s">
        <v>10810</v>
      </c>
      <c r="E83">
        <v>2</v>
      </c>
    </row>
    <row r="84" spans="1:5">
      <c r="A84">
        <v>83</v>
      </c>
      <c r="B84">
        <v>43848</v>
      </c>
      <c r="C84">
        <v>1052</v>
      </c>
      <c r="D84" t="s">
        <v>10832</v>
      </c>
      <c r="E84">
        <v>6</v>
      </c>
    </row>
    <row r="85" spans="1:5">
      <c r="A85">
        <v>84</v>
      </c>
      <c r="B85">
        <v>43849</v>
      </c>
      <c r="C85">
        <v>1751</v>
      </c>
      <c r="D85" t="s">
        <v>10821</v>
      </c>
      <c r="E85">
        <v>3</v>
      </c>
    </row>
    <row r="86" spans="1:5">
      <c r="A86">
        <v>85</v>
      </c>
      <c r="B86">
        <v>43849</v>
      </c>
      <c r="C86">
        <v>772</v>
      </c>
      <c r="D86" t="s">
        <v>10853</v>
      </c>
      <c r="E86">
        <v>5</v>
      </c>
    </row>
    <row r="87" spans="1:5">
      <c r="A87">
        <v>86</v>
      </c>
      <c r="B87">
        <v>43849</v>
      </c>
      <c r="C87">
        <v>1626</v>
      </c>
      <c r="D87" t="s">
        <v>10854</v>
      </c>
      <c r="E87">
        <v>5</v>
      </c>
    </row>
    <row r="88" spans="1:5">
      <c r="A88">
        <v>87</v>
      </c>
      <c r="B88">
        <v>43850</v>
      </c>
      <c r="C88">
        <v>99</v>
      </c>
      <c r="D88" t="s">
        <v>10829</v>
      </c>
      <c r="E88">
        <v>1</v>
      </c>
    </row>
    <row r="89" spans="1:5">
      <c r="A89">
        <v>88</v>
      </c>
      <c r="B89">
        <v>43850</v>
      </c>
      <c r="C89">
        <v>209</v>
      </c>
      <c r="D89" t="s">
        <v>10852</v>
      </c>
      <c r="E89">
        <v>3</v>
      </c>
    </row>
    <row r="90" spans="1:5">
      <c r="A90">
        <v>89</v>
      </c>
      <c r="B90">
        <v>43850</v>
      </c>
      <c r="C90">
        <v>459</v>
      </c>
      <c r="D90" t="s">
        <v>10828</v>
      </c>
      <c r="E90">
        <v>4</v>
      </c>
    </row>
    <row r="91" spans="1:5">
      <c r="A91">
        <v>90</v>
      </c>
      <c r="B91">
        <v>43851</v>
      </c>
      <c r="C91">
        <v>430</v>
      </c>
      <c r="D91" t="s">
        <v>10832</v>
      </c>
      <c r="E91">
        <v>2</v>
      </c>
    </row>
    <row r="92" spans="1:5">
      <c r="A92">
        <v>91</v>
      </c>
      <c r="B92">
        <v>43851</v>
      </c>
      <c r="C92">
        <v>1614</v>
      </c>
      <c r="D92" t="s">
        <v>10835</v>
      </c>
      <c r="E92">
        <v>2</v>
      </c>
    </row>
    <row r="93" spans="1:5">
      <c r="A93">
        <v>92</v>
      </c>
      <c r="B93">
        <v>43851</v>
      </c>
      <c r="C93">
        <v>681</v>
      </c>
      <c r="D93" t="s">
        <v>10837</v>
      </c>
      <c r="E93">
        <v>4</v>
      </c>
    </row>
    <row r="94" spans="1:5">
      <c r="A94">
        <v>93</v>
      </c>
      <c r="B94">
        <v>43851</v>
      </c>
      <c r="C94">
        <v>1634</v>
      </c>
      <c r="D94" t="s">
        <v>10839</v>
      </c>
      <c r="E94">
        <v>4</v>
      </c>
    </row>
    <row r="95" spans="1:5">
      <c r="A95">
        <v>94</v>
      </c>
      <c r="B95">
        <v>43851</v>
      </c>
      <c r="C95">
        <v>1792</v>
      </c>
      <c r="D95" t="s">
        <v>10812</v>
      </c>
      <c r="E95">
        <v>2</v>
      </c>
    </row>
    <row r="96" spans="1:5">
      <c r="A96">
        <v>95</v>
      </c>
      <c r="B96">
        <v>43851</v>
      </c>
      <c r="C96">
        <v>865</v>
      </c>
      <c r="D96" t="s">
        <v>10839</v>
      </c>
      <c r="E96">
        <v>5</v>
      </c>
    </row>
    <row r="97" spans="1:5">
      <c r="A97">
        <v>96</v>
      </c>
      <c r="B97">
        <v>43851</v>
      </c>
      <c r="C97">
        <v>932</v>
      </c>
      <c r="D97" t="s">
        <v>10847</v>
      </c>
      <c r="E97">
        <v>4</v>
      </c>
    </row>
    <row r="98" spans="1:5">
      <c r="A98">
        <v>97</v>
      </c>
      <c r="B98">
        <v>43851</v>
      </c>
      <c r="C98">
        <v>719</v>
      </c>
      <c r="D98" t="s">
        <v>10823</v>
      </c>
      <c r="E98">
        <v>3</v>
      </c>
    </row>
    <row r="99" spans="1:5">
      <c r="A99">
        <v>98</v>
      </c>
      <c r="B99">
        <v>43851</v>
      </c>
      <c r="C99">
        <v>1830</v>
      </c>
      <c r="D99" t="s">
        <v>10855</v>
      </c>
      <c r="E99">
        <v>5</v>
      </c>
    </row>
    <row r="100" spans="1:5">
      <c r="A100">
        <v>99</v>
      </c>
      <c r="B100">
        <v>43851</v>
      </c>
      <c r="C100">
        <v>1524</v>
      </c>
      <c r="D100" t="s">
        <v>10829</v>
      </c>
      <c r="E100">
        <v>3</v>
      </c>
    </row>
    <row r="101" spans="1:5">
      <c r="A101">
        <v>100</v>
      </c>
      <c r="B101">
        <v>43851</v>
      </c>
      <c r="C101">
        <v>847</v>
      </c>
      <c r="D101" t="s">
        <v>10856</v>
      </c>
      <c r="E101">
        <v>6</v>
      </c>
    </row>
    <row r="102" spans="1:5">
      <c r="A102">
        <v>101</v>
      </c>
      <c r="B102">
        <v>43851</v>
      </c>
      <c r="C102">
        <v>1002</v>
      </c>
      <c r="D102" t="s">
        <v>10831</v>
      </c>
      <c r="E102">
        <v>2</v>
      </c>
    </row>
    <row r="103" spans="1:5">
      <c r="A103">
        <v>102</v>
      </c>
      <c r="B103">
        <v>43852</v>
      </c>
      <c r="C103">
        <v>1326</v>
      </c>
      <c r="D103" t="s">
        <v>10833</v>
      </c>
      <c r="E103">
        <v>3</v>
      </c>
    </row>
    <row r="104" spans="1:5">
      <c r="A104">
        <v>103</v>
      </c>
      <c r="B104">
        <v>43852</v>
      </c>
      <c r="C104">
        <v>1833</v>
      </c>
      <c r="D104" t="s">
        <v>10849</v>
      </c>
      <c r="E104">
        <v>5</v>
      </c>
    </row>
    <row r="105" spans="1:5">
      <c r="A105">
        <v>104</v>
      </c>
      <c r="B105">
        <v>43852</v>
      </c>
      <c r="C105">
        <v>1302</v>
      </c>
      <c r="D105" t="s">
        <v>10825</v>
      </c>
      <c r="E105">
        <v>1</v>
      </c>
    </row>
    <row r="106" spans="1:5">
      <c r="A106">
        <v>105</v>
      </c>
      <c r="B106">
        <v>43852</v>
      </c>
      <c r="C106">
        <v>1103</v>
      </c>
      <c r="D106" t="s">
        <v>10852</v>
      </c>
      <c r="E106">
        <v>3</v>
      </c>
    </row>
    <row r="107" spans="1:5">
      <c r="A107">
        <v>106</v>
      </c>
      <c r="B107">
        <v>43852</v>
      </c>
      <c r="C107">
        <v>1830</v>
      </c>
      <c r="D107" t="s">
        <v>10857</v>
      </c>
      <c r="E107">
        <v>4</v>
      </c>
    </row>
    <row r="108" spans="1:5">
      <c r="A108">
        <v>107</v>
      </c>
      <c r="B108">
        <v>43853</v>
      </c>
      <c r="C108">
        <v>2035</v>
      </c>
      <c r="D108" t="s">
        <v>10858</v>
      </c>
      <c r="E108">
        <v>5</v>
      </c>
    </row>
    <row r="109" spans="1:5">
      <c r="A109">
        <v>108</v>
      </c>
      <c r="B109">
        <v>43853</v>
      </c>
      <c r="C109">
        <v>260</v>
      </c>
      <c r="D109" t="s">
        <v>10859</v>
      </c>
      <c r="E109">
        <v>2</v>
      </c>
    </row>
    <row r="110" spans="1:5">
      <c r="A110">
        <v>109</v>
      </c>
      <c r="B110">
        <v>43853</v>
      </c>
      <c r="C110">
        <v>1824</v>
      </c>
      <c r="D110" t="s">
        <v>10860</v>
      </c>
      <c r="E110">
        <v>3</v>
      </c>
    </row>
    <row r="111" spans="1:5">
      <c r="A111">
        <v>110</v>
      </c>
      <c r="B111">
        <v>43853</v>
      </c>
      <c r="C111">
        <v>1737</v>
      </c>
      <c r="D111" t="s">
        <v>10861</v>
      </c>
      <c r="E111">
        <v>5</v>
      </c>
    </row>
    <row r="112" spans="1:5">
      <c r="A112">
        <v>111</v>
      </c>
      <c r="B112">
        <v>43853</v>
      </c>
      <c r="C112">
        <v>160</v>
      </c>
      <c r="D112" t="s">
        <v>10857</v>
      </c>
      <c r="E112">
        <v>5</v>
      </c>
    </row>
    <row r="113" spans="1:5">
      <c r="A113">
        <v>112</v>
      </c>
      <c r="B113">
        <v>43853</v>
      </c>
      <c r="C113">
        <v>551</v>
      </c>
      <c r="D113" t="s">
        <v>10832</v>
      </c>
      <c r="E113">
        <v>4</v>
      </c>
    </row>
    <row r="114" spans="1:5">
      <c r="A114">
        <v>113</v>
      </c>
      <c r="B114">
        <v>43853</v>
      </c>
      <c r="C114">
        <v>1589</v>
      </c>
      <c r="D114" t="s">
        <v>10862</v>
      </c>
      <c r="E114">
        <v>4</v>
      </c>
    </row>
    <row r="115" spans="1:5">
      <c r="A115">
        <v>114</v>
      </c>
      <c r="B115">
        <v>43853</v>
      </c>
      <c r="C115">
        <v>275</v>
      </c>
      <c r="D115" t="s">
        <v>10863</v>
      </c>
      <c r="E115">
        <v>4</v>
      </c>
    </row>
    <row r="116" spans="1:5">
      <c r="A116">
        <v>115</v>
      </c>
      <c r="B116">
        <v>43853</v>
      </c>
      <c r="C116">
        <v>1523</v>
      </c>
      <c r="D116" t="s">
        <v>10864</v>
      </c>
      <c r="E116">
        <v>4</v>
      </c>
    </row>
    <row r="117" spans="1:5">
      <c r="A117">
        <v>116</v>
      </c>
      <c r="B117">
        <v>43854</v>
      </c>
      <c r="C117">
        <v>20</v>
      </c>
      <c r="D117" t="s">
        <v>10865</v>
      </c>
      <c r="E117">
        <v>3</v>
      </c>
    </row>
    <row r="118" spans="1:5">
      <c r="A118">
        <v>117</v>
      </c>
      <c r="B118">
        <v>43854</v>
      </c>
      <c r="C118">
        <v>908</v>
      </c>
      <c r="D118" t="s">
        <v>10857</v>
      </c>
      <c r="E118">
        <v>2</v>
      </c>
    </row>
    <row r="119" spans="1:5">
      <c r="A119">
        <v>118</v>
      </c>
      <c r="B119">
        <v>43854</v>
      </c>
      <c r="C119">
        <v>2031</v>
      </c>
      <c r="D119" t="s">
        <v>10823</v>
      </c>
      <c r="E119">
        <v>3</v>
      </c>
    </row>
    <row r="120" spans="1:5">
      <c r="A120">
        <v>119</v>
      </c>
      <c r="B120">
        <v>43854</v>
      </c>
      <c r="C120">
        <v>1436</v>
      </c>
      <c r="D120" t="s">
        <v>10851</v>
      </c>
      <c r="E120">
        <v>3</v>
      </c>
    </row>
    <row r="121" spans="1:5">
      <c r="A121">
        <v>120</v>
      </c>
      <c r="B121">
        <v>43854</v>
      </c>
      <c r="C121">
        <v>1599</v>
      </c>
      <c r="D121" t="s">
        <v>10832</v>
      </c>
      <c r="E121">
        <v>4</v>
      </c>
    </row>
    <row r="122" spans="1:5">
      <c r="A122">
        <v>121</v>
      </c>
      <c r="B122">
        <v>43854</v>
      </c>
      <c r="C122">
        <v>303</v>
      </c>
      <c r="D122" t="s">
        <v>10866</v>
      </c>
      <c r="E122">
        <v>5</v>
      </c>
    </row>
    <row r="123" spans="1:5">
      <c r="A123">
        <v>122</v>
      </c>
      <c r="B123">
        <v>43854</v>
      </c>
      <c r="C123">
        <v>5</v>
      </c>
      <c r="D123" t="s">
        <v>10810</v>
      </c>
      <c r="E123">
        <v>1</v>
      </c>
    </row>
    <row r="124" spans="1:5">
      <c r="A124">
        <v>123</v>
      </c>
      <c r="B124">
        <v>43855</v>
      </c>
      <c r="C124">
        <v>1078</v>
      </c>
      <c r="D124" t="s">
        <v>10833</v>
      </c>
      <c r="E124">
        <v>5</v>
      </c>
    </row>
    <row r="125" spans="1:5">
      <c r="A125">
        <v>124</v>
      </c>
      <c r="B125">
        <v>43855</v>
      </c>
      <c r="C125">
        <v>1646</v>
      </c>
      <c r="D125" t="s">
        <v>10819</v>
      </c>
      <c r="E125">
        <v>5</v>
      </c>
    </row>
    <row r="126" spans="1:5">
      <c r="A126">
        <v>125</v>
      </c>
      <c r="B126">
        <v>43855</v>
      </c>
      <c r="C126">
        <v>831</v>
      </c>
      <c r="D126" t="s">
        <v>10867</v>
      </c>
      <c r="E126">
        <v>3</v>
      </c>
    </row>
    <row r="127" spans="1:5">
      <c r="A127">
        <v>126</v>
      </c>
      <c r="B127">
        <v>43855</v>
      </c>
      <c r="C127">
        <v>1111</v>
      </c>
      <c r="D127" t="s">
        <v>10810</v>
      </c>
      <c r="E127">
        <v>4</v>
      </c>
    </row>
    <row r="128" spans="1:5">
      <c r="A128">
        <v>127</v>
      </c>
      <c r="B128">
        <v>43856</v>
      </c>
      <c r="C128">
        <v>1886</v>
      </c>
      <c r="D128" t="s">
        <v>10843</v>
      </c>
      <c r="E128">
        <v>4</v>
      </c>
    </row>
    <row r="129" spans="1:5">
      <c r="A129">
        <v>128</v>
      </c>
      <c r="B129">
        <v>43856</v>
      </c>
      <c r="C129">
        <v>2013</v>
      </c>
      <c r="D129" t="s">
        <v>10857</v>
      </c>
      <c r="E129">
        <v>5</v>
      </c>
    </row>
    <row r="130" spans="1:5">
      <c r="A130">
        <v>129</v>
      </c>
      <c r="B130">
        <v>43856</v>
      </c>
      <c r="C130">
        <v>1848</v>
      </c>
      <c r="D130" t="s">
        <v>10868</v>
      </c>
      <c r="E130">
        <v>3</v>
      </c>
    </row>
    <row r="131" spans="1:5">
      <c r="A131">
        <v>130</v>
      </c>
      <c r="B131">
        <v>43857</v>
      </c>
      <c r="C131">
        <v>1533</v>
      </c>
      <c r="D131" t="s">
        <v>10838</v>
      </c>
      <c r="E131">
        <v>1</v>
      </c>
    </row>
    <row r="132" spans="1:5">
      <c r="A132">
        <v>131</v>
      </c>
      <c r="B132">
        <v>43857</v>
      </c>
      <c r="C132">
        <v>1591</v>
      </c>
      <c r="D132" t="s">
        <v>10841</v>
      </c>
      <c r="E132">
        <v>3</v>
      </c>
    </row>
    <row r="133" spans="1:5">
      <c r="A133">
        <v>132</v>
      </c>
      <c r="B133">
        <v>43857</v>
      </c>
      <c r="C133">
        <v>345</v>
      </c>
      <c r="D133" t="s">
        <v>10850</v>
      </c>
      <c r="E133">
        <v>5</v>
      </c>
    </row>
    <row r="134" spans="1:5">
      <c r="A134">
        <v>133</v>
      </c>
      <c r="B134">
        <v>43857</v>
      </c>
      <c r="C134">
        <v>256</v>
      </c>
      <c r="D134" t="s">
        <v>10869</v>
      </c>
      <c r="E134">
        <v>1</v>
      </c>
    </row>
    <row r="135" spans="1:5">
      <c r="A135">
        <v>134</v>
      </c>
      <c r="B135">
        <v>43857</v>
      </c>
      <c r="C135">
        <v>1031</v>
      </c>
      <c r="D135" t="s">
        <v>10838</v>
      </c>
      <c r="E135">
        <v>5</v>
      </c>
    </row>
    <row r="136" spans="1:5">
      <c r="A136">
        <v>135</v>
      </c>
      <c r="B136">
        <v>43857</v>
      </c>
      <c r="C136">
        <v>216</v>
      </c>
      <c r="D136" t="s">
        <v>10840</v>
      </c>
      <c r="E136">
        <v>4</v>
      </c>
    </row>
    <row r="137" spans="1:5">
      <c r="A137">
        <v>136</v>
      </c>
      <c r="B137">
        <v>43857</v>
      </c>
      <c r="C137">
        <v>1839</v>
      </c>
      <c r="D137" t="s">
        <v>10870</v>
      </c>
      <c r="E137">
        <v>5</v>
      </c>
    </row>
    <row r="138" spans="1:5">
      <c r="A138">
        <v>137</v>
      </c>
      <c r="B138">
        <v>43858</v>
      </c>
      <c r="C138">
        <v>1802</v>
      </c>
      <c r="D138" t="s">
        <v>10844</v>
      </c>
      <c r="E138">
        <v>3</v>
      </c>
    </row>
    <row r="139" spans="1:5">
      <c r="A139">
        <v>138</v>
      </c>
      <c r="B139">
        <v>43858</v>
      </c>
      <c r="C139">
        <v>1306</v>
      </c>
      <c r="D139" t="s">
        <v>10835</v>
      </c>
      <c r="E139">
        <v>4</v>
      </c>
    </row>
    <row r="140" spans="1:5">
      <c r="A140">
        <v>139</v>
      </c>
      <c r="B140">
        <v>43858</v>
      </c>
      <c r="C140">
        <v>1942</v>
      </c>
      <c r="D140" t="s">
        <v>10838</v>
      </c>
      <c r="E140">
        <v>3</v>
      </c>
    </row>
    <row r="141" spans="1:5">
      <c r="A141">
        <v>140</v>
      </c>
      <c r="B141">
        <v>43859</v>
      </c>
      <c r="C141">
        <v>1842</v>
      </c>
      <c r="D141" t="s">
        <v>10836</v>
      </c>
      <c r="E141">
        <v>4</v>
      </c>
    </row>
    <row r="142" spans="1:5">
      <c r="A142">
        <v>141</v>
      </c>
      <c r="B142">
        <v>43859</v>
      </c>
      <c r="C142">
        <v>1344</v>
      </c>
      <c r="D142" t="s">
        <v>10832</v>
      </c>
      <c r="E142">
        <v>4</v>
      </c>
    </row>
    <row r="143" spans="1:5">
      <c r="A143">
        <v>142</v>
      </c>
      <c r="B143">
        <v>43859</v>
      </c>
      <c r="C143">
        <v>1161</v>
      </c>
      <c r="D143" t="s">
        <v>10827</v>
      </c>
      <c r="E143">
        <v>5</v>
      </c>
    </row>
    <row r="144" spans="1:5">
      <c r="A144">
        <v>143</v>
      </c>
      <c r="B144">
        <v>43860</v>
      </c>
      <c r="C144">
        <v>1227</v>
      </c>
      <c r="D144" t="s">
        <v>10808</v>
      </c>
      <c r="E144">
        <v>4</v>
      </c>
    </row>
    <row r="145" spans="1:5">
      <c r="A145">
        <v>144</v>
      </c>
      <c r="B145">
        <v>43860</v>
      </c>
      <c r="C145">
        <v>1157</v>
      </c>
      <c r="D145" t="s">
        <v>10861</v>
      </c>
      <c r="E145">
        <v>5</v>
      </c>
    </row>
    <row r="146" spans="1:5">
      <c r="A146">
        <v>145</v>
      </c>
      <c r="B146">
        <v>43860</v>
      </c>
      <c r="C146">
        <v>1572</v>
      </c>
      <c r="D146" t="s">
        <v>10863</v>
      </c>
      <c r="E146">
        <v>4</v>
      </c>
    </row>
    <row r="147" spans="1:5">
      <c r="A147">
        <v>146</v>
      </c>
      <c r="B147">
        <v>43860</v>
      </c>
      <c r="C147">
        <v>1696</v>
      </c>
      <c r="D147" t="s">
        <v>10819</v>
      </c>
      <c r="E147">
        <v>3</v>
      </c>
    </row>
    <row r="148" spans="1:5">
      <c r="A148">
        <v>147</v>
      </c>
      <c r="B148">
        <v>43860</v>
      </c>
      <c r="C148">
        <v>1741</v>
      </c>
      <c r="D148" t="s">
        <v>10861</v>
      </c>
      <c r="E148">
        <v>3</v>
      </c>
    </row>
    <row r="149" spans="1:5">
      <c r="A149">
        <v>148</v>
      </c>
      <c r="B149">
        <v>43861</v>
      </c>
      <c r="C149">
        <v>451</v>
      </c>
      <c r="D149" t="s">
        <v>10859</v>
      </c>
      <c r="E149">
        <v>3</v>
      </c>
    </row>
    <row r="150" spans="1:5">
      <c r="A150">
        <v>149</v>
      </c>
      <c r="B150">
        <v>43861</v>
      </c>
      <c r="C150">
        <v>961</v>
      </c>
      <c r="D150" t="s">
        <v>10843</v>
      </c>
      <c r="E150">
        <v>4</v>
      </c>
    </row>
    <row r="151" spans="1:5">
      <c r="A151">
        <v>150</v>
      </c>
      <c r="B151">
        <v>43861</v>
      </c>
      <c r="C151">
        <v>568</v>
      </c>
      <c r="D151" t="s">
        <v>10855</v>
      </c>
      <c r="E151">
        <v>2</v>
      </c>
    </row>
    <row r="152" spans="1:5">
      <c r="A152">
        <v>151</v>
      </c>
      <c r="B152">
        <v>43861</v>
      </c>
      <c r="C152">
        <v>2031</v>
      </c>
      <c r="D152" t="s">
        <v>10871</v>
      </c>
      <c r="E152">
        <v>3</v>
      </c>
    </row>
    <row r="153" spans="1:5">
      <c r="A153">
        <v>152</v>
      </c>
      <c r="B153">
        <v>43861</v>
      </c>
      <c r="C153">
        <v>1136</v>
      </c>
      <c r="D153" t="s">
        <v>10835</v>
      </c>
      <c r="E153">
        <v>4</v>
      </c>
    </row>
    <row r="154" spans="1:5">
      <c r="A154">
        <v>153</v>
      </c>
      <c r="B154">
        <v>43861</v>
      </c>
      <c r="C154">
        <v>1983</v>
      </c>
      <c r="D154" t="s">
        <v>10837</v>
      </c>
      <c r="E154">
        <v>2</v>
      </c>
    </row>
    <row r="155" spans="1:5">
      <c r="A155">
        <v>154</v>
      </c>
      <c r="B155">
        <v>43862</v>
      </c>
      <c r="C155">
        <v>1119</v>
      </c>
      <c r="D155" t="s">
        <v>10827</v>
      </c>
      <c r="E155">
        <v>1</v>
      </c>
    </row>
    <row r="156" spans="1:5">
      <c r="A156">
        <v>155</v>
      </c>
      <c r="B156">
        <v>43862</v>
      </c>
      <c r="C156">
        <v>685</v>
      </c>
      <c r="D156" t="s">
        <v>10865</v>
      </c>
      <c r="E156">
        <v>5</v>
      </c>
    </row>
    <row r="157" spans="1:5">
      <c r="A157">
        <v>156</v>
      </c>
      <c r="B157">
        <v>43862</v>
      </c>
      <c r="C157">
        <v>1505</v>
      </c>
      <c r="D157" t="s">
        <v>10824</v>
      </c>
      <c r="E157">
        <v>3</v>
      </c>
    </row>
    <row r="158" spans="1:5">
      <c r="A158">
        <v>157</v>
      </c>
      <c r="B158">
        <v>43862</v>
      </c>
      <c r="C158">
        <v>535</v>
      </c>
      <c r="D158" t="s">
        <v>10870</v>
      </c>
      <c r="E158">
        <v>4</v>
      </c>
    </row>
    <row r="159" spans="1:5">
      <c r="A159">
        <v>158</v>
      </c>
      <c r="B159">
        <v>43863</v>
      </c>
      <c r="C159">
        <v>1648</v>
      </c>
      <c r="D159" t="s">
        <v>10872</v>
      </c>
      <c r="E159">
        <v>5</v>
      </c>
    </row>
    <row r="160" spans="1:5">
      <c r="A160">
        <v>159</v>
      </c>
      <c r="B160">
        <v>43863</v>
      </c>
      <c r="C160">
        <v>645</v>
      </c>
      <c r="D160" t="s">
        <v>10872</v>
      </c>
      <c r="E160">
        <v>5</v>
      </c>
    </row>
    <row r="161" spans="1:5">
      <c r="A161">
        <v>160</v>
      </c>
      <c r="B161">
        <v>43863</v>
      </c>
      <c r="C161">
        <v>1036</v>
      </c>
      <c r="D161" t="s">
        <v>10845</v>
      </c>
      <c r="E161">
        <v>4</v>
      </c>
    </row>
    <row r="162" spans="1:5">
      <c r="A162">
        <v>161</v>
      </c>
      <c r="B162">
        <v>43863</v>
      </c>
      <c r="C162">
        <v>1628</v>
      </c>
      <c r="D162" t="s">
        <v>10848</v>
      </c>
      <c r="E162">
        <v>2</v>
      </c>
    </row>
    <row r="163" spans="1:5">
      <c r="A163">
        <v>162</v>
      </c>
      <c r="B163">
        <v>43863</v>
      </c>
      <c r="C163">
        <v>1996</v>
      </c>
      <c r="D163" t="s">
        <v>10828</v>
      </c>
      <c r="E163">
        <v>5</v>
      </c>
    </row>
    <row r="164" spans="1:5">
      <c r="A164">
        <v>163</v>
      </c>
      <c r="B164">
        <v>43863</v>
      </c>
      <c r="C164">
        <v>1585</v>
      </c>
      <c r="D164" t="s">
        <v>10861</v>
      </c>
      <c r="E164">
        <v>2</v>
      </c>
    </row>
    <row r="165" spans="1:5">
      <c r="A165">
        <v>164</v>
      </c>
      <c r="B165">
        <v>43864</v>
      </c>
      <c r="C165">
        <v>868</v>
      </c>
      <c r="D165" t="s">
        <v>10808</v>
      </c>
      <c r="E165">
        <v>3</v>
      </c>
    </row>
    <row r="166" spans="1:5">
      <c r="A166">
        <v>165</v>
      </c>
      <c r="B166">
        <v>43864</v>
      </c>
      <c r="C166">
        <v>1991</v>
      </c>
      <c r="D166" t="s">
        <v>10834</v>
      </c>
      <c r="E166">
        <v>3</v>
      </c>
    </row>
    <row r="167" spans="1:5">
      <c r="A167">
        <v>166</v>
      </c>
      <c r="B167">
        <v>43864</v>
      </c>
      <c r="C167">
        <v>604</v>
      </c>
      <c r="D167" t="s">
        <v>10849</v>
      </c>
      <c r="E167">
        <v>2</v>
      </c>
    </row>
    <row r="168" spans="1:5">
      <c r="A168">
        <v>167</v>
      </c>
      <c r="B168">
        <v>43864</v>
      </c>
      <c r="C168">
        <v>1070</v>
      </c>
      <c r="D168" t="s">
        <v>10839</v>
      </c>
      <c r="E168">
        <v>5</v>
      </c>
    </row>
    <row r="169" spans="1:5">
      <c r="A169">
        <v>168</v>
      </c>
      <c r="B169">
        <v>43865</v>
      </c>
      <c r="C169">
        <v>1825</v>
      </c>
      <c r="D169" t="s">
        <v>10861</v>
      </c>
      <c r="E169">
        <v>4</v>
      </c>
    </row>
    <row r="170" spans="1:5">
      <c r="A170">
        <v>169</v>
      </c>
      <c r="B170">
        <v>43865</v>
      </c>
      <c r="C170">
        <v>481</v>
      </c>
      <c r="D170" t="s">
        <v>10853</v>
      </c>
      <c r="E170">
        <v>6</v>
      </c>
    </row>
    <row r="171" spans="1:5">
      <c r="A171">
        <v>170</v>
      </c>
      <c r="B171">
        <v>43865</v>
      </c>
      <c r="C171">
        <v>2021</v>
      </c>
      <c r="D171" t="s">
        <v>10818</v>
      </c>
      <c r="E171">
        <v>5</v>
      </c>
    </row>
    <row r="172" spans="1:5">
      <c r="A172">
        <v>171</v>
      </c>
      <c r="B172">
        <v>43865</v>
      </c>
      <c r="C172">
        <v>500</v>
      </c>
      <c r="D172" t="s">
        <v>10851</v>
      </c>
      <c r="E172">
        <v>3</v>
      </c>
    </row>
    <row r="173" spans="1:5">
      <c r="A173">
        <v>172</v>
      </c>
      <c r="B173">
        <v>43865</v>
      </c>
      <c r="C173">
        <v>1320</v>
      </c>
      <c r="D173" t="s">
        <v>10842</v>
      </c>
      <c r="E173">
        <v>3</v>
      </c>
    </row>
    <row r="174" spans="1:5">
      <c r="A174">
        <v>173</v>
      </c>
      <c r="B174">
        <v>43866</v>
      </c>
      <c r="C174">
        <v>707</v>
      </c>
      <c r="D174" t="s">
        <v>10860</v>
      </c>
      <c r="E174">
        <v>3</v>
      </c>
    </row>
    <row r="175" spans="1:5">
      <c r="A175">
        <v>174</v>
      </c>
      <c r="B175">
        <v>43866</v>
      </c>
      <c r="C175">
        <v>1296</v>
      </c>
      <c r="D175" t="s">
        <v>10873</v>
      </c>
      <c r="E175">
        <v>2</v>
      </c>
    </row>
    <row r="176" spans="1:5">
      <c r="A176">
        <v>175</v>
      </c>
      <c r="B176">
        <v>43866</v>
      </c>
      <c r="C176">
        <v>496</v>
      </c>
      <c r="D176" t="s">
        <v>10820</v>
      </c>
      <c r="E176">
        <v>5</v>
      </c>
    </row>
    <row r="177" spans="1:5">
      <c r="A177">
        <v>176</v>
      </c>
      <c r="B177">
        <v>43866</v>
      </c>
      <c r="C177">
        <v>1547</v>
      </c>
      <c r="D177" t="s">
        <v>10849</v>
      </c>
      <c r="E177">
        <v>3</v>
      </c>
    </row>
    <row r="178" spans="1:5">
      <c r="A178">
        <v>177</v>
      </c>
      <c r="B178">
        <v>43866</v>
      </c>
      <c r="C178">
        <v>1508</v>
      </c>
      <c r="D178" t="s">
        <v>10858</v>
      </c>
      <c r="E178">
        <v>2</v>
      </c>
    </row>
    <row r="179" spans="1:5">
      <c r="A179">
        <v>178</v>
      </c>
      <c r="B179">
        <v>43867</v>
      </c>
      <c r="C179">
        <v>1267</v>
      </c>
      <c r="D179" t="s">
        <v>10843</v>
      </c>
      <c r="E179">
        <v>3</v>
      </c>
    </row>
    <row r="180" spans="1:5">
      <c r="A180">
        <v>179</v>
      </c>
      <c r="B180">
        <v>43867</v>
      </c>
      <c r="C180">
        <v>204</v>
      </c>
      <c r="D180" t="s">
        <v>10846</v>
      </c>
      <c r="E180">
        <v>3</v>
      </c>
    </row>
    <row r="181" spans="1:5">
      <c r="A181">
        <v>180</v>
      </c>
      <c r="B181">
        <v>43867</v>
      </c>
      <c r="C181">
        <v>1018</v>
      </c>
      <c r="D181" t="s">
        <v>10874</v>
      </c>
      <c r="E181">
        <v>4</v>
      </c>
    </row>
    <row r="182" spans="1:5">
      <c r="A182">
        <v>181</v>
      </c>
      <c r="B182">
        <v>43867</v>
      </c>
      <c r="C182">
        <v>770</v>
      </c>
      <c r="D182" t="s">
        <v>10824</v>
      </c>
      <c r="E182">
        <v>3</v>
      </c>
    </row>
    <row r="183" spans="1:5">
      <c r="A183">
        <v>182</v>
      </c>
      <c r="B183">
        <v>43867</v>
      </c>
      <c r="C183">
        <v>1081</v>
      </c>
      <c r="D183" t="s">
        <v>10845</v>
      </c>
      <c r="E183">
        <v>3</v>
      </c>
    </row>
    <row r="184" spans="1:5">
      <c r="A184">
        <v>183</v>
      </c>
      <c r="B184">
        <v>43868</v>
      </c>
      <c r="C184">
        <v>661</v>
      </c>
      <c r="D184" t="s">
        <v>10850</v>
      </c>
      <c r="E184">
        <v>4</v>
      </c>
    </row>
    <row r="185" spans="1:5">
      <c r="A185">
        <v>184</v>
      </c>
      <c r="B185">
        <v>43868</v>
      </c>
      <c r="C185">
        <v>302</v>
      </c>
      <c r="D185" t="s">
        <v>10832</v>
      </c>
      <c r="E185">
        <v>4</v>
      </c>
    </row>
    <row r="186" spans="1:5">
      <c r="A186">
        <v>185</v>
      </c>
      <c r="B186">
        <v>43868</v>
      </c>
      <c r="C186">
        <v>1589</v>
      </c>
      <c r="D186" t="s">
        <v>10869</v>
      </c>
      <c r="E186">
        <v>4</v>
      </c>
    </row>
    <row r="187" spans="1:5">
      <c r="A187">
        <v>186</v>
      </c>
      <c r="B187">
        <v>43868</v>
      </c>
      <c r="C187">
        <v>1084</v>
      </c>
      <c r="D187" t="s">
        <v>10846</v>
      </c>
      <c r="E187">
        <v>2</v>
      </c>
    </row>
    <row r="188" spans="1:5">
      <c r="A188">
        <v>187</v>
      </c>
      <c r="B188">
        <v>43868</v>
      </c>
      <c r="C188">
        <v>840</v>
      </c>
      <c r="D188" t="s">
        <v>10850</v>
      </c>
      <c r="E188">
        <v>1</v>
      </c>
    </row>
    <row r="189" spans="1:5">
      <c r="A189">
        <v>188</v>
      </c>
      <c r="B189">
        <v>43868</v>
      </c>
      <c r="C189">
        <v>510</v>
      </c>
      <c r="D189" t="s">
        <v>10847</v>
      </c>
      <c r="E189">
        <v>5</v>
      </c>
    </row>
    <row r="190" spans="1:5">
      <c r="A190">
        <v>189</v>
      </c>
      <c r="B190">
        <v>43869</v>
      </c>
      <c r="C190">
        <v>454</v>
      </c>
      <c r="D190" t="s">
        <v>10864</v>
      </c>
      <c r="E190">
        <v>5</v>
      </c>
    </row>
    <row r="191" spans="1:5">
      <c r="A191">
        <v>190</v>
      </c>
      <c r="B191">
        <v>43869</v>
      </c>
      <c r="C191">
        <v>1068</v>
      </c>
      <c r="D191" t="s">
        <v>10846</v>
      </c>
      <c r="E191">
        <v>6</v>
      </c>
    </row>
    <row r="192" spans="1:5">
      <c r="A192">
        <v>191</v>
      </c>
      <c r="B192">
        <v>43869</v>
      </c>
      <c r="C192">
        <v>1634</v>
      </c>
      <c r="D192" t="s">
        <v>10854</v>
      </c>
      <c r="E192">
        <v>4</v>
      </c>
    </row>
    <row r="193" spans="1:5">
      <c r="A193">
        <v>192</v>
      </c>
      <c r="B193">
        <v>43869</v>
      </c>
      <c r="C193">
        <v>1023</v>
      </c>
      <c r="D193" t="s">
        <v>10864</v>
      </c>
      <c r="E193">
        <v>2</v>
      </c>
    </row>
    <row r="194" spans="1:5">
      <c r="A194">
        <v>193</v>
      </c>
      <c r="B194">
        <v>43869</v>
      </c>
      <c r="C194">
        <v>958</v>
      </c>
      <c r="D194" t="s">
        <v>10816</v>
      </c>
      <c r="E194">
        <v>3</v>
      </c>
    </row>
    <row r="195" spans="1:5">
      <c r="A195">
        <v>194</v>
      </c>
      <c r="B195">
        <v>43869</v>
      </c>
      <c r="C195">
        <v>202</v>
      </c>
      <c r="D195" t="s">
        <v>10809</v>
      </c>
      <c r="E195">
        <v>4</v>
      </c>
    </row>
    <row r="196" spans="1:5">
      <c r="A196">
        <v>195</v>
      </c>
      <c r="B196">
        <v>43870</v>
      </c>
      <c r="C196">
        <v>1634</v>
      </c>
      <c r="D196" t="s">
        <v>10840</v>
      </c>
      <c r="E196">
        <v>3</v>
      </c>
    </row>
    <row r="197" spans="1:5">
      <c r="A197">
        <v>196</v>
      </c>
      <c r="B197">
        <v>43870</v>
      </c>
      <c r="C197">
        <v>1761</v>
      </c>
      <c r="D197" t="s">
        <v>10836</v>
      </c>
      <c r="E197">
        <v>3</v>
      </c>
    </row>
    <row r="198" spans="1:5">
      <c r="A198">
        <v>197</v>
      </c>
      <c r="B198">
        <v>43870</v>
      </c>
      <c r="C198">
        <v>934</v>
      </c>
      <c r="D198" t="s">
        <v>10856</v>
      </c>
      <c r="E198">
        <v>4</v>
      </c>
    </row>
    <row r="199" spans="1:5">
      <c r="A199">
        <v>198</v>
      </c>
      <c r="B199">
        <v>43870</v>
      </c>
      <c r="C199">
        <v>1033</v>
      </c>
      <c r="D199" t="s">
        <v>10836</v>
      </c>
      <c r="E199">
        <v>3</v>
      </c>
    </row>
    <row r="200" spans="1:5">
      <c r="A200">
        <v>199</v>
      </c>
      <c r="B200">
        <v>43870</v>
      </c>
      <c r="C200">
        <v>1905</v>
      </c>
      <c r="D200" t="s">
        <v>10838</v>
      </c>
      <c r="E200">
        <v>2</v>
      </c>
    </row>
    <row r="201" spans="1:5">
      <c r="A201">
        <v>200</v>
      </c>
      <c r="B201">
        <v>43870</v>
      </c>
      <c r="C201">
        <v>922</v>
      </c>
      <c r="D201" t="s">
        <v>10849</v>
      </c>
      <c r="E201">
        <v>6</v>
      </c>
    </row>
    <row r="202" spans="1:5">
      <c r="A202">
        <v>201</v>
      </c>
      <c r="B202">
        <v>43870</v>
      </c>
      <c r="C202">
        <v>456</v>
      </c>
      <c r="D202" t="s">
        <v>10837</v>
      </c>
      <c r="E202">
        <v>3</v>
      </c>
    </row>
    <row r="203" spans="1:5">
      <c r="A203">
        <v>202</v>
      </c>
      <c r="B203">
        <v>43871</v>
      </c>
      <c r="C203">
        <v>1614</v>
      </c>
      <c r="D203" t="s">
        <v>10854</v>
      </c>
      <c r="E203">
        <v>1</v>
      </c>
    </row>
    <row r="204" spans="1:5">
      <c r="A204">
        <v>203</v>
      </c>
      <c r="B204">
        <v>43871</v>
      </c>
      <c r="C204">
        <v>312</v>
      </c>
      <c r="D204" t="s">
        <v>10827</v>
      </c>
      <c r="E204">
        <v>2</v>
      </c>
    </row>
    <row r="205" spans="1:5">
      <c r="A205">
        <v>204</v>
      </c>
      <c r="B205">
        <v>43871</v>
      </c>
      <c r="C205">
        <v>203</v>
      </c>
      <c r="D205" t="s">
        <v>10840</v>
      </c>
      <c r="E205">
        <v>3</v>
      </c>
    </row>
    <row r="206" spans="1:5">
      <c r="A206">
        <v>205</v>
      </c>
      <c r="B206">
        <v>43871</v>
      </c>
      <c r="C206">
        <v>1289</v>
      </c>
      <c r="D206" t="s">
        <v>10837</v>
      </c>
      <c r="E206">
        <v>3</v>
      </c>
    </row>
    <row r="207" spans="1:5">
      <c r="A207">
        <v>206</v>
      </c>
      <c r="B207">
        <v>43872</v>
      </c>
      <c r="C207">
        <v>1894</v>
      </c>
      <c r="D207" t="s">
        <v>10854</v>
      </c>
      <c r="E207">
        <v>5</v>
      </c>
    </row>
    <row r="208" spans="1:5">
      <c r="A208">
        <v>207</v>
      </c>
      <c r="B208">
        <v>43872</v>
      </c>
      <c r="C208">
        <v>1951</v>
      </c>
      <c r="D208" t="s">
        <v>10826</v>
      </c>
      <c r="E208">
        <v>4</v>
      </c>
    </row>
    <row r="209" spans="1:5">
      <c r="A209">
        <v>208</v>
      </c>
      <c r="B209">
        <v>43872</v>
      </c>
      <c r="C209">
        <v>1290</v>
      </c>
      <c r="D209" t="s">
        <v>10825</v>
      </c>
      <c r="E209">
        <v>3</v>
      </c>
    </row>
    <row r="210" spans="1:5">
      <c r="A210">
        <v>209</v>
      </c>
      <c r="B210">
        <v>43872</v>
      </c>
      <c r="C210">
        <v>802</v>
      </c>
      <c r="D210" t="s">
        <v>10860</v>
      </c>
      <c r="E210">
        <v>3</v>
      </c>
    </row>
    <row r="211" spans="1:5">
      <c r="A211">
        <v>210</v>
      </c>
      <c r="B211">
        <v>43872</v>
      </c>
      <c r="C211">
        <v>1399</v>
      </c>
      <c r="D211" t="s">
        <v>10841</v>
      </c>
      <c r="E211">
        <v>2</v>
      </c>
    </row>
    <row r="212" spans="1:5">
      <c r="A212">
        <v>211</v>
      </c>
      <c r="B212">
        <v>43873</v>
      </c>
      <c r="C212">
        <v>1119</v>
      </c>
      <c r="D212" t="s">
        <v>10823</v>
      </c>
      <c r="E212">
        <v>4</v>
      </c>
    </row>
    <row r="213" spans="1:5">
      <c r="A213">
        <v>212</v>
      </c>
      <c r="B213">
        <v>43873</v>
      </c>
      <c r="C213">
        <v>2059</v>
      </c>
      <c r="D213" t="s">
        <v>10869</v>
      </c>
      <c r="E213">
        <v>6</v>
      </c>
    </row>
    <row r="214" spans="1:5">
      <c r="A214">
        <v>213</v>
      </c>
      <c r="B214">
        <v>43873</v>
      </c>
      <c r="C214">
        <v>1584</v>
      </c>
      <c r="D214" t="s">
        <v>10808</v>
      </c>
      <c r="E214">
        <v>5</v>
      </c>
    </row>
    <row r="215" spans="1:5">
      <c r="A215">
        <v>214</v>
      </c>
      <c r="B215">
        <v>43873</v>
      </c>
      <c r="C215">
        <v>680</v>
      </c>
      <c r="D215" t="s">
        <v>10857</v>
      </c>
      <c r="E215">
        <v>1</v>
      </c>
    </row>
    <row r="216" spans="1:5">
      <c r="A216">
        <v>215</v>
      </c>
      <c r="B216">
        <v>43873</v>
      </c>
      <c r="C216">
        <v>156</v>
      </c>
      <c r="D216" t="s">
        <v>10865</v>
      </c>
      <c r="E216">
        <v>5</v>
      </c>
    </row>
    <row r="217" spans="1:5">
      <c r="A217">
        <v>216</v>
      </c>
      <c r="B217">
        <v>43873</v>
      </c>
      <c r="C217">
        <v>1549</v>
      </c>
      <c r="D217" t="s">
        <v>10856</v>
      </c>
      <c r="E217">
        <v>6</v>
      </c>
    </row>
    <row r="218" spans="1:5">
      <c r="A218">
        <v>217</v>
      </c>
      <c r="B218">
        <v>43873</v>
      </c>
      <c r="C218">
        <v>1797</v>
      </c>
      <c r="D218" t="s">
        <v>10830</v>
      </c>
      <c r="E218">
        <v>5</v>
      </c>
    </row>
    <row r="219" spans="1:5">
      <c r="A219">
        <v>218</v>
      </c>
      <c r="B219">
        <v>43873</v>
      </c>
      <c r="C219">
        <v>906</v>
      </c>
      <c r="D219" t="s">
        <v>10811</v>
      </c>
      <c r="E219">
        <v>4</v>
      </c>
    </row>
    <row r="220" spans="1:5">
      <c r="A220">
        <v>219</v>
      </c>
      <c r="B220">
        <v>43874</v>
      </c>
      <c r="C220">
        <v>1233</v>
      </c>
      <c r="D220" t="s">
        <v>10833</v>
      </c>
      <c r="E220">
        <v>2</v>
      </c>
    </row>
    <row r="221" spans="1:5">
      <c r="A221">
        <v>220</v>
      </c>
      <c r="B221">
        <v>43874</v>
      </c>
      <c r="C221">
        <v>1043</v>
      </c>
      <c r="D221" t="s">
        <v>10856</v>
      </c>
      <c r="E221">
        <v>5</v>
      </c>
    </row>
    <row r="222" spans="1:5">
      <c r="A222">
        <v>221</v>
      </c>
      <c r="B222">
        <v>43874</v>
      </c>
      <c r="C222">
        <v>1161</v>
      </c>
      <c r="D222" t="s">
        <v>10875</v>
      </c>
      <c r="E222">
        <v>5</v>
      </c>
    </row>
    <row r="223" spans="1:5">
      <c r="A223">
        <v>222</v>
      </c>
      <c r="B223">
        <v>43874</v>
      </c>
      <c r="C223">
        <v>1002</v>
      </c>
      <c r="D223" t="s">
        <v>10813</v>
      </c>
      <c r="E223">
        <v>5</v>
      </c>
    </row>
    <row r="224" spans="1:5">
      <c r="A224">
        <v>223</v>
      </c>
      <c r="B224">
        <v>43874</v>
      </c>
      <c r="C224">
        <v>848</v>
      </c>
      <c r="D224" t="s">
        <v>10820</v>
      </c>
      <c r="E224">
        <v>4</v>
      </c>
    </row>
    <row r="225" spans="1:5">
      <c r="A225">
        <v>224</v>
      </c>
      <c r="B225">
        <v>43875</v>
      </c>
      <c r="C225">
        <v>1905</v>
      </c>
      <c r="D225" t="s">
        <v>10810</v>
      </c>
      <c r="E225">
        <v>4</v>
      </c>
    </row>
    <row r="226" spans="1:5">
      <c r="A226">
        <v>225</v>
      </c>
      <c r="B226">
        <v>43875</v>
      </c>
      <c r="C226">
        <v>240</v>
      </c>
      <c r="D226" t="s">
        <v>10854</v>
      </c>
      <c r="E226">
        <v>2</v>
      </c>
    </row>
    <row r="227" spans="1:5">
      <c r="A227">
        <v>226</v>
      </c>
      <c r="B227">
        <v>43875</v>
      </c>
      <c r="C227">
        <v>150</v>
      </c>
      <c r="D227" t="s">
        <v>10861</v>
      </c>
      <c r="E227">
        <v>3</v>
      </c>
    </row>
    <row r="228" spans="1:5">
      <c r="A228">
        <v>227</v>
      </c>
      <c r="B228">
        <v>43876</v>
      </c>
      <c r="C228">
        <v>2040</v>
      </c>
      <c r="D228" t="s">
        <v>10836</v>
      </c>
      <c r="E228">
        <v>3</v>
      </c>
    </row>
    <row r="229" spans="1:5">
      <c r="A229">
        <v>228</v>
      </c>
      <c r="B229">
        <v>43876</v>
      </c>
      <c r="C229">
        <v>1414</v>
      </c>
      <c r="D229" t="s">
        <v>10836</v>
      </c>
      <c r="E229">
        <v>6</v>
      </c>
    </row>
    <row r="230" spans="1:5">
      <c r="A230">
        <v>229</v>
      </c>
      <c r="B230">
        <v>43876</v>
      </c>
      <c r="C230">
        <v>560</v>
      </c>
      <c r="D230" t="s">
        <v>10843</v>
      </c>
      <c r="E230">
        <v>2</v>
      </c>
    </row>
    <row r="231" spans="1:5">
      <c r="A231">
        <v>230</v>
      </c>
      <c r="B231">
        <v>43876</v>
      </c>
      <c r="C231">
        <v>1170</v>
      </c>
      <c r="D231" t="s">
        <v>10872</v>
      </c>
      <c r="E231">
        <v>2</v>
      </c>
    </row>
    <row r="232" spans="1:5">
      <c r="A232">
        <v>231</v>
      </c>
      <c r="B232">
        <v>43876</v>
      </c>
      <c r="C232">
        <v>866</v>
      </c>
      <c r="D232" t="s">
        <v>10840</v>
      </c>
      <c r="E232">
        <v>5</v>
      </c>
    </row>
    <row r="233" spans="1:5">
      <c r="A233">
        <v>232</v>
      </c>
      <c r="B233">
        <v>43877</v>
      </c>
      <c r="C233">
        <v>1198</v>
      </c>
      <c r="D233" t="s">
        <v>10808</v>
      </c>
      <c r="E233">
        <v>2</v>
      </c>
    </row>
    <row r="234" spans="1:5">
      <c r="A234">
        <v>233</v>
      </c>
      <c r="B234">
        <v>43877</v>
      </c>
      <c r="C234">
        <v>962</v>
      </c>
      <c r="D234" t="s">
        <v>10855</v>
      </c>
      <c r="E234">
        <v>1</v>
      </c>
    </row>
    <row r="235" spans="1:5">
      <c r="A235">
        <v>234</v>
      </c>
      <c r="B235">
        <v>43877</v>
      </c>
      <c r="C235">
        <v>1114</v>
      </c>
      <c r="D235" t="s">
        <v>10832</v>
      </c>
      <c r="E235">
        <v>4</v>
      </c>
    </row>
    <row r="236" spans="1:5">
      <c r="A236">
        <v>235</v>
      </c>
      <c r="B236">
        <v>43877</v>
      </c>
      <c r="C236">
        <v>1123</v>
      </c>
      <c r="D236" t="s">
        <v>10858</v>
      </c>
      <c r="E236">
        <v>3</v>
      </c>
    </row>
    <row r="237" spans="1:5">
      <c r="A237">
        <v>236</v>
      </c>
      <c r="B237">
        <v>43877</v>
      </c>
      <c r="C237">
        <v>1457</v>
      </c>
      <c r="D237" t="s">
        <v>10856</v>
      </c>
      <c r="E237">
        <v>3</v>
      </c>
    </row>
    <row r="238" spans="1:5">
      <c r="A238">
        <v>237</v>
      </c>
      <c r="B238">
        <v>43877</v>
      </c>
      <c r="C238">
        <v>132</v>
      </c>
      <c r="D238" t="s">
        <v>10825</v>
      </c>
      <c r="E238">
        <v>5</v>
      </c>
    </row>
    <row r="239" spans="1:5">
      <c r="A239">
        <v>238</v>
      </c>
      <c r="B239">
        <v>43877</v>
      </c>
      <c r="C239">
        <v>1946</v>
      </c>
      <c r="D239" t="s">
        <v>10823</v>
      </c>
      <c r="E239">
        <v>3</v>
      </c>
    </row>
    <row r="240" spans="1:5">
      <c r="A240">
        <v>239</v>
      </c>
      <c r="B240">
        <v>43877</v>
      </c>
      <c r="C240">
        <v>1879</v>
      </c>
      <c r="D240" t="s">
        <v>10828</v>
      </c>
      <c r="E240">
        <v>3</v>
      </c>
    </row>
    <row r="241" spans="1:5">
      <c r="A241">
        <v>240</v>
      </c>
      <c r="B241">
        <v>43878</v>
      </c>
      <c r="C241">
        <v>422</v>
      </c>
      <c r="D241" t="s">
        <v>10828</v>
      </c>
      <c r="E241">
        <v>4</v>
      </c>
    </row>
    <row r="242" spans="1:5">
      <c r="A242">
        <v>241</v>
      </c>
      <c r="B242">
        <v>43878</v>
      </c>
      <c r="C242">
        <v>1861</v>
      </c>
      <c r="D242" t="s">
        <v>10864</v>
      </c>
      <c r="E242">
        <v>3</v>
      </c>
    </row>
    <row r="243" spans="1:5">
      <c r="A243">
        <v>242</v>
      </c>
      <c r="B243">
        <v>43879</v>
      </c>
      <c r="C243">
        <v>633</v>
      </c>
      <c r="D243" t="s">
        <v>10835</v>
      </c>
      <c r="E243">
        <v>4</v>
      </c>
    </row>
    <row r="244" spans="1:5">
      <c r="A244">
        <v>243</v>
      </c>
      <c r="B244">
        <v>43879</v>
      </c>
      <c r="C244">
        <v>1932</v>
      </c>
      <c r="D244" t="s">
        <v>10854</v>
      </c>
      <c r="E244">
        <v>6</v>
      </c>
    </row>
    <row r="245" spans="1:5">
      <c r="A245">
        <v>244</v>
      </c>
      <c r="B245">
        <v>43879</v>
      </c>
      <c r="C245">
        <v>1447</v>
      </c>
      <c r="D245" t="s">
        <v>10869</v>
      </c>
      <c r="E245">
        <v>4</v>
      </c>
    </row>
    <row r="246" spans="1:5">
      <c r="A246">
        <v>245</v>
      </c>
      <c r="B246">
        <v>43879</v>
      </c>
      <c r="C246">
        <v>973</v>
      </c>
      <c r="D246" t="s">
        <v>10843</v>
      </c>
      <c r="E246">
        <v>4</v>
      </c>
    </row>
    <row r="247" spans="1:5">
      <c r="A247">
        <v>246</v>
      </c>
      <c r="B247">
        <v>43879</v>
      </c>
      <c r="C247">
        <v>2082</v>
      </c>
      <c r="D247" t="s">
        <v>10817</v>
      </c>
      <c r="E247">
        <v>5</v>
      </c>
    </row>
    <row r="248" spans="1:5">
      <c r="A248">
        <v>247</v>
      </c>
      <c r="B248">
        <v>43879</v>
      </c>
      <c r="C248">
        <v>735</v>
      </c>
      <c r="D248" t="s">
        <v>10842</v>
      </c>
      <c r="E248">
        <v>3</v>
      </c>
    </row>
    <row r="249" spans="1:5">
      <c r="A249">
        <v>248</v>
      </c>
      <c r="B249">
        <v>43879</v>
      </c>
      <c r="C249">
        <v>1434</v>
      </c>
      <c r="D249" t="s">
        <v>10823</v>
      </c>
      <c r="E249">
        <v>5</v>
      </c>
    </row>
    <row r="250" spans="1:5">
      <c r="A250">
        <v>249</v>
      </c>
      <c r="B250">
        <v>43880</v>
      </c>
      <c r="C250">
        <v>724</v>
      </c>
      <c r="D250" t="s">
        <v>10826</v>
      </c>
      <c r="E250">
        <v>2</v>
      </c>
    </row>
    <row r="251" spans="1:5">
      <c r="A251">
        <v>250</v>
      </c>
      <c r="B251">
        <v>43880</v>
      </c>
      <c r="C251">
        <v>867</v>
      </c>
      <c r="D251" t="s">
        <v>10841</v>
      </c>
      <c r="E251">
        <v>6</v>
      </c>
    </row>
    <row r="252" spans="1:5">
      <c r="A252">
        <v>251</v>
      </c>
      <c r="B252">
        <v>43881</v>
      </c>
      <c r="C252">
        <v>1909</v>
      </c>
      <c r="D252" t="s">
        <v>10845</v>
      </c>
      <c r="E252">
        <v>5</v>
      </c>
    </row>
    <row r="253" spans="1:5">
      <c r="A253">
        <v>252</v>
      </c>
      <c r="B253">
        <v>43881</v>
      </c>
      <c r="C253">
        <v>1928</v>
      </c>
      <c r="D253" t="s">
        <v>10876</v>
      </c>
      <c r="E253">
        <v>4</v>
      </c>
    </row>
    <row r="254" spans="1:5">
      <c r="A254">
        <v>253</v>
      </c>
      <c r="B254">
        <v>43881</v>
      </c>
      <c r="C254">
        <v>126</v>
      </c>
      <c r="D254" t="s">
        <v>10821</v>
      </c>
      <c r="E254">
        <v>5</v>
      </c>
    </row>
    <row r="255" spans="1:5">
      <c r="A255">
        <v>254</v>
      </c>
      <c r="B255">
        <v>43881</v>
      </c>
      <c r="C255">
        <v>678</v>
      </c>
      <c r="D255" t="s">
        <v>10873</v>
      </c>
      <c r="E255">
        <v>4</v>
      </c>
    </row>
    <row r="256" spans="1:5">
      <c r="A256">
        <v>255</v>
      </c>
      <c r="B256">
        <v>43882</v>
      </c>
      <c r="C256">
        <v>1950</v>
      </c>
      <c r="D256" t="s">
        <v>10813</v>
      </c>
      <c r="E256">
        <v>4</v>
      </c>
    </row>
    <row r="257" spans="1:5">
      <c r="A257">
        <v>256</v>
      </c>
      <c r="B257">
        <v>43882</v>
      </c>
      <c r="C257">
        <v>1946</v>
      </c>
      <c r="D257" t="s">
        <v>10856</v>
      </c>
      <c r="E257">
        <v>5</v>
      </c>
    </row>
    <row r="258" spans="1:5">
      <c r="A258">
        <v>257</v>
      </c>
      <c r="B258">
        <v>43882</v>
      </c>
      <c r="C258">
        <v>1480</v>
      </c>
      <c r="D258" t="s">
        <v>10854</v>
      </c>
      <c r="E258">
        <v>2</v>
      </c>
    </row>
    <row r="259" spans="1:5">
      <c r="A259">
        <v>258</v>
      </c>
      <c r="B259">
        <v>43882</v>
      </c>
      <c r="C259">
        <v>1647</v>
      </c>
      <c r="D259" t="s">
        <v>10819</v>
      </c>
      <c r="E259">
        <v>3</v>
      </c>
    </row>
    <row r="260" spans="1:5">
      <c r="A260">
        <v>259</v>
      </c>
      <c r="B260">
        <v>43882</v>
      </c>
      <c r="C260">
        <v>1578</v>
      </c>
      <c r="D260" t="s">
        <v>10836</v>
      </c>
      <c r="E260">
        <v>3</v>
      </c>
    </row>
    <row r="261" spans="1:5">
      <c r="A261">
        <v>260</v>
      </c>
      <c r="B261">
        <v>43882</v>
      </c>
      <c r="C261">
        <v>1226</v>
      </c>
      <c r="D261" t="s">
        <v>10824</v>
      </c>
      <c r="E261">
        <v>5</v>
      </c>
    </row>
    <row r="262" spans="1:5">
      <c r="A262">
        <v>261</v>
      </c>
      <c r="B262">
        <v>43882</v>
      </c>
      <c r="C262">
        <v>1204</v>
      </c>
      <c r="D262" t="s">
        <v>10864</v>
      </c>
      <c r="E262">
        <v>5</v>
      </c>
    </row>
    <row r="263" spans="1:5">
      <c r="A263">
        <v>262</v>
      </c>
      <c r="B263">
        <v>43882</v>
      </c>
      <c r="C263">
        <v>198</v>
      </c>
      <c r="D263" t="s">
        <v>10848</v>
      </c>
      <c r="E263">
        <v>5</v>
      </c>
    </row>
    <row r="264" spans="1:5">
      <c r="A264">
        <v>263</v>
      </c>
      <c r="B264">
        <v>43882</v>
      </c>
      <c r="C264">
        <v>340</v>
      </c>
      <c r="D264" t="s">
        <v>10871</v>
      </c>
      <c r="E264">
        <v>3</v>
      </c>
    </row>
    <row r="265" spans="1:5">
      <c r="A265">
        <v>264</v>
      </c>
      <c r="B265">
        <v>43883</v>
      </c>
      <c r="C265">
        <v>1006</v>
      </c>
      <c r="D265" t="s">
        <v>10872</v>
      </c>
      <c r="E265">
        <v>4</v>
      </c>
    </row>
    <row r="266" spans="1:5">
      <c r="A266">
        <v>265</v>
      </c>
      <c r="B266">
        <v>43885</v>
      </c>
      <c r="C266">
        <v>497</v>
      </c>
      <c r="D266" t="s">
        <v>10845</v>
      </c>
      <c r="E266">
        <v>2</v>
      </c>
    </row>
    <row r="267" spans="1:5">
      <c r="A267">
        <v>266</v>
      </c>
      <c r="B267">
        <v>43885</v>
      </c>
      <c r="C267">
        <v>2101</v>
      </c>
      <c r="D267" t="s">
        <v>10813</v>
      </c>
      <c r="E267">
        <v>2</v>
      </c>
    </row>
    <row r="268" spans="1:5">
      <c r="A268">
        <v>267</v>
      </c>
      <c r="B268">
        <v>43885</v>
      </c>
      <c r="C268">
        <v>1454</v>
      </c>
      <c r="D268" t="s">
        <v>10817</v>
      </c>
      <c r="E268">
        <v>1</v>
      </c>
    </row>
    <row r="269" spans="1:5">
      <c r="A269">
        <v>268</v>
      </c>
      <c r="B269">
        <v>43885</v>
      </c>
      <c r="C269">
        <v>2099</v>
      </c>
      <c r="D269" t="s">
        <v>10814</v>
      </c>
      <c r="E269">
        <v>2</v>
      </c>
    </row>
    <row r="270" spans="1:5">
      <c r="A270">
        <v>269</v>
      </c>
      <c r="B270">
        <v>43885</v>
      </c>
      <c r="C270">
        <v>28</v>
      </c>
      <c r="D270" t="s">
        <v>10865</v>
      </c>
      <c r="E270">
        <v>2</v>
      </c>
    </row>
    <row r="271" spans="1:5">
      <c r="A271">
        <v>270</v>
      </c>
      <c r="B271">
        <v>43885</v>
      </c>
      <c r="C271">
        <v>146</v>
      </c>
      <c r="D271" t="s">
        <v>10842</v>
      </c>
      <c r="E271">
        <v>1</v>
      </c>
    </row>
    <row r="272" spans="1:5">
      <c r="A272">
        <v>271</v>
      </c>
      <c r="B272">
        <v>43886</v>
      </c>
      <c r="C272">
        <v>813</v>
      </c>
      <c r="D272" t="s">
        <v>10816</v>
      </c>
      <c r="E272">
        <v>2</v>
      </c>
    </row>
    <row r="273" spans="1:5">
      <c r="A273">
        <v>272</v>
      </c>
      <c r="B273">
        <v>43886</v>
      </c>
      <c r="C273">
        <v>1603</v>
      </c>
      <c r="D273" t="s">
        <v>10813</v>
      </c>
      <c r="E273">
        <v>1</v>
      </c>
    </row>
    <row r="274" spans="1:5">
      <c r="A274">
        <v>273</v>
      </c>
      <c r="B274">
        <v>43886</v>
      </c>
      <c r="C274">
        <v>505</v>
      </c>
      <c r="D274" t="s">
        <v>10870</v>
      </c>
      <c r="E274">
        <v>3</v>
      </c>
    </row>
    <row r="275" spans="1:5">
      <c r="A275">
        <v>274</v>
      </c>
      <c r="B275">
        <v>43886</v>
      </c>
      <c r="C275">
        <v>119</v>
      </c>
      <c r="D275" t="s">
        <v>10861</v>
      </c>
      <c r="E275">
        <v>3</v>
      </c>
    </row>
    <row r="276" spans="1:5">
      <c r="A276">
        <v>275</v>
      </c>
      <c r="B276">
        <v>43886</v>
      </c>
      <c r="C276">
        <v>1421</v>
      </c>
      <c r="D276" t="s">
        <v>10828</v>
      </c>
      <c r="E276">
        <v>3</v>
      </c>
    </row>
    <row r="277" spans="1:5">
      <c r="A277">
        <v>276</v>
      </c>
      <c r="B277">
        <v>43886</v>
      </c>
      <c r="C277">
        <v>1959</v>
      </c>
      <c r="D277" t="s">
        <v>10838</v>
      </c>
      <c r="E277">
        <v>5</v>
      </c>
    </row>
    <row r="278" spans="1:5">
      <c r="A278">
        <v>277</v>
      </c>
      <c r="B278">
        <v>43886</v>
      </c>
      <c r="C278">
        <v>1863</v>
      </c>
      <c r="D278" t="s">
        <v>10866</v>
      </c>
      <c r="E278">
        <v>3</v>
      </c>
    </row>
    <row r="279" spans="1:5">
      <c r="A279">
        <v>278</v>
      </c>
      <c r="B279">
        <v>43886</v>
      </c>
      <c r="C279">
        <v>680</v>
      </c>
      <c r="D279" t="s">
        <v>10852</v>
      </c>
      <c r="E279">
        <v>1</v>
      </c>
    </row>
    <row r="280" spans="1:5">
      <c r="A280">
        <v>279</v>
      </c>
      <c r="B280">
        <v>43886</v>
      </c>
      <c r="C280">
        <v>1742</v>
      </c>
      <c r="D280" t="s">
        <v>10836</v>
      </c>
      <c r="E280">
        <v>4</v>
      </c>
    </row>
    <row r="281" spans="1:5">
      <c r="A281">
        <v>280</v>
      </c>
      <c r="B281">
        <v>43886</v>
      </c>
      <c r="C281">
        <v>1608</v>
      </c>
      <c r="D281" t="s">
        <v>10819</v>
      </c>
      <c r="E281">
        <v>3</v>
      </c>
    </row>
    <row r="282" spans="1:5">
      <c r="A282">
        <v>281</v>
      </c>
      <c r="B282">
        <v>43887</v>
      </c>
      <c r="C282">
        <v>607</v>
      </c>
      <c r="D282" t="s">
        <v>10860</v>
      </c>
      <c r="E282">
        <v>3</v>
      </c>
    </row>
    <row r="283" spans="1:5">
      <c r="A283">
        <v>282</v>
      </c>
      <c r="B283">
        <v>43887</v>
      </c>
      <c r="C283">
        <v>1802</v>
      </c>
      <c r="D283" t="s">
        <v>10863</v>
      </c>
      <c r="E283">
        <v>3</v>
      </c>
    </row>
    <row r="284" spans="1:5">
      <c r="A284">
        <v>283</v>
      </c>
      <c r="B284">
        <v>43887</v>
      </c>
      <c r="C284">
        <v>1500</v>
      </c>
      <c r="D284" t="s">
        <v>10808</v>
      </c>
      <c r="E284">
        <v>4</v>
      </c>
    </row>
    <row r="285" spans="1:5">
      <c r="A285">
        <v>284</v>
      </c>
      <c r="B285">
        <v>43887</v>
      </c>
      <c r="C285">
        <v>1911</v>
      </c>
      <c r="D285" t="s">
        <v>10870</v>
      </c>
      <c r="E285">
        <v>5</v>
      </c>
    </row>
    <row r="286" spans="1:5">
      <c r="A286">
        <v>285</v>
      </c>
      <c r="B286">
        <v>43887</v>
      </c>
      <c r="C286">
        <v>915</v>
      </c>
      <c r="D286" t="s">
        <v>10875</v>
      </c>
      <c r="E286">
        <v>5</v>
      </c>
    </row>
    <row r="287" spans="1:5">
      <c r="A287">
        <v>286</v>
      </c>
      <c r="B287">
        <v>43887</v>
      </c>
      <c r="C287">
        <v>653</v>
      </c>
      <c r="D287" t="s">
        <v>10818</v>
      </c>
      <c r="E287">
        <v>2</v>
      </c>
    </row>
    <row r="288" spans="1:5">
      <c r="A288">
        <v>287</v>
      </c>
      <c r="B288">
        <v>43888</v>
      </c>
      <c r="C288">
        <v>1187</v>
      </c>
      <c r="D288" t="s">
        <v>10837</v>
      </c>
      <c r="E288">
        <v>4</v>
      </c>
    </row>
    <row r="289" spans="1:5">
      <c r="A289">
        <v>288</v>
      </c>
      <c r="B289">
        <v>43888</v>
      </c>
      <c r="C289">
        <v>580</v>
      </c>
      <c r="D289" t="s">
        <v>10810</v>
      </c>
      <c r="E289">
        <v>4</v>
      </c>
    </row>
    <row r="290" spans="1:5">
      <c r="A290">
        <v>289</v>
      </c>
      <c r="B290">
        <v>43889</v>
      </c>
      <c r="C290">
        <v>133</v>
      </c>
      <c r="D290" t="s">
        <v>10828</v>
      </c>
      <c r="E290">
        <v>5</v>
      </c>
    </row>
    <row r="291" spans="1:5">
      <c r="A291">
        <v>290</v>
      </c>
      <c r="B291">
        <v>43889</v>
      </c>
      <c r="C291">
        <v>1334</v>
      </c>
      <c r="D291" t="s">
        <v>10839</v>
      </c>
      <c r="E291">
        <v>3</v>
      </c>
    </row>
    <row r="292" spans="1:5">
      <c r="A292">
        <v>291</v>
      </c>
      <c r="B292">
        <v>43889</v>
      </c>
      <c r="C292">
        <v>522</v>
      </c>
      <c r="D292" t="s">
        <v>10813</v>
      </c>
      <c r="E292">
        <v>4</v>
      </c>
    </row>
    <row r="293" spans="1:5">
      <c r="A293">
        <v>292</v>
      </c>
      <c r="B293">
        <v>43889</v>
      </c>
      <c r="C293">
        <v>1851</v>
      </c>
      <c r="D293" t="s">
        <v>10835</v>
      </c>
      <c r="E293">
        <v>4</v>
      </c>
    </row>
    <row r="294" spans="1:5">
      <c r="A294">
        <v>293</v>
      </c>
      <c r="B294">
        <v>43889</v>
      </c>
      <c r="C294">
        <v>705</v>
      </c>
      <c r="D294" t="s">
        <v>10857</v>
      </c>
      <c r="E294">
        <v>4</v>
      </c>
    </row>
    <row r="295" spans="1:5">
      <c r="A295">
        <v>294</v>
      </c>
      <c r="B295">
        <v>43890</v>
      </c>
      <c r="C295">
        <v>363</v>
      </c>
      <c r="D295" t="s">
        <v>10829</v>
      </c>
      <c r="E295">
        <v>1</v>
      </c>
    </row>
    <row r="296" spans="1:5">
      <c r="A296">
        <v>295</v>
      </c>
      <c r="B296">
        <v>43890</v>
      </c>
      <c r="C296">
        <v>599</v>
      </c>
      <c r="D296" t="s">
        <v>10861</v>
      </c>
      <c r="E296">
        <v>5</v>
      </c>
    </row>
    <row r="297" spans="1:5">
      <c r="A297">
        <v>296</v>
      </c>
      <c r="B297">
        <v>43891</v>
      </c>
      <c r="C297">
        <v>1474</v>
      </c>
      <c r="D297" t="s">
        <v>10873</v>
      </c>
      <c r="E297">
        <v>3</v>
      </c>
    </row>
    <row r="298" spans="1:5">
      <c r="A298">
        <v>297</v>
      </c>
      <c r="B298">
        <v>43891</v>
      </c>
      <c r="C298">
        <v>1309</v>
      </c>
      <c r="D298" t="s">
        <v>10836</v>
      </c>
      <c r="E298">
        <v>4</v>
      </c>
    </row>
    <row r="299" spans="1:5">
      <c r="A299">
        <v>298</v>
      </c>
      <c r="B299">
        <v>43891</v>
      </c>
      <c r="C299">
        <v>1258</v>
      </c>
      <c r="D299" t="s">
        <v>10861</v>
      </c>
      <c r="E299">
        <v>3</v>
      </c>
    </row>
    <row r="300" spans="1:5">
      <c r="A300">
        <v>299</v>
      </c>
      <c r="B300">
        <v>43891</v>
      </c>
      <c r="C300">
        <v>1565</v>
      </c>
      <c r="D300" t="s">
        <v>10828</v>
      </c>
      <c r="E300">
        <v>3</v>
      </c>
    </row>
    <row r="301" spans="1:5">
      <c r="A301">
        <v>300</v>
      </c>
      <c r="B301">
        <v>43891</v>
      </c>
      <c r="C301">
        <v>358</v>
      </c>
      <c r="D301" t="s">
        <v>10853</v>
      </c>
      <c r="E301">
        <v>2</v>
      </c>
    </row>
    <row r="302" spans="1:5">
      <c r="A302">
        <v>301</v>
      </c>
      <c r="B302">
        <v>43892</v>
      </c>
      <c r="C302">
        <v>2041</v>
      </c>
      <c r="D302" t="s">
        <v>10837</v>
      </c>
      <c r="E302">
        <v>4</v>
      </c>
    </row>
    <row r="303" spans="1:5">
      <c r="A303">
        <v>302</v>
      </c>
      <c r="B303">
        <v>43892</v>
      </c>
      <c r="C303">
        <v>2022</v>
      </c>
      <c r="D303" t="s">
        <v>10855</v>
      </c>
      <c r="E303">
        <v>4</v>
      </c>
    </row>
    <row r="304" spans="1:5">
      <c r="A304">
        <v>303</v>
      </c>
      <c r="B304">
        <v>43892</v>
      </c>
      <c r="C304">
        <v>1688</v>
      </c>
      <c r="D304" t="s">
        <v>10810</v>
      </c>
      <c r="E304">
        <v>2</v>
      </c>
    </row>
    <row r="305" spans="1:5">
      <c r="A305">
        <v>304</v>
      </c>
      <c r="B305">
        <v>43892</v>
      </c>
      <c r="C305">
        <v>1223</v>
      </c>
      <c r="D305" t="s">
        <v>10876</v>
      </c>
      <c r="E305">
        <v>2</v>
      </c>
    </row>
    <row r="306" spans="1:5">
      <c r="A306">
        <v>305</v>
      </c>
      <c r="B306">
        <v>43892</v>
      </c>
      <c r="C306">
        <v>1712</v>
      </c>
      <c r="D306" t="s">
        <v>10821</v>
      </c>
      <c r="E306">
        <v>5</v>
      </c>
    </row>
    <row r="307" spans="1:5">
      <c r="A307">
        <v>306</v>
      </c>
      <c r="B307">
        <v>43892</v>
      </c>
      <c r="C307">
        <v>423</v>
      </c>
      <c r="D307" t="s">
        <v>10849</v>
      </c>
      <c r="E307">
        <v>2</v>
      </c>
    </row>
    <row r="308" spans="1:5">
      <c r="A308">
        <v>307</v>
      </c>
      <c r="B308">
        <v>43892</v>
      </c>
      <c r="C308">
        <v>1711</v>
      </c>
      <c r="D308" t="s">
        <v>10845</v>
      </c>
      <c r="E308">
        <v>2</v>
      </c>
    </row>
    <row r="309" spans="1:5">
      <c r="A309">
        <v>308</v>
      </c>
      <c r="B309">
        <v>43892</v>
      </c>
      <c r="C309">
        <v>912</v>
      </c>
      <c r="D309" t="s">
        <v>10851</v>
      </c>
      <c r="E309">
        <v>5</v>
      </c>
    </row>
    <row r="310" spans="1:5">
      <c r="A310">
        <v>309</v>
      </c>
      <c r="B310">
        <v>43892</v>
      </c>
      <c r="C310">
        <v>1570</v>
      </c>
      <c r="D310" t="s">
        <v>10816</v>
      </c>
      <c r="E310">
        <v>4</v>
      </c>
    </row>
    <row r="311" spans="1:5">
      <c r="A311">
        <v>310</v>
      </c>
      <c r="B311">
        <v>43893</v>
      </c>
      <c r="C311">
        <v>1726</v>
      </c>
      <c r="D311" t="s">
        <v>10820</v>
      </c>
      <c r="E311">
        <v>3</v>
      </c>
    </row>
    <row r="312" spans="1:5">
      <c r="A312">
        <v>311</v>
      </c>
      <c r="B312">
        <v>43893</v>
      </c>
      <c r="C312">
        <v>981</v>
      </c>
      <c r="D312" t="s">
        <v>10844</v>
      </c>
      <c r="E312">
        <v>2</v>
      </c>
    </row>
    <row r="313" spans="1:5">
      <c r="A313">
        <v>312</v>
      </c>
      <c r="B313">
        <v>43893</v>
      </c>
      <c r="C313">
        <v>1884</v>
      </c>
      <c r="D313" t="s">
        <v>10809</v>
      </c>
      <c r="E313">
        <v>5</v>
      </c>
    </row>
    <row r="314" spans="1:5">
      <c r="A314">
        <v>313</v>
      </c>
      <c r="B314">
        <v>43893</v>
      </c>
      <c r="C314">
        <v>1289</v>
      </c>
      <c r="D314" t="s">
        <v>10876</v>
      </c>
      <c r="E314">
        <v>3</v>
      </c>
    </row>
    <row r="315" spans="1:5">
      <c r="A315">
        <v>314</v>
      </c>
      <c r="B315">
        <v>43893</v>
      </c>
      <c r="C315">
        <v>1209</v>
      </c>
      <c r="D315" t="s">
        <v>10842</v>
      </c>
      <c r="E315">
        <v>3</v>
      </c>
    </row>
    <row r="316" spans="1:5">
      <c r="A316">
        <v>315</v>
      </c>
      <c r="B316">
        <v>43893</v>
      </c>
      <c r="C316">
        <v>404</v>
      </c>
      <c r="D316" t="s">
        <v>10822</v>
      </c>
      <c r="E316">
        <v>1</v>
      </c>
    </row>
    <row r="317" spans="1:5">
      <c r="A317">
        <v>316</v>
      </c>
      <c r="B317">
        <v>43893</v>
      </c>
      <c r="C317">
        <v>1102</v>
      </c>
      <c r="D317" t="s">
        <v>10861</v>
      </c>
      <c r="E317">
        <v>3</v>
      </c>
    </row>
    <row r="318" spans="1:5">
      <c r="A318">
        <v>317</v>
      </c>
      <c r="B318">
        <v>43893</v>
      </c>
      <c r="C318">
        <v>1520</v>
      </c>
      <c r="D318" t="s">
        <v>10825</v>
      </c>
      <c r="E318">
        <v>3</v>
      </c>
    </row>
    <row r="319" spans="1:5">
      <c r="A319">
        <v>318</v>
      </c>
      <c r="B319">
        <v>43893</v>
      </c>
      <c r="C319">
        <v>2045</v>
      </c>
      <c r="D319" t="s">
        <v>10818</v>
      </c>
      <c r="E319">
        <v>4</v>
      </c>
    </row>
    <row r="320" spans="1:5">
      <c r="A320">
        <v>319</v>
      </c>
      <c r="B320">
        <v>43894</v>
      </c>
      <c r="C320">
        <v>1445</v>
      </c>
      <c r="D320" t="s">
        <v>10843</v>
      </c>
      <c r="E320">
        <v>1</v>
      </c>
    </row>
    <row r="321" spans="1:5">
      <c r="A321">
        <v>320</v>
      </c>
      <c r="B321">
        <v>43894</v>
      </c>
      <c r="C321">
        <v>183</v>
      </c>
      <c r="D321" t="s">
        <v>10840</v>
      </c>
      <c r="E321">
        <v>5</v>
      </c>
    </row>
    <row r="322" spans="1:5">
      <c r="A322">
        <v>321</v>
      </c>
      <c r="B322">
        <v>43894</v>
      </c>
      <c r="C322">
        <v>1923</v>
      </c>
      <c r="D322" t="s">
        <v>10848</v>
      </c>
      <c r="E322">
        <v>2</v>
      </c>
    </row>
    <row r="323" spans="1:5">
      <c r="A323">
        <v>322</v>
      </c>
      <c r="B323">
        <v>43895</v>
      </c>
      <c r="C323">
        <v>1880</v>
      </c>
      <c r="D323" t="s">
        <v>10865</v>
      </c>
      <c r="E323">
        <v>4</v>
      </c>
    </row>
    <row r="324" spans="1:5">
      <c r="A324">
        <v>323</v>
      </c>
      <c r="B324">
        <v>43896</v>
      </c>
      <c r="C324">
        <v>321</v>
      </c>
      <c r="D324" t="s">
        <v>10873</v>
      </c>
      <c r="E324">
        <v>3</v>
      </c>
    </row>
    <row r="325" spans="1:5">
      <c r="A325">
        <v>324</v>
      </c>
      <c r="B325">
        <v>43896</v>
      </c>
      <c r="C325">
        <v>902</v>
      </c>
      <c r="D325" t="s">
        <v>10849</v>
      </c>
      <c r="E325">
        <v>2</v>
      </c>
    </row>
    <row r="326" spans="1:5">
      <c r="A326">
        <v>325</v>
      </c>
      <c r="B326">
        <v>43896</v>
      </c>
      <c r="C326">
        <v>281</v>
      </c>
      <c r="D326" t="s">
        <v>10840</v>
      </c>
      <c r="E326">
        <v>1</v>
      </c>
    </row>
    <row r="327" spans="1:5">
      <c r="A327">
        <v>326</v>
      </c>
      <c r="B327">
        <v>43897</v>
      </c>
      <c r="C327">
        <v>6</v>
      </c>
      <c r="D327" t="s">
        <v>10819</v>
      </c>
      <c r="E327">
        <v>5</v>
      </c>
    </row>
    <row r="328" spans="1:5">
      <c r="A328">
        <v>327</v>
      </c>
      <c r="B328">
        <v>43897</v>
      </c>
      <c r="C328">
        <v>1909</v>
      </c>
      <c r="D328" t="s">
        <v>10867</v>
      </c>
      <c r="E328">
        <v>4</v>
      </c>
    </row>
    <row r="329" spans="1:5">
      <c r="A329">
        <v>328</v>
      </c>
      <c r="B329">
        <v>43897</v>
      </c>
      <c r="C329">
        <v>1582</v>
      </c>
      <c r="D329" t="s">
        <v>10823</v>
      </c>
      <c r="E329">
        <v>5</v>
      </c>
    </row>
    <row r="330" spans="1:5">
      <c r="A330">
        <v>329</v>
      </c>
      <c r="B330">
        <v>43897</v>
      </c>
      <c r="C330">
        <v>1374</v>
      </c>
      <c r="D330" t="s">
        <v>10837</v>
      </c>
      <c r="E330">
        <v>5</v>
      </c>
    </row>
    <row r="331" spans="1:5">
      <c r="A331">
        <v>330</v>
      </c>
      <c r="B331">
        <v>43898</v>
      </c>
      <c r="C331">
        <v>1694</v>
      </c>
      <c r="D331" t="s">
        <v>10853</v>
      </c>
      <c r="E331">
        <v>2</v>
      </c>
    </row>
    <row r="332" spans="1:5">
      <c r="A332">
        <v>331</v>
      </c>
      <c r="B332">
        <v>43898</v>
      </c>
      <c r="C332">
        <v>1223</v>
      </c>
      <c r="D332" t="s">
        <v>10841</v>
      </c>
      <c r="E332">
        <v>1</v>
      </c>
    </row>
    <row r="333" spans="1:5">
      <c r="A333">
        <v>332</v>
      </c>
      <c r="B333">
        <v>43898</v>
      </c>
      <c r="C333">
        <v>1648</v>
      </c>
      <c r="D333" t="s">
        <v>10825</v>
      </c>
      <c r="E333">
        <v>5</v>
      </c>
    </row>
    <row r="334" spans="1:5">
      <c r="A334">
        <v>333</v>
      </c>
      <c r="B334">
        <v>43898</v>
      </c>
      <c r="C334">
        <v>1783</v>
      </c>
      <c r="D334" t="s">
        <v>10876</v>
      </c>
      <c r="E334">
        <v>5</v>
      </c>
    </row>
    <row r="335" spans="1:5">
      <c r="A335">
        <v>334</v>
      </c>
      <c r="B335">
        <v>43899</v>
      </c>
      <c r="C335">
        <v>1078</v>
      </c>
      <c r="D335" t="s">
        <v>10844</v>
      </c>
      <c r="E335">
        <v>6</v>
      </c>
    </row>
    <row r="336" spans="1:5">
      <c r="A336">
        <v>335</v>
      </c>
      <c r="B336">
        <v>43899</v>
      </c>
      <c r="C336">
        <v>1149</v>
      </c>
      <c r="D336" t="s">
        <v>10847</v>
      </c>
      <c r="E336">
        <v>1</v>
      </c>
    </row>
    <row r="337" spans="1:5">
      <c r="A337">
        <v>336</v>
      </c>
      <c r="B337">
        <v>43899</v>
      </c>
      <c r="C337">
        <v>1238</v>
      </c>
      <c r="D337" t="s">
        <v>10858</v>
      </c>
      <c r="E337">
        <v>3</v>
      </c>
    </row>
    <row r="338" spans="1:5">
      <c r="A338">
        <v>337</v>
      </c>
      <c r="B338">
        <v>43899</v>
      </c>
      <c r="C338">
        <v>1193</v>
      </c>
      <c r="D338" t="s">
        <v>10868</v>
      </c>
      <c r="E338">
        <v>6</v>
      </c>
    </row>
    <row r="339" spans="1:5">
      <c r="A339">
        <v>338</v>
      </c>
      <c r="B339">
        <v>43899</v>
      </c>
      <c r="C339">
        <v>797</v>
      </c>
      <c r="D339" t="s">
        <v>10837</v>
      </c>
      <c r="E339">
        <v>4</v>
      </c>
    </row>
    <row r="340" spans="1:5">
      <c r="A340">
        <v>339</v>
      </c>
      <c r="B340">
        <v>43899</v>
      </c>
      <c r="C340">
        <v>134</v>
      </c>
      <c r="D340" t="s">
        <v>10822</v>
      </c>
      <c r="E340">
        <v>3</v>
      </c>
    </row>
    <row r="341" spans="1:5">
      <c r="A341">
        <v>340</v>
      </c>
      <c r="B341">
        <v>43900</v>
      </c>
      <c r="C341">
        <v>460</v>
      </c>
      <c r="D341" t="s">
        <v>10810</v>
      </c>
      <c r="E341">
        <v>1</v>
      </c>
    </row>
    <row r="342" spans="1:5">
      <c r="A342">
        <v>341</v>
      </c>
      <c r="B342">
        <v>43900</v>
      </c>
      <c r="C342">
        <v>1072</v>
      </c>
      <c r="D342" t="s">
        <v>10862</v>
      </c>
      <c r="E342">
        <v>3</v>
      </c>
    </row>
    <row r="343" spans="1:5">
      <c r="A343">
        <v>342</v>
      </c>
      <c r="B343">
        <v>43900</v>
      </c>
      <c r="C343">
        <v>760</v>
      </c>
      <c r="D343" t="s">
        <v>10876</v>
      </c>
      <c r="E343">
        <v>2</v>
      </c>
    </row>
    <row r="344" spans="1:5">
      <c r="A344">
        <v>343</v>
      </c>
      <c r="B344">
        <v>43900</v>
      </c>
      <c r="C344">
        <v>331</v>
      </c>
      <c r="D344" t="s">
        <v>10814</v>
      </c>
      <c r="E344">
        <v>4</v>
      </c>
    </row>
    <row r="345" spans="1:5">
      <c r="A345">
        <v>344</v>
      </c>
      <c r="B345">
        <v>43901</v>
      </c>
      <c r="C345">
        <v>426</v>
      </c>
      <c r="D345" t="s">
        <v>10848</v>
      </c>
      <c r="E345">
        <v>4</v>
      </c>
    </row>
    <row r="346" spans="1:5">
      <c r="A346">
        <v>345</v>
      </c>
      <c r="B346">
        <v>43901</v>
      </c>
      <c r="C346">
        <v>1073</v>
      </c>
      <c r="D346" t="s">
        <v>10820</v>
      </c>
      <c r="E346">
        <v>3</v>
      </c>
    </row>
    <row r="347" spans="1:5">
      <c r="A347">
        <v>346</v>
      </c>
      <c r="B347">
        <v>43901</v>
      </c>
      <c r="C347">
        <v>1899</v>
      </c>
      <c r="D347" t="s">
        <v>10845</v>
      </c>
      <c r="E347">
        <v>3</v>
      </c>
    </row>
    <row r="348" spans="1:5">
      <c r="A348">
        <v>347</v>
      </c>
      <c r="B348">
        <v>43902</v>
      </c>
      <c r="C348">
        <v>1025</v>
      </c>
      <c r="D348" t="s">
        <v>10834</v>
      </c>
      <c r="E348">
        <v>3</v>
      </c>
    </row>
    <row r="349" spans="1:5">
      <c r="A349">
        <v>348</v>
      </c>
      <c r="B349">
        <v>43902</v>
      </c>
      <c r="C349">
        <v>2061</v>
      </c>
      <c r="D349" t="s">
        <v>10848</v>
      </c>
      <c r="E349">
        <v>2</v>
      </c>
    </row>
    <row r="350" spans="1:5">
      <c r="A350">
        <v>349</v>
      </c>
      <c r="B350">
        <v>43902</v>
      </c>
      <c r="C350">
        <v>1523</v>
      </c>
      <c r="D350" t="s">
        <v>10856</v>
      </c>
      <c r="E350">
        <v>3</v>
      </c>
    </row>
    <row r="351" spans="1:5">
      <c r="A351">
        <v>350</v>
      </c>
      <c r="B351">
        <v>43902</v>
      </c>
      <c r="C351">
        <v>508</v>
      </c>
      <c r="D351" t="s">
        <v>10831</v>
      </c>
      <c r="E351">
        <v>2</v>
      </c>
    </row>
    <row r="352" spans="1:5">
      <c r="A352">
        <v>351</v>
      </c>
      <c r="B352">
        <v>43903</v>
      </c>
      <c r="C352">
        <v>200</v>
      </c>
      <c r="D352" t="s">
        <v>10809</v>
      </c>
      <c r="E352">
        <v>4</v>
      </c>
    </row>
    <row r="353" spans="1:5">
      <c r="A353">
        <v>352</v>
      </c>
      <c r="B353">
        <v>43903</v>
      </c>
      <c r="C353">
        <v>2090</v>
      </c>
      <c r="D353" t="s">
        <v>10833</v>
      </c>
      <c r="E353">
        <v>5</v>
      </c>
    </row>
    <row r="354" spans="1:5">
      <c r="A354">
        <v>353</v>
      </c>
      <c r="B354">
        <v>43903</v>
      </c>
      <c r="C354">
        <v>1847</v>
      </c>
      <c r="D354" t="s">
        <v>10861</v>
      </c>
      <c r="E354">
        <v>2</v>
      </c>
    </row>
    <row r="355" spans="1:5">
      <c r="A355">
        <v>354</v>
      </c>
      <c r="B355">
        <v>43903</v>
      </c>
      <c r="C355">
        <v>1502</v>
      </c>
      <c r="D355" t="s">
        <v>10825</v>
      </c>
      <c r="E355">
        <v>5</v>
      </c>
    </row>
    <row r="356" spans="1:5">
      <c r="A356">
        <v>355</v>
      </c>
      <c r="B356">
        <v>43903</v>
      </c>
      <c r="C356">
        <v>1850</v>
      </c>
      <c r="D356" t="s">
        <v>10845</v>
      </c>
      <c r="E356">
        <v>4</v>
      </c>
    </row>
    <row r="357" spans="1:5">
      <c r="A357">
        <v>356</v>
      </c>
      <c r="B357">
        <v>43904</v>
      </c>
      <c r="C357">
        <v>2044</v>
      </c>
      <c r="D357" t="s">
        <v>10842</v>
      </c>
      <c r="E357">
        <v>3</v>
      </c>
    </row>
    <row r="358" spans="1:5">
      <c r="A358">
        <v>357</v>
      </c>
      <c r="B358">
        <v>43904</v>
      </c>
      <c r="C358">
        <v>1203</v>
      </c>
      <c r="D358" t="s">
        <v>10814</v>
      </c>
      <c r="E358">
        <v>5</v>
      </c>
    </row>
    <row r="359" spans="1:5">
      <c r="A359">
        <v>358</v>
      </c>
      <c r="B359">
        <v>43904</v>
      </c>
      <c r="C359">
        <v>187</v>
      </c>
      <c r="D359" t="s">
        <v>10827</v>
      </c>
      <c r="E359">
        <v>5</v>
      </c>
    </row>
    <row r="360" spans="1:5">
      <c r="A360">
        <v>359</v>
      </c>
      <c r="B360">
        <v>43905</v>
      </c>
      <c r="C360">
        <v>380</v>
      </c>
      <c r="D360" t="s">
        <v>10808</v>
      </c>
      <c r="E360">
        <v>1</v>
      </c>
    </row>
    <row r="361" spans="1:5">
      <c r="A361">
        <v>360</v>
      </c>
      <c r="B361">
        <v>43905</v>
      </c>
      <c r="C361">
        <v>141</v>
      </c>
      <c r="D361" t="s">
        <v>10824</v>
      </c>
      <c r="E361">
        <v>4</v>
      </c>
    </row>
    <row r="362" spans="1:5">
      <c r="A362">
        <v>361</v>
      </c>
      <c r="B362">
        <v>43905</v>
      </c>
      <c r="C362">
        <v>670</v>
      </c>
      <c r="D362" t="s">
        <v>10874</v>
      </c>
      <c r="E362">
        <v>1</v>
      </c>
    </row>
    <row r="363" spans="1:5">
      <c r="A363">
        <v>362</v>
      </c>
      <c r="B363">
        <v>43905</v>
      </c>
      <c r="C363">
        <v>2079</v>
      </c>
      <c r="D363" t="s">
        <v>10845</v>
      </c>
      <c r="E363">
        <v>4</v>
      </c>
    </row>
    <row r="364" spans="1:5">
      <c r="A364">
        <v>363</v>
      </c>
      <c r="B364">
        <v>43905</v>
      </c>
      <c r="C364">
        <v>430</v>
      </c>
      <c r="D364" t="s">
        <v>10814</v>
      </c>
      <c r="E364">
        <v>2</v>
      </c>
    </row>
    <row r="365" spans="1:5">
      <c r="A365">
        <v>364</v>
      </c>
      <c r="B365">
        <v>43906</v>
      </c>
      <c r="C365">
        <v>274</v>
      </c>
      <c r="D365" t="s">
        <v>10839</v>
      </c>
      <c r="E365">
        <v>4</v>
      </c>
    </row>
    <row r="366" spans="1:5">
      <c r="A366">
        <v>365</v>
      </c>
      <c r="B366">
        <v>43906</v>
      </c>
      <c r="C366">
        <v>2114</v>
      </c>
      <c r="D366" t="s">
        <v>10853</v>
      </c>
      <c r="E366">
        <v>3</v>
      </c>
    </row>
    <row r="367" spans="1:5">
      <c r="A367">
        <v>366</v>
      </c>
      <c r="B367">
        <v>43906</v>
      </c>
      <c r="C367">
        <v>675</v>
      </c>
      <c r="D367" t="s">
        <v>10841</v>
      </c>
      <c r="E367">
        <v>3</v>
      </c>
    </row>
    <row r="368" spans="1:5">
      <c r="A368">
        <v>367</v>
      </c>
      <c r="B368">
        <v>43907</v>
      </c>
      <c r="C368">
        <v>1503</v>
      </c>
      <c r="D368" t="s">
        <v>10841</v>
      </c>
      <c r="E368">
        <v>3</v>
      </c>
    </row>
    <row r="369" spans="1:5">
      <c r="A369">
        <v>368</v>
      </c>
      <c r="B369">
        <v>43907</v>
      </c>
      <c r="C369">
        <v>798</v>
      </c>
      <c r="D369" t="s">
        <v>10818</v>
      </c>
      <c r="E369">
        <v>3</v>
      </c>
    </row>
    <row r="370" spans="1:5">
      <c r="A370">
        <v>369</v>
      </c>
      <c r="B370">
        <v>43907</v>
      </c>
      <c r="C370">
        <v>488</v>
      </c>
      <c r="D370" t="s">
        <v>10867</v>
      </c>
      <c r="E370">
        <v>5</v>
      </c>
    </row>
    <row r="371" spans="1:5">
      <c r="A371">
        <v>370</v>
      </c>
      <c r="B371">
        <v>43907</v>
      </c>
      <c r="C371">
        <v>1573</v>
      </c>
      <c r="D371" t="s">
        <v>10847</v>
      </c>
      <c r="E371">
        <v>5</v>
      </c>
    </row>
    <row r="372" spans="1:5">
      <c r="A372">
        <v>371</v>
      </c>
      <c r="B372">
        <v>43907</v>
      </c>
      <c r="C372">
        <v>2088</v>
      </c>
      <c r="D372" t="s">
        <v>10836</v>
      </c>
      <c r="E372">
        <v>6</v>
      </c>
    </row>
    <row r="373" spans="1:5">
      <c r="A373">
        <v>372</v>
      </c>
      <c r="B373">
        <v>43907</v>
      </c>
      <c r="C373">
        <v>1714</v>
      </c>
      <c r="D373" t="s">
        <v>10832</v>
      </c>
      <c r="E373">
        <v>2</v>
      </c>
    </row>
    <row r="374" spans="1:5">
      <c r="A374">
        <v>373</v>
      </c>
      <c r="B374">
        <v>43908</v>
      </c>
      <c r="C374">
        <v>1291</v>
      </c>
      <c r="D374" t="s">
        <v>10845</v>
      </c>
      <c r="E374">
        <v>1</v>
      </c>
    </row>
    <row r="375" spans="1:5">
      <c r="A375">
        <v>374</v>
      </c>
      <c r="B375">
        <v>43908</v>
      </c>
      <c r="C375">
        <v>445</v>
      </c>
      <c r="D375" t="s">
        <v>10845</v>
      </c>
      <c r="E375">
        <v>6</v>
      </c>
    </row>
    <row r="376" spans="1:5">
      <c r="A376">
        <v>375</v>
      </c>
      <c r="B376">
        <v>43908</v>
      </c>
      <c r="C376">
        <v>2103</v>
      </c>
      <c r="D376" t="s">
        <v>10822</v>
      </c>
      <c r="E376">
        <v>3</v>
      </c>
    </row>
    <row r="377" spans="1:5">
      <c r="A377">
        <v>376</v>
      </c>
      <c r="B377">
        <v>43908</v>
      </c>
      <c r="C377">
        <v>1778</v>
      </c>
      <c r="D377" t="s">
        <v>10812</v>
      </c>
      <c r="E377">
        <v>3</v>
      </c>
    </row>
    <row r="378" spans="1:5">
      <c r="A378">
        <v>377</v>
      </c>
      <c r="B378">
        <v>43909</v>
      </c>
      <c r="C378">
        <v>1092</v>
      </c>
      <c r="D378" t="s">
        <v>10869</v>
      </c>
      <c r="E378">
        <v>3</v>
      </c>
    </row>
    <row r="379" spans="1:5">
      <c r="A379">
        <v>378</v>
      </c>
      <c r="B379">
        <v>43909</v>
      </c>
      <c r="C379">
        <v>686</v>
      </c>
      <c r="D379" t="s">
        <v>10843</v>
      </c>
      <c r="E379">
        <v>4</v>
      </c>
    </row>
    <row r="380" spans="1:5">
      <c r="A380">
        <v>379</v>
      </c>
      <c r="B380">
        <v>43910</v>
      </c>
      <c r="C380">
        <v>372</v>
      </c>
      <c r="D380" t="s">
        <v>10846</v>
      </c>
      <c r="E380">
        <v>3</v>
      </c>
    </row>
    <row r="381" spans="1:5">
      <c r="A381">
        <v>380</v>
      </c>
      <c r="B381">
        <v>43910</v>
      </c>
      <c r="C381">
        <v>1935</v>
      </c>
      <c r="D381" t="s">
        <v>10861</v>
      </c>
      <c r="E381">
        <v>5</v>
      </c>
    </row>
    <row r="382" spans="1:5">
      <c r="A382">
        <v>381</v>
      </c>
      <c r="B382">
        <v>43910</v>
      </c>
      <c r="C382">
        <v>1446</v>
      </c>
      <c r="D382" t="s">
        <v>10851</v>
      </c>
      <c r="E382">
        <v>4</v>
      </c>
    </row>
    <row r="383" spans="1:5">
      <c r="A383">
        <v>382</v>
      </c>
      <c r="B383">
        <v>43911</v>
      </c>
      <c r="C383">
        <v>19</v>
      </c>
      <c r="D383" t="s">
        <v>10866</v>
      </c>
      <c r="E383">
        <v>5</v>
      </c>
    </row>
    <row r="384" spans="1:5">
      <c r="A384">
        <v>383</v>
      </c>
      <c r="B384">
        <v>43911</v>
      </c>
      <c r="C384">
        <v>1907</v>
      </c>
      <c r="D384" t="s">
        <v>10844</v>
      </c>
      <c r="E384">
        <v>3</v>
      </c>
    </row>
    <row r="385" spans="1:5">
      <c r="A385">
        <v>384</v>
      </c>
      <c r="B385">
        <v>43911</v>
      </c>
      <c r="C385">
        <v>1111</v>
      </c>
      <c r="D385" t="s">
        <v>10845</v>
      </c>
      <c r="E385">
        <v>4</v>
      </c>
    </row>
    <row r="386" spans="1:5">
      <c r="A386">
        <v>385</v>
      </c>
      <c r="B386">
        <v>43911</v>
      </c>
      <c r="C386">
        <v>940</v>
      </c>
      <c r="D386" t="s">
        <v>10874</v>
      </c>
      <c r="E386">
        <v>6</v>
      </c>
    </row>
    <row r="387" spans="1:5">
      <c r="A387">
        <v>386</v>
      </c>
      <c r="B387">
        <v>43911</v>
      </c>
      <c r="C387">
        <v>2077</v>
      </c>
      <c r="D387" t="s">
        <v>10863</v>
      </c>
      <c r="E387">
        <v>4</v>
      </c>
    </row>
    <row r="388" spans="1:5">
      <c r="A388">
        <v>387</v>
      </c>
      <c r="B388">
        <v>43912</v>
      </c>
      <c r="C388">
        <v>724</v>
      </c>
      <c r="D388" t="s">
        <v>10830</v>
      </c>
      <c r="E388">
        <v>4</v>
      </c>
    </row>
    <row r="389" spans="1:5">
      <c r="A389">
        <v>388</v>
      </c>
      <c r="B389">
        <v>43912</v>
      </c>
      <c r="C389">
        <v>22</v>
      </c>
      <c r="D389" t="s">
        <v>10853</v>
      </c>
      <c r="E389">
        <v>5</v>
      </c>
    </row>
    <row r="390" spans="1:5">
      <c r="A390">
        <v>389</v>
      </c>
      <c r="B390">
        <v>43912</v>
      </c>
      <c r="C390">
        <v>479</v>
      </c>
      <c r="D390" t="s">
        <v>10828</v>
      </c>
      <c r="E390">
        <v>5</v>
      </c>
    </row>
    <row r="391" spans="1:5">
      <c r="A391">
        <v>390</v>
      </c>
      <c r="B391">
        <v>43912</v>
      </c>
      <c r="C391">
        <v>966</v>
      </c>
      <c r="D391" t="s">
        <v>10845</v>
      </c>
      <c r="E391">
        <v>1</v>
      </c>
    </row>
    <row r="392" spans="1:5">
      <c r="A392">
        <v>391</v>
      </c>
      <c r="B392">
        <v>43912</v>
      </c>
      <c r="C392">
        <v>1307</v>
      </c>
      <c r="D392" t="s">
        <v>10869</v>
      </c>
      <c r="E392">
        <v>4</v>
      </c>
    </row>
    <row r="393" spans="1:5">
      <c r="A393">
        <v>392</v>
      </c>
      <c r="B393">
        <v>43912</v>
      </c>
      <c r="C393">
        <v>1648</v>
      </c>
      <c r="D393" t="s">
        <v>10854</v>
      </c>
      <c r="E393">
        <v>4</v>
      </c>
    </row>
    <row r="394" spans="1:5">
      <c r="A394">
        <v>393</v>
      </c>
      <c r="B394">
        <v>43913</v>
      </c>
      <c r="C394">
        <v>1645</v>
      </c>
      <c r="D394" t="s">
        <v>10865</v>
      </c>
      <c r="E394">
        <v>5</v>
      </c>
    </row>
    <row r="395" spans="1:5">
      <c r="A395">
        <v>394</v>
      </c>
      <c r="B395">
        <v>43913</v>
      </c>
      <c r="C395">
        <v>1539</v>
      </c>
      <c r="D395" t="s">
        <v>10850</v>
      </c>
      <c r="E395">
        <v>4</v>
      </c>
    </row>
    <row r="396" spans="1:5">
      <c r="A396">
        <v>395</v>
      </c>
      <c r="B396">
        <v>43913</v>
      </c>
      <c r="C396">
        <v>114</v>
      </c>
      <c r="D396" t="s">
        <v>10876</v>
      </c>
      <c r="E396">
        <v>4</v>
      </c>
    </row>
    <row r="397" spans="1:5">
      <c r="A397">
        <v>396</v>
      </c>
      <c r="B397">
        <v>43913</v>
      </c>
      <c r="C397">
        <v>187</v>
      </c>
      <c r="D397" t="s">
        <v>10819</v>
      </c>
      <c r="E397">
        <v>1</v>
      </c>
    </row>
    <row r="398" spans="1:5">
      <c r="A398">
        <v>397</v>
      </c>
      <c r="B398">
        <v>43914</v>
      </c>
      <c r="C398">
        <v>1894</v>
      </c>
      <c r="D398" t="s">
        <v>10850</v>
      </c>
      <c r="E398">
        <v>3</v>
      </c>
    </row>
    <row r="399" spans="1:5">
      <c r="A399">
        <v>398</v>
      </c>
      <c r="B399">
        <v>43914</v>
      </c>
      <c r="C399">
        <v>551</v>
      </c>
      <c r="D399" t="s">
        <v>10875</v>
      </c>
      <c r="E399">
        <v>4</v>
      </c>
    </row>
    <row r="400" spans="1:5">
      <c r="A400">
        <v>399</v>
      </c>
      <c r="B400">
        <v>43914</v>
      </c>
      <c r="C400">
        <v>1695</v>
      </c>
      <c r="D400" t="s">
        <v>10863</v>
      </c>
      <c r="E400">
        <v>5</v>
      </c>
    </row>
    <row r="401" spans="1:5">
      <c r="A401">
        <v>400</v>
      </c>
      <c r="B401">
        <v>43914</v>
      </c>
      <c r="C401">
        <v>71</v>
      </c>
      <c r="D401" t="s">
        <v>10865</v>
      </c>
      <c r="E401">
        <v>4</v>
      </c>
    </row>
    <row r="402" spans="1:5">
      <c r="A402">
        <v>401</v>
      </c>
      <c r="B402">
        <v>43914</v>
      </c>
      <c r="C402">
        <v>173</v>
      </c>
      <c r="D402" t="s">
        <v>10849</v>
      </c>
      <c r="E402">
        <v>3</v>
      </c>
    </row>
    <row r="403" spans="1:5">
      <c r="A403">
        <v>402</v>
      </c>
      <c r="B403">
        <v>43915</v>
      </c>
      <c r="C403">
        <v>354</v>
      </c>
      <c r="D403" t="s">
        <v>10823</v>
      </c>
      <c r="E403">
        <v>2</v>
      </c>
    </row>
    <row r="404" spans="1:5">
      <c r="A404">
        <v>403</v>
      </c>
      <c r="B404">
        <v>43915</v>
      </c>
      <c r="C404">
        <v>252</v>
      </c>
      <c r="D404" t="s">
        <v>10849</v>
      </c>
      <c r="E404">
        <v>4</v>
      </c>
    </row>
    <row r="405" spans="1:5">
      <c r="A405">
        <v>404</v>
      </c>
      <c r="B405">
        <v>43916</v>
      </c>
      <c r="C405">
        <v>1256</v>
      </c>
      <c r="D405" t="s">
        <v>10862</v>
      </c>
      <c r="E405">
        <v>2</v>
      </c>
    </row>
    <row r="406" spans="1:5">
      <c r="A406">
        <v>405</v>
      </c>
      <c r="B406">
        <v>43916</v>
      </c>
      <c r="C406">
        <v>170</v>
      </c>
      <c r="D406" t="s">
        <v>10811</v>
      </c>
      <c r="E406">
        <v>5</v>
      </c>
    </row>
    <row r="407" spans="1:5">
      <c r="A407">
        <v>406</v>
      </c>
      <c r="B407">
        <v>43916</v>
      </c>
      <c r="C407">
        <v>2115</v>
      </c>
      <c r="D407" t="s">
        <v>10847</v>
      </c>
      <c r="E407">
        <v>1</v>
      </c>
    </row>
    <row r="408" spans="1:5">
      <c r="A408">
        <v>407</v>
      </c>
      <c r="B408">
        <v>43917</v>
      </c>
      <c r="C408">
        <v>682</v>
      </c>
      <c r="D408" t="s">
        <v>10858</v>
      </c>
      <c r="E408">
        <v>3</v>
      </c>
    </row>
    <row r="409" spans="1:5">
      <c r="A409">
        <v>408</v>
      </c>
      <c r="B409">
        <v>43917</v>
      </c>
      <c r="C409">
        <v>630</v>
      </c>
      <c r="D409" t="s">
        <v>10845</v>
      </c>
      <c r="E409">
        <v>2</v>
      </c>
    </row>
    <row r="410" spans="1:5">
      <c r="A410">
        <v>409</v>
      </c>
      <c r="B410">
        <v>43917</v>
      </c>
      <c r="C410">
        <v>735</v>
      </c>
      <c r="D410" t="s">
        <v>10808</v>
      </c>
      <c r="E410">
        <v>6</v>
      </c>
    </row>
    <row r="411" spans="1:5">
      <c r="A411">
        <v>410</v>
      </c>
      <c r="B411">
        <v>43917</v>
      </c>
      <c r="C411">
        <v>897</v>
      </c>
      <c r="D411" t="s">
        <v>10848</v>
      </c>
      <c r="E411">
        <v>1</v>
      </c>
    </row>
    <row r="412" spans="1:5">
      <c r="A412">
        <v>411</v>
      </c>
      <c r="B412">
        <v>43917</v>
      </c>
      <c r="C412">
        <v>1147</v>
      </c>
      <c r="D412" t="s">
        <v>10831</v>
      </c>
      <c r="E412">
        <v>3</v>
      </c>
    </row>
    <row r="413" spans="1:5">
      <c r="A413">
        <v>412</v>
      </c>
      <c r="B413">
        <v>43917</v>
      </c>
      <c r="C413">
        <v>1420</v>
      </c>
      <c r="D413" t="s">
        <v>10810</v>
      </c>
      <c r="E413">
        <v>3</v>
      </c>
    </row>
    <row r="414" spans="1:5">
      <c r="A414">
        <v>413</v>
      </c>
      <c r="B414">
        <v>43918</v>
      </c>
      <c r="C414">
        <v>1135</v>
      </c>
      <c r="D414" t="s">
        <v>10839</v>
      </c>
      <c r="E414">
        <v>5</v>
      </c>
    </row>
    <row r="415" spans="1:5">
      <c r="A415">
        <v>414</v>
      </c>
      <c r="B415">
        <v>43918</v>
      </c>
      <c r="C415">
        <v>356</v>
      </c>
      <c r="D415" t="s">
        <v>10833</v>
      </c>
      <c r="E415">
        <v>5</v>
      </c>
    </row>
    <row r="416" spans="1:5">
      <c r="A416">
        <v>415</v>
      </c>
      <c r="B416">
        <v>43918</v>
      </c>
      <c r="C416">
        <v>1254</v>
      </c>
      <c r="D416" t="s">
        <v>10832</v>
      </c>
      <c r="E416">
        <v>4</v>
      </c>
    </row>
    <row r="417" spans="1:5">
      <c r="A417">
        <v>416</v>
      </c>
      <c r="B417">
        <v>43919</v>
      </c>
      <c r="C417">
        <v>1566</v>
      </c>
      <c r="D417" t="s">
        <v>10846</v>
      </c>
      <c r="E417">
        <v>5</v>
      </c>
    </row>
    <row r="418" spans="1:5">
      <c r="A418">
        <v>417</v>
      </c>
      <c r="B418">
        <v>43919</v>
      </c>
      <c r="C418">
        <v>507</v>
      </c>
      <c r="D418" t="s">
        <v>10864</v>
      </c>
      <c r="E418">
        <v>1</v>
      </c>
    </row>
    <row r="419" spans="1:5">
      <c r="A419">
        <v>418</v>
      </c>
      <c r="B419">
        <v>43919</v>
      </c>
      <c r="C419">
        <v>905</v>
      </c>
      <c r="D419" t="s">
        <v>10810</v>
      </c>
      <c r="E419">
        <v>4</v>
      </c>
    </row>
    <row r="420" spans="1:5">
      <c r="A420">
        <v>419</v>
      </c>
      <c r="B420">
        <v>43919</v>
      </c>
      <c r="C420">
        <v>1709</v>
      </c>
      <c r="D420" t="s">
        <v>10839</v>
      </c>
      <c r="E420">
        <v>3</v>
      </c>
    </row>
    <row r="421" spans="1:5">
      <c r="A421">
        <v>420</v>
      </c>
      <c r="B421">
        <v>43919</v>
      </c>
      <c r="C421">
        <v>420</v>
      </c>
      <c r="D421" t="s">
        <v>10815</v>
      </c>
      <c r="E421">
        <v>4</v>
      </c>
    </row>
    <row r="422" spans="1:5">
      <c r="A422">
        <v>421</v>
      </c>
      <c r="B422">
        <v>43920</v>
      </c>
      <c r="C422">
        <v>319</v>
      </c>
      <c r="D422" t="s">
        <v>10867</v>
      </c>
      <c r="E422">
        <v>2</v>
      </c>
    </row>
    <row r="423" spans="1:5">
      <c r="A423">
        <v>422</v>
      </c>
      <c r="B423">
        <v>43920</v>
      </c>
      <c r="C423">
        <v>2088</v>
      </c>
      <c r="D423" t="s">
        <v>10843</v>
      </c>
      <c r="E423">
        <v>2</v>
      </c>
    </row>
    <row r="424" spans="1:5">
      <c r="A424">
        <v>423</v>
      </c>
      <c r="B424">
        <v>43920</v>
      </c>
      <c r="C424">
        <v>18</v>
      </c>
      <c r="D424" t="s">
        <v>10825</v>
      </c>
      <c r="E424">
        <v>3</v>
      </c>
    </row>
    <row r="425" spans="1:5">
      <c r="A425">
        <v>424</v>
      </c>
      <c r="B425">
        <v>43921</v>
      </c>
      <c r="C425">
        <v>1559</v>
      </c>
      <c r="D425" t="s">
        <v>10817</v>
      </c>
      <c r="E425">
        <v>3</v>
      </c>
    </row>
    <row r="426" spans="1:5">
      <c r="A426">
        <v>425</v>
      </c>
      <c r="B426">
        <v>43921</v>
      </c>
      <c r="C426">
        <v>415</v>
      </c>
      <c r="D426" t="s">
        <v>10808</v>
      </c>
      <c r="E426">
        <v>2</v>
      </c>
    </row>
    <row r="427" spans="1:5">
      <c r="A427">
        <v>426</v>
      </c>
      <c r="B427">
        <v>43921</v>
      </c>
      <c r="C427">
        <v>723</v>
      </c>
      <c r="D427" t="s">
        <v>10808</v>
      </c>
      <c r="E427">
        <v>4</v>
      </c>
    </row>
    <row r="428" spans="1:5">
      <c r="A428">
        <v>427</v>
      </c>
      <c r="B428">
        <v>43922</v>
      </c>
      <c r="C428">
        <v>1749</v>
      </c>
      <c r="D428" t="s">
        <v>10845</v>
      </c>
      <c r="E428">
        <v>3</v>
      </c>
    </row>
    <row r="429" spans="1:5">
      <c r="A429">
        <v>428</v>
      </c>
      <c r="B429">
        <v>43922</v>
      </c>
      <c r="C429">
        <v>1503</v>
      </c>
      <c r="D429" t="s">
        <v>10861</v>
      </c>
      <c r="E429">
        <v>2</v>
      </c>
    </row>
    <row r="430" spans="1:5">
      <c r="A430">
        <v>429</v>
      </c>
      <c r="B430">
        <v>43922</v>
      </c>
      <c r="C430">
        <v>406</v>
      </c>
      <c r="D430" t="s">
        <v>10854</v>
      </c>
      <c r="E430">
        <v>1</v>
      </c>
    </row>
    <row r="431" spans="1:5">
      <c r="A431">
        <v>430</v>
      </c>
      <c r="B431">
        <v>43922</v>
      </c>
      <c r="C431">
        <v>635</v>
      </c>
      <c r="D431" t="s">
        <v>10843</v>
      </c>
      <c r="E431">
        <v>3</v>
      </c>
    </row>
    <row r="432" spans="1:5">
      <c r="A432">
        <v>431</v>
      </c>
      <c r="B432">
        <v>43922</v>
      </c>
      <c r="C432">
        <v>231</v>
      </c>
      <c r="D432" t="s">
        <v>10845</v>
      </c>
      <c r="E432">
        <v>3</v>
      </c>
    </row>
    <row r="433" spans="1:5">
      <c r="A433">
        <v>432</v>
      </c>
      <c r="B433">
        <v>43922</v>
      </c>
      <c r="C433">
        <v>1303</v>
      </c>
      <c r="D433" t="s">
        <v>10815</v>
      </c>
      <c r="E433">
        <v>1</v>
      </c>
    </row>
    <row r="434" spans="1:5">
      <c r="A434">
        <v>433</v>
      </c>
      <c r="B434">
        <v>43922</v>
      </c>
      <c r="C434">
        <v>553</v>
      </c>
      <c r="D434" t="s">
        <v>10829</v>
      </c>
      <c r="E434">
        <v>1</v>
      </c>
    </row>
    <row r="435" spans="1:5">
      <c r="A435">
        <v>434</v>
      </c>
      <c r="B435">
        <v>43922</v>
      </c>
      <c r="C435">
        <v>1041</v>
      </c>
      <c r="D435" t="s">
        <v>10832</v>
      </c>
      <c r="E435">
        <v>5</v>
      </c>
    </row>
    <row r="436" spans="1:5">
      <c r="A436">
        <v>435</v>
      </c>
      <c r="B436">
        <v>43922</v>
      </c>
      <c r="C436">
        <v>400</v>
      </c>
      <c r="D436" t="s">
        <v>10847</v>
      </c>
      <c r="E436">
        <v>5</v>
      </c>
    </row>
    <row r="437" spans="1:5">
      <c r="A437">
        <v>436</v>
      </c>
      <c r="B437">
        <v>43922</v>
      </c>
      <c r="C437">
        <v>1737</v>
      </c>
      <c r="D437" t="s">
        <v>10840</v>
      </c>
      <c r="E437">
        <v>5</v>
      </c>
    </row>
    <row r="438" spans="1:5">
      <c r="A438">
        <v>437</v>
      </c>
      <c r="B438">
        <v>43923</v>
      </c>
      <c r="C438">
        <v>1010</v>
      </c>
      <c r="D438" t="s">
        <v>10859</v>
      </c>
      <c r="E438">
        <v>3</v>
      </c>
    </row>
    <row r="439" spans="1:5">
      <c r="A439">
        <v>438</v>
      </c>
      <c r="B439">
        <v>43923</v>
      </c>
      <c r="C439">
        <v>211</v>
      </c>
      <c r="D439" t="s">
        <v>10856</v>
      </c>
      <c r="E439">
        <v>5</v>
      </c>
    </row>
    <row r="440" spans="1:5">
      <c r="A440">
        <v>439</v>
      </c>
      <c r="B440">
        <v>43923</v>
      </c>
      <c r="C440">
        <v>1355</v>
      </c>
      <c r="D440" t="s">
        <v>10844</v>
      </c>
      <c r="E440">
        <v>4</v>
      </c>
    </row>
    <row r="441" spans="1:5">
      <c r="A441">
        <v>440</v>
      </c>
      <c r="B441">
        <v>43924</v>
      </c>
      <c r="C441">
        <v>763</v>
      </c>
      <c r="D441" t="s">
        <v>10811</v>
      </c>
      <c r="E441">
        <v>6</v>
      </c>
    </row>
    <row r="442" spans="1:5">
      <c r="A442">
        <v>441</v>
      </c>
      <c r="B442">
        <v>43924</v>
      </c>
      <c r="C442">
        <v>1714</v>
      </c>
      <c r="D442" t="s">
        <v>10862</v>
      </c>
      <c r="E442">
        <v>5</v>
      </c>
    </row>
    <row r="443" spans="1:5">
      <c r="A443">
        <v>442</v>
      </c>
      <c r="B443">
        <v>43924</v>
      </c>
      <c r="C443">
        <v>1389</v>
      </c>
      <c r="D443" t="s">
        <v>10836</v>
      </c>
      <c r="E443">
        <v>3</v>
      </c>
    </row>
    <row r="444" spans="1:5">
      <c r="A444">
        <v>443</v>
      </c>
      <c r="B444">
        <v>43924</v>
      </c>
      <c r="C444">
        <v>1416</v>
      </c>
      <c r="D444" t="s">
        <v>10825</v>
      </c>
      <c r="E444">
        <v>4</v>
      </c>
    </row>
    <row r="445" spans="1:5">
      <c r="A445">
        <v>444</v>
      </c>
      <c r="B445">
        <v>43924</v>
      </c>
      <c r="C445">
        <v>1972</v>
      </c>
      <c r="D445" t="s">
        <v>10828</v>
      </c>
      <c r="E445">
        <v>2</v>
      </c>
    </row>
    <row r="446" spans="1:5">
      <c r="A446">
        <v>445</v>
      </c>
      <c r="B446">
        <v>43924</v>
      </c>
      <c r="C446">
        <v>779</v>
      </c>
      <c r="D446" t="s">
        <v>10837</v>
      </c>
      <c r="E446">
        <v>3</v>
      </c>
    </row>
    <row r="447" spans="1:5">
      <c r="A447">
        <v>446</v>
      </c>
      <c r="B447">
        <v>43924</v>
      </c>
      <c r="C447">
        <v>1110</v>
      </c>
      <c r="D447" t="s">
        <v>10826</v>
      </c>
      <c r="E447">
        <v>4</v>
      </c>
    </row>
    <row r="448" spans="1:5">
      <c r="A448">
        <v>447</v>
      </c>
      <c r="B448">
        <v>43924</v>
      </c>
      <c r="C448">
        <v>209</v>
      </c>
      <c r="D448" t="s">
        <v>10827</v>
      </c>
      <c r="E448">
        <v>1</v>
      </c>
    </row>
    <row r="449" spans="1:5">
      <c r="A449">
        <v>448</v>
      </c>
      <c r="B449">
        <v>43924</v>
      </c>
      <c r="C449">
        <v>472</v>
      </c>
      <c r="D449" t="s">
        <v>10824</v>
      </c>
      <c r="E449">
        <v>4</v>
      </c>
    </row>
    <row r="450" spans="1:5">
      <c r="A450">
        <v>449</v>
      </c>
      <c r="B450">
        <v>43924</v>
      </c>
      <c r="C450">
        <v>2067</v>
      </c>
      <c r="D450" t="s">
        <v>10820</v>
      </c>
      <c r="E450">
        <v>1</v>
      </c>
    </row>
    <row r="451" spans="1:5">
      <c r="A451">
        <v>450</v>
      </c>
      <c r="B451">
        <v>43924</v>
      </c>
      <c r="C451">
        <v>190</v>
      </c>
      <c r="D451" t="s">
        <v>10846</v>
      </c>
      <c r="E451">
        <v>5</v>
      </c>
    </row>
    <row r="452" spans="1:5">
      <c r="A452">
        <v>451</v>
      </c>
      <c r="B452">
        <v>43924</v>
      </c>
      <c r="C452">
        <v>562</v>
      </c>
      <c r="D452" t="s">
        <v>10857</v>
      </c>
      <c r="E452">
        <v>5</v>
      </c>
    </row>
    <row r="453" spans="1:5">
      <c r="A453">
        <v>452</v>
      </c>
      <c r="B453">
        <v>43924</v>
      </c>
      <c r="C453">
        <v>107</v>
      </c>
      <c r="D453" t="s">
        <v>10825</v>
      </c>
      <c r="E453">
        <v>3</v>
      </c>
    </row>
    <row r="454" spans="1:5">
      <c r="A454">
        <v>453</v>
      </c>
      <c r="B454">
        <v>43925</v>
      </c>
      <c r="C454">
        <v>1418</v>
      </c>
      <c r="D454" t="s">
        <v>10822</v>
      </c>
      <c r="E454">
        <v>2</v>
      </c>
    </row>
    <row r="455" spans="1:5">
      <c r="A455">
        <v>454</v>
      </c>
      <c r="B455">
        <v>43925</v>
      </c>
      <c r="C455">
        <v>1815</v>
      </c>
      <c r="D455" t="s">
        <v>10846</v>
      </c>
      <c r="E455">
        <v>3</v>
      </c>
    </row>
    <row r="456" spans="1:5">
      <c r="A456">
        <v>455</v>
      </c>
      <c r="B456">
        <v>43925</v>
      </c>
      <c r="C456">
        <v>303</v>
      </c>
      <c r="D456" t="s">
        <v>10821</v>
      </c>
      <c r="E456">
        <v>3</v>
      </c>
    </row>
    <row r="457" spans="1:5">
      <c r="A457">
        <v>456</v>
      </c>
      <c r="B457">
        <v>43925</v>
      </c>
      <c r="C457">
        <v>480</v>
      </c>
      <c r="D457" t="s">
        <v>10840</v>
      </c>
      <c r="E457">
        <v>4</v>
      </c>
    </row>
    <row r="458" spans="1:5">
      <c r="A458">
        <v>457</v>
      </c>
      <c r="B458">
        <v>43926</v>
      </c>
      <c r="C458">
        <v>1365</v>
      </c>
      <c r="D458" t="s">
        <v>10863</v>
      </c>
      <c r="E458">
        <v>2</v>
      </c>
    </row>
    <row r="459" spans="1:5">
      <c r="A459">
        <v>458</v>
      </c>
      <c r="B459">
        <v>43926</v>
      </c>
      <c r="C459">
        <v>848</v>
      </c>
      <c r="D459" t="s">
        <v>10862</v>
      </c>
      <c r="E459">
        <v>4</v>
      </c>
    </row>
    <row r="460" spans="1:5">
      <c r="A460">
        <v>459</v>
      </c>
      <c r="B460">
        <v>43926</v>
      </c>
      <c r="C460">
        <v>979</v>
      </c>
      <c r="D460" t="s">
        <v>10821</v>
      </c>
      <c r="E460">
        <v>2</v>
      </c>
    </row>
    <row r="461" spans="1:5">
      <c r="A461">
        <v>460</v>
      </c>
      <c r="B461">
        <v>43926</v>
      </c>
      <c r="C461">
        <v>756</v>
      </c>
      <c r="D461" t="s">
        <v>10830</v>
      </c>
      <c r="E461">
        <v>5</v>
      </c>
    </row>
    <row r="462" spans="1:5">
      <c r="A462">
        <v>461</v>
      </c>
      <c r="B462">
        <v>43926</v>
      </c>
      <c r="C462">
        <v>20</v>
      </c>
      <c r="D462" t="s">
        <v>10866</v>
      </c>
      <c r="E462">
        <v>6</v>
      </c>
    </row>
    <row r="463" spans="1:5">
      <c r="A463">
        <v>462</v>
      </c>
      <c r="B463">
        <v>43926</v>
      </c>
      <c r="C463">
        <v>1378</v>
      </c>
      <c r="D463" t="s">
        <v>10827</v>
      </c>
      <c r="E463">
        <v>2</v>
      </c>
    </row>
    <row r="464" spans="1:5">
      <c r="A464">
        <v>463</v>
      </c>
      <c r="B464">
        <v>43926</v>
      </c>
      <c r="C464">
        <v>1059</v>
      </c>
      <c r="D464" t="s">
        <v>10856</v>
      </c>
      <c r="E464">
        <v>3</v>
      </c>
    </row>
    <row r="465" spans="1:5">
      <c r="A465">
        <v>464</v>
      </c>
      <c r="B465">
        <v>43927</v>
      </c>
      <c r="C465">
        <v>1315</v>
      </c>
      <c r="D465" t="s">
        <v>10845</v>
      </c>
      <c r="E465">
        <v>4</v>
      </c>
    </row>
    <row r="466" spans="1:5">
      <c r="A466">
        <v>465</v>
      </c>
      <c r="B466">
        <v>43927</v>
      </c>
      <c r="C466">
        <v>631</v>
      </c>
      <c r="D466" t="s">
        <v>10874</v>
      </c>
      <c r="E466">
        <v>6</v>
      </c>
    </row>
    <row r="467" spans="1:5">
      <c r="A467">
        <v>466</v>
      </c>
      <c r="B467">
        <v>43927</v>
      </c>
      <c r="C467">
        <v>735</v>
      </c>
      <c r="D467" t="s">
        <v>10816</v>
      </c>
      <c r="E467">
        <v>2</v>
      </c>
    </row>
    <row r="468" spans="1:5">
      <c r="A468">
        <v>467</v>
      </c>
      <c r="B468">
        <v>43927</v>
      </c>
      <c r="C468">
        <v>403</v>
      </c>
      <c r="D468" t="s">
        <v>10813</v>
      </c>
      <c r="E468">
        <v>4</v>
      </c>
    </row>
    <row r="469" spans="1:5">
      <c r="A469">
        <v>468</v>
      </c>
      <c r="B469">
        <v>43927</v>
      </c>
      <c r="C469">
        <v>1420</v>
      </c>
      <c r="D469" t="s">
        <v>10826</v>
      </c>
      <c r="E469">
        <v>3</v>
      </c>
    </row>
    <row r="470" spans="1:5">
      <c r="A470">
        <v>469</v>
      </c>
      <c r="B470">
        <v>43928</v>
      </c>
      <c r="C470">
        <v>385</v>
      </c>
      <c r="D470" t="s">
        <v>10836</v>
      </c>
      <c r="E470">
        <v>5</v>
      </c>
    </row>
    <row r="471" spans="1:5">
      <c r="A471">
        <v>470</v>
      </c>
      <c r="B471">
        <v>43928</v>
      </c>
      <c r="C471">
        <v>1101</v>
      </c>
      <c r="D471" t="s">
        <v>10823</v>
      </c>
      <c r="E471">
        <v>5</v>
      </c>
    </row>
    <row r="472" spans="1:5">
      <c r="A472">
        <v>471</v>
      </c>
      <c r="B472">
        <v>43928</v>
      </c>
      <c r="C472">
        <v>1869</v>
      </c>
      <c r="D472" t="s">
        <v>10829</v>
      </c>
      <c r="E472">
        <v>3</v>
      </c>
    </row>
    <row r="473" spans="1:5">
      <c r="A473">
        <v>472</v>
      </c>
      <c r="B473">
        <v>43928</v>
      </c>
      <c r="C473">
        <v>345</v>
      </c>
      <c r="D473" t="s">
        <v>10837</v>
      </c>
      <c r="E473">
        <v>5</v>
      </c>
    </row>
    <row r="474" spans="1:5">
      <c r="A474">
        <v>473</v>
      </c>
      <c r="B474">
        <v>43928</v>
      </c>
      <c r="C474">
        <v>335</v>
      </c>
      <c r="D474" t="s">
        <v>10870</v>
      </c>
      <c r="E474">
        <v>5</v>
      </c>
    </row>
    <row r="475" spans="1:5">
      <c r="A475">
        <v>474</v>
      </c>
      <c r="B475">
        <v>43928</v>
      </c>
      <c r="C475">
        <v>1209</v>
      </c>
      <c r="D475" t="s">
        <v>10815</v>
      </c>
      <c r="E475">
        <v>2</v>
      </c>
    </row>
    <row r="476" spans="1:5">
      <c r="A476">
        <v>475</v>
      </c>
      <c r="B476">
        <v>43928</v>
      </c>
      <c r="C476">
        <v>1173</v>
      </c>
      <c r="D476" t="s">
        <v>10864</v>
      </c>
      <c r="E476">
        <v>4</v>
      </c>
    </row>
    <row r="477" spans="1:5">
      <c r="A477">
        <v>476</v>
      </c>
      <c r="B477">
        <v>43928</v>
      </c>
      <c r="C477">
        <v>314</v>
      </c>
      <c r="D477" t="s">
        <v>10868</v>
      </c>
      <c r="E477">
        <v>3</v>
      </c>
    </row>
    <row r="478" spans="1:5">
      <c r="A478">
        <v>477</v>
      </c>
      <c r="B478">
        <v>43929</v>
      </c>
      <c r="C478">
        <v>98</v>
      </c>
      <c r="D478" t="s">
        <v>10840</v>
      </c>
      <c r="E478">
        <v>6</v>
      </c>
    </row>
    <row r="479" spans="1:5">
      <c r="A479">
        <v>478</v>
      </c>
      <c r="B479">
        <v>43930</v>
      </c>
      <c r="C479">
        <v>1676</v>
      </c>
      <c r="D479" t="s">
        <v>10832</v>
      </c>
      <c r="E479">
        <v>5</v>
      </c>
    </row>
    <row r="480" spans="1:5">
      <c r="A480">
        <v>479</v>
      </c>
      <c r="B480">
        <v>43930</v>
      </c>
      <c r="C480">
        <v>962</v>
      </c>
      <c r="D480" t="s">
        <v>10809</v>
      </c>
      <c r="E480">
        <v>2</v>
      </c>
    </row>
    <row r="481" spans="1:5">
      <c r="A481">
        <v>480</v>
      </c>
      <c r="B481">
        <v>43930</v>
      </c>
      <c r="C481">
        <v>2005</v>
      </c>
      <c r="D481" t="s">
        <v>10838</v>
      </c>
      <c r="E481">
        <v>3</v>
      </c>
    </row>
    <row r="482" spans="1:5">
      <c r="A482">
        <v>481</v>
      </c>
      <c r="B482">
        <v>43930</v>
      </c>
      <c r="C482">
        <v>8</v>
      </c>
      <c r="D482" t="s">
        <v>10844</v>
      </c>
      <c r="E482">
        <v>5</v>
      </c>
    </row>
    <row r="483" spans="1:5">
      <c r="A483">
        <v>482</v>
      </c>
      <c r="B483">
        <v>43930</v>
      </c>
      <c r="C483">
        <v>2109</v>
      </c>
      <c r="D483" t="s">
        <v>10821</v>
      </c>
      <c r="E483">
        <v>3</v>
      </c>
    </row>
    <row r="484" spans="1:5">
      <c r="A484">
        <v>483</v>
      </c>
      <c r="B484">
        <v>43931</v>
      </c>
      <c r="C484">
        <v>1070</v>
      </c>
      <c r="D484" t="s">
        <v>10843</v>
      </c>
      <c r="E484">
        <v>2</v>
      </c>
    </row>
    <row r="485" spans="1:5">
      <c r="A485">
        <v>484</v>
      </c>
      <c r="B485">
        <v>43931</v>
      </c>
      <c r="C485">
        <v>1388</v>
      </c>
      <c r="D485" t="s">
        <v>10843</v>
      </c>
      <c r="E485">
        <v>3</v>
      </c>
    </row>
    <row r="486" spans="1:5">
      <c r="A486">
        <v>485</v>
      </c>
      <c r="B486">
        <v>43931</v>
      </c>
      <c r="C486">
        <v>1255</v>
      </c>
      <c r="D486" t="s">
        <v>10819</v>
      </c>
      <c r="E486">
        <v>4</v>
      </c>
    </row>
    <row r="487" spans="1:5">
      <c r="A487">
        <v>486</v>
      </c>
      <c r="B487">
        <v>43931</v>
      </c>
      <c r="C487">
        <v>321</v>
      </c>
      <c r="D487" t="s">
        <v>10828</v>
      </c>
      <c r="E487">
        <v>4</v>
      </c>
    </row>
    <row r="488" spans="1:5">
      <c r="A488">
        <v>487</v>
      </c>
      <c r="B488">
        <v>43931</v>
      </c>
      <c r="C488">
        <v>1175</v>
      </c>
      <c r="D488" t="s">
        <v>10827</v>
      </c>
      <c r="E488">
        <v>3</v>
      </c>
    </row>
    <row r="489" spans="1:5">
      <c r="A489">
        <v>488</v>
      </c>
      <c r="B489">
        <v>43932</v>
      </c>
      <c r="C489">
        <v>1370</v>
      </c>
      <c r="D489" t="s">
        <v>10876</v>
      </c>
      <c r="E489">
        <v>4</v>
      </c>
    </row>
    <row r="490" spans="1:5">
      <c r="A490">
        <v>489</v>
      </c>
      <c r="B490">
        <v>43932</v>
      </c>
      <c r="C490">
        <v>1078</v>
      </c>
      <c r="D490" t="s">
        <v>10861</v>
      </c>
      <c r="E490">
        <v>2</v>
      </c>
    </row>
    <row r="491" spans="1:5">
      <c r="A491">
        <v>490</v>
      </c>
      <c r="B491">
        <v>43932</v>
      </c>
      <c r="C491">
        <v>820</v>
      </c>
      <c r="D491" t="s">
        <v>10834</v>
      </c>
      <c r="E491">
        <v>5</v>
      </c>
    </row>
    <row r="492" spans="1:5">
      <c r="A492">
        <v>491</v>
      </c>
      <c r="B492">
        <v>43932</v>
      </c>
      <c r="C492">
        <v>1684</v>
      </c>
      <c r="D492" t="s">
        <v>10876</v>
      </c>
      <c r="E492">
        <v>3</v>
      </c>
    </row>
    <row r="493" spans="1:5">
      <c r="A493">
        <v>492</v>
      </c>
      <c r="B493">
        <v>43933</v>
      </c>
      <c r="C493">
        <v>373</v>
      </c>
      <c r="D493" t="s">
        <v>10835</v>
      </c>
      <c r="E493">
        <v>2</v>
      </c>
    </row>
    <row r="494" spans="1:5">
      <c r="A494">
        <v>493</v>
      </c>
      <c r="B494">
        <v>43934</v>
      </c>
      <c r="C494">
        <v>763</v>
      </c>
      <c r="D494" t="s">
        <v>10868</v>
      </c>
      <c r="E494">
        <v>4</v>
      </c>
    </row>
    <row r="495" spans="1:5">
      <c r="A495">
        <v>494</v>
      </c>
      <c r="B495">
        <v>43934</v>
      </c>
      <c r="C495">
        <v>1317</v>
      </c>
      <c r="D495" t="s">
        <v>10822</v>
      </c>
      <c r="E495">
        <v>3</v>
      </c>
    </row>
    <row r="496" spans="1:5">
      <c r="A496">
        <v>495</v>
      </c>
      <c r="B496">
        <v>43934</v>
      </c>
      <c r="C496">
        <v>1006</v>
      </c>
      <c r="D496" t="s">
        <v>10867</v>
      </c>
      <c r="E496">
        <v>5</v>
      </c>
    </row>
    <row r="497" spans="1:5">
      <c r="A497">
        <v>496</v>
      </c>
      <c r="B497">
        <v>43935</v>
      </c>
      <c r="C497">
        <v>1407</v>
      </c>
      <c r="D497" t="s">
        <v>10811</v>
      </c>
      <c r="E497">
        <v>5</v>
      </c>
    </row>
    <row r="498" spans="1:5">
      <c r="A498">
        <v>497</v>
      </c>
      <c r="B498">
        <v>43935</v>
      </c>
      <c r="C498">
        <v>242</v>
      </c>
      <c r="D498" t="s">
        <v>10847</v>
      </c>
      <c r="E498">
        <v>4</v>
      </c>
    </row>
    <row r="499" spans="1:5">
      <c r="A499">
        <v>498</v>
      </c>
      <c r="B499">
        <v>43935</v>
      </c>
      <c r="C499">
        <v>1153</v>
      </c>
      <c r="D499" t="s">
        <v>10821</v>
      </c>
      <c r="E499">
        <v>5</v>
      </c>
    </row>
    <row r="500" spans="1:5">
      <c r="A500">
        <v>499</v>
      </c>
      <c r="B500">
        <v>43935</v>
      </c>
      <c r="C500">
        <v>149</v>
      </c>
      <c r="D500" t="s">
        <v>10809</v>
      </c>
      <c r="E500">
        <v>4</v>
      </c>
    </row>
    <row r="501" spans="1:5">
      <c r="A501">
        <v>500</v>
      </c>
      <c r="B501">
        <v>43936</v>
      </c>
      <c r="C501">
        <v>1533</v>
      </c>
      <c r="D501" t="s">
        <v>10876</v>
      </c>
      <c r="E501">
        <v>3</v>
      </c>
    </row>
    <row r="502" spans="1:5">
      <c r="A502">
        <v>501</v>
      </c>
      <c r="B502">
        <v>43936</v>
      </c>
      <c r="C502">
        <v>1933</v>
      </c>
      <c r="D502" t="s">
        <v>10872</v>
      </c>
      <c r="E502">
        <v>4</v>
      </c>
    </row>
    <row r="503" spans="1:5">
      <c r="A503">
        <v>502</v>
      </c>
      <c r="B503">
        <v>43937</v>
      </c>
      <c r="C503">
        <v>1547</v>
      </c>
      <c r="D503" t="s">
        <v>10871</v>
      </c>
      <c r="E503">
        <v>3</v>
      </c>
    </row>
    <row r="504" spans="1:5">
      <c r="A504">
        <v>503</v>
      </c>
      <c r="B504">
        <v>43937</v>
      </c>
      <c r="C504">
        <v>449</v>
      </c>
      <c r="D504" t="s">
        <v>10819</v>
      </c>
      <c r="E504">
        <v>5</v>
      </c>
    </row>
    <row r="505" spans="1:5">
      <c r="A505">
        <v>504</v>
      </c>
      <c r="B505">
        <v>43937</v>
      </c>
      <c r="C505">
        <v>1304</v>
      </c>
      <c r="D505" t="s">
        <v>10846</v>
      </c>
      <c r="E505">
        <v>1</v>
      </c>
    </row>
    <row r="506" spans="1:5">
      <c r="A506">
        <v>505</v>
      </c>
      <c r="B506">
        <v>43937</v>
      </c>
      <c r="C506">
        <v>1503</v>
      </c>
      <c r="D506" t="s">
        <v>10868</v>
      </c>
      <c r="E506">
        <v>3</v>
      </c>
    </row>
    <row r="507" spans="1:5">
      <c r="A507">
        <v>506</v>
      </c>
      <c r="B507">
        <v>43937</v>
      </c>
      <c r="C507">
        <v>1840</v>
      </c>
      <c r="D507" t="s">
        <v>10861</v>
      </c>
      <c r="E507">
        <v>4</v>
      </c>
    </row>
    <row r="508" spans="1:5">
      <c r="A508">
        <v>507</v>
      </c>
      <c r="B508">
        <v>43937</v>
      </c>
      <c r="C508">
        <v>1654</v>
      </c>
      <c r="D508" t="s">
        <v>10853</v>
      </c>
      <c r="E508">
        <v>2</v>
      </c>
    </row>
    <row r="509" spans="1:5">
      <c r="A509">
        <v>508</v>
      </c>
      <c r="B509">
        <v>43938</v>
      </c>
      <c r="C509">
        <v>551</v>
      </c>
      <c r="D509" t="s">
        <v>10815</v>
      </c>
      <c r="E509">
        <v>3</v>
      </c>
    </row>
    <row r="510" spans="1:5">
      <c r="A510">
        <v>509</v>
      </c>
      <c r="B510">
        <v>43938</v>
      </c>
      <c r="C510">
        <v>1733</v>
      </c>
      <c r="D510" t="s">
        <v>10848</v>
      </c>
      <c r="E510">
        <v>2</v>
      </c>
    </row>
    <row r="511" spans="1:5">
      <c r="A511">
        <v>510</v>
      </c>
      <c r="B511">
        <v>43938</v>
      </c>
      <c r="C511">
        <v>1115</v>
      </c>
      <c r="D511" t="s">
        <v>10866</v>
      </c>
      <c r="E511">
        <v>3</v>
      </c>
    </row>
    <row r="512" spans="1:5">
      <c r="A512">
        <v>511</v>
      </c>
      <c r="B512">
        <v>43938</v>
      </c>
      <c r="C512">
        <v>729</v>
      </c>
      <c r="D512" t="s">
        <v>10862</v>
      </c>
      <c r="E512">
        <v>5</v>
      </c>
    </row>
    <row r="513" spans="1:5">
      <c r="A513">
        <v>512</v>
      </c>
      <c r="B513">
        <v>43939</v>
      </c>
      <c r="C513">
        <v>1975</v>
      </c>
      <c r="D513" t="s">
        <v>10866</v>
      </c>
      <c r="E513">
        <v>3</v>
      </c>
    </row>
    <row r="514" spans="1:5">
      <c r="A514">
        <v>513</v>
      </c>
      <c r="B514">
        <v>43939</v>
      </c>
      <c r="C514">
        <v>544</v>
      </c>
      <c r="D514" t="s">
        <v>10827</v>
      </c>
      <c r="E514">
        <v>3</v>
      </c>
    </row>
    <row r="515" spans="1:5">
      <c r="A515">
        <v>514</v>
      </c>
      <c r="B515">
        <v>43939</v>
      </c>
      <c r="C515">
        <v>534</v>
      </c>
      <c r="D515" t="s">
        <v>10835</v>
      </c>
      <c r="E515">
        <v>3</v>
      </c>
    </row>
    <row r="516" spans="1:5">
      <c r="A516">
        <v>515</v>
      </c>
      <c r="B516">
        <v>43940</v>
      </c>
      <c r="C516">
        <v>1860</v>
      </c>
      <c r="D516" t="s">
        <v>10843</v>
      </c>
      <c r="E516">
        <v>1</v>
      </c>
    </row>
    <row r="517" spans="1:5">
      <c r="A517">
        <v>516</v>
      </c>
      <c r="B517">
        <v>43940</v>
      </c>
      <c r="C517">
        <v>1615</v>
      </c>
      <c r="D517" t="s">
        <v>10827</v>
      </c>
      <c r="E517">
        <v>5</v>
      </c>
    </row>
    <row r="518" spans="1:5">
      <c r="A518">
        <v>517</v>
      </c>
      <c r="B518">
        <v>43941</v>
      </c>
      <c r="C518">
        <v>1964</v>
      </c>
      <c r="D518" t="s">
        <v>10843</v>
      </c>
      <c r="E518">
        <v>5</v>
      </c>
    </row>
    <row r="519" spans="1:5">
      <c r="A519">
        <v>518</v>
      </c>
      <c r="B519">
        <v>43941</v>
      </c>
      <c r="C519">
        <v>530</v>
      </c>
      <c r="D519" t="s">
        <v>10828</v>
      </c>
      <c r="E519">
        <v>4</v>
      </c>
    </row>
    <row r="520" spans="1:5">
      <c r="A520">
        <v>519</v>
      </c>
      <c r="B520">
        <v>43941</v>
      </c>
      <c r="C520">
        <v>355</v>
      </c>
      <c r="D520" t="s">
        <v>10838</v>
      </c>
      <c r="E520">
        <v>3</v>
      </c>
    </row>
    <row r="521" spans="1:5">
      <c r="A521">
        <v>520</v>
      </c>
      <c r="B521">
        <v>43941</v>
      </c>
      <c r="C521">
        <v>1332</v>
      </c>
      <c r="D521" t="s">
        <v>10873</v>
      </c>
      <c r="E521">
        <v>6</v>
      </c>
    </row>
    <row r="522" spans="1:5">
      <c r="A522">
        <v>521</v>
      </c>
      <c r="B522">
        <v>43941</v>
      </c>
      <c r="C522">
        <v>133</v>
      </c>
      <c r="D522" t="s">
        <v>10840</v>
      </c>
      <c r="E522">
        <v>3</v>
      </c>
    </row>
    <row r="523" spans="1:5">
      <c r="A523">
        <v>522</v>
      </c>
      <c r="B523">
        <v>43942</v>
      </c>
      <c r="C523">
        <v>1231</v>
      </c>
      <c r="D523" t="s">
        <v>10808</v>
      </c>
      <c r="E523">
        <v>3</v>
      </c>
    </row>
    <row r="524" spans="1:5">
      <c r="A524">
        <v>523</v>
      </c>
      <c r="B524">
        <v>43942</v>
      </c>
      <c r="C524">
        <v>423</v>
      </c>
      <c r="D524" t="s">
        <v>10853</v>
      </c>
      <c r="E524">
        <v>1</v>
      </c>
    </row>
    <row r="525" spans="1:5">
      <c r="A525">
        <v>524</v>
      </c>
      <c r="B525">
        <v>43942</v>
      </c>
      <c r="C525">
        <v>492</v>
      </c>
      <c r="D525" t="s">
        <v>10823</v>
      </c>
      <c r="E525">
        <v>3</v>
      </c>
    </row>
    <row r="526" spans="1:5">
      <c r="A526">
        <v>525</v>
      </c>
      <c r="B526">
        <v>43943</v>
      </c>
      <c r="C526">
        <v>99</v>
      </c>
      <c r="D526" t="s">
        <v>10835</v>
      </c>
      <c r="E526">
        <v>3</v>
      </c>
    </row>
    <row r="527" spans="1:5">
      <c r="A527">
        <v>526</v>
      </c>
      <c r="B527">
        <v>43943</v>
      </c>
      <c r="C527">
        <v>1463</v>
      </c>
      <c r="D527" t="s">
        <v>10831</v>
      </c>
      <c r="E527">
        <v>2</v>
      </c>
    </row>
    <row r="528" spans="1:5">
      <c r="A528">
        <v>527</v>
      </c>
      <c r="B528">
        <v>43943</v>
      </c>
      <c r="C528">
        <v>1335</v>
      </c>
      <c r="D528" t="s">
        <v>10855</v>
      </c>
      <c r="E528">
        <v>2</v>
      </c>
    </row>
    <row r="529" spans="1:5">
      <c r="A529">
        <v>528</v>
      </c>
      <c r="B529">
        <v>43944</v>
      </c>
      <c r="C529">
        <v>12</v>
      </c>
      <c r="D529" t="s">
        <v>10875</v>
      </c>
      <c r="E529">
        <v>5</v>
      </c>
    </row>
    <row r="530" spans="1:5">
      <c r="A530">
        <v>529</v>
      </c>
      <c r="B530">
        <v>43944</v>
      </c>
      <c r="C530">
        <v>1818</v>
      </c>
      <c r="D530" t="s">
        <v>10822</v>
      </c>
      <c r="E530">
        <v>2</v>
      </c>
    </row>
    <row r="531" spans="1:5">
      <c r="A531">
        <v>530</v>
      </c>
      <c r="B531">
        <v>43944</v>
      </c>
      <c r="C531">
        <v>897</v>
      </c>
      <c r="D531" t="s">
        <v>10850</v>
      </c>
      <c r="E531">
        <v>1</v>
      </c>
    </row>
    <row r="532" spans="1:5">
      <c r="A532">
        <v>531</v>
      </c>
      <c r="B532">
        <v>43945</v>
      </c>
      <c r="C532">
        <v>743</v>
      </c>
      <c r="D532" t="s">
        <v>10823</v>
      </c>
      <c r="E532">
        <v>5</v>
      </c>
    </row>
    <row r="533" spans="1:5">
      <c r="A533">
        <v>532</v>
      </c>
      <c r="B533">
        <v>43945</v>
      </c>
      <c r="C533">
        <v>493</v>
      </c>
      <c r="D533" t="s">
        <v>10819</v>
      </c>
      <c r="E533">
        <v>3</v>
      </c>
    </row>
    <row r="534" spans="1:5">
      <c r="A534">
        <v>533</v>
      </c>
      <c r="B534">
        <v>43945</v>
      </c>
      <c r="C534">
        <v>1732</v>
      </c>
      <c r="D534" t="s">
        <v>10826</v>
      </c>
      <c r="E534">
        <v>5</v>
      </c>
    </row>
    <row r="535" spans="1:5">
      <c r="A535">
        <v>534</v>
      </c>
      <c r="B535">
        <v>43945</v>
      </c>
      <c r="C535">
        <v>485</v>
      </c>
      <c r="D535" t="s">
        <v>10848</v>
      </c>
      <c r="E535">
        <v>5</v>
      </c>
    </row>
    <row r="536" spans="1:5">
      <c r="A536">
        <v>535</v>
      </c>
      <c r="B536">
        <v>43946</v>
      </c>
      <c r="C536">
        <v>525</v>
      </c>
      <c r="D536" t="s">
        <v>10832</v>
      </c>
      <c r="E536">
        <v>3</v>
      </c>
    </row>
    <row r="537" spans="1:5">
      <c r="A537">
        <v>536</v>
      </c>
      <c r="B537">
        <v>43946</v>
      </c>
      <c r="C537">
        <v>868</v>
      </c>
      <c r="D537" t="s">
        <v>10842</v>
      </c>
      <c r="E537">
        <v>4</v>
      </c>
    </row>
    <row r="538" spans="1:5">
      <c r="A538">
        <v>537</v>
      </c>
      <c r="B538">
        <v>43946</v>
      </c>
      <c r="C538">
        <v>344</v>
      </c>
      <c r="D538" t="s">
        <v>10862</v>
      </c>
      <c r="E538">
        <v>4</v>
      </c>
    </row>
    <row r="539" spans="1:5">
      <c r="A539">
        <v>538</v>
      </c>
      <c r="B539">
        <v>43946</v>
      </c>
      <c r="C539">
        <v>206</v>
      </c>
      <c r="D539" t="s">
        <v>10869</v>
      </c>
      <c r="E539">
        <v>2</v>
      </c>
    </row>
    <row r="540" spans="1:5">
      <c r="A540">
        <v>539</v>
      </c>
      <c r="B540">
        <v>43946</v>
      </c>
      <c r="C540">
        <v>1315</v>
      </c>
      <c r="D540" t="s">
        <v>10876</v>
      </c>
      <c r="E540">
        <v>3</v>
      </c>
    </row>
    <row r="541" spans="1:5">
      <c r="A541">
        <v>540</v>
      </c>
      <c r="B541">
        <v>43946</v>
      </c>
      <c r="C541">
        <v>1371</v>
      </c>
      <c r="D541" t="s">
        <v>10822</v>
      </c>
      <c r="E541">
        <v>5</v>
      </c>
    </row>
    <row r="542" spans="1:5">
      <c r="A542">
        <v>541</v>
      </c>
      <c r="B542">
        <v>43946</v>
      </c>
      <c r="C542">
        <v>422</v>
      </c>
      <c r="D542" t="s">
        <v>10839</v>
      </c>
      <c r="E542">
        <v>3</v>
      </c>
    </row>
    <row r="543" spans="1:5">
      <c r="A543">
        <v>542</v>
      </c>
      <c r="B543">
        <v>43947</v>
      </c>
      <c r="C543">
        <v>1398</v>
      </c>
      <c r="D543" t="s">
        <v>10857</v>
      </c>
      <c r="E543">
        <v>4</v>
      </c>
    </row>
    <row r="544" spans="1:5">
      <c r="A544">
        <v>543</v>
      </c>
      <c r="B544">
        <v>43947</v>
      </c>
      <c r="C544">
        <v>1561</v>
      </c>
      <c r="D544" t="s">
        <v>10830</v>
      </c>
      <c r="E544">
        <v>3</v>
      </c>
    </row>
    <row r="545" spans="1:5">
      <c r="A545">
        <v>544</v>
      </c>
      <c r="B545">
        <v>43947</v>
      </c>
      <c r="C545">
        <v>1741</v>
      </c>
      <c r="D545" t="s">
        <v>10818</v>
      </c>
      <c r="E545">
        <v>4</v>
      </c>
    </row>
    <row r="546" spans="1:5">
      <c r="A546">
        <v>545</v>
      </c>
      <c r="B546">
        <v>43948</v>
      </c>
      <c r="C546">
        <v>1565</v>
      </c>
      <c r="D546" t="s">
        <v>10862</v>
      </c>
      <c r="E546">
        <v>4</v>
      </c>
    </row>
    <row r="547" spans="1:5">
      <c r="A547">
        <v>546</v>
      </c>
      <c r="B547">
        <v>43949</v>
      </c>
      <c r="C547">
        <v>1911</v>
      </c>
      <c r="D547" t="s">
        <v>10812</v>
      </c>
      <c r="E547">
        <v>4</v>
      </c>
    </row>
    <row r="548" spans="1:5">
      <c r="A548">
        <v>547</v>
      </c>
      <c r="B548">
        <v>43949</v>
      </c>
      <c r="C548">
        <v>1328</v>
      </c>
      <c r="D548" t="s">
        <v>10845</v>
      </c>
      <c r="E548">
        <v>2</v>
      </c>
    </row>
    <row r="549" spans="1:5">
      <c r="A549">
        <v>548</v>
      </c>
      <c r="B549">
        <v>43950</v>
      </c>
      <c r="C549">
        <v>810</v>
      </c>
      <c r="D549" t="s">
        <v>10828</v>
      </c>
      <c r="E549">
        <v>5</v>
      </c>
    </row>
    <row r="550" spans="1:5">
      <c r="A550">
        <v>549</v>
      </c>
      <c r="B550">
        <v>43950</v>
      </c>
      <c r="C550">
        <v>659</v>
      </c>
      <c r="D550" t="s">
        <v>10812</v>
      </c>
      <c r="E550">
        <v>2</v>
      </c>
    </row>
    <row r="551" spans="1:5">
      <c r="A551">
        <v>550</v>
      </c>
      <c r="B551">
        <v>43950</v>
      </c>
      <c r="C551">
        <v>372</v>
      </c>
      <c r="D551" t="s">
        <v>10867</v>
      </c>
      <c r="E551">
        <v>3</v>
      </c>
    </row>
    <row r="552" spans="1:5">
      <c r="A552">
        <v>551</v>
      </c>
      <c r="B552">
        <v>43950</v>
      </c>
      <c r="C552">
        <v>740</v>
      </c>
      <c r="D552" t="s">
        <v>10814</v>
      </c>
      <c r="E552">
        <v>3</v>
      </c>
    </row>
    <row r="553" spans="1:5">
      <c r="A553">
        <v>552</v>
      </c>
      <c r="B553">
        <v>43950</v>
      </c>
      <c r="C553">
        <v>1734</v>
      </c>
      <c r="D553" t="s">
        <v>10819</v>
      </c>
      <c r="E553">
        <v>6</v>
      </c>
    </row>
    <row r="554" spans="1:5">
      <c r="A554">
        <v>553</v>
      </c>
      <c r="B554">
        <v>43951</v>
      </c>
      <c r="C554">
        <v>1116</v>
      </c>
      <c r="D554" t="s">
        <v>10871</v>
      </c>
      <c r="E554">
        <v>6</v>
      </c>
    </row>
    <row r="555" spans="1:5">
      <c r="A555">
        <v>554</v>
      </c>
      <c r="B555">
        <v>43951</v>
      </c>
      <c r="C555">
        <v>954</v>
      </c>
      <c r="D555" t="s">
        <v>10866</v>
      </c>
      <c r="E555">
        <v>3</v>
      </c>
    </row>
    <row r="556" spans="1:5">
      <c r="A556">
        <v>555</v>
      </c>
      <c r="B556">
        <v>43951</v>
      </c>
      <c r="C556">
        <v>1837</v>
      </c>
      <c r="D556" t="s">
        <v>10874</v>
      </c>
      <c r="E556">
        <v>5</v>
      </c>
    </row>
    <row r="557" spans="1:5">
      <c r="A557">
        <v>556</v>
      </c>
      <c r="B557">
        <v>43951</v>
      </c>
      <c r="C557">
        <v>1660</v>
      </c>
      <c r="D557" t="s">
        <v>10841</v>
      </c>
      <c r="E557">
        <v>3</v>
      </c>
    </row>
    <row r="558" spans="1:5">
      <c r="A558">
        <v>557</v>
      </c>
      <c r="B558">
        <v>43951</v>
      </c>
      <c r="C558">
        <v>720</v>
      </c>
      <c r="D558" t="s">
        <v>10812</v>
      </c>
      <c r="E558">
        <v>4</v>
      </c>
    </row>
    <row r="559" spans="1:5">
      <c r="A559">
        <v>558</v>
      </c>
      <c r="B559">
        <v>43952</v>
      </c>
      <c r="C559">
        <v>943</v>
      </c>
      <c r="D559" t="s">
        <v>10845</v>
      </c>
      <c r="E559">
        <v>2</v>
      </c>
    </row>
    <row r="560" spans="1:5">
      <c r="A560">
        <v>559</v>
      </c>
      <c r="B560">
        <v>43952</v>
      </c>
      <c r="C560">
        <v>1846</v>
      </c>
      <c r="D560" t="s">
        <v>10843</v>
      </c>
      <c r="E560">
        <v>2</v>
      </c>
    </row>
    <row r="561" spans="1:5">
      <c r="A561">
        <v>560</v>
      </c>
      <c r="B561">
        <v>43953</v>
      </c>
      <c r="C561">
        <v>1809</v>
      </c>
      <c r="D561" t="s">
        <v>10857</v>
      </c>
      <c r="E561">
        <v>2</v>
      </c>
    </row>
    <row r="562" spans="1:5">
      <c r="A562">
        <v>561</v>
      </c>
      <c r="B562">
        <v>43954</v>
      </c>
      <c r="C562">
        <v>1249</v>
      </c>
      <c r="D562" t="s">
        <v>10836</v>
      </c>
      <c r="E562">
        <v>2</v>
      </c>
    </row>
    <row r="563" spans="1:5">
      <c r="A563">
        <v>562</v>
      </c>
      <c r="B563">
        <v>43954</v>
      </c>
      <c r="C563">
        <v>794</v>
      </c>
      <c r="D563" t="s">
        <v>10845</v>
      </c>
      <c r="E563">
        <v>2</v>
      </c>
    </row>
    <row r="564" spans="1:5">
      <c r="A564">
        <v>563</v>
      </c>
      <c r="B564">
        <v>43954</v>
      </c>
      <c r="C564">
        <v>1670</v>
      </c>
      <c r="D564" t="s">
        <v>10870</v>
      </c>
      <c r="E564">
        <v>4</v>
      </c>
    </row>
    <row r="565" spans="1:5">
      <c r="A565">
        <v>564</v>
      </c>
      <c r="B565">
        <v>43954</v>
      </c>
      <c r="C565">
        <v>236</v>
      </c>
      <c r="D565" t="s">
        <v>10872</v>
      </c>
      <c r="E565">
        <v>2</v>
      </c>
    </row>
    <row r="566" spans="1:5">
      <c r="A566">
        <v>565</v>
      </c>
      <c r="B566">
        <v>43955</v>
      </c>
      <c r="C566">
        <v>1733</v>
      </c>
      <c r="D566" t="s">
        <v>10854</v>
      </c>
      <c r="E566">
        <v>4</v>
      </c>
    </row>
    <row r="567" spans="1:5">
      <c r="A567">
        <v>566</v>
      </c>
      <c r="B567">
        <v>43955</v>
      </c>
      <c r="C567">
        <v>505</v>
      </c>
      <c r="D567" t="s">
        <v>10823</v>
      </c>
      <c r="E567">
        <v>2</v>
      </c>
    </row>
    <row r="568" spans="1:5">
      <c r="A568">
        <v>567</v>
      </c>
      <c r="B568">
        <v>43955</v>
      </c>
      <c r="C568">
        <v>1099</v>
      </c>
      <c r="D568" t="s">
        <v>10811</v>
      </c>
      <c r="E568">
        <v>4</v>
      </c>
    </row>
    <row r="569" spans="1:5">
      <c r="A569">
        <v>568</v>
      </c>
      <c r="B569">
        <v>43955</v>
      </c>
      <c r="C569">
        <v>1743</v>
      </c>
      <c r="D569" t="s">
        <v>10872</v>
      </c>
      <c r="E569">
        <v>4</v>
      </c>
    </row>
    <row r="570" spans="1:5">
      <c r="A570">
        <v>569</v>
      </c>
      <c r="B570">
        <v>43955</v>
      </c>
      <c r="C570">
        <v>2042</v>
      </c>
      <c r="D570" t="s">
        <v>10849</v>
      </c>
      <c r="E570">
        <v>2</v>
      </c>
    </row>
    <row r="571" spans="1:5">
      <c r="A571">
        <v>570</v>
      </c>
      <c r="B571">
        <v>43955</v>
      </c>
      <c r="C571">
        <v>1209</v>
      </c>
      <c r="D571" t="s">
        <v>10872</v>
      </c>
      <c r="E571">
        <v>6</v>
      </c>
    </row>
    <row r="572" spans="1:5">
      <c r="A572">
        <v>571</v>
      </c>
      <c r="B572">
        <v>43956</v>
      </c>
      <c r="C572">
        <v>1163</v>
      </c>
      <c r="D572" t="s">
        <v>10868</v>
      </c>
      <c r="E572">
        <v>5</v>
      </c>
    </row>
    <row r="573" spans="1:5">
      <c r="A573">
        <v>572</v>
      </c>
      <c r="B573">
        <v>43956</v>
      </c>
      <c r="C573">
        <v>189</v>
      </c>
      <c r="D573" t="s">
        <v>10813</v>
      </c>
      <c r="E573">
        <v>3</v>
      </c>
    </row>
    <row r="574" spans="1:5">
      <c r="A574">
        <v>573</v>
      </c>
      <c r="B574">
        <v>43956</v>
      </c>
      <c r="C574">
        <v>265</v>
      </c>
      <c r="D574" t="s">
        <v>10867</v>
      </c>
      <c r="E574">
        <v>2</v>
      </c>
    </row>
    <row r="575" spans="1:5">
      <c r="A575">
        <v>574</v>
      </c>
      <c r="B575">
        <v>43956</v>
      </c>
      <c r="C575">
        <v>636</v>
      </c>
      <c r="D575" t="s">
        <v>10830</v>
      </c>
      <c r="E575">
        <v>3</v>
      </c>
    </row>
    <row r="576" spans="1:5">
      <c r="A576">
        <v>575</v>
      </c>
      <c r="B576">
        <v>43957</v>
      </c>
      <c r="C576">
        <v>635</v>
      </c>
      <c r="D576" t="s">
        <v>10862</v>
      </c>
      <c r="E576">
        <v>2</v>
      </c>
    </row>
    <row r="577" spans="1:5">
      <c r="A577">
        <v>576</v>
      </c>
      <c r="B577">
        <v>43957</v>
      </c>
      <c r="C577">
        <v>1923</v>
      </c>
      <c r="D577" t="s">
        <v>10845</v>
      </c>
      <c r="E577">
        <v>4</v>
      </c>
    </row>
    <row r="578" spans="1:5">
      <c r="A578">
        <v>577</v>
      </c>
      <c r="B578">
        <v>43957</v>
      </c>
      <c r="C578">
        <v>775</v>
      </c>
      <c r="D578" t="s">
        <v>10830</v>
      </c>
      <c r="E578">
        <v>5</v>
      </c>
    </row>
    <row r="579" spans="1:5">
      <c r="A579">
        <v>578</v>
      </c>
      <c r="B579">
        <v>43957</v>
      </c>
      <c r="C579">
        <v>584</v>
      </c>
      <c r="D579" t="s">
        <v>10851</v>
      </c>
      <c r="E579">
        <v>1</v>
      </c>
    </row>
    <row r="580" spans="1:5">
      <c r="A580">
        <v>579</v>
      </c>
      <c r="B580">
        <v>43958</v>
      </c>
      <c r="C580">
        <v>1635</v>
      </c>
      <c r="D580" t="s">
        <v>10819</v>
      </c>
      <c r="E580">
        <v>2</v>
      </c>
    </row>
    <row r="581" spans="1:5">
      <c r="A581">
        <v>580</v>
      </c>
      <c r="B581">
        <v>43958</v>
      </c>
      <c r="C581">
        <v>661</v>
      </c>
      <c r="D581" t="s">
        <v>10843</v>
      </c>
      <c r="E581">
        <v>5</v>
      </c>
    </row>
    <row r="582" spans="1:5">
      <c r="A582">
        <v>581</v>
      </c>
      <c r="B582">
        <v>43958</v>
      </c>
      <c r="C582">
        <v>1300</v>
      </c>
      <c r="D582" t="s">
        <v>10808</v>
      </c>
      <c r="E582">
        <v>3</v>
      </c>
    </row>
    <row r="583" spans="1:5">
      <c r="A583">
        <v>582</v>
      </c>
      <c r="B583">
        <v>43958</v>
      </c>
      <c r="C583">
        <v>1877</v>
      </c>
      <c r="D583" t="s">
        <v>10810</v>
      </c>
      <c r="E583">
        <v>2</v>
      </c>
    </row>
    <row r="584" spans="1:5">
      <c r="A584">
        <v>583</v>
      </c>
      <c r="B584">
        <v>43958</v>
      </c>
      <c r="C584">
        <v>545</v>
      </c>
      <c r="D584" t="s">
        <v>10811</v>
      </c>
      <c r="E584">
        <v>2</v>
      </c>
    </row>
    <row r="585" spans="1:5">
      <c r="A585">
        <v>584</v>
      </c>
      <c r="B585">
        <v>43959</v>
      </c>
      <c r="C585">
        <v>1806</v>
      </c>
      <c r="D585" t="s">
        <v>10872</v>
      </c>
      <c r="E585">
        <v>2</v>
      </c>
    </row>
    <row r="586" spans="1:5">
      <c r="A586">
        <v>585</v>
      </c>
      <c r="B586">
        <v>43959</v>
      </c>
      <c r="C586">
        <v>1326</v>
      </c>
      <c r="D586" t="s">
        <v>10824</v>
      </c>
      <c r="E586">
        <v>1</v>
      </c>
    </row>
    <row r="587" spans="1:5">
      <c r="A587">
        <v>586</v>
      </c>
      <c r="B587">
        <v>43959</v>
      </c>
      <c r="C587">
        <v>2104</v>
      </c>
      <c r="D587" t="s">
        <v>10851</v>
      </c>
      <c r="E587">
        <v>3</v>
      </c>
    </row>
    <row r="588" spans="1:5">
      <c r="A588">
        <v>587</v>
      </c>
      <c r="B588">
        <v>43959</v>
      </c>
      <c r="C588">
        <v>1291</v>
      </c>
      <c r="D588" t="s">
        <v>10865</v>
      </c>
      <c r="E588">
        <v>3</v>
      </c>
    </row>
    <row r="589" spans="1:5">
      <c r="A589">
        <v>588</v>
      </c>
      <c r="B589">
        <v>43959</v>
      </c>
      <c r="C589">
        <v>543</v>
      </c>
      <c r="D589" t="s">
        <v>10851</v>
      </c>
      <c r="E589">
        <v>5</v>
      </c>
    </row>
    <row r="590" spans="1:5">
      <c r="A590">
        <v>589</v>
      </c>
      <c r="B590">
        <v>43959</v>
      </c>
      <c r="C590">
        <v>2039</v>
      </c>
      <c r="D590" t="s">
        <v>10862</v>
      </c>
      <c r="E590">
        <v>3</v>
      </c>
    </row>
    <row r="591" spans="1:5">
      <c r="A591">
        <v>590</v>
      </c>
      <c r="B591">
        <v>43959</v>
      </c>
      <c r="C591">
        <v>890</v>
      </c>
      <c r="D591" t="s">
        <v>10828</v>
      </c>
      <c r="E591">
        <v>4</v>
      </c>
    </row>
    <row r="592" spans="1:5">
      <c r="A592">
        <v>591</v>
      </c>
      <c r="B592">
        <v>43959</v>
      </c>
      <c r="C592">
        <v>308</v>
      </c>
      <c r="D592" t="s">
        <v>10838</v>
      </c>
      <c r="E592">
        <v>4</v>
      </c>
    </row>
    <row r="593" spans="1:5">
      <c r="A593">
        <v>592</v>
      </c>
      <c r="B593">
        <v>43959</v>
      </c>
      <c r="C593">
        <v>1801</v>
      </c>
      <c r="D593" t="s">
        <v>10833</v>
      </c>
      <c r="E593">
        <v>1</v>
      </c>
    </row>
    <row r="594" spans="1:5">
      <c r="A594">
        <v>593</v>
      </c>
      <c r="B594">
        <v>43959</v>
      </c>
      <c r="C594">
        <v>1201</v>
      </c>
      <c r="D594" t="s">
        <v>10856</v>
      </c>
      <c r="E594">
        <v>5</v>
      </c>
    </row>
    <row r="595" spans="1:5">
      <c r="A595">
        <v>594</v>
      </c>
      <c r="B595">
        <v>43960</v>
      </c>
      <c r="C595">
        <v>106</v>
      </c>
      <c r="D595" t="s">
        <v>10826</v>
      </c>
      <c r="E595">
        <v>4</v>
      </c>
    </row>
    <row r="596" spans="1:5">
      <c r="A596">
        <v>595</v>
      </c>
      <c r="B596">
        <v>43960</v>
      </c>
      <c r="C596">
        <v>1944</v>
      </c>
      <c r="D596" t="s">
        <v>10851</v>
      </c>
      <c r="E596">
        <v>4</v>
      </c>
    </row>
    <row r="597" spans="1:5">
      <c r="A597">
        <v>596</v>
      </c>
      <c r="B597">
        <v>43960</v>
      </c>
      <c r="C597">
        <v>95</v>
      </c>
      <c r="D597" t="s">
        <v>10872</v>
      </c>
      <c r="E597">
        <v>2</v>
      </c>
    </row>
    <row r="598" spans="1:5">
      <c r="A598">
        <v>597</v>
      </c>
      <c r="B598">
        <v>43960</v>
      </c>
      <c r="C598">
        <v>1461</v>
      </c>
      <c r="D598" t="s">
        <v>10845</v>
      </c>
      <c r="E598">
        <v>3</v>
      </c>
    </row>
    <row r="599" spans="1:5">
      <c r="A599">
        <v>598</v>
      </c>
      <c r="B599">
        <v>43960</v>
      </c>
      <c r="C599">
        <v>1125</v>
      </c>
      <c r="D599" t="s">
        <v>10814</v>
      </c>
      <c r="E599">
        <v>2</v>
      </c>
    </row>
    <row r="600" spans="1:5">
      <c r="A600">
        <v>599</v>
      </c>
      <c r="B600">
        <v>43960</v>
      </c>
      <c r="C600">
        <v>1741</v>
      </c>
      <c r="D600" t="s">
        <v>10855</v>
      </c>
      <c r="E600">
        <v>3</v>
      </c>
    </row>
    <row r="601" spans="1:5">
      <c r="A601">
        <v>600</v>
      </c>
      <c r="B601">
        <v>43960</v>
      </c>
      <c r="C601">
        <v>1175</v>
      </c>
      <c r="D601" t="s">
        <v>10826</v>
      </c>
      <c r="E601">
        <v>3</v>
      </c>
    </row>
    <row r="602" spans="1:5">
      <c r="A602">
        <v>601</v>
      </c>
      <c r="B602">
        <v>43960</v>
      </c>
      <c r="C602">
        <v>1909</v>
      </c>
      <c r="D602" t="s">
        <v>10855</v>
      </c>
      <c r="E602">
        <v>3</v>
      </c>
    </row>
    <row r="603" spans="1:5">
      <c r="A603">
        <v>602</v>
      </c>
      <c r="B603">
        <v>43960</v>
      </c>
      <c r="C603">
        <v>2100</v>
      </c>
      <c r="D603" t="s">
        <v>10845</v>
      </c>
      <c r="E603">
        <v>2</v>
      </c>
    </row>
    <row r="604" spans="1:5">
      <c r="A604">
        <v>603</v>
      </c>
      <c r="B604">
        <v>43960</v>
      </c>
      <c r="C604">
        <v>520</v>
      </c>
      <c r="D604" t="s">
        <v>10820</v>
      </c>
      <c r="E604">
        <v>5</v>
      </c>
    </row>
    <row r="605" spans="1:5">
      <c r="A605">
        <v>604</v>
      </c>
      <c r="B605">
        <v>43961</v>
      </c>
      <c r="C605">
        <v>874</v>
      </c>
      <c r="D605" t="s">
        <v>10831</v>
      </c>
      <c r="E605">
        <v>5</v>
      </c>
    </row>
    <row r="606" spans="1:5">
      <c r="A606">
        <v>605</v>
      </c>
      <c r="B606">
        <v>43961</v>
      </c>
      <c r="C606">
        <v>633</v>
      </c>
      <c r="D606" t="s">
        <v>10810</v>
      </c>
      <c r="E606">
        <v>2</v>
      </c>
    </row>
    <row r="607" spans="1:5">
      <c r="A607">
        <v>606</v>
      </c>
      <c r="B607">
        <v>43961</v>
      </c>
      <c r="C607">
        <v>600</v>
      </c>
      <c r="D607" t="s">
        <v>10813</v>
      </c>
      <c r="E607">
        <v>3</v>
      </c>
    </row>
    <row r="608" spans="1:5">
      <c r="A608">
        <v>607</v>
      </c>
      <c r="B608">
        <v>43961</v>
      </c>
      <c r="C608">
        <v>225</v>
      </c>
      <c r="D608" t="s">
        <v>10847</v>
      </c>
      <c r="E608">
        <v>6</v>
      </c>
    </row>
    <row r="609" spans="1:5">
      <c r="A609">
        <v>608</v>
      </c>
      <c r="B609">
        <v>43962</v>
      </c>
      <c r="C609">
        <v>340</v>
      </c>
      <c r="D609" t="s">
        <v>10870</v>
      </c>
      <c r="E609">
        <v>3</v>
      </c>
    </row>
    <row r="610" spans="1:5">
      <c r="A610">
        <v>609</v>
      </c>
      <c r="B610">
        <v>43962</v>
      </c>
      <c r="C610">
        <v>279</v>
      </c>
      <c r="D610" t="s">
        <v>10836</v>
      </c>
      <c r="E610">
        <v>3</v>
      </c>
    </row>
    <row r="611" spans="1:5">
      <c r="A611">
        <v>610</v>
      </c>
      <c r="B611">
        <v>43962</v>
      </c>
      <c r="C611">
        <v>1934</v>
      </c>
      <c r="D611" t="s">
        <v>10859</v>
      </c>
      <c r="E611">
        <v>2</v>
      </c>
    </row>
    <row r="612" spans="1:5">
      <c r="A612">
        <v>611</v>
      </c>
      <c r="B612">
        <v>43962</v>
      </c>
      <c r="C612">
        <v>158</v>
      </c>
      <c r="D612" t="s">
        <v>10812</v>
      </c>
      <c r="E612">
        <v>3</v>
      </c>
    </row>
    <row r="613" spans="1:5">
      <c r="A613">
        <v>612</v>
      </c>
      <c r="B613">
        <v>43962</v>
      </c>
      <c r="C613">
        <v>2057</v>
      </c>
      <c r="D613" t="s">
        <v>10867</v>
      </c>
      <c r="E613">
        <v>2</v>
      </c>
    </row>
    <row r="614" spans="1:5">
      <c r="A614">
        <v>613</v>
      </c>
      <c r="B614">
        <v>43963</v>
      </c>
      <c r="C614">
        <v>1098</v>
      </c>
      <c r="D614" t="s">
        <v>10849</v>
      </c>
      <c r="E614">
        <v>3</v>
      </c>
    </row>
    <row r="615" spans="1:5">
      <c r="A615">
        <v>614</v>
      </c>
      <c r="B615">
        <v>43963</v>
      </c>
      <c r="C615">
        <v>1685</v>
      </c>
      <c r="D615" t="s">
        <v>10875</v>
      </c>
      <c r="E615">
        <v>4</v>
      </c>
    </row>
    <row r="616" spans="1:5">
      <c r="A616">
        <v>615</v>
      </c>
      <c r="B616">
        <v>43963</v>
      </c>
      <c r="C616">
        <v>1551</v>
      </c>
      <c r="D616" t="s">
        <v>10876</v>
      </c>
      <c r="E616">
        <v>3</v>
      </c>
    </row>
    <row r="617" spans="1:5">
      <c r="A617">
        <v>616</v>
      </c>
      <c r="B617">
        <v>43964</v>
      </c>
      <c r="C617">
        <v>1996</v>
      </c>
      <c r="D617" t="s">
        <v>10876</v>
      </c>
      <c r="E617">
        <v>5</v>
      </c>
    </row>
    <row r="618" spans="1:5">
      <c r="A618">
        <v>617</v>
      </c>
      <c r="B618">
        <v>43964</v>
      </c>
      <c r="C618">
        <v>970</v>
      </c>
      <c r="D618" t="s">
        <v>10853</v>
      </c>
      <c r="E618">
        <v>1</v>
      </c>
    </row>
    <row r="619" spans="1:5">
      <c r="A619">
        <v>618</v>
      </c>
      <c r="B619">
        <v>43964</v>
      </c>
      <c r="C619">
        <v>717</v>
      </c>
      <c r="D619" t="s">
        <v>10817</v>
      </c>
      <c r="E619">
        <v>3</v>
      </c>
    </row>
    <row r="620" spans="1:5">
      <c r="A620">
        <v>619</v>
      </c>
      <c r="B620">
        <v>43964</v>
      </c>
      <c r="C620">
        <v>400</v>
      </c>
      <c r="D620" t="s">
        <v>10875</v>
      </c>
      <c r="E620">
        <v>4</v>
      </c>
    </row>
    <row r="621" spans="1:5">
      <c r="A621">
        <v>620</v>
      </c>
      <c r="B621">
        <v>43964</v>
      </c>
      <c r="C621">
        <v>1069</v>
      </c>
      <c r="D621" t="s">
        <v>10872</v>
      </c>
      <c r="E621">
        <v>2</v>
      </c>
    </row>
    <row r="622" spans="1:5">
      <c r="A622">
        <v>621</v>
      </c>
      <c r="B622">
        <v>43964</v>
      </c>
      <c r="C622">
        <v>790</v>
      </c>
      <c r="D622" t="s">
        <v>10840</v>
      </c>
      <c r="E622">
        <v>5</v>
      </c>
    </row>
    <row r="623" spans="1:5">
      <c r="A623">
        <v>622</v>
      </c>
      <c r="B623">
        <v>43964</v>
      </c>
      <c r="C623">
        <v>1299</v>
      </c>
      <c r="D623" t="s">
        <v>10861</v>
      </c>
      <c r="E623">
        <v>4</v>
      </c>
    </row>
    <row r="624" spans="1:5">
      <c r="A624">
        <v>623</v>
      </c>
      <c r="B624">
        <v>43965</v>
      </c>
      <c r="C624">
        <v>954</v>
      </c>
      <c r="D624" t="s">
        <v>10851</v>
      </c>
      <c r="E624">
        <v>2</v>
      </c>
    </row>
    <row r="625" spans="1:5">
      <c r="A625">
        <v>624</v>
      </c>
      <c r="B625">
        <v>43965</v>
      </c>
      <c r="C625">
        <v>656</v>
      </c>
      <c r="D625" t="s">
        <v>10856</v>
      </c>
      <c r="E625">
        <v>3</v>
      </c>
    </row>
    <row r="626" spans="1:5">
      <c r="A626">
        <v>625</v>
      </c>
      <c r="B626">
        <v>43965</v>
      </c>
      <c r="C626">
        <v>1343</v>
      </c>
      <c r="D626" t="s">
        <v>10813</v>
      </c>
      <c r="E626">
        <v>4</v>
      </c>
    </row>
    <row r="627" spans="1:5">
      <c r="A627">
        <v>626</v>
      </c>
      <c r="B627">
        <v>43965</v>
      </c>
      <c r="C627">
        <v>2045</v>
      </c>
      <c r="D627" t="s">
        <v>10847</v>
      </c>
      <c r="E627">
        <v>1</v>
      </c>
    </row>
    <row r="628" spans="1:5">
      <c r="A628">
        <v>627</v>
      </c>
      <c r="B628">
        <v>43965</v>
      </c>
      <c r="C628">
        <v>590</v>
      </c>
      <c r="D628" t="s">
        <v>10820</v>
      </c>
      <c r="E628">
        <v>2</v>
      </c>
    </row>
    <row r="629" spans="1:5">
      <c r="A629">
        <v>628</v>
      </c>
      <c r="B629">
        <v>43965</v>
      </c>
      <c r="C629">
        <v>893</v>
      </c>
      <c r="D629" t="s">
        <v>10863</v>
      </c>
      <c r="E629">
        <v>5</v>
      </c>
    </row>
    <row r="630" spans="1:5">
      <c r="A630">
        <v>629</v>
      </c>
      <c r="B630">
        <v>43965</v>
      </c>
      <c r="C630">
        <v>1603</v>
      </c>
      <c r="D630" t="s">
        <v>10864</v>
      </c>
      <c r="E630">
        <v>1</v>
      </c>
    </row>
    <row r="631" spans="1:5">
      <c r="A631">
        <v>630</v>
      </c>
      <c r="B631">
        <v>43966</v>
      </c>
      <c r="C631">
        <v>95</v>
      </c>
      <c r="D631" t="s">
        <v>10865</v>
      </c>
      <c r="E631">
        <v>4</v>
      </c>
    </row>
    <row r="632" spans="1:5">
      <c r="A632">
        <v>631</v>
      </c>
      <c r="B632">
        <v>43966</v>
      </c>
      <c r="C632">
        <v>1623</v>
      </c>
      <c r="D632" t="s">
        <v>10862</v>
      </c>
      <c r="E632">
        <v>3</v>
      </c>
    </row>
    <row r="633" spans="1:5">
      <c r="A633">
        <v>632</v>
      </c>
      <c r="B633">
        <v>43966</v>
      </c>
      <c r="C633">
        <v>755</v>
      </c>
      <c r="D633" t="s">
        <v>10840</v>
      </c>
      <c r="E633">
        <v>5</v>
      </c>
    </row>
    <row r="634" spans="1:5">
      <c r="A634">
        <v>633</v>
      </c>
      <c r="B634">
        <v>43966</v>
      </c>
      <c r="C634">
        <v>71</v>
      </c>
      <c r="D634" t="s">
        <v>10831</v>
      </c>
      <c r="E634">
        <v>2</v>
      </c>
    </row>
    <row r="635" spans="1:5">
      <c r="A635">
        <v>634</v>
      </c>
      <c r="B635">
        <v>43967</v>
      </c>
      <c r="C635">
        <v>1885</v>
      </c>
      <c r="D635" t="s">
        <v>10861</v>
      </c>
      <c r="E635">
        <v>3</v>
      </c>
    </row>
    <row r="636" spans="1:5">
      <c r="A636">
        <v>635</v>
      </c>
      <c r="B636">
        <v>43967</v>
      </c>
      <c r="C636">
        <v>710</v>
      </c>
      <c r="D636" t="s">
        <v>10824</v>
      </c>
      <c r="E636">
        <v>5</v>
      </c>
    </row>
    <row r="637" spans="1:5">
      <c r="A637">
        <v>636</v>
      </c>
      <c r="B637">
        <v>43967</v>
      </c>
      <c r="C637">
        <v>451</v>
      </c>
      <c r="D637" t="s">
        <v>10867</v>
      </c>
      <c r="E637">
        <v>3</v>
      </c>
    </row>
    <row r="638" spans="1:5">
      <c r="A638">
        <v>637</v>
      </c>
      <c r="B638">
        <v>43967</v>
      </c>
      <c r="C638">
        <v>1086</v>
      </c>
      <c r="D638" t="s">
        <v>10823</v>
      </c>
      <c r="E638">
        <v>6</v>
      </c>
    </row>
    <row r="639" spans="1:5">
      <c r="A639">
        <v>638</v>
      </c>
      <c r="B639">
        <v>43967</v>
      </c>
      <c r="C639">
        <v>1731</v>
      </c>
      <c r="D639" t="s">
        <v>10825</v>
      </c>
      <c r="E639">
        <v>4</v>
      </c>
    </row>
    <row r="640" spans="1:5">
      <c r="A640">
        <v>639</v>
      </c>
      <c r="B640">
        <v>43967</v>
      </c>
      <c r="C640">
        <v>1091</v>
      </c>
      <c r="D640" t="s">
        <v>10817</v>
      </c>
      <c r="E640">
        <v>3</v>
      </c>
    </row>
    <row r="641" spans="1:5">
      <c r="A641">
        <v>640</v>
      </c>
      <c r="B641">
        <v>43968</v>
      </c>
      <c r="C641">
        <v>1900</v>
      </c>
      <c r="D641" t="s">
        <v>10845</v>
      </c>
      <c r="E641">
        <v>4</v>
      </c>
    </row>
    <row r="642" spans="1:5">
      <c r="A642">
        <v>641</v>
      </c>
      <c r="B642">
        <v>43968</v>
      </c>
      <c r="C642">
        <v>1687</v>
      </c>
      <c r="D642" t="s">
        <v>10857</v>
      </c>
      <c r="E642">
        <v>5</v>
      </c>
    </row>
    <row r="643" spans="1:5">
      <c r="A643">
        <v>642</v>
      </c>
      <c r="B643">
        <v>43968</v>
      </c>
      <c r="C643">
        <v>2120</v>
      </c>
      <c r="D643" t="s">
        <v>10875</v>
      </c>
      <c r="E643">
        <v>4</v>
      </c>
    </row>
    <row r="644" spans="1:5">
      <c r="A644">
        <v>643</v>
      </c>
      <c r="B644">
        <v>43968</v>
      </c>
      <c r="C644">
        <v>1875</v>
      </c>
      <c r="D644" t="s">
        <v>10824</v>
      </c>
      <c r="E644">
        <v>2</v>
      </c>
    </row>
    <row r="645" spans="1:5">
      <c r="A645">
        <v>644</v>
      </c>
      <c r="B645">
        <v>43968</v>
      </c>
      <c r="C645">
        <v>330</v>
      </c>
      <c r="D645" t="s">
        <v>10810</v>
      </c>
      <c r="E645">
        <v>5</v>
      </c>
    </row>
    <row r="646" spans="1:5">
      <c r="A646">
        <v>645</v>
      </c>
      <c r="B646">
        <v>43968</v>
      </c>
      <c r="C646">
        <v>848</v>
      </c>
      <c r="D646" t="s">
        <v>10870</v>
      </c>
      <c r="E646">
        <v>5</v>
      </c>
    </row>
    <row r="647" spans="1:5">
      <c r="A647">
        <v>646</v>
      </c>
      <c r="B647">
        <v>43968</v>
      </c>
      <c r="C647">
        <v>868</v>
      </c>
      <c r="D647" t="s">
        <v>10849</v>
      </c>
      <c r="E647">
        <v>3</v>
      </c>
    </row>
    <row r="648" spans="1:5">
      <c r="A648">
        <v>647</v>
      </c>
      <c r="B648">
        <v>43969</v>
      </c>
      <c r="C648">
        <v>1850</v>
      </c>
      <c r="D648" t="s">
        <v>10856</v>
      </c>
      <c r="E648">
        <v>6</v>
      </c>
    </row>
    <row r="649" spans="1:5">
      <c r="A649">
        <v>648</v>
      </c>
      <c r="B649">
        <v>43969</v>
      </c>
      <c r="C649">
        <v>1424</v>
      </c>
      <c r="D649" t="s">
        <v>10842</v>
      </c>
      <c r="E649">
        <v>3</v>
      </c>
    </row>
    <row r="650" spans="1:5">
      <c r="A650">
        <v>649</v>
      </c>
      <c r="B650">
        <v>43969</v>
      </c>
      <c r="C650">
        <v>1425</v>
      </c>
      <c r="D650" t="s">
        <v>10845</v>
      </c>
      <c r="E650">
        <v>3</v>
      </c>
    </row>
    <row r="651" spans="1:5">
      <c r="A651">
        <v>650</v>
      </c>
      <c r="B651">
        <v>43969</v>
      </c>
      <c r="C651">
        <v>1797</v>
      </c>
      <c r="D651" t="s">
        <v>10826</v>
      </c>
      <c r="E651">
        <v>3</v>
      </c>
    </row>
    <row r="652" spans="1:5">
      <c r="A652">
        <v>651</v>
      </c>
      <c r="B652">
        <v>43970</v>
      </c>
      <c r="C652">
        <v>1355</v>
      </c>
      <c r="D652" t="s">
        <v>10847</v>
      </c>
      <c r="E652">
        <v>3</v>
      </c>
    </row>
    <row r="653" spans="1:5">
      <c r="A653">
        <v>652</v>
      </c>
      <c r="B653">
        <v>43970</v>
      </c>
      <c r="C653">
        <v>2109</v>
      </c>
      <c r="D653" t="s">
        <v>10816</v>
      </c>
      <c r="E653">
        <v>2</v>
      </c>
    </row>
    <row r="654" spans="1:5">
      <c r="A654">
        <v>653</v>
      </c>
      <c r="B654">
        <v>43970</v>
      </c>
      <c r="C654">
        <v>1132</v>
      </c>
      <c r="D654" t="s">
        <v>10817</v>
      </c>
      <c r="E654">
        <v>3</v>
      </c>
    </row>
    <row r="655" spans="1:5">
      <c r="A655">
        <v>654</v>
      </c>
      <c r="B655">
        <v>43970</v>
      </c>
      <c r="C655">
        <v>1004</v>
      </c>
      <c r="D655" t="s">
        <v>10841</v>
      </c>
      <c r="E655">
        <v>5</v>
      </c>
    </row>
    <row r="656" spans="1:5">
      <c r="A656">
        <v>655</v>
      </c>
      <c r="B656">
        <v>43970</v>
      </c>
      <c r="C656">
        <v>1812</v>
      </c>
      <c r="D656" t="s">
        <v>10859</v>
      </c>
      <c r="E656">
        <v>2</v>
      </c>
    </row>
    <row r="657" spans="1:5">
      <c r="A657">
        <v>656</v>
      </c>
      <c r="B657">
        <v>43970</v>
      </c>
      <c r="C657">
        <v>2095</v>
      </c>
      <c r="D657" t="s">
        <v>10863</v>
      </c>
      <c r="E657">
        <v>1</v>
      </c>
    </row>
    <row r="658" spans="1:5">
      <c r="A658">
        <v>657</v>
      </c>
      <c r="B658">
        <v>43970</v>
      </c>
      <c r="C658">
        <v>1102</v>
      </c>
      <c r="D658" t="s">
        <v>10851</v>
      </c>
      <c r="E658">
        <v>3</v>
      </c>
    </row>
    <row r="659" spans="1:5">
      <c r="A659">
        <v>658</v>
      </c>
      <c r="B659">
        <v>43970</v>
      </c>
      <c r="C659">
        <v>782</v>
      </c>
      <c r="D659" t="s">
        <v>10827</v>
      </c>
      <c r="E659">
        <v>4</v>
      </c>
    </row>
    <row r="660" spans="1:5">
      <c r="A660">
        <v>659</v>
      </c>
      <c r="B660">
        <v>43970</v>
      </c>
      <c r="C660">
        <v>1953</v>
      </c>
      <c r="D660" t="s">
        <v>10855</v>
      </c>
      <c r="E660">
        <v>4</v>
      </c>
    </row>
    <row r="661" spans="1:5">
      <c r="A661">
        <v>660</v>
      </c>
      <c r="B661">
        <v>43971</v>
      </c>
      <c r="C661">
        <v>1036</v>
      </c>
      <c r="D661" t="s">
        <v>10847</v>
      </c>
      <c r="E661">
        <v>5</v>
      </c>
    </row>
    <row r="662" spans="1:5">
      <c r="A662">
        <v>661</v>
      </c>
      <c r="B662">
        <v>43971</v>
      </c>
      <c r="C662">
        <v>2016</v>
      </c>
      <c r="D662" t="s">
        <v>10837</v>
      </c>
      <c r="E662">
        <v>3</v>
      </c>
    </row>
    <row r="663" spans="1:5">
      <c r="A663">
        <v>662</v>
      </c>
      <c r="B663">
        <v>43971</v>
      </c>
      <c r="C663">
        <v>1241</v>
      </c>
      <c r="D663" t="s">
        <v>10861</v>
      </c>
      <c r="E663">
        <v>5</v>
      </c>
    </row>
    <row r="664" spans="1:5">
      <c r="A664">
        <v>663</v>
      </c>
      <c r="B664">
        <v>43971</v>
      </c>
      <c r="C664">
        <v>1114</v>
      </c>
      <c r="D664" t="s">
        <v>10845</v>
      </c>
      <c r="E664">
        <v>4</v>
      </c>
    </row>
    <row r="665" spans="1:5">
      <c r="A665">
        <v>664</v>
      </c>
      <c r="B665">
        <v>43971</v>
      </c>
      <c r="C665">
        <v>1119</v>
      </c>
      <c r="D665" t="s">
        <v>10808</v>
      </c>
      <c r="E665">
        <v>6</v>
      </c>
    </row>
    <row r="666" spans="1:5">
      <c r="A666">
        <v>665</v>
      </c>
      <c r="B666">
        <v>43971</v>
      </c>
      <c r="C666">
        <v>1518</v>
      </c>
      <c r="D666" t="s">
        <v>10860</v>
      </c>
      <c r="E666">
        <v>5</v>
      </c>
    </row>
    <row r="667" spans="1:5">
      <c r="A667">
        <v>666</v>
      </c>
      <c r="B667">
        <v>43972</v>
      </c>
      <c r="C667">
        <v>565</v>
      </c>
      <c r="D667" t="s">
        <v>10861</v>
      </c>
      <c r="E667">
        <v>2</v>
      </c>
    </row>
    <row r="668" spans="1:5">
      <c r="A668">
        <v>667</v>
      </c>
      <c r="B668">
        <v>43972</v>
      </c>
      <c r="C668">
        <v>946</v>
      </c>
      <c r="D668" t="s">
        <v>10827</v>
      </c>
      <c r="E668">
        <v>1</v>
      </c>
    </row>
    <row r="669" spans="1:5">
      <c r="A669">
        <v>668</v>
      </c>
      <c r="B669">
        <v>43972</v>
      </c>
      <c r="C669">
        <v>875</v>
      </c>
      <c r="D669" t="s">
        <v>10845</v>
      </c>
      <c r="E669">
        <v>4</v>
      </c>
    </row>
    <row r="670" spans="1:5">
      <c r="A670">
        <v>669</v>
      </c>
      <c r="B670">
        <v>43972</v>
      </c>
      <c r="C670">
        <v>1682</v>
      </c>
      <c r="D670" t="s">
        <v>10837</v>
      </c>
      <c r="E670">
        <v>5</v>
      </c>
    </row>
    <row r="671" spans="1:5">
      <c r="A671">
        <v>670</v>
      </c>
      <c r="B671">
        <v>43972</v>
      </c>
      <c r="C671">
        <v>1861</v>
      </c>
      <c r="D671" t="s">
        <v>10873</v>
      </c>
      <c r="E671">
        <v>6</v>
      </c>
    </row>
    <row r="672" spans="1:5">
      <c r="A672">
        <v>671</v>
      </c>
      <c r="B672">
        <v>43973</v>
      </c>
      <c r="C672">
        <v>285</v>
      </c>
      <c r="D672" t="s">
        <v>10852</v>
      </c>
      <c r="E672">
        <v>1</v>
      </c>
    </row>
    <row r="673" spans="1:5">
      <c r="A673">
        <v>672</v>
      </c>
      <c r="B673">
        <v>43973</v>
      </c>
      <c r="C673">
        <v>1273</v>
      </c>
      <c r="D673" t="s">
        <v>10832</v>
      </c>
      <c r="E673">
        <v>3</v>
      </c>
    </row>
    <row r="674" spans="1:5">
      <c r="A674">
        <v>673</v>
      </c>
      <c r="B674">
        <v>43973</v>
      </c>
      <c r="C674">
        <v>810</v>
      </c>
      <c r="D674" t="s">
        <v>10872</v>
      </c>
      <c r="E674">
        <v>4</v>
      </c>
    </row>
    <row r="675" spans="1:5">
      <c r="A675">
        <v>674</v>
      </c>
      <c r="B675">
        <v>43973</v>
      </c>
      <c r="C675">
        <v>80</v>
      </c>
      <c r="D675" t="s">
        <v>10810</v>
      </c>
      <c r="E675">
        <v>2</v>
      </c>
    </row>
    <row r="676" spans="1:5">
      <c r="A676">
        <v>675</v>
      </c>
      <c r="B676">
        <v>43974</v>
      </c>
      <c r="C676">
        <v>1108</v>
      </c>
      <c r="D676" t="s">
        <v>10816</v>
      </c>
      <c r="E676">
        <v>2</v>
      </c>
    </row>
    <row r="677" spans="1:5">
      <c r="A677">
        <v>676</v>
      </c>
      <c r="B677">
        <v>43974</v>
      </c>
      <c r="C677">
        <v>1063</v>
      </c>
      <c r="D677" t="s">
        <v>10815</v>
      </c>
      <c r="E677">
        <v>2</v>
      </c>
    </row>
    <row r="678" spans="1:5">
      <c r="A678">
        <v>677</v>
      </c>
      <c r="B678">
        <v>43974</v>
      </c>
      <c r="C678">
        <v>698</v>
      </c>
      <c r="D678" t="s">
        <v>10827</v>
      </c>
      <c r="E678">
        <v>1</v>
      </c>
    </row>
    <row r="679" spans="1:5">
      <c r="A679">
        <v>678</v>
      </c>
      <c r="B679">
        <v>43974</v>
      </c>
      <c r="C679">
        <v>582</v>
      </c>
      <c r="D679" t="s">
        <v>10833</v>
      </c>
      <c r="E679">
        <v>4</v>
      </c>
    </row>
    <row r="680" spans="1:5">
      <c r="A680">
        <v>679</v>
      </c>
      <c r="B680">
        <v>43974</v>
      </c>
      <c r="C680">
        <v>1726</v>
      </c>
      <c r="D680" t="s">
        <v>10865</v>
      </c>
      <c r="E680">
        <v>3</v>
      </c>
    </row>
    <row r="681" spans="1:5">
      <c r="A681">
        <v>680</v>
      </c>
      <c r="B681">
        <v>43975</v>
      </c>
      <c r="C681">
        <v>1840</v>
      </c>
      <c r="D681" t="s">
        <v>10818</v>
      </c>
      <c r="E681">
        <v>4</v>
      </c>
    </row>
    <row r="682" spans="1:5">
      <c r="A682">
        <v>681</v>
      </c>
      <c r="B682">
        <v>43975</v>
      </c>
      <c r="C682">
        <v>517</v>
      </c>
      <c r="D682" t="s">
        <v>10821</v>
      </c>
      <c r="E682">
        <v>2</v>
      </c>
    </row>
    <row r="683" spans="1:5">
      <c r="A683">
        <v>682</v>
      </c>
      <c r="B683">
        <v>43975</v>
      </c>
      <c r="C683">
        <v>1454</v>
      </c>
      <c r="D683" t="s">
        <v>10854</v>
      </c>
      <c r="E683">
        <v>1</v>
      </c>
    </row>
    <row r="684" spans="1:5">
      <c r="A684">
        <v>683</v>
      </c>
      <c r="B684">
        <v>43975</v>
      </c>
      <c r="C684">
        <v>522</v>
      </c>
      <c r="D684" t="s">
        <v>10861</v>
      </c>
      <c r="E684">
        <v>2</v>
      </c>
    </row>
    <row r="685" spans="1:5">
      <c r="A685">
        <v>684</v>
      </c>
      <c r="B685">
        <v>43975</v>
      </c>
      <c r="C685">
        <v>854</v>
      </c>
      <c r="D685" t="s">
        <v>10821</v>
      </c>
      <c r="E685">
        <v>4</v>
      </c>
    </row>
    <row r="686" spans="1:5">
      <c r="A686">
        <v>685</v>
      </c>
      <c r="B686">
        <v>43976</v>
      </c>
      <c r="C686">
        <v>946</v>
      </c>
      <c r="D686" t="s">
        <v>10854</v>
      </c>
      <c r="E686">
        <v>1</v>
      </c>
    </row>
    <row r="687" spans="1:5">
      <c r="A687">
        <v>686</v>
      </c>
      <c r="B687">
        <v>43976</v>
      </c>
      <c r="C687">
        <v>1974</v>
      </c>
      <c r="D687" t="s">
        <v>10861</v>
      </c>
      <c r="E687">
        <v>4</v>
      </c>
    </row>
    <row r="688" spans="1:5">
      <c r="A688">
        <v>687</v>
      </c>
      <c r="B688">
        <v>43976</v>
      </c>
      <c r="C688">
        <v>2123</v>
      </c>
      <c r="D688" t="s">
        <v>10844</v>
      </c>
      <c r="E688">
        <v>5</v>
      </c>
    </row>
    <row r="689" spans="1:5">
      <c r="A689">
        <v>688</v>
      </c>
      <c r="B689">
        <v>43977</v>
      </c>
      <c r="C689">
        <v>1430</v>
      </c>
      <c r="D689" t="s">
        <v>10811</v>
      </c>
      <c r="E689">
        <v>3</v>
      </c>
    </row>
    <row r="690" spans="1:5">
      <c r="A690">
        <v>689</v>
      </c>
      <c r="B690">
        <v>43977</v>
      </c>
      <c r="C690">
        <v>1982</v>
      </c>
      <c r="D690" t="s">
        <v>10835</v>
      </c>
      <c r="E690">
        <v>4</v>
      </c>
    </row>
    <row r="691" spans="1:5">
      <c r="A691">
        <v>690</v>
      </c>
      <c r="B691">
        <v>43977</v>
      </c>
      <c r="C691">
        <v>454</v>
      </c>
      <c r="D691" t="s">
        <v>10852</v>
      </c>
      <c r="E691">
        <v>4</v>
      </c>
    </row>
    <row r="692" spans="1:5">
      <c r="A692">
        <v>691</v>
      </c>
      <c r="B692">
        <v>43977</v>
      </c>
      <c r="C692">
        <v>440</v>
      </c>
      <c r="D692" t="s">
        <v>10854</v>
      </c>
      <c r="E692">
        <v>5</v>
      </c>
    </row>
    <row r="693" spans="1:5">
      <c r="A693">
        <v>692</v>
      </c>
      <c r="B693">
        <v>43977</v>
      </c>
      <c r="C693">
        <v>801</v>
      </c>
      <c r="D693" t="s">
        <v>10876</v>
      </c>
      <c r="E693">
        <v>3</v>
      </c>
    </row>
    <row r="694" spans="1:5">
      <c r="A694">
        <v>693</v>
      </c>
      <c r="B694">
        <v>43977</v>
      </c>
      <c r="C694">
        <v>479</v>
      </c>
      <c r="D694" t="s">
        <v>10845</v>
      </c>
      <c r="E694">
        <v>3</v>
      </c>
    </row>
    <row r="695" spans="1:5">
      <c r="A695">
        <v>694</v>
      </c>
      <c r="B695">
        <v>43978</v>
      </c>
      <c r="C695">
        <v>1599</v>
      </c>
      <c r="D695" t="s">
        <v>10847</v>
      </c>
      <c r="E695">
        <v>2</v>
      </c>
    </row>
    <row r="696" spans="1:5">
      <c r="A696">
        <v>695</v>
      </c>
      <c r="B696">
        <v>43978</v>
      </c>
      <c r="C696">
        <v>1021</v>
      </c>
      <c r="D696" t="s">
        <v>10831</v>
      </c>
      <c r="E696">
        <v>5</v>
      </c>
    </row>
    <row r="697" spans="1:5">
      <c r="A697">
        <v>696</v>
      </c>
      <c r="B697">
        <v>43978</v>
      </c>
      <c r="C697">
        <v>1090</v>
      </c>
      <c r="D697" t="s">
        <v>10843</v>
      </c>
      <c r="E697">
        <v>4</v>
      </c>
    </row>
    <row r="698" spans="1:5">
      <c r="A698">
        <v>697</v>
      </c>
      <c r="B698">
        <v>43978</v>
      </c>
      <c r="C698">
        <v>1581</v>
      </c>
      <c r="D698" t="s">
        <v>10868</v>
      </c>
      <c r="E698">
        <v>3</v>
      </c>
    </row>
    <row r="699" spans="1:5">
      <c r="A699">
        <v>698</v>
      </c>
      <c r="B699">
        <v>43979</v>
      </c>
      <c r="C699">
        <v>595</v>
      </c>
      <c r="D699" t="s">
        <v>10837</v>
      </c>
      <c r="E699">
        <v>3</v>
      </c>
    </row>
    <row r="700" spans="1:5">
      <c r="A700">
        <v>699</v>
      </c>
      <c r="B700">
        <v>43979</v>
      </c>
      <c r="C700">
        <v>1635</v>
      </c>
      <c r="D700" t="s">
        <v>10849</v>
      </c>
      <c r="E700">
        <v>4</v>
      </c>
    </row>
    <row r="701" spans="1:5">
      <c r="A701">
        <v>700</v>
      </c>
      <c r="B701">
        <v>43979</v>
      </c>
      <c r="C701">
        <v>1337</v>
      </c>
      <c r="D701" t="s">
        <v>10870</v>
      </c>
      <c r="E701">
        <v>4</v>
      </c>
    </row>
    <row r="702" spans="1:5">
      <c r="A702">
        <v>701</v>
      </c>
      <c r="B702">
        <v>43979</v>
      </c>
      <c r="C702">
        <v>658</v>
      </c>
      <c r="D702" t="s">
        <v>10871</v>
      </c>
      <c r="E702">
        <v>5</v>
      </c>
    </row>
    <row r="703" spans="1:5">
      <c r="A703">
        <v>702</v>
      </c>
      <c r="B703">
        <v>43980</v>
      </c>
      <c r="C703">
        <v>164</v>
      </c>
      <c r="D703" t="s">
        <v>10870</v>
      </c>
      <c r="E703">
        <v>4</v>
      </c>
    </row>
    <row r="704" spans="1:5">
      <c r="A704">
        <v>703</v>
      </c>
      <c r="B704">
        <v>43980</v>
      </c>
      <c r="C704">
        <v>1525</v>
      </c>
      <c r="D704" t="s">
        <v>10850</v>
      </c>
      <c r="E704">
        <v>5</v>
      </c>
    </row>
    <row r="705" spans="1:5">
      <c r="A705">
        <v>704</v>
      </c>
      <c r="B705">
        <v>43980</v>
      </c>
      <c r="C705">
        <v>471</v>
      </c>
      <c r="D705" t="s">
        <v>10865</v>
      </c>
      <c r="E705">
        <v>3</v>
      </c>
    </row>
    <row r="706" spans="1:5">
      <c r="A706">
        <v>705</v>
      </c>
      <c r="B706">
        <v>43980</v>
      </c>
      <c r="C706">
        <v>406</v>
      </c>
      <c r="D706" t="s">
        <v>10810</v>
      </c>
      <c r="E706">
        <v>3</v>
      </c>
    </row>
    <row r="707" spans="1:5">
      <c r="A707">
        <v>706</v>
      </c>
      <c r="B707">
        <v>43980</v>
      </c>
      <c r="C707">
        <v>730</v>
      </c>
      <c r="D707" t="s">
        <v>10816</v>
      </c>
      <c r="E707">
        <v>3</v>
      </c>
    </row>
    <row r="708" spans="1:5">
      <c r="A708">
        <v>707</v>
      </c>
      <c r="B708">
        <v>43981</v>
      </c>
      <c r="C708">
        <v>517</v>
      </c>
      <c r="D708" t="s">
        <v>10850</v>
      </c>
      <c r="E708">
        <v>2</v>
      </c>
    </row>
    <row r="709" spans="1:5">
      <c r="A709">
        <v>708</v>
      </c>
      <c r="B709">
        <v>43981</v>
      </c>
      <c r="C709">
        <v>1083</v>
      </c>
      <c r="D709" t="s">
        <v>10823</v>
      </c>
      <c r="E709">
        <v>2</v>
      </c>
    </row>
    <row r="710" spans="1:5">
      <c r="A710">
        <v>709</v>
      </c>
      <c r="B710">
        <v>43981</v>
      </c>
      <c r="C710">
        <v>1863</v>
      </c>
      <c r="D710" t="s">
        <v>10875</v>
      </c>
      <c r="E710">
        <v>4</v>
      </c>
    </row>
    <row r="711" spans="1:5">
      <c r="A711">
        <v>710</v>
      </c>
      <c r="B711">
        <v>43981</v>
      </c>
      <c r="C711">
        <v>845</v>
      </c>
      <c r="D711" t="s">
        <v>10869</v>
      </c>
      <c r="E711">
        <v>4</v>
      </c>
    </row>
    <row r="712" spans="1:5">
      <c r="A712">
        <v>711</v>
      </c>
      <c r="B712">
        <v>43981</v>
      </c>
      <c r="C712">
        <v>414</v>
      </c>
      <c r="D712" t="s">
        <v>10821</v>
      </c>
      <c r="E712">
        <v>4</v>
      </c>
    </row>
    <row r="713" spans="1:5">
      <c r="A713">
        <v>712</v>
      </c>
      <c r="B713">
        <v>43981</v>
      </c>
      <c r="C713">
        <v>1415</v>
      </c>
      <c r="D713" t="s">
        <v>10857</v>
      </c>
      <c r="E713">
        <v>5</v>
      </c>
    </row>
    <row r="714" spans="1:5">
      <c r="A714">
        <v>713</v>
      </c>
      <c r="B714">
        <v>43981</v>
      </c>
      <c r="C714">
        <v>1780</v>
      </c>
      <c r="D714" t="s">
        <v>10857</v>
      </c>
      <c r="E714">
        <v>4</v>
      </c>
    </row>
    <row r="715" spans="1:5">
      <c r="A715">
        <v>714</v>
      </c>
      <c r="B715">
        <v>43981</v>
      </c>
      <c r="C715">
        <v>1253</v>
      </c>
      <c r="D715" t="s">
        <v>10866</v>
      </c>
      <c r="E715">
        <v>3</v>
      </c>
    </row>
    <row r="716" spans="1:5">
      <c r="A716">
        <v>715</v>
      </c>
      <c r="B716">
        <v>43981</v>
      </c>
      <c r="C716">
        <v>925</v>
      </c>
      <c r="D716" t="s">
        <v>10825</v>
      </c>
      <c r="E716">
        <v>2</v>
      </c>
    </row>
    <row r="717" spans="1:5">
      <c r="A717">
        <v>716</v>
      </c>
      <c r="B717">
        <v>43982</v>
      </c>
      <c r="C717">
        <v>1206</v>
      </c>
      <c r="D717" t="s">
        <v>10861</v>
      </c>
      <c r="E717">
        <v>4</v>
      </c>
    </row>
    <row r="718" spans="1:5">
      <c r="A718">
        <v>717</v>
      </c>
      <c r="B718">
        <v>43982</v>
      </c>
      <c r="C718">
        <v>1837</v>
      </c>
      <c r="D718" t="s">
        <v>10858</v>
      </c>
      <c r="E718">
        <v>4</v>
      </c>
    </row>
    <row r="719" spans="1:5">
      <c r="A719">
        <v>718</v>
      </c>
      <c r="B719">
        <v>43982</v>
      </c>
      <c r="C719">
        <v>2074</v>
      </c>
      <c r="D719" t="s">
        <v>10867</v>
      </c>
      <c r="E719">
        <v>5</v>
      </c>
    </row>
    <row r="720" spans="1:5">
      <c r="A720">
        <v>719</v>
      </c>
      <c r="B720">
        <v>43982</v>
      </c>
      <c r="C720">
        <v>126</v>
      </c>
      <c r="D720" t="s">
        <v>10826</v>
      </c>
      <c r="E720">
        <v>4</v>
      </c>
    </row>
    <row r="721" spans="1:5">
      <c r="A721">
        <v>720</v>
      </c>
      <c r="B721">
        <v>43983</v>
      </c>
      <c r="C721">
        <v>774</v>
      </c>
      <c r="D721" t="s">
        <v>10869</v>
      </c>
      <c r="E721">
        <v>3</v>
      </c>
    </row>
    <row r="722" spans="1:5">
      <c r="A722">
        <v>721</v>
      </c>
      <c r="B722">
        <v>43983</v>
      </c>
      <c r="C722">
        <v>1853</v>
      </c>
      <c r="D722" t="s">
        <v>10824</v>
      </c>
      <c r="E722">
        <v>3</v>
      </c>
    </row>
    <row r="723" spans="1:5">
      <c r="A723">
        <v>722</v>
      </c>
      <c r="B723">
        <v>43983</v>
      </c>
      <c r="C723">
        <v>1608</v>
      </c>
      <c r="D723" t="s">
        <v>10818</v>
      </c>
      <c r="E723">
        <v>5</v>
      </c>
    </row>
    <row r="724" spans="1:5">
      <c r="A724">
        <v>723</v>
      </c>
      <c r="B724">
        <v>43983</v>
      </c>
      <c r="C724">
        <v>125</v>
      </c>
      <c r="D724" t="s">
        <v>10814</v>
      </c>
      <c r="E724">
        <v>2</v>
      </c>
    </row>
    <row r="725" spans="1:5">
      <c r="A725">
        <v>724</v>
      </c>
      <c r="B725">
        <v>43983</v>
      </c>
      <c r="C725">
        <v>1003</v>
      </c>
      <c r="D725" t="s">
        <v>10821</v>
      </c>
      <c r="E725">
        <v>5</v>
      </c>
    </row>
    <row r="726" spans="1:5">
      <c r="A726">
        <v>725</v>
      </c>
      <c r="B726">
        <v>43984</v>
      </c>
      <c r="C726">
        <v>1646</v>
      </c>
      <c r="D726" t="s">
        <v>10842</v>
      </c>
      <c r="E726">
        <v>3</v>
      </c>
    </row>
    <row r="727" spans="1:5">
      <c r="A727">
        <v>726</v>
      </c>
      <c r="B727">
        <v>43984</v>
      </c>
      <c r="C727">
        <v>1292</v>
      </c>
      <c r="D727" t="s">
        <v>10858</v>
      </c>
      <c r="E727">
        <v>2</v>
      </c>
    </row>
    <row r="728" spans="1:5">
      <c r="A728">
        <v>727</v>
      </c>
      <c r="B728">
        <v>43984</v>
      </c>
      <c r="C728">
        <v>1457</v>
      </c>
      <c r="D728" t="s">
        <v>10851</v>
      </c>
      <c r="E728">
        <v>4</v>
      </c>
    </row>
    <row r="729" spans="1:5">
      <c r="A729">
        <v>728</v>
      </c>
      <c r="B729">
        <v>43984</v>
      </c>
      <c r="C729">
        <v>1029</v>
      </c>
      <c r="D729" t="s">
        <v>10824</v>
      </c>
      <c r="E729">
        <v>5</v>
      </c>
    </row>
    <row r="730" spans="1:5">
      <c r="A730">
        <v>729</v>
      </c>
      <c r="B730">
        <v>43984</v>
      </c>
      <c r="C730">
        <v>131</v>
      </c>
      <c r="D730" t="s">
        <v>10816</v>
      </c>
      <c r="E730">
        <v>4</v>
      </c>
    </row>
    <row r="731" spans="1:5">
      <c r="A731">
        <v>730</v>
      </c>
      <c r="B731">
        <v>43984</v>
      </c>
      <c r="C731">
        <v>2119</v>
      </c>
      <c r="D731" t="s">
        <v>10815</v>
      </c>
      <c r="E731">
        <v>4</v>
      </c>
    </row>
    <row r="732" spans="1:5">
      <c r="A732">
        <v>731</v>
      </c>
      <c r="B732">
        <v>43984</v>
      </c>
      <c r="C732">
        <v>514</v>
      </c>
      <c r="D732" t="s">
        <v>10822</v>
      </c>
      <c r="E732">
        <v>1</v>
      </c>
    </row>
    <row r="733" spans="1:5">
      <c r="A733">
        <v>732</v>
      </c>
      <c r="B733">
        <v>43984</v>
      </c>
      <c r="C733">
        <v>672</v>
      </c>
      <c r="D733" t="s">
        <v>10849</v>
      </c>
      <c r="E733">
        <v>2</v>
      </c>
    </row>
    <row r="734" spans="1:5">
      <c r="A734">
        <v>733</v>
      </c>
      <c r="B734">
        <v>43984</v>
      </c>
      <c r="C734">
        <v>1318</v>
      </c>
      <c r="D734" t="s">
        <v>10827</v>
      </c>
      <c r="E734">
        <v>1</v>
      </c>
    </row>
    <row r="735" spans="1:5">
      <c r="A735">
        <v>734</v>
      </c>
      <c r="B735">
        <v>43984</v>
      </c>
      <c r="C735">
        <v>1461</v>
      </c>
      <c r="D735" t="s">
        <v>10841</v>
      </c>
      <c r="E735">
        <v>3</v>
      </c>
    </row>
    <row r="736" spans="1:5">
      <c r="A736">
        <v>735</v>
      </c>
      <c r="B736">
        <v>43984</v>
      </c>
      <c r="C736">
        <v>1912</v>
      </c>
      <c r="D736" t="s">
        <v>10832</v>
      </c>
      <c r="E736">
        <v>4</v>
      </c>
    </row>
    <row r="737" spans="1:5">
      <c r="A737">
        <v>736</v>
      </c>
      <c r="B737">
        <v>43985</v>
      </c>
      <c r="C737">
        <v>1409</v>
      </c>
      <c r="D737" t="s">
        <v>10840</v>
      </c>
      <c r="E737">
        <v>4</v>
      </c>
    </row>
    <row r="738" spans="1:5">
      <c r="A738">
        <v>737</v>
      </c>
      <c r="B738">
        <v>43985</v>
      </c>
      <c r="C738">
        <v>24</v>
      </c>
      <c r="D738" t="s">
        <v>10819</v>
      </c>
      <c r="E738">
        <v>5</v>
      </c>
    </row>
    <row r="739" spans="1:5">
      <c r="A739">
        <v>738</v>
      </c>
      <c r="B739">
        <v>43985</v>
      </c>
      <c r="C739">
        <v>1851</v>
      </c>
      <c r="D739" t="s">
        <v>10815</v>
      </c>
      <c r="E739">
        <v>1</v>
      </c>
    </row>
    <row r="740" spans="1:5">
      <c r="A740">
        <v>739</v>
      </c>
      <c r="B740">
        <v>43985</v>
      </c>
      <c r="C740">
        <v>875</v>
      </c>
      <c r="D740" t="s">
        <v>10846</v>
      </c>
      <c r="E740">
        <v>4</v>
      </c>
    </row>
    <row r="741" spans="1:5">
      <c r="A741">
        <v>740</v>
      </c>
      <c r="B741">
        <v>43986</v>
      </c>
      <c r="C741">
        <v>1688</v>
      </c>
      <c r="D741" t="s">
        <v>10868</v>
      </c>
      <c r="E741">
        <v>5</v>
      </c>
    </row>
    <row r="742" spans="1:5">
      <c r="A742">
        <v>741</v>
      </c>
      <c r="B742">
        <v>43986</v>
      </c>
      <c r="C742">
        <v>325</v>
      </c>
      <c r="D742" t="s">
        <v>10849</v>
      </c>
      <c r="E742">
        <v>6</v>
      </c>
    </row>
    <row r="743" spans="1:5">
      <c r="A743">
        <v>742</v>
      </c>
      <c r="B743">
        <v>43986</v>
      </c>
      <c r="C743">
        <v>201</v>
      </c>
      <c r="D743" t="s">
        <v>10865</v>
      </c>
      <c r="E743">
        <v>2</v>
      </c>
    </row>
    <row r="744" spans="1:5">
      <c r="A744">
        <v>743</v>
      </c>
      <c r="B744">
        <v>43987</v>
      </c>
      <c r="C744">
        <v>344</v>
      </c>
      <c r="D744" t="s">
        <v>10866</v>
      </c>
      <c r="E744">
        <v>6</v>
      </c>
    </row>
    <row r="745" spans="1:5">
      <c r="A745">
        <v>744</v>
      </c>
      <c r="B745">
        <v>43987</v>
      </c>
      <c r="C745">
        <v>1641</v>
      </c>
      <c r="D745" t="s">
        <v>10860</v>
      </c>
      <c r="E745">
        <v>3</v>
      </c>
    </row>
    <row r="746" spans="1:5">
      <c r="A746">
        <v>745</v>
      </c>
      <c r="B746">
        <v>43987</v>
      </c>
      <c r="C746">
        <v>48</v>
      </c>
      <c r="D746" t="s">
        <v>10835</v>
      </c>
      <c r="E746">
        <v>4</v>
      </c>
    </row>
    <row r="747" spans="1:5">
      <c r="A747">
        <v>746</v>
      </c>
      <c r="B747">
        <v>43987</v>
      </c>
      <c r="C747">
        <v>74</v>
      </c>
      <c r="D747" t="s">
        <v>10850</v>
      </c>
      <c r="E747">
        <v>4</v>
      </c>
    </row>
    <row r="748" spans="1:5">
      <c r="A748">
        <v>747</v>
      </c>
      <c r="B748">
        <v>43987</v>
      </c>
      <c r="C748">
        <v>1777</v>
      </c>
      <c r="D748" t="s">
        <v>10824</v>
      </c>
      <c r="E748">
        <v>6</v>
      </c>
    </row>
    <row r="749" spans="1:5">
      <c r="A749">
        <v>748</v>
      </c>
      <c r="B749">
        <v>43988</v>
      </c>
      <c r="C749">
        <v>1782</v>
      </c>
      <c r="D749" t="s">
        <v>10833</v>
      </c>
      <c r="E749">
        <v>2</v>
      </c>
    </row>
    <row r="750" spans="1:5">
      <c r="A750">
        <v>749</v>
      </c>
      <c r="B750">
        <v>43988</v>
      </c>
      <c r="C750">
        <v>1378</v>
      </c>
      <c r="D750" t="s">
        <v>10876</v>
      </c>
      <c r="E750">
        <v>3</v>
      </c>
    </row>
    <row r="751" spans="1:5">
      <c r="A751">
        <v>750</v>
      </c>
      <c r="B751">
        <v>43989</v>
      </c>
      <c r="C751">
        <v>214</v>
      </c>
      <c r="D751" t="s">
        <v>10840</v>
      </c>
      <c r="E751">
        <v>4</v>
      </c>
    </row>
    <row r="752" spans="1:5">
      <c r="A752">
        <v>751</v>
      </c>
      <c r="B752">
        <v>43989</v>
      </c>
      <c r="C752">
        <v>1326</v>
      </c>
      <c r="D752" t="s">
        <v>10835</v>
      </c>
      <c r="E752">
        <v>2</v>
      </c>
    </row>
    <row r="753" spans="1:5">
      <c r="A753">
        <v>752</v>
      </c>
      <c r="B753">
        <v>43989</v>
      </c>
      <c r="C753">
        <v>587</v>
      </c>
      <c r="D753" t="s">
        <v>10809</v>
      </c>
      <c r="E753">
        <v>3</v>
      </c>
    </row>
    <row r="754" spans="1:5">
      <c r="A754">
        <v>753</v>
      </c>
      <c r="B754">
        <v>43989</v>
      </c>
      <c r="C754">
        <v>1484</v>
      </c>
      <c r="D754" t="s">
        <v>10811</v>
      </c>
      <c r="E754">
        <v>5</v>
      </c>
    </row>
    <row r="755" spans="1:5">
      <c r="A755">
        <v>754</v>
      </c>
      <c r="B755">
        <v>43989</v>
      </c>
      <c r="C755">
        <v>783</v>
      </c>
      <c r="D755" t="s">
        <v>10860</v>
      </c>
      <c r="E755">
        <v>6</v>
      </c>
    </row>
    <row r="756" spans="1:5">
      <c r="A756">
        <v>755</v>
      </c>
      <c r="B756">
        <v>43990</v>
      </c>
      <c r="C756">
        <v>282</v>
      </c>
      <c r="D756" t="s">
        <v>10868</v>
      </c>
      <c r="E756">
        <v>5</v>
      </c>
    </row>
    <row r="757" spans="1:5">
      <c r="A757">
        <v>756</v>
      </c>
      <c r="B757">
        <v>43990</v>
      </c>
      <c r="C757">
        <v>1485</v>
      </c>
      <c r="D757" t="s">
        <v>10857</v>
      </c>
      <c r="E757">
        <v>5</v>
      </c>
    </row>
    <row r="758" spans="1:5">
      <c r="A758">
        <v>757</v>
      </c>
      <c r="B758">
        <v>43990</v>
      </c>
      <c r="C758">
        <v>635</v>
      </c>
      <c r="D758" t="s">
        <v>10830</v>
      </c>
      <c r="E758">
        <v>2</v>
      </c>
    </row>
    <row r="759" spans="1:5">
      <c r="A759">
        <v>758</v>
      </c>
      <c r="B759">
        <v>43990</v>
      </c>
      <c r="C759">
        <v>334</v>
      </c>
      <c r="D759" t="s">
        <v>10874</v>
      </c>
      <c r="E759">
        <v>6</v>
      </c>
    </row>
    <row r="760" spans="1:5">
      <c r="A760">
        <v>759</v>
      </c>
      <c r="B760">
        <v>43991</v>
      </c>
      <c r="C760">
        <v>1072</v>
      </c>
      <c r="D760" t="s">
        <v>10857</v>
      </c>
      <c r="E760">
        <v>4</v>
      </c>
    </row>
    <row r="761" spans="1:5">
      <c r="A761">
        <v>760</v>
      </c>
      <c r="B761">
        <v>43991</v>
      </c>
      <c r="C761">
        <v>326</v>
      </c>
      <c r="D761" t="s">
        <v>10841</v>
      </c>
      <c r="E761">
        <v>6</v>
      </c>
    </row>
    <row r="762" spans="1:5">
      <c r="A762">
        <v>761</v>
      </c>
      <c r="B762">
        <v>43991</v>
      </c>
      <c r="C762">
        <v>163</v>
      </c>
      <c r="D762" t="s">
        <v>10810</v>
      </c>
      <c r="E762">
        <v>3</v>
      </c>
    </row>
    <row r="763" spans="1:5">
      <c r="A763">
        <v>762</v>
      </c>
      <c r="B763">
        <v>43991</v>
      </c>
      <c r="C763">
        <v>1408</v>
      </c>
      <c r="D763" t="s">
        <v>10850</v>
      </c>
      <c r="E763">
        <v>1</v>
      </c>
    </row>
    <row r="764" spans="1:5">
      <c r="A764">
        <v>763</v>
      </c>
      <c r="B764">
        <v>43991</v>
      </c>
      <c r="C764">
        <v>968</v>
      </c>
      <c r="D764" t="s">
        <v>10818</v>
      </c>
      <c r="E764">
        <v>3</v>
      </c>
    </row>
    <row r="765" spans="1:5">
      <c r="A765">
        <v>764</v>
      </c>
      <c r="B765">
        <v>43991</v>
      </c>
      <c r="C765">
        <v>422</v>
      </c>
      <c r="D765" t="s">
        <v>10865</v>
      </c>
      <c r="E765">
        <v>4</v>
      </c>
    </row>
    <row r="766" spans="1:5">
      <c r="A766">
        <v>765</v>
      </c>
      <c r="B766">
        <v>43992</v>
      </c>
      <c r="C766">
        <v>1617</v>
      </c>
      <c r="D766" t="s">
        <v>10868</v>
      </c>
      <c r="E766">
        <v>5</v>
      </c>
    </row>
    <row r="767" spans="1:5">
      <c r="A767">
        <v>766</v>
      </c>
      <c r="B767">
        <v>43992</v>
      </c>
      <c r="C767">
        <v>1275</v>
      </c>
      <c r="D767" t="s">
        <v>10872</v>
      </c>
      <c r="E767">
        <v>2</v>
      </c>
    </row>
    <row r="768" spans="1:5">
      <c r="A768">
        <v>767</v>
      </c>
      <c r="B768">
        <v>43992</v>
      </c>
      <c r="C768">
        <v>295</v>
      </c>
      <c r="D768" t="s">
        <v>10828</v>
      </c>
      <c r="E768">
        <v>3</v>
      </c>
    </row>
    <row r="769" spans="1:5">
      <c r="A769">
        <v>768</v>
      </c>
      <c r="B769">
        <v>43992</v>
      </c>
      <c r="C769">
        <v>626</v>
      </c>
      <c r="D769" t="s">
        <v>10859</v>
      </c>
      <c r="E769">
        <v>4</v>
      </c>
    </row>
    <row r="770" spans="1:5">
      <c r="A770">
        <v>769</v>
      </c>
      <c r="B770">
        <v>43993</v>
      </c>
      <c r="C770">
        <v>1984</v>
      </c>
      <c r="D770" t="s">
        <v>10876</v>
      </c>
      <c r="E770">
        <v>4</v>
      </c>
    </row>
    <row r="771" spans="1:5">
      <c r="A771">
        <v>770</v>
      </c>
      <c r="B771">
        <v>43993</v>
      </c>
      <c r="C771">
        <v>2034</v>
      </c>
      <c r="D771" t="s">
        <v>10854</v>
      </c>
      <c r="E771">
        <v>4</v>
      </c>
    </row>
    <row r="772" spans="1:5">
      <c r="A772">
        <v>771</v>
      </c>
      <c r="B772">
        <v>43993</v>
      </c>
      <c r="C772">
        <v>889</v>
      </c>
      <c r="D772" t="s">
        <v>10834</v>
      </c>
      <c r="E772">
        <v>1</v>
      </c>
    </row>
    <row r="773" spans="1:5">
      <c r="A773">
        <v>772</v>
      </c>
      <c r="B773">
        <v>43993</v>
      </c>
      <c r="C773">
        <v>1004</v>
      </c>
      <c r="D773" t="s">
        <v>10824</v>
      </c>
      <c r="E773">
        <v>5</v>
      </c>
    </row>
    <row r="774" spans="1:5">
      <c r="A774">
        <v>773</v>
      </c>
      <c r="B774">
        <v>43994</v>
      </c>
      <c r="C774">
        <v>1624</v>
      </c>
      <c r="D774" t="s">
        <v>10829</v>
      </c>
      <c r="E774">
        <v>3</v>
      </c>
    </row>
    <row r="775" spans="1:5">
      <c r="A775">
        <v>774</v>
      </c>
      <c r="B775">
        <v>43995</v>
      </c>
      <c r="C775">
        <v>1236</v>
      </c>
      <c r="D775" t="s">
        <v>10820</v>
      </c>
      <c r="E775">
        <v>3</v>
      </c>
    </row>
    <row r="776" spans="1:5">
      <c r="A776">
        <v>775</v>
      </c>
      <c r="B776">
        <v>43995</v>
      </c>
      <c r="C776">
        <v>1793</v>
      </c>
      <c r="D776" t="s">
        <v>10871</v>
      </c>
      <c r="E776">
        <v>5</v>
      </c>
    </row>
    <row r="777" spans="1:5">
      <c r="A777">
        <v>776</v>
      </c>
      <c r="B777">
        <v>43995</v>
      </c>
      <c r="C777">
        <v>1016</v>
      </c>
      <c r="D777" t="s">
        <v>10838</v>
      </c>
      <c r="E777">
        <v>4</v>
      </c>
    </row>
    <row r="778" spans="1:5">
      <c r="A778">
        <v>777</v>
      </c>
      <c r="B778">
        <v>43996</v>
      </c>
      <c r="C778">
        <v>279</v>
      </c>
      <c r="D778" t="s">
        <v>10821</v>
      </c>
      <c r="E778">
        <v>2</v>
      </c>
    </row>
    <row r="779" spans="1:5">
      <c r="A779">
        <v>778</v>
      </c>
      <c r="B779">
        <v>43996</v>
      </c>
      <c r="C779">
        <v>1926</v>
      </c>
      <c r="D779" t="s">
        <v>10858</v>
      </c>
      <c r="E779">
        <v>6</v>
      </c>
    </row>
    <row r="780" spans="1:5">
      <c r="A780">
        <v>779</v>
      </c>
      <c r="B780">
        <v>43997</v>
      </c>
      <c r="C780">
        <v>1398</v>
      </c>
      <c r="D780" t="s">
        <v>10851</v>
      </c>
      <c r="E780">
        <v>2</v>
      </c>
    </row>
    <row r="781" spans="1:5">
      <c r="A781">
        <v>780</v>
      </c>
      <c r="B781">
        <v>43997</v>
      </c>
      <c r="C781">
        <v>1571</v>
      </c>
      <c r="D781" t="s">
        <v>10867</v>
      </c>
      <c r="E781">
        <v>3</v>
      </c>
    </row>
    <row r="782" spans="1:5">
      <c r="A782">
        <v>781</v>
      </c>
      <c r="B782">
        <v>43997</v>
      </c>
      <c r="C782">
        <v>1404</v>
      </c>
      <c r="D782" t="s">
        <v>10831</v>
      </c>
      <c r="E782">
        <v>6</v>
      </c>
    </row>
    <row r="783" spans="1:5">
      <c r="A783">
        <v>782</v>
      </c>
      <c r="B783">
        <v>43998</v>
      </c>
      <c r="C783">
        <v>976</v>
      </c>
      <c r="D783" t="s">
        <v>10845</v>
      </c>
      <c r="E783">
        <v>4</v>
      </c>
    </row>
    <row r="784" spans="1:5">
      <c r="A784">
        <v>783</v>
      </c>
      <c r="B784">
        <v>43998</v>
      </c>
      <c r="C784">
        <v>1638</v>
      </c>
      <c r="D784" t="s">
        <v>10848</v>
      </c>
      <c r="E784">
        <v>4</v>
      </c>
    </row>
    <row r="785" spans="1:5">
      <c r="A785">
        <v>784</v>
      </c>
      <c r="B785">
        <v>43998</v>
      </c>
      <c r="C785">
        <v>513</v>
      </c>
      <c r="D785" t="s">
        <v>10842</v>
      </c>
      <c r="E785">
        <v>3</v>
      </c>
    </row>
    <row r="786" spans="1:5">
      <c r="A786">
        <v>785</v>
      </c>
      <c r="B786">
        <v>43998</v>
      </c>
      <c r="C786">
        <v>741</v>
      </c>
      <c r="D786" t="s">
        <v>10854</v>
      </c>
      <c r="E786">
        <v>3</v>
      </c>
    </row>
    <row r="787" spans="1:5">
      <c r="A787">
        <v>786</v>
      </c>
      <c r="B787">
        <v>43998</v>
      </c>
      <c r="C787">
        <v>710</v>
      </c>
      <c r="D787" t="s">
        <v>10837</v>
      </c>
      <c r="E787">
        <v>3</v>
      </c>
    </row>
    <row r="788" spans="1:5">
      <c r="A788">
        <v>787</v>
      </c>
      <c r="B788">
        <v>43998</v>
      </c>
      <c r="C788">
        <v>871</v>
      </c>
      <c r="D788" t="s">
        <v>10870</v>
      </c>
      <c r="E788">
        <v>4</v>
      </c>
    </row>
    <row r="789" spans="1:5">
      <c r="A789">
        <v>788</v>
      </c>
      <c r="B789">
        <v>43999</v>
      </c>
      <c r="C789">
        <v>976</v>
      </c>
      <c r="D789" t="s">
        <v>10864</v>
      </c>
      <c r="E789">
        <v>6</v>
      </c>
    </row>
    <row r="790" spans="1:5">
      <c r="A790">
        <v>789</v>
      </c>
      <c r="B790">
        <v>43999</v>
      </c>
      <c r="C790">
        <v>1195</v>
      </c>
      <c r="D790" t="s">
        <v>10864</v>
      </c>
      <c r="E790">
        <v>4</v>
      </c>
    </row>
    <row r="791" spans="1:5">
      <c r="A791">
        <v>790</v>
      </c>
      <c r="B791">
        <v>43999</v>
      </c>
      <c r="C791">
        <v>181</v>
      </c>
      <c r="D791" t="s">
        <v>10838</v>
      </c>
      <c r="E791">
        <v>4</v>
      </c>
    </row>
    <row r="792" spans="1:5">
      <c r="A792">
        <v>791</v>
      </c>
      <c r="B792">
        <v>44000</v>
      </c>
      <c r="C792">
        <v>852</v>
      </c>
      <c r="D792" t="s">
        <v>10814</v>
      </c>
      <c r="E792">
        <v>3</v>
      </c>
    </row>
    <row r="793" spans="1:5">
      <c r="A793">
        <v>792</v>
      </c>
      <c r="B793">
        <v>44000</v>
      </c>
      <c r="C793">
        <v>1722</v>
      </c>
      <c r="D793" t="s">
        <v>10820</v>
      </c>
      <c r="E793">
        <v>5</v>
      </c>
    </row>
    <row r="794" spans="1:5">
      <c r="A794">
        <v>793</v>
      </c>
      <c r="B794">
        <v>44001</v>
      </c>
      <c r="C794">
        <v>1944</v>
      </c>
      <c r="D794" t="s">
        <v>10854</v>
      </c>
      <c r="E794">
        <v>4</v>
      </c>
    </row>
    <row r="795" spans="1:5">
      <c r="A795">
        <v>794</v>
      </c>
      <c r="B795">
        <v>44001</v>
      </c>
      <c r="C795">
        <v>1310</v>
      </c>
      <c r="D795" t="s">
        <v>10873</v>
      </c>
      <c r="E795">
        <v>4</v>
      </c>
    </row>
    <row r="796" spans="1:5">
      <c r="A796">
        <v>795</v>
      </c>
      <c r="B796">
        <v>44001</v>
      </c>
      <c r="C796">
        <v>1521</v>
      </c>
      <c r="D796" t="s">
        <v>10828</v>
      </c>
      <c r="E796">
        <v>4</v>
      </c>
    </row>
    <row r="797" spans="1:5">
      <c r="A797">
        <v>796</v>
      </c>
      <c r="B797">
        <v>44001</v>
      </c>
      <c r="C797">
        <v>6</v>
      </c>
      <c r="D797" t="s">
        <v>10821</v>
      </c>
      <c r="E797">
        <v>3</v>
      </c>
    </row>
    <row r="798" spans="1:5">
      <c r="A798">
        <v>797</v>
      </c>
      <c r="B798">
        <v>44001</v>
      </c>
      <c r="C798">
        <v>1034</v>
      </c>
      <c r="D798" t="s">
        <v>10842</v>
      </c>
      <c r="E798">
        <v>2</v>
      </c>
    </row>
    <row r="799" spans="1:5">
      <c r="A799">
        <v>798</v>
      </c>
      <c r="B799">
        <v>44001</v>
      </c>
      <c r="C799">
        <v>1607</v>
      </c>
      <c r="D799" t="s">
        <v>10848</v>
      </c>
      <c r="E799">
        <v>1</v>
      </c>
    </row>
    <row r="800" spans="1:5">
      <c r="A800">
        <v>799</v>
      </c>
      <c r="B800">
        <v>44001</v>
      </c>
      <c r="C800">
        <v>699</v>
      </c>
      <c r="D800" t="s">
        <v>10836</v>
      </c>
      <c r="E800">
        <v>6</v>
      </c>
    </row>
    <row r="801" spans="1:5">
      <c r="A801">
        <v>800</v>
      </c>
      <c r="B801">
        <v>44002</v>
      </c>
      <c r="C801">
        <v>642</v>
      </c>
      <c r="D801" t="s">
        <v>10814</v>
      </c>
      <c r="E801">
        <v>3</v>
      </c>
    </row>
    <row r="802" spans="1:5">
      <c r="A802">
        <v>801</v>
      </c>
      <c r="B802">
        <v>44002</v>
      </c>
      <c r="C802">
        <v>795</v>
      </c>
      <c r="D802" t="s">
        <v>10864</v>
      </c>
      <c r="E802">
        <v>2</v>
      </c>
    </row>
    <row r="803" spans="1:5">
      <c r="A803">
        <v>802</v>
      </c>
      <c r="B803">
        <v>44002</v>
      </c>
      <c r="C803">
        <v>200</v>
      </c>
      <c r="D803" t="s">
        <v>10857</v>
      </c>
      <c r="E803">
        <v>2</v>
      </c>
    </row>
    <row r="804" spans="1:5">
      <c r="A804">
        <v>803</v>
      </c>
      <c r="B804">
        <v>44002</v>
      </c>
      <c r="C804">
        <v>327</v>
      </c>
      <c r="D804" t="s">
        <v>10811</v>
      </c>
      <c r="E804">
        <v>4</v>
      </c>
    </row>
    <row r="805" spans="1:5">
      <c r="A805">
        <v>804</v>
      </c>
      <c r="B805">
        <v>44002</v>
      </c>
      <c r="C805">
        <v>1763</v>
      </c>
      <c r="D805" t="s">
        <v>10829</v>
      </c>
      <c r="E805">
        <v>5</v>
      </c>
    </row>
    <row r="806" spans="1:5">
      <c r="A806">
        <v>805</v>
      </c>
      <c r="B806">
        <v>44003</v>
      </c>
      <c r="C806">
        <v>152</v>
      </c>
      <c r="D806" t="s">
        <v>10855</v>
      </c>
      <c r="E806">
        <v>5</v>
      </c>
    </row>
    <row r="807" spans="1:5">
      <c r="A807">
        <v>806</v>
      </c>
      <c r="B807">
        <v>44003</v>
      </c>
      <c r="C807">
        <v>1508</v>
      </c>
      <c r="D807" t="s">
        <v>10858</v>
      </c>
      <c r="E807">
        <v>1</v>
      </c>
    </row>
    <row r="808" spans="1:5">
      <c r="A808">
        <v>807</v>
      </c>
      <c r="B808">
        <v>44003</v>
      </c>
      <c r="C808">
        <v>1389</v>
      </c>
      <c r="D808" t="s">
        <v>10823</v>
      </c>
      <c r="E808">
        <v>3</v>
      </c>
    </row>
    <row r="809" spans="1:5">
      <c r="A809">
        <v>808</v>
      </c>
      <c r="B809">
        <v>44004</v>
      </c>
      <c r="C809">
        <v>1220</v>
      </c>
      <c r="D809" t="s">
        <v>10873</v>
      </c>
      <c r="E809">
        <v>4</v>
      </c>
    </row>
    <row r="810" spans="1:5">
      <c r="A810">
        <v>809</v>
      </c>
      <c r="B810">
        <v>44004</v>
      </c>
      <c r="C810">
        <v>651</v>
      </c>
      <c r="D810" t="s">
        <v>10831</v>
      </c>
      <c r="E810">
        <v>6</v>
      </c>
    </row>
    <row r="811" spans="1:5">
      <c r="A811">
        <v>810</v>
      </c>
      <c r="B811">
        <v>44004</v>
      </c>
      <c r="C811">
        <v>128</v>
      </c>
      <c r="D811" t="s">
        <v>10841</v>
      </c>
      <c r="E811">
        <v>4</v>
      </c>
    </row>
    <row r="812" spans="1:5">
      <c r="A812">
        <v>811</v>
      </c>
      <c r="B812">
        <v>44004</v>
      </c>
      <c r="C812">
        <v>897</v>
      </c>
      <c r="D812" t="s">
        <v>10855</v>
      </c>
      <c r="E812">
        <v>2</v>
      </c>
    </row>
    <row r="813" spans="1:5">
      <c r="A813">
        <v>812</v>
      </c>
      <c r="B813">
        <v>44004</v>
      </c>
      <c r="C813">
        <v>1713</v>
      </c>
      <c r="D813" t="s">
        <v>10817</v>
      </c>
      <c r="E813">
        <v>5</v>
      </c>
    </row>
    <row r="814" spans="1:5">
      <c r="A814">
        <v>813</v>
      </c>
      <c r="B814">
        <v>44004</v>
      </c>
      <c r="C814">
        <v>1775</v>
      </c>
      <c r="D814" t="s">
        <v>10829</v>
      </c>
      <c r="E814">
        <v>1</v>
      </c>
    </row>
    <row r="815" spans="1:5">
      <c r="A815">
        <v>814</v>
      </c>
      <c r="B815">
        <v>44005</v>
      </c>
      <c r="C815">
        <v>739</v>
      </c>
      <c r="D815" t="s">
        <v>10859</v>
      </c>
      <c r="E815">
        <v>2</v>
      </c>
    </row>
    <row r="816" spans="1:5">
      <c r="A816">
        <v>815</v>
      </c>
      <c r="B816">
        <v>44005</v>
      </c>
      <c r="C816">
        <v>1929</v>
      </c>
      <c r="D816" t="s">
        <v>10874</v>
      </c>
      <c r="E816">
        <v>3</v>
      </c>
    </row>
    <row r="817" spans="1:5">
      <c r="A817">
        <v>816</v>
      </c>
      <c r="B817">
        <v>44005</v>
      </c>
      <c r="C817">
        <v>380</v>
      </c>
      <c r="D817" t="s">
        <v>10843</v>
      </c>
      <c r="E817">
        <v>3</v>
      </c>
    </row>
    <row r="818" spans="1:5">
      <c r="A818">
        <v>817</v>
      </c>
      <c r="B818">
        <v>44005</v>
      </c>
      <c r="C818">
        <v>1332</v>
      </c>
      <c r="D818" t="s">
        <v>10876</v>
      </c>
      <c r="E818">
        <v>3</v>
      </c>
    </row>
    <row r="819" spans="1:5">
      <c r="A819">
        <v>818</v>
      </c>
      <c r="B819">
        <v>44005</v>
      </c>
      <c r="C819">
        <v>463</v>
      </c>
      <c r="D819" t="s">
        <v>10853</v>
      </c>
      <c r="E819">
        <v>4</v>
      </c>
    </row>
    <row r="820" spans="1:5">
      <c r="A820">
        <v>819</v>
      </c>
      <c r="B820">
        <v>44006</v>
      </c>
      <c r="C820">
        <v>1707</v>
      </c>
      <c r="D820" t="s">
        <v>10819</v>
      </c>
      <c r="E820">
        <v>3</v>
      </c>
    </row>
    <row r="821" spans="1:5">
      <c r="A821">
        <v>820</v>
      </c>
      <c r="B821">
        <v>44006</v>
      </c>
      <c r="C821">
        <v>56</v>
      </c>
      <c r="D821" t="s">
        <v>10844</v>
      </c>
      <c r="E821">
        <v>1</v>
      </c>
    </row>
    <row r="822" spans="1:5">
      <c r="A822">
        <v>821</v>
      </c>
      <c r="B822">
        <v>44007</v>
      </c>
      <c r="C822">
        <v>1852</v>
      </c>
      <c r="D822" t="s">
        <v>10820</v>
      </c>
      <c r="E822">
        <v>3</v>
      </c>
    </row>
    <row r="823" spans="1:5">
      <c r="A823">
        <v>822</v>
      </c>
      <c r="B823">
        <v>44007</v>
      </c>
      <c r="C823">
        <v>669</v>
      </c>
      <c r="D823" t="s">
        <v>10843</v>
      </c>
      <c r="E823">
        <v>5</v>
      </c>
    </row>
    <row r="824" spans="1:5">
      <c r="A824">
        <v>823</v>
      </c>
      <c r="B824">
        <v>44007</v>
      </c>
      <c r="C824">
        <v>2001</v>
      </c>
      <c r="D824" t="s">
        <v>10811</v>
      </c>
      <c r="E824">
        <v>4</v>
      </c>
    </row>
    <row r="825" spans="1:5">
      <c r="A825">
        <v>824</v>
      </c>
      <c r="B825">
        <v>44007</v>
      </c>
      <c r="C825">
        <v>510</v>
      </c>
      <c r="D825" t="s">
        <v>10822</v>
      </c>
      <c r="E825">
        <v>4</v>
      </c>
    </row>
    <row r="826" spans="1:5">
      <c r="A826">
        <v>825</v>
      </c>
      <c r="B826">
        <v>44007</v>
      </c>
      <c r="C826">
        <v>651</v>
      </c>
      <c r="D826" t="s">
        <v>10821</v>
      </c>
      <c r="E826">
        <v>5</v>
      </c>
    </row>
    <row r="827" spans="1:5">
      <c r="A827">
        <v>826</v>
      </c>
      <c r="B827">
        <v>44007</v>
      </c>
      <c r="C827">
        <v>643</v>
      </c>
      <c r="D827" t="s">
        <v>10870</v>
      </c>
      <c r="E827">
        <v>5</v>
      </c>
    </row>
    <row r="828" spans="1:5">
      <c r="A828">
        <v>827</v>
      </c>
      <c r="B828">
        <v>44007</v>
      </c>
      <c r="C828">
        <v>310</v>
      </c>
      <c r="D828" t="s">
        <v>10869</v>
      </c>
      <c r="E828">
        <v>4</v>
      </c>
    </row>
    <row r="829" spans="1:5">
      <c r="A829">
        <v>828</v>
      </c>
      <c r="B829">
        <v>44008</v>
      </c>
      <c r="C829">
        <v>1075</v>
      </c>
      <c r="D829" t="s">
        <v>10861</v>
      </c>
      <c r="E829">
        <v>3</v>
      </c>
    </row>
    <row r="830" spans="1:5">
      <c r="A830">
        <v>829</v>
      </c>
      <c r="B830">
        <v>44008</v>
      </c>
      <c r="C830">
        <v>1645</v>
      </c>
      <c r="D830" t="s">
        <v>10819</v>
      </c>
      <c r="E830">
        <v>5</v>
      </c>
    </row>
    <row r="831" spans="1:5">
      <c r="A831">
        <v>830</v>
      </c>
      <c r="B831">
        <v>44008</v>
      </c>
      <c r="C831">
        <v>775</v>
      </c>
      <c r="D831" t="s">
        <v>10810</v>
      </c>
      <c r="E831">
        <v>6</v>
      </c>
    </row>
    <row r="832" spans="1:5">
      <c r="A832">
        <v>831</v>
      </c>
      <c r="B832">
        <v>44008</v>
      </c>
      <c r="C832">
        <v>155</v>
      </c>
      <c r="D832" t="s">
        <v>10861</v>
      </c>
      <c r="E832">
        <v>2</v>
      </c>
    </row>
    <row r="833" spans="1:5">
      <c r="A833">
        <v>832</v>
      </c>
      <c r="B833">
        <v>44009</v>
      </c>
      <c r="C833">
        <v>1084</v>
      </c>
      <c r="D833" t="s">
        <v>10860</v>
      </c>
      <c r="E833">
        <v>4</v>
      </c>
    </row>
    <row r="834" spans="1:5">
      <c r="A834">
        <v>833</v>
      </c>
      <c r="B834">
        <v>44009</v>
      </c>
      <c r="C834">
        <v>1069</v>
      </c>
      <c r="D834" t="s">
        <v>10825</v>
      </c>
      <c r="E834">
        <v>4</v>
      </c>
    </row>
    <row r="835" spans="1:5">
      <c r="A835">
        <v>834</v>
      </c>
      <c r="B835">
        <v>44009</v>
      </c>
      <c r="C835">
        <v>485</v>
      </c>
      <c r="D835" t="s">
        <v>10863</v>
      </c>
      <c r="E835">
        <v>4</v>
      </c>
    </row>
    <row r="836" spans="1:5">
      <c r="A836">
        <v>835</v>
      </c>
      <c r="B836">
        <v>44010</v>
      </c>
      <c r="C836">
        <v>1859</v>
      </c>
      <c r="D836" t="s">
        <v>10857</v>
      </c>
      <c r="E836">
        <v>3</v>
      </c>
    </row>
    <row r="837" spans="1:5">
      <c r="A837">
        <v>836</v>
      </c>
      <c r="B837">
        <v>44010</v>
      </c>
      <c r="C837">
        <v>886</v>
      </c>
      <c r="D837" t="s">
        <v>10851</v>
      </c>
      <c r="E837">
        <v>4</v>
      </c>
    </row>
    <row r="838" spans="1:5">
      <c r="A838">
        <v>837</v>
      </c>
      <c r="B838">
        <v>44010</v>
      </c>
      <c r="C838">
        <v>361</v>
      </c>
      <c r="D838" t="s">
        <v>10872</v>
      </c>
      <c r="E838">
        <v>3</v>
      </c>
    </row>
    <row r="839" spans="1:5">
      <c r="A839">
        <v>838</v>
      </c>
      <c r="B839">
        <v>44010</v>
      </c>
      <c r="C839">
        <v>240</v>
      </c>
      <c r="D839" t="s">
        <v>10866</v>
      </c>
      <c r="E839">
        <v>4</v>
      </c>
    </row>
    <row r="840" spans="1:5">
      <c r="A840">
        <v>839</v>
      </c>
      <c r="B840">
        <v>44010</v>
      </c>
      <c r="C840">
        <v>800</v>
      </c>
      <c r="D840" t="s">
        <v>10862</v>
      </c>
      <c r="E840">
        <v>4</v>
      </c>
    </row>
    <row r="841" spans="1:5">
      <c r="A841">
        <v>840</v>
      </c>
      <c r="B841">
        <v>44011</v>
      </c>
      <c r="C841">
        <v>523</v>
      </c>
      <c r="D841" t="s">
        <v>10837</v>
      </c>
      <c r="E841">
        <v>4</v>
      </c>
    </row>
    <row r="842" spans="1:5">
      <c r="A842">
        <v>841</v>
      </c>
      <c r="B842">
        <v>44012</v>
      </c>
      <c r="C842">
        <v>1851</v>
      </c>
      <c r="D842" t="s">
        <v>10846</v>
      </c>
      <c r="E842">
        <v>3</v>
      </c>
    </row>
    <row r="843" spans="1:5">
      <c r="A843">
        <v>842</v>
      </c>
      <c r="B843">
        <v>44012</v>
      </c>
      <c r="C843">
        <v>217</v>
      </c>
      <c r="D843" t="s">
        <v>10814</v>
      </c>
      <c r="E843">
        <v>5</v>
      </c>
    </row>
    <row r="844" spans="1:5">
      <c r="A844">
        <v>843</v>
      </c>
      <c r="B844">
        <v>44012</v>
      </c>
      <c r="C844">
        <v>626</v>
      </c>
      <c r="D844" t="s">
        <v>10809</v>
      </c>
      <c r="E844">
        <v>5</v>
      </c>
    </row>
    <row r="845" spans="1:5">
      <c r="A845">
        <v>844</v>
      </c>
      <c r="B845">
        <v>44013</v>
      </c>
      <c r="C845">
        <v>1356</v>
      </c>
      <c r="D845" t="s">
        <v>10837</v>
      </c>
      <c r="E845">
        <v>3</v>
      </c>
    </row>
    <row r="846" spans="1:5">
      <c r="A846">
        <v>845</v>
      </c>
      <c r="B846">
        <v>44013</v>
      </c>
      <c r="C846">
        <v>1397</v>
      </c>
      <c r="D846" t="s">
        <v>10837</v>
      </c>
      <c r="E846">
        <v>4</v>
      </c>
    </row>
    <row r="847" spans="1:5">
      <c r="A847">
        <v>846</v>
      </c>
      <c r="B847">
        <v>44013</v>
      </c>
      <c r="C847">
        <v>1235</v>
      </c>
      <c r="D847" t="s">
        <v>10846</v>
      </c>
      <c r="E847">
        <v>5</v>
      </c>
    </row>
    <row r="848" spans="1:5">
      <c r="A848">
        <v>847</v>
      </c>
      <c r="B848">
        <v>44013</v>
      </c>
      <c r="C848">
        <v>760</v>
      </c>
      <c r="D848" t="s">
        <v>10849</v>
      </c>
      <c r="E848">
        <v>4</v>
      </c>
    </row>
    <row r="849" spans="1:5">
      <c r="A849">
        <v>848</v>
      </c>
      <c r="B849">
        <v>44013</v>
      </c>
      <c r="C849">
        <v>669</v>
      </c>
      <c r="D849" t="s">
        <v>10823</v>
      </c>
      <c r="E849">
        <v>6</v>
      </c>
    </row>
    <row r="850" spans="1:5">
      <c r="A850">
        <v>849</v>
      </c>
      <c r="B850">
        <v>44013</v>
      </c>
      <c r="C850">
        <v>122</v>
      </c>
      <c r="D850" t="s">
        <v>10809</v>
      </c>
      <c r="E850">
        <v>4</v>
      </c>
    </row>
    <row r="851" spans="1:5">
      <c r="A851">
        <v>850</v>
      </c>
      <c r="B851">
        <v>44014</v>
      </c>
      <c r="C851">
        <v>1813</v>
      </c>
      <c r="D851" t="s">
        <v>10872</v>
      </c>
      <c r="E851">
        <v>5</v>
      </c>
    </row>
    <row r="852" spans="1:5">
      <c r="A852">
        <v>851</v>
      </c>
      <c r="B852">
        <v>44014</v>
      </c>
      <c r="C852">
        <v>2073</v>
      </c>
      <c r="D852" t="s">
        <v>10808</v>
      </c>
      <c r="E852">
        <v>4</v>
      </c>
    </row>
    <row r="853" spans="1:5">
      <c r="A853">
        <v>852</v>
      </c>
      <c r="B853">
        <v>44014</v>
      </c>
      <c r="C853">
        <v>628</v>
      </c>
      <c r="D853" t="s">
        <v>10844</v>
      </c>
      <c r="E853">
        <v>5</v>
      </c>
    </row>
    <row r="854" spans="1:5">
      <c r="A854">
        <v>853</v>
      </c>
      <c r="B854">
        <v>44014</v>
      </c>
      <c r="C854">
        <v>1531</v>
      </c>
      <c r="D854" t="s">
        <v>10862</v>
      </c>
      <c r="E854">
        <v>6</v>
      </c>
    </row>
    <row r="855" spans="1:5">
      <c r="A855">
        <v>854</v>
      </c>
      <c r="B855">
        <v>44014</v>
      </c>
      <c r="C855">
        <v>809</v>
      </c>
      <c r="D855" t="s">
        <v>10868</v>
      </c>
      <c r="E855">
        <v>4</v>
      </c>
    </row>
    <row r="856" spans="1:5">
      <c r="A856">
        <v>855</v>
      </c>
      <c r="B856">
        <v>44015</v>
      </c>
      <c r="C856">
        <v>1843</v>
      </c>
      <c r="D856" t="s">
        <v>10813</v>
      </c>
      <c r="E856">
        <v>4</v>
      </c>
    </row>
    <row r="857" spans="1:5">
      <c r="A857">
        <v>856</v>
      </c>
      <c r="B857">
        <v>44015</v>
      </c>
      <c r="C857">
        <v>310</v>
      </c>
      <c r="D857" t="s">
        <v>10858</v>
      </c>
      <c r="E857">
        <v>3</v>
      </c>
    </row>
    <row r="858" spans="1:5">
      <c r="A858">
        <v>857</v>
      </c>
      <c r="B858">
        <v>44015</v>
      </c>
      <c r="C858">
        <v>338</v>
      </c>
      <c r="D858" t="s">
        <v>10817</v>
      </c>
      <c r="E858">
        <v>6</v>
      </c>
    </row>
    <row r="859" spans="1:5">
      <c r="A859">
        <v>858</v>
      </c>
      <c r="B859">
        <v>44016</v>
      </c>
      <c r="C859">
        <v>1476</v>
      </c>
      <c r="D859" t="s">
        <v>10810</v>
      </c>
      <c r="E859">
        <v>6</v>
      </c>
    </row>
    <row r="860" spans="1:5">
      <c r="A860">
        <v>859</v>
      </c>
      <c r="B860">
        <v>44016</v>
      </c>
      <c r="C860">
        <v>1867</v>
      </c>
      <c r="D860" t="s">
        <v>10861</v>
      </c>
      <c r="E860">
        <v>3</v>
      </c>
    </row>
    <row r="861" spans="1:5">
      <c r="A861">
        <v>860</v>
      </c>
      <c r="B861">
        <v>44016</v>
      </c>
      <c r="C861">
        <v>1588</v>
      </c>
      <c r="D861" t="s">
        <v>10872</v>
      </c>
      <c r="E861">
        <v>4</v>
      </c>
    </row>
    <row r="862" spans="1:5">
      <c r="A862">
        <v>861</v>
      </c>
      <c r="B862">
        <v>44016</v>
      </c>
      <c r="C862">
        <v>1583</v>
      </c>
      <c r="D862" t="s">
        <v>10856</v>
      </c>
      <c r="E862">
        <v>3</v>
      </c>
    </row>
    <row r="863" spans="1:5">
      <c r="A863">
        <v>862</v>
      </c>
      <c r="B863">
        <v>44016</v>
      </c>
      <c r="C863">
        <v>1761</v>
      </c>
      <c r="D863" t="s">
        <v>10835</v>
      </c>
      <c r="E863">
        <v>3</v>
      </c>
    </row>
    <row r="864" spans="1:5">
      <c r="A864">
        <v>863</v>
      </c>
      <c r="B864">
        <v>44016</v>
      </c>
      <c r="C864">
        <v>275</v>
      </c>
      <c r="D864" t="s">
        <v>10836</v>
      </c>
      <c r="E864">
        <v>1</v>
      </c>
    </row>
    <row r="865" spans="1:5">
      <c r="A865">
        <v>864</v>
      </c>
      <c r="B865">
        <v>44016</v>
      </c>
      <c r="C865">
        <v>1507</v>
      </c>
      <c r="D865" t="s">
        <v>10833</v>
      </c>
      <c r="E865">
        <v>4</v>
      </c>
    </row>
    <row r="866" spans="1:5">
      <c r="A866">
        <v>865</v>
      </c>
      <c r="B866">
        <v>44017</v>
      </c>
      <c r="C866">
        <v>708</v>
      </c>
      <c r="D866" t="s">
        <v>10845</v>
      </c>
      <c r="E866">
        <v>6</v>
      </c>
    </row>
    <row r="867" spans="1:5">
      <c r="A867">
        <v>866</v>
      </c>
      <c r="B867">
        <v>44017</v>
      </c>
      <c r="C867">
        <v>1665</v>
      </c>
      <c r="D867" t="s">
        <v>10875</v>
      </c>
      <c r="E867">
        <v>3</v>
      </c>
    </row>
    <row r="868" spans="1:5">
      <c r="A868">
        <v>867</v>
      </c>
      <c r="B868">
        <v>44017</v>
      </c>
      <c r="C868">
        <v>1778</v>
      </c>
      <c r="D868" t="s">
        <v>10812</v>
      </c>
      <c r="E868">
        <v>4</v>
      </c>
    </row>
    <row r="869" spans="1:5">
      <c r="A869">
        <v>868</v>
      </c>
      <c r="B869">
        <v>44017</v>
      </c>
      <c r="C869">
        <v>1518</v>
      </c>
      <c r="D869" t="s">
        <v>10825</v>
      </c>
      <c r="E869">
        <v>3</v>
      </c>
    </row>
    <row r="870" spans="1:5">
      <c r="A870">
        <v>869</v>
      </c>
      <c r="B870">
        <v>44017</v>
      </c>
      <c r="C870">
        <v>1452</v>
      </c>
      <c r="D870" t="s">
        <v>10810</v>
      </c>
      <c r="E870">
        <v>6</v>
      </c>
    </row>
    <row r="871" spans="1:5">
      <c r="A871">
        <v>870</v>
      </c>
      <c r="B871">
        <v>44017</v>
      </c>
      <c r="C871">
        <v>755</v>
      </c>
      <c r="D871" t="s">
        <v>10827</v>
      </c>
      <c r="E871">
        <v>2</v>
      </c>
    </row>
    <row r="872" spans="1:5">
      <c r="A872">
        <v>871</v>
      </c>
      <c r="B872">
        <v>44018</v>
      </c>
      <c r="C872">
        <v>446</v>
      </c>
      <c r="D872" t="s">
        <v>10852</v>
      </c>
      <c r="E872">
        <v>4</v>
      </c>
    </row>
    <row r="873" spans="1:5">
      <c r="A873">
        <v>872</v>
      </c>
      <c r="B873">
        <v>44018</v>
      </c>
      <c r="C873">
        <v>581</v>
      </c>
      <c r="D873" t="s">
        <v>10816</v>
      </c>
      <c r="E873">
        <v>3</v>
      </c>
    </row>
    <row r="874" spans="1:5">
      <c r="A874">
        <v>873</v>
      </c>
      <c r="B874">
        <v>44018</v>
      </c>
      <c r="C874">
        <v>1839</v>
      </c>
      <c r="D874" t="s">
        <v>10868</v>
      </c>
      <c r="E874">
        <v>4</v>
      </c>
    </row>
    <row r="875" spans="1:5">
      <c r="A875">
        <v>874</v>
      </c>
      <c r="B875">
        <v>44019</v>
      </c>
      <c r="C875">
        <v>244</v>
      </c>
      <c r="D875" t="s">
        <v>10842</v>
      </c>
      <c r="E875">
        <v>1</v>
      </c>
    </row>
    <row r="876" spans="1:5">
      <c r="A876">
        <v>875</v>
      </c>
      <c r="B876">
        <v>44019</v>
      </c>
      <c r="C876">
        <v>981</v>
      </c>
      <c r="D876" t="s">
        <v>10813</v>
      </c>
      <c r="E876">
        <v>4</v>
      </c>
    </row>
    <row r="877" spans="1:5">
      <c r="A877">
        <v>876</v>
      </c>
      <c r="B877">
        <v>44019</v>
      </c>
      <c r="C877">
        <v>433</v>
      </c>
      <c r="D877" t="s">
        <v>10873</v>
      </c>
      <c r="E877">
        <v>6</v>
      </c>
    </row>
    <row r="878" spans="1:5">
      <c r="A878">
        <v>877</v>
      </c>
      <c r="B878">
        <v>44020</v>
      </c>
      <c r="C878">
        <v>2025</v>
      </c>
      <c r="D878" t="s">
        <v>10855</v>
      </c>
      <c r="E878">
        <v>2</v>
      </c>
    </row>
    <row r="879" spans="1:5">
      <c r="A879">
        <v>878</v>
      </c>
      <c r="B879">
        <v>44020</v>
      </c>
      <c r="C879">
        <v>1963</v>
      </c>
      <c r="D879" t="s">
        <v>10814</v>
      </c>
      <c r="E879">
        <v>5</v>
      </c>
    </row>
    <row r="880" spans="1:5">
      <c r="A880">
        <v>879</v>
      </c>
      <c r="B880">
        <v>44020</v>
      </c>
      <c r="C880">
        <v>1314</v>
      </c>
      <c r="D880" t="s">
        <v>10812</v>
      </c>
      <c r="E880">
        <v>5</v>
      </c>
    </row>
    <row r="881" spans="1:5">
      <c r="A881">
        <v>880</v>
      </c>
      <c r="B881">
        <v>44020</v>
      </c>
      <c r="C881">
        <v>1964</v>
      </c>
      <c r="D881" t="s">
        <v>10833</v>
      </c>
      <c r="E881">
        <v>5</v>
      </c>
    </row>
    <row r="882" spans="1:5">
      <c r="A882">
        <v>881</v>
      </c>
      <c r="B882">
        <v>44020</v>
      </c>
      <c r="C882">
        <v>218</v>
      </c>
      <c r="D882" t="s">
        <v>10859</v>
      </c>
      <c r="E882">
        <v>5</v>
      </c>
    </row>
    <row r="883" spans="1:5">
      <c r="A883">
        <v>882</v>
      </c>
      <c r="B883">
        <v>44020</v>
      </c>
      <c r="C883">
        <v>2090</v>
      </c>
      <c r="D883" t="s">
        <v>10871</v>
      </c>
      <c r="E883">
        <v>5</v>
      </c>
    </row>
    <row r="884" spans="1:5">
      <c r="A884">
        <v>883</v>
      </c>
      <c r="B884">
        <v>44020</v>
      </c>
      <c r="C884">
        <v>538</v>
      </c>
      <c r="D884" t="s">
        <v>10850</v>
      </c>
      <c r="E884">
        <v>3</v>
      </c>
    </row>
    <row r="885" spans="1:5">
      <c r="A885">
        <v>884</v>
      </c>
      <c r="B885">
        <v>44020</v>
      </c>
      <c r="C885">
        <v>764</v>
      </c>
      <c r="D885" t="s">
        <v>10810</v>
      </c>
      <c r="E885">
        <v>3</v>
      </c>
    </row>
    <row r="886" spans="1:5">
      <c r="A886">
        <v>885</v>
      </c>
      <c r="B886">
        <v>44020</v>
      </c>
      <c r="C886">
        <v>828</v>
      </c>
      <c r="D886" t="s">
        <v>10859</v>
      </c>
      <c r="E886">
        <v>5</v>
      </c>
    </row>
    <row r="887" spans="1:5">
      <c r="A887">
        <v>886</v>
      </c>
      <c r="B887">
        <v>44020</v>
      </c>
      <c r="C887">
        <v>1240</v>
      </c>
      <c r="D887" t="s">
        <v>10833</v>
      </c>
      <c r="E887">
        <v>3</v>
      </c>
    </row>
    <row r="888" spans="1:5">
      <c r="A888">
        <v>887</v>
      </c>
      <c r="B888">
        <v>44021</v>
      </c>
      <c r="C888">
        <v>354</v>
      </c>
      <c r="D888" t="s">
        <v>10840</v>
      </c>
      <c r="E888">
        <v>4</v>
      </c>
    </row>
    <row r="889" spans="1:5">
      <c r="A889">
        <v>888</v>
      </c>
      <c r="B889">
        <v>44021</v>
      </c>
      <c r="C889">
        <v>1408</v>
      </c>
      <c r="D889" t="s">
        <v>10816</v>
      </c>
      <c r="E889">
        <v>2</v>
      </c>
    </row>
    <row r="890" spans="1:5">
      <c r="A890">
        <v>889</v>
      </c>
      <c r="B890">
        <v>44021</v>
      </c>
      <c r="C890">
        <v>2115</v>
      </c>
      <c r="D890" t="s">
        <v>10869</v>
      </c>
      <c r="E890">
        <v>6</v>
      </c>
    </row>
    <row r="891" spans="1:5">
      <c r="A891">
        <v>890</v>
      </c>
      <c r="B891">
        <v>44021</v>
      </c>
      <c r="C891">
        <v>1916</v>
      </c>
      <c r="D891" t="s">
        <v>10868</v>
      </c>
      <c r="E891">
        <v>6</v>
      </c>
    </row>
    <row r="892" spans="1:5">
      <c r="A892">
        <v>891</v>
      </c>
      <c r="B892">
        <v>44021</v>
      </c>
      <c r="C892">
        <v>1803</v>
      </c>
      <c r="D892" t="s">
        <v>10835</v>
      </c>
      <c r="E892">
        <v>2</v>
      </c>
    </row>
    <row r="893" spans="1:5">
      <c r="A893">
        <v>892</v>
      </c>
      <c r="B893">
        <v>44022</v>
      </c>
      <c r="C893">
        <v>2006</v>
      </c>
      <c r="D893" t="s">
        <v>10873</v>
      </c>
      <c r="E893">
        <v>6</v>
      </c>
    </row>
    <row r="894" spans="1:5">
      <c r="A894">
        <v>893</v>
      </c>
      <c r="B894">
        <v>44022</v>
      </c>
      <c r="C894">
        <v>854</v>
      </c>
      <c r="D894" t="s">
        <v>10829</v>
      </c>
      <c r="E894">
        <v>6</v>
      </c>
    </row>
    <row r="895" spans="1:5">
      <c r="A895">
        <v>894</v>
      </c>
      <c r="B895">
        <v>44022</v>
      </c>
      <c r="C895">
        <v>418</v>
      </c>
      <c r="D895" t="s">
        <v>10824</v>
      </c>
      <c r="E895">
        <v>5</v>
      </c>
    </row>
    <row r="896" spans="1:5">
      <c r="A896">
        <v>895</v>
      </c>
      <c r="B896">
        <v>44022</v>
      </c>
      <c r="C896">
        <v>1427</v>
      </c>
      <c r="D896" t="s">
        <v>10862</v>
      </c>
      <c r="E896">
        <v>3</v>
      </c>
    </row>
    <row r="897" spans="1:5">
      <c r="A897">
        <v>896</v>
      </c>
      <c r="B897">
        <v>44022</v>
      </c>
      <c r="C897">
        <v>1121</v>
      </c>
      <c r="D897" t="s">
        <v>10821</v>
      </c>
      <c r="E897">
        <v>3</v>
      </c>
    </row>
    <row r="898" spans="1:5">
      <c r="A898">
        <v>897</v>
      </c>
      <c r="B898">
        <v>44022</v>
      </c>
      <c r="C898">
        <v>1067</v>
      </c>
      <c r="D898" t="s">
        <v>10847</v>
      </c>
      <c r="E898">
        <v>2</v>
      </c>
    </row>
    <row r="899" spans="1:5">
      <c r="A899">
        <v>898</v>
      </c>
      <c r="B899">
        <v>44022</v>
      </c>
      <c r="C899">
        <v>1208</v>
      </c>
      <c r="D899" t="s">
        <v>10858</v>
      </c>
      <c r="E899">
        <v>5</v>
      </c>
    </row>
    <row r="900" spans="1:5">
      <c r="A900">
        <v>899</v>
      </c>
      <c r="B900">
        <v>44022</v>
      </c>
      <c r="C900">
        <v>1909</v>
      </c>
      <c r="D900" t="s">
        <v>10833</v>
      </c>
      <c r="E900">
        <v>3</v>
      </c>
    </row>
    <row r="901" spans="1:5">
      <c r="A901">
        <v>900</v>
      </c>
      <c r="B901">
        <v>44023</v>
      </c>
      <c r="C901">
        <v>1548</v>
      </c>
      <c r="D901" t="s">
        <v>10812</v>
      </c>
      <c r="E901">
        <v>5</v>
      </c>
    </row>
    <row r="902" spans="1:5">
      <c r="A902">
        <v>901</v>
      </c>
      <c r="B902">
        <v>44023</v>
      </c>
      <c r="C902">
        <v>616</v>
      </c>
      <c r="D902" t="s">
        <v>10847</v>
      </c>
      <c r="E902">
        <v>3</v>
      </c>
    </row>
    <row r="903" spans="1:5">
      <c r="A903">
        <v>902</v>
      </c>
      <c r="B903">
        <v>44023</v>
      </c>
      <c r="C903">
        <v>1343</v>
      </c>
      <c r="D903" t="s">
        <v>10827</v>
      </c>
      <c r="E903">
        <v>3</v>
      </c>
    </row>
    <row r="904" spans="1:5">
      <c r="A904">
        <v>903</v>
      </c>
      <c r="B904">
        <v>44023</v>
      </c>
      <c r="C904">
        <v>1408</v>
      </c>
      <c r="D904" t="s">
        <v>10821</v>
      </c>
      <c r="E904">
        <v>3</v>
      </c>
    </row>
    <row r="905" spans="1:5">
      <c r="A905">
        <v>904</v>
      </c>
      <c r="B905">
        <v>44023</v>
      </c>
      <c r="C905">
        <v>714</v>
      </c>
      <c r="D905" t="s">
        <v>10836</v>
      </c>
      <c r="E905">
        <v>2</v>
      </c>
    </row>
    <row r="906" spans="1:5">
      <c r="A906">
        <v>905</v>
      </c>
      <c r="B906">
        <v>44023</v>
      </c>
      <c r="C906">
        <v>742</v>
      </c>
      <c r="D906" t="s">
        <v>10835</v>
      </c>
      <c r="E906">
        <v>4</v>
      </c>
    </row>
    <row r="907" spans="1:5">
      <c r="A907">
        <v>906</v>
      </c>
      <c r="B907">
        <v>44024</v>
      </c>
      <c r="C907">
        <v>717</v>
      </c>
      <c r="D907" t="s">
        <v>10823</v>
      </c>
      <c r="E907">
        <v>2</v>
      </c>
    </row>
    <row r="908" spans="1:5">
      <c r="A908">
        <v>907</v>
      </c>
      <c r="B908">
        <v>44024</v>
      </c>
      <c r="C908">
        <v>323</v>
      </c>
      <c r="D908" t="s">
        <v>10823</v>
      </c>
      <c r="E908">
        <v>2</v>
      </c>
    </row>
    <row r="909" spans="1:5">
      <c r="A909">
        <v>908</v>
      </c>
      <c r="B909">
        <v>44024</v>
      </c>
      <c r="C909">
        <v>1756</v>
      </c>
      <c r="D909" t="s">
        <v>10809</v>
      </c>
      <c r="E909">
        <v>1</v>
      </c>
    </row>
    <row r="910" spans="1:5">
      <c r="A910">
        <v>909</v>
      </c>
      <c r="B910">
        <v>44024</v>
      </c>
      <c r="C910">
        <v>1878</v>
      </c>
      <c r="D910" t="s">
        <v>10837</v>
      </c>
      <c r="E910">
        <v>5</v>
      </c>
    </row>
    <row r="911" spans="1:5">
      <c r="A911">
        <v>910</v>
      </c>
      <c r="B911">
        <v>44024</v>
      </c>
      <c r="C911">
        <v>1038</v>
      </c>
      <c r="D911" t="s">
        <v>10850</v>
      </c>
      <c r="E911">
        <v>3</v>
      </c>
    </row>
    <row r="912" spans="1:5">
      <c r="A912">
        <v>911</v>
      </c>
      <c r="B912">
        <v>44025</v>
      </c>
      <c r="C912">
        <v>727</v>
      </c>
      <c r="D912" t="s">
        <v>10820</v>
      </c>
      <c r="E912">
        <v>2</v>
      </c>
    </row>
    <row r="913" spans="1:5">
      <c r="A913">
        <v>912</v>
      </c>
      <c r="B913">
        <v>44025</v>
      </c>
      <c r="C913">
        <v>1159</v>
      </c>
      <c r="D913" t="s">
        <v>10835</v>
      </c>
      <c r="E913">
        <v>3</v>
      </c>
    </row>
    <row r="914" spans="1:5">
      <c r="A914">
        <v>913</v>
      </c>
      <c r="B914">
        <v>44025</v>
      </c>
      <c r="C914">
        <v>397</v>
      </c>
      <c r="D914" t="s">
        <v>10875</v>
      </c>
      <c r="E914">
        <v>4</v>
      </c>
    </row>
    <row r="915" spans="1:5">
      <c r="A915">
        <v>914</v>
      </c>
      <c r="B915">
        <v>44025</v>
      </c>
      <c r="C915">
        <v>1120</v>
      </c>
      <c r="D915" t="s">
        <v>10865</v>
      </c>
      <c r="E915">
        <v>2</v>
      </c>
    </row>
    <row r="916" spans="1:5">
      <c r="A916">
        <v>915</v>
      </c>
      <c r="B916">
        <v>44025</v>
      </c>
      <c r="C916">
        <v>1370</v>
      </c>
      <c r="D916" t="s">
        <v>10841</v>
      </c>
      <c r="E916">
        <v>2</v>
      </c>
    </row>
    <row r="917" spans="1:5">
      <c r="A917">
        <v>916</v>
      </c>
      <c r="B917">
        <v>44025</v>
      </c>
      <c r="C917">
        <v>430</v>
      </c>
      <c r="D917" t="s">
        <v>10827</v>
      </c>
      <c r="E917">
        <v>3</v>
      </c>
    </row>
    <row r="918" spans="1:5">
      <c r="A918">
        <v>917</v>
      </c>
      <c r="B918">
        <v>44026</v>
      </c>
      <c r="C918">
        <v>1814</v>
      </c>
      <c r="D918" t="s">
        <v>10848</v>
      </c>
      <c r="E918">
        <v>5</v>
      </c>
    </row>
    <row r="919" spans="1:5">
      <c r="A919">
        <v>918</v>
      </c>
      <c r="B919">
        <v>44026</v>
      </c>
      <c r="C919">
        <v>498</v>
      </c>
      <c r="D919" t="s">
        <v>10850</v>
      </c>
      <c r="E919">
        <v>2</v>
      </c>
    </row>
    <row r="920" spans="1:5">
      <c r="A920">
        <v>919</v>
      </c>
      <c r="B920">
        <v>44026</v>
      </c>
      <c r="C920">
        <v>1406</v>
      </c>
      <c r="D920" t="s">
        <v>10873</v>
      </c>
      <c r="E920">
        <v>2</v>
      </c>
    </row>
    <row r="921" spans="1:5">
      <c r="A921">
        <v>920</v>
      </c>
      <c r="B921">
        <v>44026</v>
      </c>
      <c r="C921">
        <v>950</v>
      </c>
      <c r="D921" t="s">
        <v>10868</v>
      </c>
      <c r="E921">
        <v>4</v>
      </c>
    </row>
    <row r="922" spans="1:5">
      <c r="A922">
        <v>921</v>
      </c>
      <c r="B922">
        <v>44026</v>
      </c>
      <c r="C922">
        <v>1756</v>
      </c>
      <c r="D922" t="s">
        <v>10865</v>
      </c>
      <c r="E922">
        <v>5</v>
      </c>
    </row>
    <row r="923" spans="1:5">
      <c r="A923">
        <v>922</v>
      </c>
      <c r="B923">
        <v>44026</v>
      </c>
      <c r="C923">
        <v>677</v>
      </c>
      <c r="D923" t="s">
        <v>10866</v>
      </c>
      <c r="E923">
        <v>3</v>
      </c>
    </row>
    <row r="924" spans="1:5">
      <c r="A924">
        <v>923</v>
      </c>
      <c r="B924">
        <v>44027</v>
      </c>
      <c r="C924">
        <v>470</v>
      </c>
      <c r="D924" t="s">
        <v>10851</v>
      </c>
      <c r="E924">
        <v>3</v>
      </c>
    </row>
    <row r="925" spans="1:5">
      <c r="A925">
        <v>924</v>
      </c>
      <c r="B925">
        <v>44027</v>
      </c>
      <c r="C925">
        <v>1209</v>
      </c>
      <c r="D925" t="s">
        <v>10842</v>
      </c>
      <c r="E925">
        <v>4</v>
      </c>
    </row>
    <row r="926" spans="1:5">
      <c r="A926">
        <v>925</v>
      </c>
      <c r="B926">
        <v>44027</v>
      </c>
      <c r="C926">
        <v>2102</v>
      </c>
      <c r="D926" t="s">
        <v>10821</v>
      </c>
      <c r="E926">
        <v>2</v>
      </c>
    </row>
    <row r="927" spans="1:5">
      <c r="A927">
        <v>926</v>
      </c>
      <c r="B927">
        <v>44028</v>
      </c>
      <c r="C927">
        <v>1357</v>
      </c>
      <c r="D927" t="s">
        <v>10848</v>
      </c>
      <c r="E927">
        <v>6</v>
      </c>
    </row>
    <row r="928" spans="1:5">
      <c r="A928">
        <v>927</v>
      </c>
      <c r="B928">
        <v>44028</v>
      </c>
      <c r="C928">
        <v>1538</v>
      </c>
      <c r="D928" t="s">
        <v>10872</v>
      </c>
      <c r="E928">
        <v>5</v>
      </c>
    </row>
    <row r="929" spans="1:5">
      <c r="A929">
        <v>928</v>
      </c>
      <c r="B929">
        <v>44029</v>
      </c>
      <c r="C929">
        <v>679</v>
      </c>
      <c r="D929" t="s">
        <v>10869</v>
      </c>
      <c r="E929">
        <v>2</v>
      </c>
    </row>
    <row r="930" spans="1:5">
      <c r="A930">
        <v>929</v>
      </c>
      <c r="B930">
        <v>44029</v>
      </c>
      <c r="C930">
        <v>1171</v>
      </c>
      <c r="D930" t="s">
        <v>10850</v>
      </c>
      <c r="E930">
        <v>4</v>
      </c>
    </row>
    <row r="931" spans="1:5">
      <c r="A931">
        <v>930</v>
      </c>
      <c r="B931">
        <v>44030</v>
      </c>
      <c r="C931">
        <v>935</v>
      </c>
      <c r="D931" t="s">
        <v>10848</v>
      </c>
      <c r="E931">
        <v>5</v>
      </c>
    </row>
    <row r="932" spans="1:5">
      <c r="A932">
        <v>931</v>
      </c>
      <c r="B932">
        <v>44030</v>
      </c>
      <c r="C932">
        <v>1872</v>
      </c>
      <c r="D932" t="s">
        <v>10830</v>
      </c>
      <c r="E932">
        <v>5</v>
      </c>
    </row>
    <row r="933" spans="1:5">
      <c r="A933">
        <v>932</v>
      </c>
      <c r="B933">
        <v>44030</v>
      </c>
      <c r="C933">
        <v>1665</v>
      </c>
      <c r="D933" t="s">
        <v>10827</v>
      </c>
      <c r="E933">
        <v>3</v>
      </c>
    </row>
    <row r="934" spans="1:5">
      <c r="A934">
        <v>933</v>
      </c>
      <c r="B934">
        <v>44030</v>
      </c>
      <c r="C934">
        <v>614</v>
      </c>
      <c r="D934" t="s">
        <v>10858</v>
      </c>
      <c r="E934">
        <v>3</v>
      </c>
    </row>
    <row r="935" spans="1:5">
      <c r="A935">
        <v>934</v>
      </c>
      <c r="B935">
        <v>44030</v>
      </c>
      <c r="C935">
        <v>1794</v>
      </c>
      <c r="D935" t="s">
        <v>10812</v>
      </c>
      <c r="E935">
        <v>3</v>
      </c>
    </row>
    <row r="936" spans="1:5">
      <c r="A936">
        <v>935</v>
      </c>
      <c r="B936">
        <v>44031</v>
      </c>
      <c r="C936">
        <v>1139</v>
      </c>
      <c r="D936" t="s">
        <v>10815</v>
      </c>
      <c r="E936">
        <v>2</v>
      </c>
    </row>
    <row r="937" spans="1:5">
      <c r="A937">
        <v>936</v>
      </c>
      <c r="B937">
        <v>44031</v>
      </c>
      <c r="C937">
        <v>98</v>
      </c>
      <c r="D937" t="s">
        <v>10874</v>
      </c>
      <c r="E937">
        <v>6</v>
      </c>
    </row>
    <row r="938" spans="1:5">
      <c r="A938">
        <v>937</v>
      </c>
      <c r="B938">
        <v>44031</v>
      </c>
      <c r="C938">
        <v>1153</v>
      </c>
      <c r="D938" t="s">
        <v>10837</v>
      </c>
      <c r="E938">
        <v>4</v>
      </c>
    </row>
    <row r="939" spans="1:5">
      <c r="A939">
        <v>938</v>
      </c>
      <c r="B939">
        <v>44031</v>
      </c>
      <c r="C939">
        <v>1809</v>
      </c>
      <c r="D939" t="s">
        <v>10822</v>
      </c>
      <c r="E939">
        <v>3</v>
      </c>
    </row>
    <row r="940" spans="1:5">
      <c r="A940">
        <v>939</v>
      </c>
      <c r="B940">
        <v>44031</v>
      </c>
      <c r="C940">
        <v>1225</v>
      </c>
      <c r="D940" t="s">
        <v>10819</v>
      </c>
      <c r="E940">
        <v>5</v>
      </c>
    </row>
    <row r="941" spans="1:5">
      <c r="A941">
        <v>940</v>
      </c>
      <c r="B941">
        <v>44032</v>
      </c>
      <c r="C941">
        <v>66</v>
      </c>
      <c r="D941" t="s">
        <v>10848</v>
      </c>
      <c r="E941">
        <v>2</v>
      </c>
    </row>
    <row r="942" spans="1:5">
      <c r="A942">
        <v>941</v>
      </c>
      <c r="B942">
        <v>44032</v>
      </c>
      <c r="C942">
        <v>1259</v>
      </c>
      <c r="D942" t="s">
        <v>10865</v>
      </c>
      <c r="E942">
        <v>3</v>
      </c>
    </row>
    <row r="943" spans="1:5">
      <c r="A943">
        <v>942</v>
      </c>
      <c r="B943">
        <v>44032</v>
      </c>
      <c r="C943">
        <v>406</v>
      </c>
      <c r="D943" t="s">
        <v>10823</v>
      </c>
      <c r="E943">
        <v>3</v>
      </c>
    </row>
    <row r="944" spans="1:5">
      <c r="A944">
        <v>943</v>
      </c>
      <c r="B944">
        <v>44032</v>
      </c>
      <c r="C944">
        <v>648</v>
      </c>
      <c r="D944" t="s">
        <v>10868</v>
      </c>
      <c r="E944">
        <v>4</v>
      </c>
    </row>
    <row r="945" spans="1:5">
      <c r="A945">
        <v>944</v>
      </c>
      <c r="B945">
        <v>44032</v>
      </c>
      <c r="C945">
        <v>184</v>
      </c>
      <c r="D945" t="s">
        <v>10810</v>
      </c>
      <c r="E945">
        <v>4</v>
      </c>
    </row>
    <row r="946" spans="1:5">
      <c r="A946">
        <v>945</v>
      </c>
      <c r="B946">
        <v>44033</v>
      </c>
      <c r="C946">
        <v>820</v>
      </c>
      <c r="D946" t="s">
        <v>10832</v>
      </c>
      <c r="E946">
        <v>3</v>
      </c>
    </row>
    <row r="947" spans="1:5">
      <c r="A947">
        <v>946</v>
      </c>
      <c r="B947">
        <v>44033</v>
      </c>
      <c r="C947">
        <v>654</v>
      </c>
      <c r="D947" t="s">
        <v>10817</v>
      </c>
      <c r="E947">
        <v>5</v>
      </c>
    </row>
    <row r="948" spans="1:5">
      <c r="A948">
        <v>947</v>
      </c>
      <c r="B948">
        <v>44033</v>
      </c>
      <c r="C948">
        <v>1183</v>
      </c>
      <c r="D948" t="s">
        <v>10833</v>
      </c>
      <c r="E948">
        <v>2</v>
      </c>
    </row>
    <row r="949" spans="1:5">
      <c r="A949">
        <v>948</v>
      </c>
      <c r="B949">
        <v>44033</v>
      </c>
      <c r="C949">
        <v>1121</v>
      </c>
      <c r="D949" t="s">
        <v>10853</v>
      </c>
      <c r="E949">
        <v>4</v>
      </c>
    </row>
    <row r="950" spans="1:5">
      <c r="A950">
        <v>949</v>
      </c>
      <c r="B950">
        <v>44033</v>
      </c>
      <c r="C950">
        <v>652</v>
      </c>
      <c r="D950" t="s">
        <v>10846</v>
      </c>
      <c r="E950">
        <v>2</v>
      </c>
    </row>
    <row r="951" spans="1:5">
      <c r="A951">
        <v>950</v>
      </c>
      <c r="B951">
        <v>44033</v>
      </c>
      <c r="C951">
        <v>1284</v>
      </c>
      <c r="D951" t="s">
        <v>10808</v>
      </c>
      <c r="E951">
        <v>5</v>
      </c>
    </row>
    <row r="952" spans="1:5">
      <c r="A952">
        <v>951</v>
      </c>
      <c r="B952">
        <v>44033</v>
      </c>
      <c r="C952">
        <v>155</v>
      </c>
      <c r="D952" t="s">
        <v>10811</v>
      </c>
      <c r="E952">
        <v>4</v>
      </c>
    </row>
    <row r="953" spans="1:5">
      <c r="A953">
        <v>952</v>
      </c>
      <c r="B953">
        <v>44033</v>
      </c>
      <c r="C953">
        <v>1202</v>
      </c>
      <c r="D953" t="s">
        <v>10827</v>
      </c>
      <c r="E953">
        <v>4</v>
      </c>
    </row>
    <row r="954" spans="1:5">
      <c r="A954">
        <v>953</v>
      </c>
      <c r="B954">
        <v>44033</v>
      </c>
      <c r="C954">
        <v>222</v>
      </c>
      <c r="D954" t="s">
        <v>10853</v>
      </c>
      <c r="E954">
        <v>3</v>
      </c>
    </row>
    <row r="955" spans="1:5">
      <c r="A955">
        <v>954</v>
      </c>
      <c r="B955">
        <v>44034</v>
      </c>
      <c r="C955">
        <v>1806</v>
      </c>
      <c r="D955" t="s">
        <v>10855</v>
      </c>
      <c r="E955">
        <v>3</v>
      </c>
    </row>
    <row r="956" spans="1:5">
      <c r="A956">
        <v>955</v>
      </c>
      <c r="B956">
        <v>44034</v>
      </c>
      <c r="C956">
        <v>1840</v>
      </c>
      <c r="D956" t="s">
        <v>10855</v>
      </c>
      <c r="E956">
        <v>4</v>
      </c>
    </row>
    <row r="957" spans="1:5">
      <c r="A957">
        <v>956</v>
      </c>
      <c r="B957">
        <v>44034</v>
      </c>
      <c r="C957">
        <v>1108</v>
      </c>
      <c r="D957" t="s">
        <v>10823</v>
      </c>
      <c r="E957">
        <v>4</v>
      </c>
    </row>
    <row r="958" spans="1:5">
      <c r="A958">
        <v>957</v>
      </c>
      <c r="B958">
        <v>44034</v>
      </c>
      <c r="C958">
        <v>254</v>
      </c>
      <c r="D958" t="s">
        <v>10810</v>
      </c>
      <c r="E958">
        <v>1</v>
      </c>
    </row>
    <row r="959" spans="1:5">
      <c r="A959">
        <v>958</v>
      </c>
      <c r="B959">
        <v>44034</v>
      </c>
      <c r="C959">
        <v>134</v>
      </c>
      <c r="D959" t="s">
        <v>10866</v>
      </c>
      <c r="E959">
        <v>4</v>
      </c>
    </row>
    <row r="960" spans="1:5">
      <c r="A960">
        <v>959</v>
      </c>
      <c r="B960">
        <v>44034</v>
      </c>
      <c r="C960">
        <v>906</v>
      </c>
      <c r="D960" t="s">
        <v>10875</v>
      </c>
      <c r="E960">
        <v>5</v>
      </c>
    </row>
    <row r="961" spans="1:5">
      <c r="A961">
        <v>960</v>
      </c>
      <c r="B961">
        <v>44034</v>
      </c>
      <c r="C961">
        <v>1226</v>
      </c>
      <c r="D961" t="s">
        <v>10850</v>
      </c>
      <c r="E961">
        <v>3</v>
      </c>
    </row>
    <row r="962" spans="1:5">
      <c r="A962">
        <v>961</v>
      </c>
      <c r="B962">
        <v>44034</v>
      </c>
      <c r="C962">
        <v>863</v>
      </c>
      <c r="D962" t="s">
        <v>10831</v>
      </c>
      <c r="E962">
        <v>6</v>
      </c>
    </row>
    <row r="963" spans="1:5">
      <c r="A963">
        <v>962</v>
      </c>
      <c r="B963">
        <v>44035</v>
      </c>
      <c r="C963">
        <v>2107</v>
      </c>
      <c r="D963" t="s">
        <v>10815</v>
      </c>
      <c r="E963">
        <v>4</v>
      </c>
    </row>
    <row r="964" spans="1:5">
      <c r="A964">
        <v>963</v>
      </c>
      <c r="B964">
        <v>44035</v>
      </c>
      <c r="C964">
        <v>75</v>
      </c>
      <c r="D964" t="s">
        <v>10839</v>
      </c>
      <c r="E964">
        <v>5</v>
      </c>
    </row>
    <row r="965" spans="1:5">
      <c r="A965">
        <v>964</v>
      </c>
      <c r="B965">
        <v>44035</v>
      </c>
      <c r="C965">
        <v>1651</v>
      </c>
      <c r="D965" t="s">
        <v>10817</v>
      </c>
      <c r="E965">
        <v>2</v>
      </c>
    </row>
    <row r="966" spans="1:5">
      <c r="A966">
        <v>965</v>
      </c>
      <c r="B966">
        <v>44035</v>
      </c>
      <c r="C966">
        <v>1916</v>
      </c>
      <c r="D966" t="s">
        <v>10860</v>
      </c>
      <c r="E966">
        <v>2</v>
      </c>
    </row>
    <row r="967" spans="1:5">
      <c r="A967">
        <v>966</v>
      </c>
      <c r="B967">
        <v>44036</v>
      </c>
      <c r="C967">
        <v>603</v>
      </c>
      <c r="D967" t="s">
        <v>10818</v>
      </c>
      <c r="E967">
        <v>2</v>
      </c>
    </row>
    <row r="968" spans="1:5">
      <c r="A968">
        <v>967</v>
      </c>
      <c r="B968">
        <v>44036</v>
      </c>
      <c r="C968">
        <v>1184</v>
      </c>
      <c r="D968" t="s">
        <v>10865</v>
      </c>
      <c r="E968">
        <v>3</v>
      </c>
    </row>
    <row r="969" spans="1:5">
      <c r="A969">
        <v>968</v>
      </c>
      <c r="B969">
        <v>44037</v>
      </c>
      <c r="C969">
        <v>575</v>
      </c>
      <c r="D969" t="s">
        <v>10845</v>
      </c>
      <c r="E969">
        <v>5</v>
      </c>
    </row>
    <row r="970" spans="1:5">
      <c r="A970">
        <v>969</v>
      </c>
      <c r="B970">
        <v>44038</v>
      </c>
      <c r="C970">
        <v>2000</v>
      </c>
      <c r="D970" t="s">
        <v>10833</v>
      </c>
      <c r="E970">
        <v>1</v>
      </c>
    </row>
    <row r="971" spans="1:5">
      <c r="A971">
        <v>970</v>
      </c>
      <c r="B971">
        <v>44038</v>
      </c>
      <c r="C971">
        <v>1672</v>
      </c>
      <c r="D971" t="s">
        <v>10857</v>
      </c>
      <c r="E971">
        <v>5</v>
      </c>
    </row>
    <row r="972" spans="1:5">
      <c r="A972">
        <v>971</v>
      </c>
      <c r="B972">
        <v>44038</v>
      </c>
      <c r="C972">
        <v>576</v>
      </c>
      <c r="D972" t="s">
        <v>10825</v>
      </c>
      <c r="E972">
        <v>6</v>
      </c>
    </row>
    <row r="973" spans="1:5">
      <c r="A973">
        <v>972</v>
      </c>
      <c r="B973">
        <v>44038</v>
      </c>
      <c r="C973">
        <v>1055</v>
      </c>
      <c r="D973" t="s">
        <v>10834</v>
      </c>
      <c r="E973">
        <v>5</v>
      </c>
    </row>
    <row r="974" spans="1:5">
      <c r="A974">
        <v>973</v>
      </c>
      <c r="B974">
        <v>44039</v>
      </c>
      <c r="C974">
        <v>1303</v>
      </c>
      <c r="D974" t="s">
        <v>10827</v>
      </c>
      <c r="E974">
        <v>1</v>
      </c>
    </row>
    <row r="975" spans="1:5">
      <c r="A975">
        <v>974</v>
      </c>
      <c r="B975">
        <v>44039</v>
      </c>
      <c r="C975">
        <v>27</v>
      </c>
      <c r="D975" t="s">
        <v>10836</v>
      </c>
      <c r="E975">
        <v>5</v>
      </c>
    </row>
    <row r="976" spans="1:5">
      <c r="A976">
        <v>975</v>
      </c>
      <c r="B976">
        <v>44040</v>
      </c>
      <c r="C976">
        <v>881</v>
      </c>
      <c r="D976" t="s">
        <v>10820</v>
      </c>
      <c r="E976">
        <v>4</v>
      </c>
    </row>
    <row r="977" spans="1:5">
      <c r="A977">
        <v>976</v>
      </c>
      <c r="B977">
        <v>44040</v>
      </c>
      <c r="C977">
        <v>1661</v>
      </c>
      <c r="D977" t="s">
        <v>10841</v>
      </c>
      <c r="E977">
        <v>2</v>
      </c>
    </row>
    <row r="978" spans="1:5">
      <c r="A978">
        <v>977</v>
      </c>
      <c r="B978">
        <v>44040</v>
      </c>
      <c r="C978">
        <v>591</v>
      </c>
      <c r="D978" t="s">
        <v>10813</v>
      </c>
      <c r="E978">
        <v>5</v>
      </c>
    </row>
    <row r="979" spans="1:5">
      <c r="A979">
        <v>978</v>
      </c>
      <c r="B979">
        <v>44040</v>
      </c>
      <c r="C979">
        <v>1353</v>
      </c>
      <c r="D979" t="s">
        <v>10840</v>
      </c>
      <c r="E979">
        <v>3</v>
      </c>
    </row>
    <row r="980" spans="1:5">
      <c r="A980">
        <v>979</v>
      </c>
      <c r="B980">
        <v>44041</v>
      </c>
      <c r="C980">
        <v>1179</v>
      </c>
      <c r="D980" t="s">
        <v>10830</v>
      </c>
      <c r="E980">
        <v>1</v>
      </c>
    </row>
    <row r="981" spans="1:5">
      <c r="A981">
        <v>980</v>
      </c>
      <c r="B981">
        <v>44041</v>
      </c>
      <c r="C981">
        <v>351</v>
      </c>
      <c r="D981" t="s">
        <v>10839</v>
      </c>
      <c r="E981">
        <v>6</v>
      </c>
    </row>
    <row r="982" spans="1:5">
      <c r="A982">
        <v>981</v>
      </c>
      <c r="B982">
        <v>44041</v>
      </c>
      <c r="C982">
        <v>228</v>
      </c>
      <c r="D982" t="s">
        <v>10830</v>
      </c>
      <c r="E982">
        <v>4</v>
      </c>
    </row>
    <row r="983" spans="1:5">
      <c r="A983">
        <v>982</v>
      </c>
      <c r="B983">
        <v>44041</v>
      </c>
      <c r="C983">
        <v>1060</v>
      </c>
      <c r="D983" t="s">
        <v>10851</v>
      </c>
      <c r="E983">
        <v>5</v>
      </c>
    </row>
    <row r="984" spans="1:5">
      <c r="A984">
        <v>983</v>
      </c>
      <c r="B984">
        <v>44041</v>
      </c>
      <c r="C984">
        <v>10</v>
      </c>
      <c r="D984" t="s">
        <v>10845</v>
      </c>
      <c r="E984">
        <v>4</v>
      </c>
    </row>
    <row r="985" spans="1:5">
      <c r="A985">
        <v>984</v>
      </c>
      <c r="B985">
        <v>44041</v>
      </c>
      <c r="C985">
        <v>674</v>
      </c>
      <c r="D985" t="s">
        <v>10830</v>
      </c>
      <c r="E985">
        <v>3</v>
      </c>
    </row>
    <row r="986" spans="1:5">
      <c r="A986">
        <v>985</v>
      </c>
      <c r="B986">
        <v>44041</v>
      </c>
      <c r="C986">
        <v>1834</v>
      </c>
      <c r="D986" t="s">
        <v>10866</v>
      </c>
      <c r="E986">
        <v>3</v>
      </c>
    </row>
    <row r="987" spans="1:5">
      <c r="A987">
        <v>986</v>
      </c>
      <c r="B987">
        <v>44042</v>
      </c>
      <c r="C987">
        <v>1411</v>
      </c>
      <c r="D987" t="s">
        <v>10843</v>
      </c>
      <c r="E987">
        <v>5</v>
      </c>
    </row>
    <row r="988" spans="1:5">
      <c r="A988">
        <v>987</v>
      </c>
      <c r="B988">
        <v>44042</v>
      </c>
      <c r="C988">
        <v>914</v>
      </c>
      <c r="D988" t="s">
        <v>10861</v>
      </c>
      <c r="E988">
        <v>5</v>
      </c>
    </row>
    <row r="989" spans="1:5">
      <c r="A989">
        <v>988</v>
      </c>
      <c r="B989">
        <v>44042</v>
      </c>
      <c r="C989">
        <v>499</v>
      </c>
      <c r="D989" t="s">
        <v>10851</v>
      </c>
      <c r="E989">
        <v>2</v>
      </c>
    </row>
    <row r="990" spans="1:5">
      <c r="A990">
        <v>989</v>
      </c>
      <c r="B990">
        <v>44042</v>
      </c>
      <c r="C990">
        <v>1524</v>
      </c>
      <c r="D990" t="s">
        <v>10830</v>
      </c>
      <c r="E990">
        <v>4</v>
      </c>
    </row>
    <row r="991" spans="1:5">
      <c r="A991">
        <v>990</v>
      </c>
      <c r="B991">
        <v>44042</v>
      </c>
      <c r="C991">
        <v>2110</v>
      </c>
      <c r="D991" t="s">
        <v>10817</v>
      </c>
      <c r="E991">
        <v>4</v>
      </c>
    </row>
    <row r="992" spans="1:5">
      <c r="A992">
        <v>991</v>
      </c>
      <c r="B992">
        <v>44042</v>
      </c>
      <c r="C992">
        <v>673</v>
      </c>
      <c r="D992" t="s">
        <v>10854</v>
      </c>
      <c r="E992">
        <v>3</v>
      </c>
    </row>
    <row r="993" spans="1:5">
      <c r="A993">
        <v>992</v>
      </c>
      <c r="B993">
        <v>44043</v>
      </c>
      <c r="C993">
        <v>382</v>
      </c>
      <c r="D993" t="s">
        <v>10867</v>
      </c>
      <c r="E993">
        <v>2</v>
      </c>
    </row>
    <row r="994" spans="1:5">
      <c r="A994">
        <v>993</v>
      </c>
      <c r="B994">
        <v>44043</v>
      </c>
      <c r="C994">
        <v>437</v>
      </c>
      <c r="D994" t="s">
        <v>10821</v>
      </c>
      <c r="E994">
        <v>4</v>
      </c>
    </row>
    <row r="995" spans="1:5">
      <c r="A995">
        <v>994</v>
      </c>
      <c r="B995">
        <v>44043</v>
      </c>
      <c r="C995">
        <v>483</v>
      </c>
      <c r="D995" t="s">
        <v>10866</v>
      </c>
      <c r="E995">
        <v>3</v>
      </c>
    </row>
    <row r="996" spans="1:5">
      <c r="A996">
        <v>995</v>
      </c>
      <c r="B996">
        <v>44043</v>
      </c>
      <c r="C996">
        <v>575</v>
      </c>
      <c r="D996" t="s">
        <v>10856</v>
      </c>
      <c r="E996">
        <v>5</v>
      </c>
    </row>
    <row r="997" spans="1:5">
      <c r="A997">
        <v>996</v>
      </c>
      <c r="B997">
        <v>44044</v>
      </c>
      <c r="C997">
        <v>1943</v>
      </c>
      <c r="D997" t="s">
        <v>10857</v>
      </c>
      <c r="E997">
        <v>3</v>
      </c>
    </row>
    <row r="998" spans="1:5">
      <c r="A998">
        <v>997</v>
      </c>
      <c r="B998">
        <v>44044</v>
      </c>
      <c r="C998">
        <v>1310</v>
      </c>
      <c r="D998" t="s">
        <v>10819</v>
      </c>
      <c r="E998">
        <v>2</v>
      </c>
    </row>
    <row r="999" spans="1:5">
      <c r="A999">
        <v>998</v>
      </c>
      <c r="B999">
        <v>44045</v>
      </c>
      <c r="C999">
        <v>1012</v>
      </c>
      <c r="D999" t="s">
        <v>10836</v>
      </c>
      <c r="E999">
        <v>4</v>
      </c>
    </row>
    <row r="1000" spans="1:5">
      <c r="A1000">
        <v>999</v>
      </c>
      <c r="B1000">
        <v>44045</v>
      </c>
      <c r="C1000">
        <v>504</v>
      </c>
      <c r="D1000" t="s">
        <v>10843</v>
      </c>
      <c r="E1000">
        <v>3</v>
      </c>
    </row>
    <row r="1001" spans="1:5">
      <c r="A1001">
        <v>1000</v>
      </c>
      <c r="B1001">
        <v>44046</v>
      </c>
      <c r="C1001">
        <v>1342</v>
      </c>
      <c r="D1001" t="s">
        <v>10864</v>
      </c>
      <c r="E1001">
        <v>4</v>
      </c>
    </row>
    <row r="1002" spans="1:5">
      <c r="A1002">
        <v>1001</v>
      </c>
      <c r="B1002">
        <v>44046</v>
      </c>
      <c r="C1002">
        <v>1923</v>
      </c>
      <c r="D1002" t="s">
        <v>10866</v>
      </c>
      <c r="E1002">
        <v>4</v>
      </c>
    </row>
    <row r="1003" spans="1:5">
      <c r="A1003">
        <v>1002</v>
      </c>
      <c r="B1003">
        <v>44046</v>
      </c>
      <c r="C1003">
        <v>1292</v>
      </c>
      <c r="D1003" t="s">
        <v>10845</v>
      </c>
      <c r="E1003">
        <v>2</v>
      </c>
    </row>
    <row r="1004" spans="1:5">
      <c r="A1004">
        <v>1003</v>
      </c>
      <c r="B1004">
        <v>44046</v>
      </c>
      <c r="C1004">
        <v>1257</v>
      </c>
      <c r="D1004" t="s">
        <v>10874</v>
      </c>
      <c r="E1004">
        <v>2</v>
      </c>
    </row>
    <row r="1005" spans="1:5">
      <c r="A1005">
        <v>1004</v>
      </c>
      <c r="B1005">
        <v>44046</v>
      </c>
      <c r="C1005">
        <v>1435</v>
      </c>
      <c r="D1005" t="s">
        <v>10820</v>
      </c>
      <c r="E1005">
        <v>4</v>
      </c>
    </row>
    <row r="1006" spans="1:5">
      <c r="A1006">
        <v>1005</v>
      </c>
      <c r="B1006">
        <v>44046</v>
      </c>
      <c r="C1006">
        <v>1746</v>
      </c>
      <c r="D1006" t="s">
        <v>10872</v>
      </c>
      <c r="E1006">
        <v>3</v>
      </c>
    </row>
    <row r="1007" spans="1:5">
      <c r="A1007">
        <v>1006</v>
      </c>
      <c r="B1007">
        <v>44046</v>
      </c>
      <c r="C1007">
        <v>1450</v>
      </c>
      <c r="D1007" t="s">
        <v>10854</v>
      </c>
      <c r="E1007">
        <v>3</v>
      </c>
    </row>
    <row r="1008" spans="1:5">
      <c r="A1008">
        <v>1007</v>
      </c>
      <c r="B1008">
        <v>44046</v>
      </c>
      <c r="C1008">
        <v>1371</v>
      </c>
      <c r="D1008" t="s">
        <v>10846</v>
      </c>
      <c r="E1008">
        <v>4</v>
      </c>
    </row>
    <row r="1009" spans="1:5">
      <c r="A1009">
        <v>1008</v>
      </c>
      <c r="B1009">
        <v>44046</v>
      </c>
      <c r="C1009">
        <v>695</v>
      </c>
      <c r="D1009" t="s">
        <v>10847</v>
      </c>
      <c r="E1009">
        <v>5</v>
      </c>
    </row>
    <row r="1010" spans="1:5">
      <c r="A1010">
        <v>1009</v>
      </c>
      <c r="B1010">
        <v>44047</v>
      </c>
      <c r="C1010">
        <v>1461</v>
      </c>
      <c r="D1010" t="s">
        <v>10813</v>
      </c>
      <c r="E1010">
        <v>6</v>
      </c>
    </row>
    <row r="1011" spans="1:5">
      <c r="A1011">
        <v>1010</v>
      </c>
      <c r="B1011">
        <v>44047</v>
      </c>
      <c r="C1011">
        <v>143</v>
      </c>
      <c r="D1011" t="s">
        <v>10811</v>
      </c>
      <c r="E1011">
        <v>5</v>
      </c>
    </row>
    <row r="1012" spans="1:5">
      <c r="A1012">
        <v>1011</v>
      </c>
      <c r="B1012">
        <v>44047</v>
      </c>
      <c r="C1012">
        <v>720</v>
      </c>
      <c r="D1012" t="s">
        <v>10812</v>
      </c>
      <c r="E1012">
        <v>4</v>
      </c>
    </row>
    <row r="1013" spans="1:5">
      <c r="A1013">
        <v>1012</v>
      </c>
      <c r="B1013">
        <v>44047</v>
      </c>
      <c r="C1013">
        <v>787</v>
      </c>
      <c r="D1013" t="s">
        <v>10843</v>
      </c>
      <c r="E1013">
        <v>5</v>
      </c>
    </row>
    <row r="1014" spans="1:5">
      <c r="A1014">
        <v>1013</v>
      </c>
      <c r="B1014">
        <v>44047</v>
      </c>
      <c r="C1014">
        <v>1468</v>
      </c>
      <c r="D1014" t="s">
        <v>10843</v>
      </c>
      <c r="E1014">
        <v>3</v>
      </c>
    </row>
    <row r="1015" spans="1:5">
      <c r="A1015">
        <v>1014</v>
      </c>
      <c r="B1015">
        <v>44048</v>
      </c>
      <c r="C1015">
        <v>728</v>
      </c>
      <c r="D1015" t="s">
        <v>10816</v>
      </c>
      <c r="E1015">
        <v>4</v>
      </c>
    </row>
    <row r="1016" spans="1:5">
      <c r="A1016">
        <v>1015</v>
      </c>
      <c r="B1016">
        <v>44049</v>
      </c>
      <c r="C1016">
        <v>181</v>
      </c>
      <c r="D1016" t="s">
        <v>10876</v>
      </c>
      <c r="E1016">
        <v>5</v>
      </c>
    </row>
    <row r="1017" spans="1:5">
      <c r="A1017">
        <v>1016</v>
      </c>
      <c r="B1017">
        <v>44049</v>
      </c>
      <c r="C1017">
        <v>931</v>
      </c>
      <c r="D1017" t="s">
        <v>10853</v>
      </c>
      <c r="E1017">
        <v>2</v>
      </c>
    </row>
    <row r="1018" spans="1:5">
      <c r="A1018">
        <v>1017</v>
      </c>
      <c r="B1018">
        <v>44049</v>
      </c>
      <c r="C1018">
        <v>1786</v>
      </c>
      <c r="D1018" t="s">
        <v>10839</v>
      </c>
      <c r="E1018">
        <v>1</v>
      </c>
    </row>
    <row r="1019" spans="1:5">
      <c r="A1019">
        <v>1018</v>
      </c>
      <c r="B1019">
        <v>44049</v>
      </c>
      <c r="C1019">
        <v>1851</v>
      </c>
      <c r="D1019" t="s">
        <v>10840</v>
      </c>
      <c r="E1019">
        <v>4</v>
      </c>
    </row>
    <row r="1020" spans="1:5">
      <c r="A1020">
        <v>1019</v>
      </c>
      <c r="B1020">
        <v>44049</v>
      </c>
      <c r="C1020">
        <v>736</v>
      </c>
      <c r="D1020" t="s">
        <v>10863</v>
      </c>
      <c r="E1020">
        <v>2</v>
      </c>
    </row>
    <row r="1021" spans="1:5">
      <c r="A1021">
        <v>1020</v>
      </c>
      <c r="B1021">
        <v>44049</v>
      </c>
      <c r="C1021">
        <v>1042</v>
      </c>
      <c r="D1021" t="s">
        <v>10823</v>
      </c>
      <c r="E1021">
        <v>2</v>
      </c>
    </row>
    <row r="1022" spans="1:5">
      <c r="A1022">
        <v>1021</v>
      </c>
      <c r="B1022">
        <v>44050</v>
      </c>
      <c r="C1022">
        <v>1636</v>
      </c>
      <c r="D1022" t="s">
        <v>10860</v>
      </c>
      <c r="E1022">
        <v>4</v>
      </c>
    </row>
    <row r="1023" spans="1:5">
      <c r="A1023">
        <v>1022</v>
      </c>
      <c r="B1023">
        <v>44050</v>
      </c>
      <c r="C1023">
        <v>2073</v>
      </c>
      <c r="D1023" t="s">
        <v>10861</v>
      </c>
      <c r="E1023">
        <v>2</v>
      </c>
    </row>
    <row r="1024" spans="1:5">
      <c r="A1024">
        <v>1023</v>
      </c>
      <c r="B1024">
        <v>44050</v>
      </c>
      <c r="C1024">
        <v>274</v>
      </c>
      <c r="D1024" t="s">
        <v>10809</v>
      </c>
      <c r="E1024">
        <v>5</v>
      </c>
    </row>
    <row r="1025" spans="1:5">
      <c r="A1025">
        <v>1024</v>
      </c>
      <c r="B1025">
        <v>44050</v>
      </c>
      <c r="C1025">
        <v>465</v>
      </c>
      <c r="D1025" t="s">
        <v>10834</v>
      </c>
      <c r="E1025">
        <v>4</v>
      </c>
    </row>
    <row r="1026" spans="1:5">
      <c r="A1026">
        <v>1025</v>
      </c>
      <c r="B1026">
        <v>44051</v>
      </c>
      <c r="C1026">
        <v>1770</v>
      </c>
      <c r="D1026" t="s">
        <v>10846</v>
      </c>
      <c r="E1026">
        <v>6</v>
      </c>
    </row>
    <row r="1027" spans="1:5">
      <c r="A1027">
        <v>1026</v>
      </c>
      <c r="B1027">
        <v>44051</v>
      </c>
      <c r="C1027">
        <v>1725</v>
      </c>
      <c r="D1027" t="s">
        <v>10816</v>
      </c>
      <c r="E1027">
        <v>4</v>
      </c>
    </row>
    <row r="1028" spans="1:5">
      <c r="A1028">
        <v>1027</v>
      </c>
      <c r="B1028">
        <v>44051</v>
      </c>
      <c r="C1028">
        <v>169</v>
      </c>
      <c r="D1028" t="s">
        <v>10869</v>
      </c>
      <c r="E1028">
        <v>5</v>
      </c>
    </row>
    <row r="1029" spans="1:5">
      <c r="A1029">
        <v>1028</v>
      </c>
      <c r="B1029">
        <v>44051</v>
      </c>
      <c r="C1029">
        <v>970</v>
      </c>
      <c r="D1029" t="s">
        <v>10822</v>
      </c>
      <c r="E1029">
        <v>4</v>
      </c>
    </row>
    <row r="1030" spans="1:5">
      <c r="A1030">
        <v>1029</v>
      </c>
      <c r="B1030">
        <v>44051</v>
      </c>
      <c r="C1030">
        <v>1838</v>
      </c>
      <c r="D1030" t="s">
        <v>10813</v>
      </c>
      <c r="E1030">
        <v>2</v>
      </c>
    </row>
    <row r="1031" spans="1:5">
      <c r="A1031">
        <v>1030</v>
      </c>
      <c r="B1031">
        <v>44052</v>
      </c>
      <c r="C1031">
        <v>1733</v>
      </c>
      <c r="D1031" t="s">
        <v>10822</v>
      </c>
      <c r="E1031">
        <v>2</v>
      </c>
    </row>
    <row r="1032" spans="1:5">
      <c r="A1032">
        <v>1031</v>
      </c>
      <c r="B1032">
        <v>44052</v>
      </c>
      <c r="C1032">
        <v>1780</v>
      </c>
      <c r="D1032" t="s">
        <v>10809</v>
      </c>
      <c r="E1032">
        <v>3</v>
      </c>
    </row>
    <row r="1033" spans="1:5">
      <c r="A1033">
        <v>1032</v>
      </c>
      <c r="B1033">
        <v>44052</v>
      </c>
      <c r="C1033">
        <v>1310</v>
      </c>
      <c r="D1033" t="s">
        <v>10825</v>
      </c>
      <c r="E1033">
        <v>4</v>
      </c>
    </row>
    <row r="1034" spans="1:5">
      <c r="A1034">
        <v>1033</v>
      </c>
      <c r="B1034">
        <v>44052</v>
      </c>
      <c r="C1034">
        <v>1331</v>
      </c>
      <c r="D1034" t="s">
        <v>10873</v>
      </c>
      <c r="E1034">
        <v>4</v>
      </c>
    </row>
    <row r="1035" spans="1:5">
      <c r="A1035">
        <v>1034</v>
      </c>
      <c r="B1035">
        <v>44052</v>
      </c>
      <c r="C1035">
        <v>1294</v>
      </c>
      <c r="D1035" t="s">
        <v>10851</v>
      </c>
      <c r="E1035">
        <v>4</v>
      </c>
    </row>
    <row r="1036" spans="1:5">
      <c r="A1036">
        <v>1035</v>
      </c>
      <c r="B1036">
        <v>44053</v>
      </c>
      <c r="C1036">
        <v>1398</v>
      </c>
      <c r="D1036" t="s">
        <v>10831</v>
      </c>
      <c r="E1036">
        <v>4</v>
      </c>
    </row>
    <row r="1037" spans="1:5">
      <c r="A1037">
        <v>1036</v>
      </c>
      <c r="B1037">
        <v>44053</v>
      </c>
      <c r="C1037">
        <v>1886</v>
      </c>
      <c r="D1037" t="s">
        <v>10858</v>
      </c>
      <c r="E1037">
        <v>3</v>
      </c>
    </row>
    <row r="1038" spans="1:5">
      <c r="A1038">
        <v>1037</v>
      </c>
      <c r="B1038">
        <v>44053</v>
      </c>
      <c r="C1038">
        <v>1230</v>
      </c>
      <c r="D1038" t="s">
        <v>10873</v>
      </c>
      <c r="E1038">
        <v>3</v>
      </c>
    </row>
    <row r="1039" spans="1:5">
      <c r="A1039">
        <v>1038</v>
      </c>
      <c r="B1039">
        <v>44053</v>
      </c>
      <c r="C1039">
        <v>154</v>
      </c>
      <c r="D1039" t="s">
        <v>10810</v>
      </c>
      <c r="E1039">
        <v>3</v>
      </c>
    </row>
    <row r="1040" spans="1:5">
      <c r="A1040">
        <v>1039</v>
      </c>
      <c r="B1040">
        <v>44053</v>
      </c>
      <c r="C1040">
        <v>620</v>
      </c>
      <c r="D1040" t="s">
        <v>10854</v>
      </c>
      <c r="E1040">
        <v>2</v>
      </c>
    </row>
    <row r="1041" spans="1:5">
      <c r="A1041">
        <v>1040</v>
      </c>
      <c r="B1041">
        <v>44054</v>
      </c>
      <c r="C1041">
        <v>1706</v>
      </c>
      <c r="D1041" t="s">
        <v>10866</v>
      </c>
      <c r="E1041">
        <v>3</v>
      </c>
    </row>
    <row r="1042" spans="1:5">
      <c r="A1042">
        <v>1041</v>
      </c>
      <c r="B1042">
        <v>44054</v>
      </c>
      <c r="C1042">
        <v>929</v>
      </c>
      <c r="D1042" t="s">
        <v>10829</v>
      </c>
      <c r="E1042">
        <v>4</v>
      </c>
    </row>
    <row r="1043" spans="1:5">
      <c r="A1043">
        <v>1042</v>
      </c>
      <c r="B1043">
        <v>44054</v>
      </c>
      <c r="C1043">
        <v>1230</v>
      </c>
      <c r="D1043" t="s">
        <v>10867</v>
      </c>
      <c r="E1043">
        <v>4</v>
      </c>
    </row>
    <row r="1044" spans="1:5">
      <c r="A1044">
        <v>1043</v>
      </c>
      <c r="B1044">
        <v>44054</v>
      </c>
      <c r="C1044">
        <v>1058</v>
      </c>
      <c r="D1044" t="s">
        <v>10849</v>
      </c>
      <c r="E1044">
        <v>4</v>
      </c>
    </row>
    <row r="1045" spans="1:5">
      <c r="A1045">
        <v>1044</v>
      </c>
      <c r="B1045">
        <v>44054</v>
      </c>
      <c r="C1045">
        <v>334</v>
      </c>
      <c r="D1045" t="s">
        <v>10823</v>
      </c>
      <c r="E1045">
        <v>5</v>
      </c>
    </row>
    <row r="1046" spans="1:5">
      <c r="A1046">
        <v>1045</v>
      </c>
      <c r="B1046">
        <v>44055</v>
      </c>
      <c r="C1046">
        <v>500</v>
      </c>
      <c r="D1046" t="s">
        <v>10832</v>
      </c>
      <c r="E1046">
        <v>2</v>
      </c>
    </row>
    <row r="1047" spans="1:5">
      <c r="A1047">
        <v>1046</v>
      </c>
      <c r="B1047">
        <v>44055</v>
      </c>
      <c r="C1047">
        <v>1293</v>
      </c>
      <c r="D1047" t="s">
        <v>10837</v>
      </c>
      <c r="E1047">
        <v>2</v>
      </c>
    </row>
    <row r="1048" spans="1:5">
      <c r="A1048">
        <v>1047</v>
      </c>
      <c r="B1048">
        <v>44055</v>
      </c>
      <c r="C1048">
        <v>1951</v>
      </c>
      <c r="D1048" t="s">
        <v>10876</v>
      </c>
      <c r="E1048">
        <v>2</v>
      </c>
    </row>
    <row r="1049" spans="1:5">
      <c r="A1049">
        <v>1048</v>
      </c>
      <c r="B1049">
        <v>44056</v>
      </c>
      <c r="C1049">
        <v>266</v>
      </c>
      <c r="D1049" t="s">
        <v>10834</v>
      </c>
      <c r="E1049">
        <v>2</v>
      </c>
    </row>
    <row r="1050" spans="1:5">
      <c r="A1050">
        <v>1049</v>
      </c>
      <c r="B1050">
        <v>44057</v>
      </c>
      <c r="C1050">
        <v>1530</v>
      </c>
      <c r="D1050" t="s">
        <v>10864</v>
      </c>
      <c r="E1050">
        <v>1</v>
      </c>
    </row>
    <row r="1051" spans="1:5">
      <c r="A1051">
        <v>1050</v>
      </c>
      <c r="B1051">
        <v>44058</v>
      </c>
      <c r="C1051">
        <v>1174</v>
      </c>
      <c r="D1051" t="s">
        <v>10870</v>
      </c>
      <c r="E1051">
        <v>5</v>
      </c>
    </row>
    <row r="1052" spans="1:5">
      <c r="A1052">
        <v>1051</v>
      </c>
      <c r="B1052">
        <v>44058</v>
      </c>
      <c r="C1052">
        <v>47</v>
      </c>
      <c r="D1052" t="s">
        <v>10809</v>
      </c>
      <c r="E1052">
        <v>3</v>
      </c>
    </row>
    <row r="1053" spans="1:5">
      <c r="A1053">
        <v>1052</v>
      </c>
      <c r="B1053">
        <v>44058</v>
      </c>
      <c r="C1053">
        <v>1161</v>
      </c>
      <c r="D1053" t="s">
        <v>10816</v>
      </c>
      <c r="E1053">
        <v>5</v>
      </c>
    </row>
    <row r="1054" spans="1:5">
      <c r="A1054">
        <v>1053</v>
      </c>
      <c r="B1054">
        <v>44058</v>
      </c>
      <c r="C1054">
        <v>272</v>
      </c>
      <c r="D1054" t="s">
        <v>10864</v>
      </c>
      <c r="E1054">
        <v>2</v>
      </c>
    </row>
    <row r="1055" spans="1:5">
      <c r="A1055">
        <v>1054</v>
      </c>
      <c r="B1055">
        <v>44058</v>
      </c>
      <c r="C1055">
        <v>489</v>
      </c>
      <c r="D1055" t="s">
        <v>10814</v>
      </c>
      <c r="E1055">
        <v>4</v>
      </c>
    </row>
    <row r="1056" spans="1:5">
      <c r="A1056">
        <v>1055</v>
      </c>
      <c r="B1056">
        <v>44058</v>
      </c>
      <c r="C1056">
        <v>1992</v>
      </c>
      <c r="D1056" t="s">
        <v>10820</v>
      </c>
      <c r="E1056">
        <v>3</v>
      </c>
    </row>
    <row r="1057" spans="1:5">
      <c r="A1057">
        <v>1056</v>
      </c>
      <c r="B1057">
        <v>44058</v>
      </c>
      <c r="C1057">
        <v>2079</v>
      </c>
      <c r="D1057" t="s">
        <v>10848</v>
      </c>
      <c r="E1057">
        <v>3</v>
      </c>
    </row>
    <row r="1058" spans="1:5">
      <c r="A1058">
        <v>1057</v>
      </c>
      <c r="B1058">
        <v>44059</v>
      </c>
      <c r="C1058">
        <v>1300</v>
      </c>
      <c r="D1058" t="s">
        <v>10854</v>
      </c>
      <c r="E1058">
        <v>3</v>
      </c>
    </row>
    <row r="1059" spans="1:5">
      <c r="A1059">
        <v>1058</v>
      </c>
      <c r="B1059">
        <v>44059</v>
      </c>
      <c r="C1059">
        <v>146</v>
      </c>
      <c r="D1059" t="s">
        <v>10844</v>
      </c>
      <c r="E1059">
        <v>6</v>
      </c>
    </row>
    <row r="1060" spans="1:5">
      <c r="A1060">
        <v>1059</v>
      </c>
      <c r="B1060">
        <v>44059</v>
      </c>
      <c r="C1060">
        <v>360</v>
      </c>
      <c r="D1060" t="s">
        <v>10812</v>
      </c>
      <c r="E1060">
        <v>1</v>
      </c>
    </row>
    <row r="1061" spans="1:5">
      <c r="A1061">
        <v>1060</v>
      </c>
      <c r="B1061">
        <v>44059</v>
      </c>
      <c r="C1061">
        <v>200</v>
      </c>
      <c r="D1061" t="s">
        <v>10838</v>
      </c>
      <c r="E1061">
        <v>4</v>
      </c>
    </row>
    <row r="1062" spans="1:5">
      <c r="A1062">
        <v>1061</v>
      </c>
      <c r="B1062">
        <v>44060</v>
      </c>
      <c r="C1062">
        <v>1003</v>
      </c>
      <c r="D1062" t="s">
        <v>10856</v>
      </c>
      <c r="E1062">
        <v>6</v>
      </c>
    </row>
    <row r="1063" spans="1:5">
      <c r="A1063">
        <v>1062</v>
      </c>
      <c r="B1063">
        <v>44060</v>
      </c>
      <c r="C1063">
        <v>429</v>
      </c>
      <c r="D1063" t="s">
        <v>10841</v>
      </c>
      <c r="E1063">
        <v>4</v>
      </c>
    </row>
    <row r="1064" spans="1:5">
      <c r="A1064">
        <v>1063</v>
      </c>
      <c r="B1064">
        <v>44060</v>
      </c>
      <c r="C1064">
        <v>1122</v>
      </c>
      <c r="D1064" t="s">
        <v>10872</v>
      </c>
      <c r="E1064">
        <v>4</v>
      </c>
    </row>
    <row r="1065" spans="1:5">
      <c r="A1065">
        <v>1064</v>
      </c>
      <c r="B1065">
        <v>44060</v>
      </c>
      <c r="C1065">
        <v>1434</v>
      </c>
      <c r="D1065" t="s">
        <v>10872</v>
      </c>
      <c r="E1065">
        <v>3</v>
      </c>
    </row>
    <row r="1066" spans="1:5">
      <c r="A1066">
        <v>1065</v>
      </c>
      <c r="B1066">
        <v>44060</v>
      </c>
      <c r="C1066">
        <v>1050</v>
      </c>
      <c r="D1066" t="s">
        <v>10862</v>
      </c>
      <c r="E1066">
        <v>4</v>
      </c>
    </row>
    <row r="1067" spans="1:5">
      <c r="A1067">
        <v>1066</v>
      </c>
      <c r="B1067">
        <v>44060</v>
      </c>
      <c r="C1067">
        <v>1723</v>
      </c>
      <c r="D1067" t="s">
        <v>10827</v>
      </c>
      <c r="E1067">
        <v>3</v>
      </c>
    </row>
    <row r="1068" spans="1:5">
      <c r="A1068">
        <v>1067</v>
      </c>
      <c r="B1068">
        <v>44060</v>
      </c>
      <c r="C1068">
        <v>329</v>
      </c>
      <c r="D1068" t="s">
        <v>10849</v>
      </c>
      <c r="E1068">
        <v>5</v>
      </c>
    </row>
    <row r="1069" spans="1:5">
      <c r="A1069">
        <v>1068</v>
      </c>
      <c r="B1069">
        <v>44060</v>
      </c>
      <c r="C1069">
        <v>1334</v>
      </c>
      <c r="D1069" t="s">
        <v>10825</v>
      </c>
      <c r="E1069">
        <v>4</v>
      </c>
    </row>
    <row r="1070" spans="1:5">
      <c r="A1070">
        <v>1069</v>
      </c>
      <c r="B1070">
        <v>44061</v>
      </c>
      <c r="C1070">
        <v>221</v>
      </c>
      <c r="D1070" t="s">
        <v>10848</v>
      </c>
      <c r="E1070">
        <v>2</v>
      </c>
    </row>
    <row r="1071" spans="1:5">
      <c r="A1071">
        <v>1070</v>
      </c>
      <c r="B1071">
        <v>44061</v>
      </c>
      <c r="C1071">
        <v>1908</v>
      </c>
      <c r="D1071" t="s">
        <v>10866</v>
      </c>
      <c r="E1071">
        <v>2</v>
      </c>
    </row>
    <row r="1072" spans="1:5">
      <c r="A1072">
        <v>1071</v>
      </c>
      <c r="B1072">
        <v>44061</v>
      </c>
      <c r="C1072">
        <v>559</v>
      </c>
      <c r="D1072" t="s">
        <v>10874</v>
      </c>
      <c r="E1072">
        <v>5</v>
      </c>
    </row>
    <row r="1073" spans="1:5">
      <c r="A1073">
        <v>1072</v>
      </c>
      <c r="B1073">
        <v>44062</v>
      </c>
      <c r="C1073">
        <v>143</v>
      </c>
      <c r="D1073" t="s">
        <v>10858</v>
      </c>
      <c r="E1073">
        <v>3</v>
      </c>
    </row>
    <row r="1074" spans="1:5">
      <c r="A1074">
        <v>1073</v>
      </c>
      <c r="B1074">
        <v>44062</v>
      </c>
      <c r="C1074">
        <v>1121</v>
      </c>
      <c r="D1074" t="s">
        <v>10861</v>
      </c>
      <c r="E1074">
        <v>4</v>
      </c>
    </row>
    <row r="1075" spans="1:5">
      <c r="A1075">
        <v>1074</v>
      </c>
      <c r="B1075">
        <v>44062</v>
      </c>
      <c r="C1075">
        <v>305</v>
      </c>
      <c r="D1075" t="s">
        <v>10860</v>
      </c>
      <c r="E1075">
        <v>4</v>
      </c>
    </row>
    <row r="1076" spans="1:5">
      <c r="A1076">
        <v>1075</v>
      </c>
      <c r="B1076">
        <v>44062</v>
      </c>
      <c r="C1076">
        <v>1859</v>
      </c>
      <c r="D1076" t="s">
        <v>10828</v>
      </c>
      <c r="E1076">
        <v>4</v>
      </c>
    </row>
    <row r="1077" spans="1:5">
      <c r="A1077">
        <v>1076</v>
      </c>
      <c r="B1077">
        <v>44063</v>
      </c>
      <c r="C1077">
        <v>968</v>
      </c>
      <c r="D1077" t="s">
        <v>10822</v>
      </c>
      <c r="E1077">
        <v>4</v>
      </c>
    </row>
    <row r="1078" spans="1:5">
      <c r="A1078">
        <v>1077</v>
      </c>
      <c r="B1078">
        <v>44063</v>
      </c>
      <c r="C1078">
        <v>965</v>
      </c>
      <c r="D1078" t="s">
        <v>10826</v>
      </c>
      <c r="E1078">
        <v>4</v>
      </c>
    </row>
    <row r="1079" spans="1:5">
      <c r="A1079">
        <v>1078</v>
      </c>
      <c r="B1079">
        <v>44064</v>
      </c>
      <c r="C1079">
        <v>1018</v>
      </c>
      <c r="D1079" t="s">
        <v>10817</v>
      </c>
      <c r="E1079">
        <v>2</v>
      </c>
    </row>
    <row r="1080" spans="1:5">
      <c r="A1080">
        <v>1079</v>
      </c>
      <c r="B1080">
        <v>44064</v>
      </c>
      <c r="C1080">
        <v>37</v>
      </c>
      <c r="D1080" t="s">
        <v>10825</v>
      </c>
      <c r="E1080">
        <v>3</v>
      </c>
    </row>
    <row r="1081" spans="1:5">
      <c r="A1081">
        <v>1080</v>
      </c>
      <c r="B1081">
        <v>44064</v>
      </c>
      <c r="C1081">
        <v>974</v>
      </c>
      <c r="D1081" t="s">
        <v>10824</v>
      </c>
      <c r="E1081">
        <v>5</v>
      </c>
    </row>
    <row r="1082" spans="1:5">
      <c r="A1082">
        <v>1081</v>
      </c>
      <c r="B1082">
        <v>44064</v>
      </c>
      <c r="C1082">
        <v>1479</v>
      </c>
      <c r="D1082" t="s">
        <v>10809</v>
      </c>
      <c r="E1082">
        <v>1</v>
      </c>
    </row>
    <row r="1083" spans="1:5">
      <c r="A1083">
        <v>1082</v>
      </c>
      <c r="B1083">
        <v>44065</v>
      </c>
      <c r="C1083">
        <v>379</v>
      </c>
      <c r="D1083" t="s">
        <v>10843</v>
      </c>
      <c r="E1083">
        <v>4</v>
      </c>
    </row>
    <row r="1084" spans="1:5">
      <c r="A1084">
        <v>1083</v>
      </c>
      <c r="B1084">
        <v>44065</v>
      </c>
      <c r="C1084">
        <v>130</v>
      </c>
      <c r="D1084" t="s">
        <v>10823</v>
      </c>
      <c r="E1084">
        <v>5</v>
      </c>
    </row>
    <row r="1085" spans="1:5">
      <c r="A1085">
        <v>1084</v>
      </c>
      <c r="B1085">
        <v>44065</v>
      </c>
      <c r="C1085">
        <v>601</v>
      </c>
      <c r="D1085" t="s">
        <v>10876</v>
      </c>
      <c r="E1085">
        <v>3</v>
      </c>
    </row>
    <row r="1086" spans="1:5">
      <c r="A1086">
        <v>1085</v>
      </c>
      <c r="B1086">
        <v>44065</v>
      </c>
      <c r="C1086">
        <v>1837</v>
      </c>
      <c r="D1086" t="s">
        <v>10829</v>
      </c>
      <c r="E1086">
        <v>2</v>
      </c>
    </row>
    <row r="1087" spans="1:5">
      <c r="A1087">
        <v>1086</v>
      </c>
      <c r="B1087">
        <v>44065</v>
      </c>
      <c r="C1087">
        <v>1549</v>
      </c>
      <c r="D1087" t="s">
        <v>10808</v>
      </c>
      <c r="E1087">
        <v>4</v>
      </c>
    </row>
    <row r="1088" spans="1:5">
      <c r="A1088">
        <v>1087</v>
      </c>
      <c r="B1088">
        <v>44065</v>
      </c>
      <c r="C1088">
        <v>494</v>
      </c>
      <c r="D1088" t="s">
        <v>10819</v>
      </c>
      <c r="E1088">
        <v>5</v>
      </c>
    </row>
    <row r="1089" spans="1:5">
      <c r="A1089">
        <v>1088</v>
      </c>
      <c r="B1089">
        <v>44065</v>
      </c>
      <c r="C1089">
        <v>545</v>
      </c>
      <c r="D1089" t="s">
        <v>10829</v>
      </c>
      <c r="E1089">
        <v>5</v>
      </c>
    </row>
    <row r="1090" spans="1:5">
      <c r="A1090">
        <v>1089</v>
      </c>
      <c r="B1090">
        <v>44066</v>
      </c>
      <c r="C1090">
        <v>1876</v>
      </c>
      <c r="D1090" t="s">
        <v>10870</v>
      </c>
      <c r="E1090">
        <v>2</v>
      </c>
    </row>
    <row r="1091" spans="1:5">
      <c r="A1091">
        <v>1090</v>
      </c>
      <c r="B1091">
        <v>44067</v>
      </c>
      <c r="C1091">
        <v>542</v>
      </c>
      <c r="D1091" t="s">
        <v>10817</v>
      </c>
      <c r="E1091">
        <v>4</v>
      </c>
    </row>
    <row r="1092" spans="1:5">
      <c r="A1092">
        <v>1091</v>
      </c>
      <c r="B1092">
        <v>44067</v>
      </c>
      <c r="C1092">
        <v>2047</v>
      </c>
      <c r="D1092" t="s">
        <v>10845</v>
      </c>
      <c r="E1092">
        <v>2</v>
      </c>
    </row>
    <row r="1093" spans="1:5">
      <c r="A1093">
        <v>1092</v>
      </c>
      <c r="B1093">
        <v>44067</v>
      </c>
      <c r="C1093">
        <v>356</v>
      </c>
      <c r="D1093" t="s">
        <v>10814</v>
      </c>
      <c r="E1093">
        <v>3</v>
      </c>
    </row>
    <row r="1094" spans="1:5">
      <c r="A1094">
        <v>1093</v>
      </c>
      <c r="B1094">
        <v>44067</v>
      </c>
      <c r="C1094">
        <v>886</v>
      </c>
      <c r="D1094" t="s">
        <v>10821</v>
      </c>
      <c r="E1094">
        <v>4</v>
      </c>
    </row>
    <row r="1095" spans="1:5">
      <c r="A1095">
        <v>1094</v>
      </c>
      <c r="B1095">
        <v>44067</v>
      </c>
      <c r="C1095">
        <v>1102</v>
      </c>
      <c r="D1095" t="s">
        <v>10837</v>
      </c>
      <c r="E1095">
        <v>6</v>
      </c>
    </row>
    <row r="1096" spans="1:5">
      <c r="A1096">
        <v>1095</v>
      </c>
      <c r="B1096">
        <v>44067</v>
      </c>
      <c r="C1096">
        <v>1716</v>
      </c>
      <c r="D1096" t="s">
        <v>10811</v>
      </c>
      <c r="E1096">
        <v>4</v>
      </c>
    </row>
    <row r="1097" spans="1:5">
      <c r="A1097">
        <v>1096</v>
      </c>
      <c r="B1097">
        <v>44067</v>
      </c>
      <c r="C1097">
        <v>793</v>
      </c>
      <c r="D1097" t="s">
        <v>10849</v>
      </c>
      <c r="E1097">
        <v>4</v>
      </c>
    </row>
    <row r="1098" spans="1:5">
      <c r="A1098">
        <v>1097</v>
      </c>
      <c r="B1098">
        <v>44067</v>
      </c>
      <c r="C1098">
        <v>185</v>
      </c>
      <c r="D1098" t="s">
        <v>10826</v>
      </c>
      <c r="E1098">
        <v>3</v>
      </c>
    </row>
    <row r="1099" spans="1:5">
      <c r="A1099">
        <v>1098</v>
      </c>
      <c r="B1099">
        <v>44068</v>
      </c>
      <c r="C1099">
        <v>1480</v>
      </c>
      <c r="D1099" t="s">
        <v>10862</v>
      </c>
      <c r="E1099">
        <v>2</v>
      </c>
    </row>
    <row r="1100" spans="1:5">
      <c r="A1100">
        <v>1099</v>
      </c>
      <c r="B1100">
        <v>44068</v>
      </c>
      <c r="C1100">
        <v>1732</v>
      </c>
      <c r="D1100" t="s">
        <v>10859</v>
      </c>
      <c r="E1100">
        <v>5</v>
      </c>
    </row>
    <row r="1101" spans="1:5">
      <c r="A1101">
        <v>1100</v>
      </c>
      <c r="B1101">
        <v>44068</v>
      </c>
      <c r="C1101">
        <v>1679</v>
      </c>
      <c r="D1101" t="s">
        <v>10863</v>
      </c>
      <c r="E1101">
        <v>4</v>
      </c>
    </row>
    <row r="1102" spans="1:5">
      <c r="A1102">
        <v>1101</v>
      </c>
      <c r="B1102">
        <v>44068</v>
      </c>
      <c r="C1102">
        <v>287</v>
      </c>
      <c r="D1102" t="s">
        <v>10848</v>
      </c>
      <c r="E1102">
        <v>4</v>
      </c>
    </row>
    <row r="1103" spans="1:5">
      <c r="A1103">
        <v>1102</v>
      </c>
      <c r="B1103">
        <v>44068</v>
      </c>
      <c r="C1103">
        <v>420</v>
      </c>
      <c r="D1103" t="s">
        <v>10873</v>
      </c>
      <c r="E1103">
        <v>5</v>
      </c>
    </row>
    <row r="1104" spans="1:5">
      <c r="A1104">
        <v>1103</v>
      </c>
      <c r="B1104">
        <v>44069</v>
      </c>
      <c r="C1104">
        <v>448</v>
      </c>
      <c r="D1104" t="s">
        <v>10855</v>
      </c>
      <c r="E1104">
        <v>5</v>
      </c>
    </row>
    <row r="1105" spans="1:5">
      <c r="A1105">
        <v>1104</v>
      </c>
      <c r="B1105">
        <v>44069</v>
      </c>
      <c r="C1105">
        <v>66</v>
      </c>
      <c r="D1105" t="s">
        <v>10814</v>
      </c>
      <c r="E1105">
        <v>3</v>
      </c>
    </row>
    <row r="1106" spans="1:5">
      <c r="A1106">
        <v>1105</v>
      </c>
      <c r="B1106">
        <v>44069</v>
      </c>
      <c r="C1106">
        <v>818</v>
      </c>
      <c r="D1106" t="s">
        <v>10832</v>
      </c>
      <c r="E1106">
        <v>4</v>
      </c>
    </row>
    <row r="1107" spans="1:5">
      <c r="A1107">
        <v>1106</v>
      </c>
      <c r="B1107">
        <v>44069</v>
      </c>
      <c r="C1107">
        <v>707</v>
      </c>
      <c r="D1107" t="s">
        <v>10813</v>
      </c>
      <c r="E1107">
        <v>6</v>
      </c>
    </row>
    <row r="1108" spans="1:5">
      <c r="A1108">
        <v>1107</v>
      </c>
      <c r="B1108">
        <v>44070</v>
      </c>
      <c r="C1108">
        <v>1504</v>
      </c>
      <c r="D1108" t="s">
        <v>10831</v>
      </c>
      <c r="E1108">
        <v>2</v>
      </c>
    </row>
    <row r="1109" spans="1:5">
      <c r="A1109">
        <v>1108</v>
      </c>
      <c r="B1109">
        <v>44070</v>
      </c>
      <c r="C1109">
        <v>2005</v>
      </c>
      <c r="D1109" t="s">
        <v>10823</v>
      </c>
      <c r="E1109">
        <v>2</v>
      </c>
    </row>
    <row r="1110" spans="1:5">
      <c r="A1110">
        <v>1109</v>
      </c>
      <c r="B1110">
        <v>44070</v>
      </c>
      <c r="C1110">
        <v>213</v>
      </c>
      <c r="D1110" t="s">
        <v>10871</v>
      </c>
      <c r="E1110">
        <v>3</v>
      </c>
    </row>
    <row r="1111" spans="1:5">
      <c r="A1111">
        <v>1110</v>
      </c>
      <c r="B1111">
        <v>44070</v>
      </c>
      <c r="C1111">
        <v>1335</v>
      </c>
      <c r="D1111" t="s">
        <v>10810</v>
      </c>
      <c r="E1111">
        <v>3</v>
      </c>
    </row>
    <row r="1112" spans="1:5">
      <c r="A1112">
        <v>1111</v>
      </c>
      <c r="B1112">
        <v>44070</v>
      </c>
      <c r="C1112">
        <v>666</v>
      </c>
      <c r="D1112" t="s">
        <v>10823</v>
      </c>
      <c r="E1112">
        <v>3</v>
      </c>
    </row>
    <row r="1113" spans="1:5">
      <c r="A1113">
        <v>1112</v>
      </c>
      <c r="B1113">
        <v>44071</v>
      </c>
      <c r="C1113">
        <v>1161</v>
      </c>
      <c r="D1113" t="s">
        <v>10822</v>
      </c>
      <c r="E1113">
        <v>6</v>
      </c>
    </row>
    <row r="1114" spans="1:5">
      <c r="A1114">
        <v>1113</v>
      </c>
      <c r="B1114">
        <v>44071</v>
      </c>
      <c r="C1114">
        <v>522</v>
      </c>
      <c r="D1114" t="s">
        <v>10839</v>
      </c>
      <c r="E1114">
        <v>3</v>
      </c>
    </row>
    <row r="1115" spans="1:5">
      <c r="A1115">
        <v>1114</v>
      </c>
      <c r="B1115">
        <v>44071</v>
      </c>
      <c r="C1115">
        <v>1582</v>
      </c>
      <c r="D1115" t="s">
        <v>10828</v>
      </c>
      <c r="E1115">
        <v>1</v>
      </c>
    </row>
    <row r="1116" spans="1:5">
      <c r="A1116">
        <v>1115</v>
      </c>
      <c r="B1116">
        <v>44071</v>
      </c>
      <c r="C1116">
        <v>319</v>
      </c>
      <c r="D1116" t="s">
        <v>10857</v>
      </c>
      <c r="E1116">
        <v>3</v>
      </c>
    </row>
    <row r="1117" spans="1:5">
      <c r="A1117">
        <v>1116</v>
      </c>
      <c r="B1117">
        <v>44072</v>
      </c>
      <c r="C1117">
        <v>1481</v>
      </c>
      <c r="D1117" t="s">
        <v>10866</v>
      </c>
      <c r="E1117">
        <v>2</v>
      </c>
    </row>
    <row r="1118" spans="1:5">
      <c r="A1118">
        <v>1117</v>
      </c>
      <c r="B1118">
        <v>44072</v>
      </c>
      <c r="C1118">
        <v>1268</v>
      </c>
      <c r="D1118" t="s">
        <v>10848</v>
      </c>
      <c r="E1118">
        <v>6</v>
      </c>
    </row>
    <row r="1119" spans="1:5">
      <c r="A1119">
        <v>1118</v>
      </c>
      <c r="B1119">
        <v>44072</v>
      </c>
      <c r="C1119">
        <v>314</v>
      </c>
      <c r="D1119" t="s">
        <v>10828</v>
      </c>
      <c r="E1119">
        <v>1</v>
      </c>
    </row>
    <row r="1120" spans="1:5">
      <c r="A1120">
        <v>1119</v>
      </c>
      <c r="B1120">
        <v>44072</v>
      </c>
      <c r="C1120">
        <v>1016</v>
      </c>
      <c r="D1120" t="s">
        <v>10856</v>
      </c>
      <c r="E1120">
        <v>5</v>
      </c>
    </row>
    <row r="1121" spans="1:5">
      <c r="A1121">
        <v>1120</v>
      </c>
      <c r="B1121">
        <v>44073</v>
      </c>
      <c r="C1121">
        <v>788</v>
      </c>
      <c r="D1121" t="s">
        <v>10843</v>
      </c>
      <c r="E1121">
        <v>3</v>
      </c>
    </row>
    <row r="1122" spans="1:5">
      <c r="A1122">
        <v>1121</v>
      </c>
      <c r="B1122">
        <v>44073</v>
      </c>
      <c r="C1122">
        <v>1632</v>
      </c>
      <c r="D1122" t="s">
        <v>10846</v>
      </c>
      <c r="E1122">
        <v>2</v>
      </c>
    </row>
    <row r="1123" spans="1:5">
      <c r="A1123">
        <v>1122</v>
      </c>
      <c r="B1123">
        <v>44074</v>
      </c>
      <c r="C1123">
        <v>1645</v>
      </c>
      <c r="D1123" t="s">
        <v>10849</v>
      </c>
      <c r="E1123">
        <v>4</v>
      </c>
    </row>
    <row r="1124" spans="1:5">
      <c r="A1124">
        <v>1123</v>
      </c>
      <c r="B1124">
        <v>44074</v>
      </c>
      <c r="C1124">
        <v>2025</v>
      </c>
      <c r="D1124" t="s">
        <v>10865</v>
      </c>
      <c r="E1124">
        <v>2</v>
      </c>
    </row>
    <row r="1125" spans="1:5">
      <c r="A1125">
        <v>1124</v>
      </c>
      <c r="B1125">
        <v>44075</v>
      </c>
      <c r="C1125">
        <v>359</v>
      </c>
      <c r="D1125" t="s">
        <v>10872</v>
      </c>
      <c r="E1125">
        <v>4</v>
      </c>
    </row>
    <row r="1126" spans="1:5">
      <c r="A1126">
        <v>1125</v>
      </c>
      <c r="B1126">
        <v>44075</v>
      </c>
      <c r="C1126">
        <v>864</v>
      </c>
      <c r="D1126" t="s">
        <v>10816</v>
      </c>
      <c r="E1126">
        <v>3</v>
      </c>
    </row>
    <row r="1127" spans="1:5">
      <c r="A1127">
        <v>1126</v>
      </c>
      <c r="B1127">
        <v>44075</v>
      </c>
      <c r="C1127">
        <v>624</v>
      </c>
      <c r="D1127" t="s">
        <v>10832</v>
      </c>
      <c r="E1127">
        <v>3</v>
      </c>
    </row>
    <row r="1128" spans="1:5">
      <c r="A1128">
        <v>1127</v>
      </c>
      <c r="B1128">
        <v>44075</v>
      </c>
      <c r="C1128">
        <v>473</v>
      </c>
      <c r="D1128" t="s">
        <v>10821</v>
      </c>
      <c r="E1128">
        <v>6</v>
      </c>
    </row>
    <row r="1129" spans="1:5">
      <c r="A1129">
        <v>1128</v>
      </c>
      <c r="B1129">
        <v>44075</v>
      </c>
      <c r="C1129">
        <v>602</v>
      </c>
      <c r="D1129" t="s">
        <v>10838</v>
      </c>
      <c r="E1129">
        <v>2</v>
      </c>
    </row>
    <row r="1130" spans="1:5">
      <c r="A1130">
        <v>1129</v>
      </c>
      <c r="B1130">
        <v>44075</v>
      </c>
      <c r="C1130">
        <v>941</v>
      </c>
      <c r="D1130" t="s">
        <v>10838</v>
      </c>
      <c r="E1130">
        <v>5</v>
      </c>
    </row>
    <row r="1131" spans="1:5">
      <c r="A1131">
        <v>1130</v>
      </c>
      <c r="B1131">
        <v>44075</v>
      </c>
      <c r="C1131">
        <v>1884</v>
      </c>
      <c r="D1131" t="s">
        <v>10838</v>
      </c>
      <c r="E1131">
        <v>3</v>
      </c>
    </row>
    <row r="1132" spans="1:5">
      <c r="A1132">
        <v>1131</v>
      </c>
      <c r="B1132">
        <v>44075</v>
      </c>
      <c r="C1132">
        <v>1015</v>
      </c>
      <c r="D1132" t="s">
        <v>10862</v>
      </c>
      <c r="E1132">
        <v>3</v>
      </c>
    </row>
    <row r="1133" spans="1:5">
      <c r="A1133">
        <v>1132</v>
      </c>
      <c r="B1133">
        <v>44075</v>
      </c>
      <c r="C1133">
        <v>1280</v>
      </c>
      <c r="D1133" t="s">
        <v>10850</v>
      </c>
      <c r="E1133">
        <v>5</v>
      </c>
    </row>
    <row r="1134" spans="1:5">
      <c r="A1134">
        <v>1133</v>
      </c>
      <c r="B1134">
        <v>44075</v>
      </c>
      <c r="C1134">
        <v>1787</v>
      </c>
      <c r="D1134" t="s">
        <v>10861</v>
      </c>
      <c r="E1134">
        <v>3</v>
      </c>
    </row>
    <row r="1135" spans="1:5">
      <c r="A1135">
        <v>1134</v>
      </c>
      <c r="B1135">
        <v>44075</v>
      </c>
      <c r="C1135">
        <v>1227</v>
      </c>
      <c r="D1135" t="s">
        <v>10822</v>
      </c>
      <c r="E1135">
        <v>3</v>
      </c>
    </row>
    <row r="1136" spans="1:5">
      <c r="A1136">
        <v>1135</v>
      </c>
      <c r="B1136">
        <v>44076</v>
      </c>
      <c r="C1136">
        <v>1883</v>
      </c>
      <c r="D1136" t="s">
        <v>10848</v>
      </c>
      <c r="E1136">
        <v>6</v>
      </c>
    </row>
    <row r="1137" spans="1:5">
      <c r="A1137">
        <v>1136</v>
      </c>
      <c r="B1137">
        <v>44076</v>
      </c>
      <c r="C1137">
        <v>72</v>
      </c>
      <c r="D1137" t="s">
        <v>10836</v>
      </c>
      <c r="E1137">
        <v>3</v>
      </c>
    </row>
    <row r="1138" spans="1:5">
      <c r="A1138">
        <v>1137</v>
      </c>
      <c r="B1138">
        <v>44076</v>
      </c>
      <c r="C1138">
        <v>404</v>
      </c>
      <c r="D1138" t="s">
        <v>10867</v>
      </c>
      <c r="E1138">
        <v>3</v>
      </c>
    </row>
    <row r="1139" spans="1:5">
      <c r="A1139">
        <v>1138</v>
      </c>
      <c r="B1139">
        <v>44076</v>
      </c>
      <c r="C1139">
        <v>864</v>
      </c>
      <c r="D1139" t="s">
        <v>10861</v>
      </c>
      <c r="E1139">
        <v>4</v>
      </c>
    </row>
    <row r="1140" spans="1:5">
      <c r="A1140">
        <v>1139</v>
      </c>
      <c r="B1140">
        <v>44076</v>
      </c>
      <c r="C1140">
        <v>1661</v>
      </c>
      <c r="D1140" t="s">
        <v>10833</v>
      </c>
      <c r="E1140">
        <v>4</v>
      </c>
    </row>
    <row r="1141" spans="1:5">
      <c r="A1141">
        <v>1140</v>
      </c>
      <c r="B1141">
        <v>44076</v>
      </c>
      <c r="C1141">
        <v>107</v>
      </c>
      <c r="D1141" t="s">
        <v>10831</v>
      </c>
      <c r="E1141">
        <v>1</v>
      </c>
    </row>
    <row r="1142" spans="1:5">
      <c r="A1142">
        <v>1141</v>
      </c>
      <c r="B1142">
        <v>44076</v>
      </c>
      <c r="C1142">
        <v>1196</v>
      </c>
      <c r="D1142" t="s">
        <v>10839</v>
      </c>
      <c r="E1142">
        <v>4</v>
      </c>
    </row>
    <row r="1143" spans="1:5">
      <c r="A1143">
        <v>1142</v>
      </c>
      <c r="B1143">
        <v>44077</v>
      </c>
      <c r="C1143">
        <v>1768</v>
      </c>
      <c r="D1143" t="s">
        <v>10858</v>
      </c>
      <c r="E1143">
        <v>2</v>
      </c>
    </row>
    <row r="1144" spans="1:5">
      <c r="A1144">
        <v>1143</v>
      </c>
      <c r="B1144">
        <v>44077</v>
      </c>
      <c r="C1144">
        <v>416</v>
      </c>
      <c r="D1144" t="s">
        <v>10847</v>
      </c>
      <c r="E1144">
        <v>6</v>
      </c>
    </row>
    <row r="1145" spans="1:5">
      <c r="A1145">
        <v>1144</v>
      </c>
      <c r="B1145">
        <v>44077</v>
      </c>
      <c r="C1145">
        <v>1444</v>
      </c>
      <c r="D1145" t="s">
        <v>10858</v>
      </c>
      <c r="E1145">
        <v>5</v>
      </c>
    </row>
    <row r="1146" spans="1:5">
      <c r="A1146">
        <v>1145</v>
      </c>
      <c r="B1146">
        <v>44078</v>
      </c>
      <c r="C1146">
        <v>497</v>
      </c>
      <c r="D1146" t="s">
        <v>10839</v>
      </c>
      <c r="E1146">
        <v>5</v>
      </c>
    </row>
    <row r="1147" spans="1:5">
      <c r="A1147">
        <v>1146</v>
      </c>
      <c r="B1147">
        <v>44078</v>
      </c>
      <c r="C1147">
        <v>1078</v>
      </c>
      <c r="D1147" t="s">
        <v>10830</v>
      </c>
      <c r="E1147">
        <v>2</v>
      </c>
    </row>
    <row r="1148" spans="1:5">
      <c r="A1148">
        <v>1147</v>
      </c>
      <c r="B1148">
        <v>44078</v>
      </c>
      <c r="C1148">
        <v>1856</v>
      </c>
      <c r="D1148" t="s">
        <v>10854</v>
      </c>
      <c r="E1148">
        <v>1</v>
      </c>
    </row>
    <row r="1149" spans="1:5">
      <c r="A1149">
        <v>1148</v>
      </c>
      <c r="B1149">
        <v>44078</v>
      </c>
      <c r="C1149">
        <v>1500</v>
      </c>
      <c r="D1149" t="s">
        <v>10837</v>
      </c>
      <c r="E1149">
        <v>5</v>
      </c>
    </row>
    <row r="1150" spans="1:5">
      <c r="A1150">
        <v>1149</v>
      </c>
      <c r="B1150">
        <v>44078</v>
      </c>
      <c r="C1150">
        <v>574</v>
      </c>
      <c r="D1150" t="s">
        <v>10832</v>
      </c>
      <c r="E1150">
        <v>2</v>
      </c>
    </row>
    <row r="1151" spans="1:5">
      <c r="A1151">
        <v>1150</v>
      </c>
      <c r="B1151">
        <v>44078</v>
      </c>
      <c r="C1151">
        <v>733</v>
      </c>
      <c r="D1151" t="s">
        <v>10836</v>
      </c>
      <c r="E1151">
        <v>4</v>
      </c>
    </row>
    <row r="1152" spans="1:5">
      <c r="A1152">
        <v>1151</v>
      </c>
      <c r="B1152">
        <v>44078</v>
      </c>
      <c r="C1152">
        <v>1933</v>
      </c>
      <c r="D1152" t="s">
        <v>10813</v>
      </c>
      <c r="E1152">
        <v>5</v>
      </c>
    </row>
    <row r="1153" spans="1:5">
      <c r="A1153">
        <v>1152</v>
      </c>
      <c r="B1153">
        <v>44078</v>
      </c>
      <c r="C1153">
        <v>1845</v>
      </c>
      <c r="D1153" t="s">
        <v>10855</v>
      </c>
      <c r="E1153">
        <v>6</v>
      </c>
    </row>
    <row r="1154" spans="1:5">
      <c r="A1154">
        <v>1153</v>
      </c>
      <c r="B1154">
        <v>44078</v>
      </c>
      <c r="C1154">
        <v>1482</v>
      </c>
      <c r="D1154" t="s">
        <v>10870</v>
      </c>
      <c r="E1154">
        <v>2</v>
      </c>
    </row>
    <row r="1155" spans="1:5">
      <c r="A1155">
        <v>1154</v>
      </c>
      <c r="B1155">
        <v>44079</v>
      </c>
      <c r="C1155">
        <v>485</v>
      </c>
      <c r="D1155" t="s">
        <v>10817</v>
      </c>
      <c r="E1155">
        <v>2</v>
      </c>
    </row>
    <row r="1156" spans="1:5">
      <c r="A1156">
        <v>1155</v>
      </c>
      <c r="B1156">
        <v>44079</v>
      </c>
      <c r="C1156">
        <v>894</v>
      </c>
      <c r="D1156" t="s">
        <v>10854</v>
      </c>
      <c r="E1156">
        <v>3</v>
      </c>
    </row>
    <row r="1157" spans="1:5">
      <c r="A1157">
        <v>1156</v>
      </c>
      <c r="B1157">
        <v>44079</v>
      </c>
      <c r="C1157">
        <v>1398</v>
      </c>
      <c r="D1157" t="s">
        <v>10864</v>
      </c>
      <c r="E1157">
        <v>3</v>
      </c>
    </row>
    <row r="1158" spans="1:5">
      <c r="A1158">
        <v>1157</v>
      </c>
      <c r="B1158">
        <v>44079</v>
      </c>
      <c r="C1158">
        <v>1251</v>
      </c>
      <c r="D1158" t="s">
        <v>10862</v>
      </c>
      <c r="E1158">
        <v>4</v>
      </c>
    </row>
    <row r="1159" spans="1:5">
      <c r="A1159">
        <v>1158</v>
      </c>
      <c r="B1159">
        <v>44079</v>
      </c>
      <c r="C1159">
        <v>127</v>
      </c>
      <c r="D1159" t="s">
        <v>10829</v>
      </c>
      <c r="E1159">
        <v>1</v>
      </c>
    </row>
    <row r="1160" spans="1:5">
      <c r="A1160">
        <v>1159</v>
      </c>
      <c r="B1160">
        <v>44080</v>
      </c>
      <c r="C1160">
        <v>1225</v>
      </c>
      <c r="D1160" t="s">
        <v>10845</v>
      </c>
      <c r="E1160">
        <v>2</v>
      </c>
    </row>
    <row r="1161" spans="1:5">
      <c r="A1161">
        <v>1160</v>
      </c>
      <c r="B1161">
        <v>44080</v>
      </c>
      <c r="C1161">
        <v>1099</v>
      </c>
      <c r="D1161" t="s">
        <v>10822</v>
      </c>
      <c r="E1161">
        <v>3</v>
      </c>
    </row>
    <row r="1162" spans="1:5">
      <c r="A1162">
        <v>1161</v>
      </c>
      <c r="B1162">
        <v>44081</v>
      </c>
      <c r="C1162">
        <v>308</v>
      </c>
      <c r="D1162" t="s">
        <v>10839</v>
      </c>
      <c r="E1162">
        <v>3</v>
      </c>
    </row>
    <row r="1163" spans="1:5">
      <c r="A1163">
        <v>1162</v>
      </c>
      <c r="B1163">
        <v>44081</v>
      </c>
      <c r="C1163">
        <v>57</v>
      </c>
      <c r="D1163" t="s">
        <v>10850</v>
      </c>
      <c r="E1163">
        <v>4</v>
      </c>
    </row>
    <row r="1164" spans="1:5">
      <c r="A1164">
        <v>1163</v>
      </c>
      <c r="B1164">
        <v>44081</v>
      </c>
      <c r="C1164">
        <v>193</v>
      </c>
      <c r="D1164" t="s">
        <v>10828</v>
      </c>
      <c r="E1164">
        <v>2</v>
      </c>
    </row>
    <row r="1165" spans="1:5">
      <c r="A1165">
        <v>1164</v>
      </c>
      <c r="B1165">
        <v>44082</v>
      </c>
      <c r="C1165">
        <v>312</v>
      </c>
      <c r="D1165" t="s">
        <v>10875</v>
      </c>
      <c r="E1165">
        <v>3</v>
      </c>
    </row>
    <row r="1166" spans="1:5">
      <c r="A1166">
        <v>1165</v>
      </c>
      <c r="B1166">
        <v>44082</v>
      </c>
      <c r="C1166">
        <v>1533</v>
      </c>
      <c r="D1166" t="s">
        <v>10865</v>
      </c>
      <c r="E1166">
        <v>3</v>
      </c>
    </row>
    <row r="1167" spans="1:5">
      <c r="A1167">
        <v>1166</v>
      </c>
      <c r="B1167">
        <v>44082</v>
      </c>
      <c r="C1167">
        <v>1663</v>
      </c>
      <c r="D1167" t="s">
        <v>10869</v>
      </c>
      <c r="E1167">
        <v>4</v>
      </c>
    </row>
    <row r="1168" spans="1:5">
      <c r="A1168">
        <v>1167</v>
      </c>
      <c r="B1168">
        <v>44083</v>
      </c>
      <c r="C1168">
        <v>928</v>
      </c>
      <c r="D1168" t="s">
        <v>10837</v>
      </c>
      <c r="E1168">
        <v>3</v>
      </c>
    </row>
    <row r="1169" spans="1:5">
      <c r="A1169">
        <v>1168</v>
      </c>
      <c r="B1169">
        <v>44083</v>
      </c>
      <c r="C1169">
        <v>1703</v>
      </c>
      <c r="D1169" t="s">
        <v>10840</v>
      </c>
      <c r="E1169">
        <v>5</v>
      </c>
    </row>
    <row r="1170" spans="1:5">
      <c r="A1170">
        <v>1169</v>
      </c>
      <c r="B1170">
        <v>44083</v>
      </c>
      <c r="C1170">
        <v>643</v>
      </c>
      <c r="D1170" t="s">
        <v>10826</v>
      </c>
      <c r="E1170">
        <v>2</v>
      </c>
    </row>
    <row r="1171" spans="1:5">
      <c r="A1171">
        <v>1170</v>
      </c>
      <c r="B1171">
        <v>44083</v>
      </c>
      <c r="C1171">
        <v>1941</v>
      </c>
      <c r="D1171" t="s">
        <v>10869</v>
      </c>
      <c r="E1171">
        <v>5</v>
      </c>
    </row>
    <row r="1172" spans="1:5">
      <c r="A1172">
        <v>1171</v>
      </c>
      <c r="B1172">
        <v>44083</v>
      </c>
      <c r="C1172">
        <v>1501</v>
      </c>
      <c r="D1172" t="s">
        <v>10835</v>
      </c>
      <c r="E1172">
        <v>2</v>
      </c>
    </row>
    <row r="1173" spans="1:5">
      <c r="A1173">
        <v>1172</v>
      </c>
      <c r="B1173">
        <v>44083</v>
      </c>
      <c r="C1173">
        <v>302</v>
      </c>
      <c r="D1173" t="s">
        <v>10838</v>
      </c>
      <c r="E1173">
        <v>3</v>
      </c>
    </row>
    <row r="1174" spans="1:5">
      <c r="A1174">
        <v>1173</v>
      </c>
      <c r="B1174">
        <v>44083</v>
      </c>
      <c r="C1174">
        <v>1158</v>
      </c>
      <c r="D1174" t="s">
        <v>10830</v>
      </c>
      <c r="E1174">
        <v>2</v>
      </c>
    </row>
    <row r="1175" spans="1:5">
      <c r="A1175">
        <v>1174</v>
      </c>
      <c r="B1175">
        <v>44083</v>
      </c>
      <c r="C1175">
        <v>1039</v>
      </c>
      <c r="D1175" t="s">
        <v>10815</v>
      </c>
      <c r="E1175">
        <v>4</v>
      </c>
    </row>
    <row r="1176" spans="1:5">
      <c r="A1176">
        <v>1175</v>
      </c>
      <c r="B1176">
        <v>44083</v>
      </c>
      <c r="C1176">
        <v>914</v>
      </c>
      <c r="D1176" t="s">
        <v>10824</v>
      </c>
      <c r="E1176">
        <v>4</v>
      </c>
    </row>
    <row r="1177" spans="1:5">
      <c r="A1177">
        <v>1176</v>
      </c>
      <c r="B1177">
        <v>44084</v>
      </c>
      <c r="C1177">
        <v>1012</v>
      </c>
      <c r="D1177" t="s">
        <v>10824</v>
      </c>
      <c r="E1177">
        <v>2</v>
      </c>
    </row>
    <row r="1178" spans="1:5">
      <c r="A1178">
        <v>1177</v>
      </c>
      <c r="B1178">
        <v>44084</v>
      </c>
      <c r="C1178">
        <v>1331</v>
      </c>
      <c r="D1178" t="s">
        <v>10809</v>
      </c>
      <c r="E1178">
        <v>5</v>
      </c>
    </row>
    <row r="1179" spans="1:5">
      <c r="A1179">
        <v>1178</v>
      </c>
      <c r="B1179">
        <v>44084</v>
      </c>
      <c r="C1179">
        <v>1862</v>
      </c>
      <c r="D1179" t="s">
        <v>10830</v>
      </c>
      <c r="E1179">
        <v>4</v>
      </c>
    </row>
    <row r="1180" spans="1:5">
      <c r="A1180">
        <v>1179</v>
      </c>
      <c r="B1180">
        <v>44084</v>
      </c>
      <c r="C1180">
        <v>843</v>
      </c>
      <c r="D1180" t="s">
        <v>10831</v>
      </c>
      <c r="E1180">
        <v>4</v>
      </c>
    </row>
    <row r="1181" spans="1:5">
      <c r="A1181">
        <v>1180</v>
      </c>
      <c r="B1181">
        <v>44084</v>
      </c>
      <c r="C1181">
        <v>1339</v>
      </c>
      <c r="D1181" t="s">
        <v>10875</v>
      </c>
      <c r="E1181">
        <v>5</v>
      </c>
    </row>
    <row r="1182" spans="1:5">
      <c r="A1182">
        <v>1181</v>
      </c>
      <c r="B1182">
        <v>44084</v>
      </c>
      <c r="C1182">
        <v>237</v>
      </c>
      <c r="D1182" t="s">
        <v>10849</v>
      </c>
      <c r="E1182">
        <v>5</v>
      </c>
    </row>
    <row r="1183" spans="1:5">
      <c r="A1183">
        <v>1182</v>
      </c>
      <c r="B1183">
        <v>44085</v>
      </c>
      <c r="C1183">
        <v>152</v>
      </c>
      <c r="D1183" t="s">
        <v>10822</v>
      </c>
      <c r="E1183">
        <v>4</v>
      </c>
    </row>
    <row r="1184" spans="1:5">
      <c r="A1184">
        <v>1183</v>
      </c>
      <c r="B1184">
        <v>44085</v>
      </c>
      <c r="C1184">
        <v>1873</v>
      </c>
      <c r="D1184" t="s">
        <v>10832</v>
      </c>
      <c r="E1184">
        <v>2</v>
      </c>
    </row>
    <row r="1185" spans="1:5">
      <c r="A1185">
        <v>1184</v>
      </c>
      <c r="B1185">
        <v>44085</v>
      </c>
      <c r="C1185">
        <v>112</v>
      </c>
      <c r="D1185" t="s">
        <v>10865</v>
      </c>
      <c r="E1185">
        <v>3</v>
      </c>
    </row>
    <row r="1186" spans="1:5">
      <c r="A1186">
        <v>1185</v>
      </c>
      <c r="B1186">
        <v>44086</v>
      </c>
      <c r="C1186">
        <v>102</v>
      </c>
      <c r="D1186" t="s">
        <v>10839</v>
      </c>
      <c r="E1186">
        <v>5</v>
      </c>
    </row>
    <row r="1187" spans="1:5">
      <c r="A1187">
        <v>1186</v>
      </c>
      <c r="B1187">
        <v>44086</v>
      </c>
      <c r="C1187">
        <v>1548</v>
      </c>
      <c r="D1187" t="s">
        <v>10861</v>
      </c>
      <c r="E1187">
        <v>6</v>
      </c>
    </row>
    <row r="1188" spans="1:5">
      <c r="A1188">
        <v>1187</v>
      </c>
      <c r="B1188">
        <v>44086</v>
      </c>
      <c r="C1188">
        <v>229</v>
      </c>
      <c r="D1188" t="s">
        <v>10813</v>
      </c>
      <c r="E1188">
        <v>3</v>
      </c>
    </row>
    <row r="1189" spans="1:5">
      <c r="A1189">
        <v>1188</v>
      </c>
      <c r="B1189">
        <v>44086</v>
      </c>
      <c r="C1189">
        <v>603</v>
      </c>
      <c r="D1189" t="s">
        <v>10838</v>
      </c>
      <c r="E1189">
        <v>2</v>
      </c>
    </row>
    <row r="1190" spans="1:5">
      <c r="A1190">
        <v>1189</v>
      </c>
      <c r="B1190">
        <v>44087</v>
      </c>
      <c r="C1190">
        <v>1969</v>
      </c>
      <c r="D1190" t="s">
        <v>10843</v>
      </c>
      <c r="E1190">
        <v>2</v>
      </c>
    </row>
    <row r="1191" spans="1:5">
      <c r="A1191">
        <v>1190</v>
      </c>
      <c r="B1191">
        <v>44087</v>
      </c>
      <c r="C1191">
        <v>313</v>
      </c>
      <c r="D1191" t="s">
        <v>10840</v>
      </c>
      <c r="E1191">
        <v>5</v>
      </c>
    </row>
    <row r="1192" spans="1:5">
      <c r="A1192">
        <v>1191</v>
      </c>
      <c r="B1192">
        <v>44087</v>
      </c>
      <c r="C1192">
        <v>1621</v>
      </c>
      <c r="D1192" t="s">
        <v>10810</v>
      </c>
      <c r="E1192">
        <v>5</v>
      </c>
    </row>
    <row r="1193" spans="1:5">
      <c r="A1193">
        <v>1192</v>
      </c>
      <c r="B1193">
        <v>44087</v>
      </c>
      <c r="C1193">
        <v>580</v>
      </c>
      <c r="D1193" t="s">
        <v>10810</v>
      </c>
      <c r="E1193">
        <v>2</v>
      </c>
    </row>
    <row r="1194" spans="1:5">
      <c r="A1194">
        <v>1193</v>
      </c>
      <c r="B1194">
        <v>44087</v>
      </c>
      <c r="C1194">
        <v>858</v>
      </c>
      <c r="D1194" t="s">
        <v>10850</v>
      </c>
      <c r="E1194">
        <v>5</v>
      </c>
    </row>
    <row r="1195" spans="1:5">
      <c r="A1195">
        <v>1194</v>
      </c>
      <c r="B1195">
        <v>44087</v>
      </c>
      <c r="C1195">
        <v>1465</v>
      </c>
      <c r="D1195" t="s">
        <v>10816</v>
      </c>
      <c r="E1195">
        <v>5</v>
      </c>
    </row>
    <row r="1196" spans="1:5">
      <c r="A1196">
        <v>1195</v>
      </c>
      <c r="B1196">
        <v>44087</v>
      </c>
      <c r="C1196">
        <v>1119</v>
      </c>
      <c r="D1196" t="s">
        <v>10876</v>
      </c>
      <c r="E1196">
        <v>6</v>
      </c>
    </row>
    <row r="1197" spans="1:5">
      <c r="A1197">
        <v>1196</v>
      </c>
      <c r="B1197">
        <v>44088</v>
      </c>
      <c r="C1197">
        <v>1039</v>
      </c>
      <c r="D1197" t="s">
        <v>10839</v>
      </c>
      <c r="E1197">
        <v>4</v>
      </c>
    </row>
    <row r="1198" spans="1:5">
      <c r="A1198">
        <v>1197</v>
      </c>
      <c r="B1198">
        <v>44088</v>
      </c>
      <c r="C1198">
        <v>1230</v>
      </c>
      <c r="D1198" t="s">
        <v>10868</v>
      </c>
      <c r="E1198">
        <v>3</v>
      </c>
    </row>
    <row r="1199" spans="1:5">
      <c r="A1199">
        <v>1198</v>
      </c>
      <c r="B1199">
        <v>44088</v>
      </c>
      <c r="C1199">
        <v>1364</v>
      </c>
      <c r="D1199" t="s">
        <v>10838</v>
      </c>
      <c r="E1199">
        <v>3</v>
      </c>
    </row>
    <row r="1200" spans="1:5">
      <c r="A1200">
        <v>1199</v>
      </c>
      <c r="B1200">
        <v>44088</v>
      </c>
      <c r="C1200">
        <v>1158</v>
      </c>
      <c r="D1200" t="s">
        <v>10845</v>
      </c>
      <c r="E1200">
        <v>4</v>
      </c>
    </row>
    <row r="1201" spans="1:5">
      <c r="A1201">
        <v>1200</v>
      </c>
      <c r="B1201">
        <v>44089</v>
      </c>
      <c r="C1201">
        <v>1375</v>
      </c>
      <c r="D1201" t="s">
        <v>10849</v>
      </c>
      <c r="E1201">
        <v>5</v>
      </c>
    </row>
    <row r="1202" spans="1:5">
      <c r="A1202">
        <v>1201</v>
      </c>
      <c r="B1202">
        <v>44089</v>
      </c>
      <c r="C1202">
        <v>283</v>
      </c>
      <c r="D1202" t="s">
        <v>10875</v>
      </c>
      <c r="E1202">
        <v>4</v>
      </c>
    </row>
    <row r="1203" spans="1:5">
      <c r="A1203">
        <v>1202</v>
      </c>
      <c r="B1203">
        <v>44089</v>
      </c>
      <c r="C1203">
        <v>1900</v>
      </c>
      <c r="D1203" t="s">
        <v>10872</v>
      </c>
      <c r="E1203">
        <v>5</v>
      </c>
    </row>
    <row r="1204" spans="1:5">
      <c r="A1204">
        <v>1203</v>
      </c>
      <c r="B1204">
        <v>44090</v>
      </c>
      <c r="C1204">
        <v>2121</v>
      </c>
      <c r="D1204" t="s">
        <v>10863</v>
      </c>
      <c r="E1204">
        <v>4</v>
      </c>
    </row>
    <row r="1205" spans="1:5">
      <c r="A1205">
        <v>1204</v>
      </c>
      <c r="B1205">
        <v>44090</v>
      </c>
      <c r="C1205">
        <v>2042</v>
      </c>
      <c r="D1205" t="s">
        <v>10815</v>
      </c>
      <c r="E1205">
        <v>2</v>
      </c>
    </row>
    <row r="1206" spans="1:5">
      <c r="A1206">
        <v>1205</v>
      </c>
      <c r="B1206">
        <v>44090</v>
      </c>
      <c r="C1206">
        <v>1659</v>
      </c>
      <c r="D1206" t="s">
        <v>10850</v>
      </c>
      <c r="E1206">
        <v>3</v>
      </c>
    </row>
    <row r="1207" spans="1:5">
      <c r="A1207">
        <v>1206</v>
      </c>
      <c r="B1207">
        <v>44090</v>
      </c>
      <c r="C1207">
        <v>241</v>
      </c>
      <c r="D1207" t="s">
        <v>10874</v>
      </c>
      <c r="E1207">
        <v>5</v>
      </c>
    </row>
    <row r="1208" spans="1:5">
      <c r="A1208">
        <v>1207</v>
      </c>
      <c r="B1208">
        <v>44090</v>
      </c>
      <c r="C1208">
        <v>997</v>
      </c>
      <c r="D1208" t="s">
        <v>10844</v>
      </c>
      <c r="E1208">
        <v>3</v>
      </c>
    </row>
    <row r="1209" spans="1:5">
      <c r="A1209">
        <v>1208</v>
      </c>
      <c r="B1209">
        <v>44090</v>
      </c>
      <c r="C1209">
        <v>142</v>
      </c>
      <c r="D1209" t="s">
        <v>10845</v>
      </c>
      <c r="E1209">
        <v>2</v>
      </c>
    </row>
    <row r="1210" spans="1:5">
      <c r="A1210">
        <v>1209</v>
      </c>
      <c r="B1210">
        <v>44090</v>
      </c>
      <c r="C1210">
        <v>978</v>
      </c>
      <c r="D1210" t="s">
        <v>10849</v>
      </c>
      <c r="E1210">
        <v>4</v>
      </c>
    </row>
    <row r="1211" spans="1:5">
      <c r="A1211">
        <v>1210</v>
      </c>
      <c r="B1211">
        <v>44091</v>
      </c>
      <c r="C1211">
        <v>422</v>
      </c>
      <c r="D1211" t="s">
        <v>10856</v>
      </c>
      <c r="E1211">
        <v>2</v>
      </c>
    </row>
    <row r="1212" spans="1:5">
      <c r="A1212">
        <v>1211</v>
      </c>
      <c r="B1212">
        <v>44091</v>
      </c>
      <c r="C1212">
        <v>1843</v>
      </c>
      <c r="D1212" t="s">
        <v>10830</v>
      </c>
      <c r="E1212">
        <v>6</v>
      </c>
    </row>
    <row r="1213" spans="1:5">
      <c r="A1213">
        <v>1212</v>
      </c>
      <c r="B1213">
        <v>44091</v>
      </c>
      <c r="C1213">
        <v>2000</v>
      </c>
      <c r="D1213" t="s">
        <v>10854</v>
      </c>
      <c r="E1213">
        <v>5</v>
      </c>
    </row>
    <row r="1214" spans="1:5">
      <c r="A1214">
        <v>1213</v>
      </c>
      <c r="B1214">
        <v>44091</v>
      </c>
      <c r="C1214">
        <v>235</v>
      </c>
      <c r="D1214" t="s">
        <v>10820</v>
      </c>
      <c r="E1214">
        <v>2</v>
      </c>
    </row>
    <row r="1215" spans="1:5">
      <c r="A1215">
        <v>1214</v>
      </c>
      <c r="B1215">
        <v>44091</v>
      </c>
      <c r="C1215">
        <v>928</v>
      </c>
      <c r="D1215" t="s">
        <v>10865</v>
      </c>
      <c r="E1215">
        <v>2</v>
      </c>
    </row>
    <row r="1216" spans="1:5">
      <c r="A1216">
        <v>1215</v>
      </c>
      <c r="B1216">
        <v>44091</v>
      </c>
      <c r="C1216">
        <v>1108</v>
      </c>
      <c r="D1216" t="s">
        <v>10813</v>
      </c>
      <c r="E1216">
        <v>5</v>
      </c>
    </row>
    <row r="1217" spans="1:5">
      <c r="A1217">
        <v>1216</v>
      </c>
      <c r="B1217">
        <v>44091</v>
      </c>
      <c r="C1217">
        <v>1694</v>
      </c>
      <c r="D1217" t="s">
        <v>10830</v>
      </c>
      <c r="E1217">
        <v>4</v>
      </c>
    </row>
    <row r="1218" spans="1:5">
      <c r="A1218">
        <v>1217</v>
      </c>
      <c r="B1218">
        <v>44092</v>
      </c>
      <c r="C1218">
        <v>615</v>
      </c>
      <c r="D1218" t="s">
        <v>10860</v>
      </c>
      <c r="E1218">
        <v>4</v>
      </c>
    </row>
    <row r="1219" spans="1:5">
      <c r="A1219">
        <v>1218</v>
      </c>
      <c r="B1219">
        <v>44092</v>
      </c>
      <c r="C1219">
        <v>1277</v>
      </c>
      <c r="D1219" t="s">
        <v>10862</v>
      </c>
      <c r="E1219">
        <v>5</v>
      </c>
    </row>
    <row r="1220" spans="1:5">
      <c r="A1220">
        <v>1219</v>
      </c>
      <c r="B1220">
        <v>44092</v>
      </c>
      <c r="C1220">
        <v>1347</v>
      </c>
      <c r="D1220" t="s">
        <v>10860</v>
      </c>
      <c r="E1220">
        <v>4</v>
      </c>
    </row>
    <row r="1221" spans="1:5">
      <c r="A1221">
        <v>1220</v>
      </c>
      <c r="B1221">
        <v>44092</v>
      </c>
      <c r="C1221">
        <v>295</v>
      </c>
      <c r="D1221" t="s">
        <v>10808</v>
      </c>
      <c r="E1221">
        <v>4</v>
      </c>
    </row>
    <row r="1222" spans="1:5">
      <c r="A1222">
        <v>1221</v>
      </c>
      <c r="B1222">
        <v>44092</v>
      </c>
      <c r="C1222">
        <v>1334</v>
      </c>
      <c r="D1222" t="s">
        <v>10856</v>
      </c>
      <c r="E1222">
        <v>4</v>
      </c>
    </row>
    <row r="1223" spans="1:5">
      <c r="A1223">
        <v>1222</v>
      </c>
      <c r="B1223">
        <v>44092</v>
      </c>
      <c r="C1223">
        <v>475</v>
      </c>
      <c r="D1223" t="s">
        <v>10861</v>
      </c>
      <c r="E1223">
        <v>4</v>
      </c>
    </row>
    <row r="1224" spans="1:5">
      <c r="A1224">
        <v>1223</v>
      </c>
      <c r="B1224">
        <v>44093</v>
      </c>
      <c r="C1224">
        <v>267</v>
      </c>
      <c r="D1224" t="s">
        <v>10816</v>
      </c>
      <c r="E1224">
        <v>2</v>
      </c>
    </row>
    <row r="1225" spans="1:5">
      <c r="A1225">
        <v>1224</v>
      </c>
      <c r="B1225">
        <v>44093</v>
      </c>
      <c r="C1225">
        <v>714</v>
      </c>
      <c r="D1225" t="s">
        <v>10836</v>
      </c>
      <c r="E1225">
        <v>5</v>
      </c>
    </row>
    <row r="1226" spans="1:5">
      <c r="A1226">
        <v>1225</v>
      </c>
      <c r="B1226">
        <v>44093</v>
      </c>
      <c r="C1226">
        <v>287</v>
      </c>
      <c r="D1226" t="s">
        <v>10832</v>
      </c>
      <c r="E1226">
        <v>2</v>
      </c>
    </row>
    <row r="1227" spans="1:5">
      <c r="A1227">
        <v>1226</v>
      </c>
      <c r="B1227">
        <v>44093</v>
      </c>
      <c r="C1227">
        <v>307</v>
      </c>
      <c r="D1227" t="s">
        <v>10864</v>
      </c>
      <c r="E1227">
        <v>2</v>
      </c>
    </row>
    <row r="1228" spans="1:5">
      <c r="A1228">
        <v>1227</v>
      </c>
      <c r="B1228">
        <v>44093</v>
      </c>
      <c r="C1228">
        <v>478</v>
      </c>
      <c r="D1228" t="s">
        <v>10808</v>
      </c>
      <c r="E1228">
        <v>3</v>
      </c>
    </row>
    <row r="1229" spans="1:5">
      <c r="A1229">
        <v>1228</v>
      </c>
      <c r="B1229">
        <v>44093</v>
      </c>
      <c r="C1229">
        <v>1898</v>
      </c>
      <c r="D1229" t="s">
        <v>10828</v>
      </c>
      <c r="E1229">
        <v>2</v>
      </c>
    </row>
    <row r="1230" spans="1:5">
      <c r="A1230">
        <v>1229</v>
      </c>
      <c r="B1230">
        <v>44093</v>
      </c>
      <c r="C1230">
        <v>1128</v>
      </c>
      <c r="D1230" t="s">
        <v>10838</v>
      </c>
      <c r="E1230">
        <v>1</v>
      </c>
    </row>
    <row r="1231" spans="1:5">
      <c r="A1231">
        <v>1230</v>
      </c>
      <c r="B1231">
        <v>44094</v>
      </c>
      <c r="C1231">
        <v>609</v>
      </c>
      <c r="D1231" t="s">
        <v>10844</v>
      </c>
      <c r="E1231">
        <v>5</v>
      </c>
    </row>
    <row r="1232" spans="1:5">
      <c r="A1232">
        <v>1231</v>
      </c>
      <c r="B1232">
        <v>44095</v>
      </c>
      <c r="C1232">
        <v>604</v>
      </c>
      <c r="D1232" t="s">
        <v>10850</v>
      </c>
      <c r="E1232">
        <v>2</v>
      </c>
    </row>
    <row r="1233" spans="1:5">
      <c r="A1233">
        <v>1232</v>
      </c>
      <c r="B1233">
        <v>44095</v>
      </c>
      <c r="C1233">
        <v>657</v>
      </c>
      <c r="D1233" t="s">
        <v>10808</v>
      </c>
      <c r="E1233">
        <v>5</v>
      </c>
    </row>
    <row r="1234" spans="1:5">
      <c r="A1234">
        <v>1233</v>
      </c>
      <c r="B1234">
        <v>44096</v>
      </c>
      <c r="C1234">
        <v>1111</v>
      </c>
      <c r="D1234" t="s">
        <v>10809</v>
      </c>
      <c r="E1234">
        <v>6</v>
      </c>
    </row>
    <row r="1235" spans="1:5">
      <c r="A1235">
        <v>1234</v>
      </c>
      <c r="B1235">
        <v>44096</v>
      </c>
      <c r="C1235">
        <v>193</v>
      </c>
      <c r="D1235" t="s">
        <v>10849</v>
      </c>
      <c r="E1235">
        <v>6</v>
      </c>
    </row>
    <row r="1236" spans="1:5">
      <c r="A1236">
        <v>1235</v>
      </c>
      <c r="B1236">
        <v>44096</v>
      </c>
      <c r="C1236">
        <v>1500</v>
      </c>
      <c r="D1236" t="s">
        <v>10845</v>
      </c>
      <c r="E1236">
        <v>5</v>
      </c>
    </row>
    <row r="1237" spans="1:5">
      <c r="A1237">
        <v>1236</v>
      </c>
      <c r="B1237">
        <v>44096</v>
      </c>
      <c r="C1237">
        <v>2094</v>
      </c>
      <c r="D1237" t="s">
        <v>10820</v>
      </c>
      <c r="E1237">
        <v>4</v>
      </c>
    </row>
    <row r="1238" spans="1:5">
      <c r="A1238">
        <v>1237</v>
      </c>
      <c r="B1238">
        <v>44096</v>
      </c>
      <c r="C1238">
        <v>239</v>
      </c>
      <c r="D1238" t="s">
        <v>10859</v>
      </c>
      <c r="E1238">
        <v>2</v>
      </c>
    </row>
    <row r="1239" spans="1:5">
      <c r="A1239">
        <v>1238</v>
      </c>
      <c r="B1239">
        <v>44096</v>
      </c>
      <c r="C1239">
        <v>465</v>
      </c>
      <c r="D1239" t="s">
        <v>10871</v>
      </c>
      <c r="E1239">
        <v>5</v>
      </c>
    </row>
    <row r="1240" spans="1:5">
      <c r="A1240">
        <v>1239</v>
      </c>
      <c r="B1240">
        <v>44096</v>
      </c>
      <c r="C1240">
        <v>711</v>
      </c>
      <c r="D1240" t="s">
        <v>10818</v>
      </c>
      <c r="E1240">
        <v>5</v>
      </c>
    </row>
    <row r="1241" spans="1:5">
      <c r="A1241">
        <v>1240</v>
      </c>
      <c r="B1241">
        <v>44096</v>
      </c>
      <c r="C1241">
        <v>111</v>
      </c>
      <c r="D1241" t="s">
        <v>10845</v>
      </c>
      <c r="E1241">
        <v>3</v>
      </c>
    </row>
    <row r="1242" spans="1:5">
      <c r="A1242">
        <v>1241</v>
      </c>
      <c r="B1242">
        <v>44096</v>
      </c>
      <c r="C1242">
        <v>1492</v>
      </c>
      <c r="D1242" t="s">
        <v>10836</v>
      </c>
      <c r="E1242">
        <v>6</v>
      </c>
    </row>
    <row r="1243" spans="1:5">
      <c r="A1243">
        <v>1242</v>
      </c>
      <c r="B1243">
        <v>44096</v>
      </c>
      <c r="C1243">
        <v>655</v>
      </c>
      <c r="D1243" t="s">
        <v>10849</v>
      </c>
      <c r="E1243">
        <v>4</v>
      </c>
    </row>
    <row r="1244" spans="1:5">
      <c r="A1244">
        <v>1243</v>
      </c>
      <c r="B1244">
        <v>44097</v>
      </c>
      <c r="C1244">
        <v>836</v>
      </c>
      <c r="D1244" t="s">
        <v>10831</v>
      </c>
      <c r="E1244">
        <v>1</v>
      </c>
    </row>
    <row r="1245" spans="1:5">
      <c r="A1245">
        <v>1244</v>
      </c>
      <c r="B1245">
        <v>44097</v>
      </c>
      <c r="C1245">
        <v>1072</v>
      </c>
      <c r="D1245" t="s">
        <v>10872</v>
      </c>
      <c r="E1245">
        <v>5</v>
      </c>
    </row>
    <row r="1246" spans="1:5">
      <c r="A1246">
        <v>1245</v>
      </c>
      <c r="B1246">
        <v>44097</v>
      </c>
      <c r="C1246">
        <v>391</v>
      </c>
      <c r="D1246" t="s">
        <v>10859</v>
      </c>
      <c r="E1246">
        <v>3</v>
      </c>
    </row>
    <row r="1247" spans="1:5">
      <c r="A1247">
        <v>1246</v>
      </c>
      <c r="B1247">
        <v>44097</v>
      </c>
      <c r="C1247">
        <v>569</v>
      </c>
      <c r="D1247" t="s">
        <v>10856</v>
      </c>
      <c r="E1247">
        <v>3</v>
      </c>
    </row>
    <row r="1248" spans="1:5">
      <c r="A1248">
        <v>1247</v>
      </c>
      <c r="B1248">
        <v>44097</v>
      </c>
      <c r="C1248">
        <v>572</v>
      </c>
      <c r="D1248" t="s">
        <v>10819</v>
      </c>
      <c r="E1248">
        <v>3</v>
      </c>
    </row>
    <row r="1249" spans="1:5">
      <c r="A1249">
        <v>1248</v>
      </c>
      <c r="B1249">
        <v>44097</v>
      </c>
      <c r="C1249">
        <v>1387</v>
      </c>
      <c r="D1249" t="s">
        <v>10842</v>
      </c>
      <c r="E1249">
        <v>2</v>
      </c>
    </row>
    <row r="1250" spans="1:5">
      <c r="A1250">
        <v>1249</v>
      </c>
      <c r="B1250">
        <v>44098</v>
      </c>
      <c r="C1250">
        <v>715</v>
      </c>
      <c r="D1250" t="s">
        <v>10822</v>
      </c>
      <c r="E1250">
        <v>2</v>
      </c>
    </row>
    <row r="1251" spans="1:5">
      <c r="A1251">
        <v>1250</v>
      </c>
      <c r="B1251">
        <v>44098</v>
      </c>
      <c r="C1251">
        <v>109</v>
      </c>
      <c r="D1251" t="s">
        <v>10829</v>
      </c>
      <c r="E1251">
        <v>5</v>
      </c>
    </row>
    <row r="1252" spans="1:5">
      <c r="A1252">
        <v>1251</v>
      </c>
      <c r="B1252">
        <v>44098</v>
      </c>
      <c r="C1252">
        <v>775</v>
      </c>
      <c r="D1252" t="s">
        <v>10875</v>
      </c>
      <c r="E1252">
        <v>2</v>
      </c>
    </row>
    <row r="1253" spans="1:5">
      <c r="A1253">
        <v>1252</v>
      </c>
      <c r="B1253">
        <v>44099</v>
      </c>
      <c r="C1253">
        <v>273</v>
      </c>
      <c r="D1253" t="s">
        <v>10831</v>
      </c>
      <c r="E1253">
        <v>6</v>
      </c>
    </row>
    <row r="1254" spans="1:5">
      <c r="A1254">
        <v>1253</v>
      </c>
      <c r="B1254">
        <v>44099</v>
      </c>
      <c r="C1254">
        <v>440</v>
      </c>
      <c r="D1254" t="s">
        <v>10826</v>
      </c>
      <c r="E1254">
        <v>1</v>
      </c>
    </row>
    <row r="1255" spans="1:5">
      <c r="A1255">
        <v>1254</v>
      </c>
      <c r="B1255">
        <v>44099</v>
      </c>
      <c r="C1255">
        <v>950</v>
      </c>
      <c r="D1255" t="s">
        <v>10852</v>
      </c>
      <c r="E1255">
        <v>3</v>
      </c>
    </row>
    <row r="1256" spans="1:5">
      <c r="A1256">
        <v>1255</v>
      </c>
      <c r="B1256">
        <v>44099</v>
      </c>
      <c r="C1256">
        <v>1631</v>
      </c>
      <c r="D1256" t="s">
        <v>10867</v>
      </c>
      <c r="E1256">
        <v>4</v>
      </c>
    </row>
    <row r="1257" spans="1:5">
      <c r="A1257">
        <v>1256</v>
      </c>
      <c r="B1257">
        <v>44099</v>
      </c>
      <c r="C1257">
        <v>605</v>
      </c>
      <c r="D1257" t="s">
        <v>10840</v>
      </c>
      <c r="E1257">
        <v>4</v>
      </c>
    </row>
    <row r="1258" spans="1:5">
      <c r="A1258">
        <v>1257</v>
      </c>
      <c r="B1258">
        <v>44099</v>
      </c>
      <c r="C1258">
        <v>550</v>
      </c>
      <c r="D1258" t="s">
        <v>10871</v>
      </c>
      <c r="E1258">
        <v>4</v>
      </c>
    </row>
    <row r="1259" spans="1:5">
      <c r="A1259">
        <v>1258</v>
      </c>
      <c r="B1259">
        <v>44100</v>
      </c>
      <c r="C1259">
        <v>1083</v>
      </c>
      <c r="D1259" t="s">
        <v>10811</v>
      </c>
      <c r="E1259">
        <v>3</v>
      </c>
    </row>
    <row r="1260" spans="1:5">
      <c r="A1260">
        <v>1259</v>
      </c>
      <c r="B1260">
        <v>44100</v>
      </c>
      <c r="C1260">
        <v>30</v>
      </c>
      <c r="D1260" t="s">
        <v>10811</v>
      </c>
      <c r="E1260">
        <v>3</v>
      </c>
    </row>
    <row r="1261" spans="1:5">
      <c r="A1261">
        <v>1260</v>
      </c>
      <c r="B1261">
        <v>44100</v>
      </c>
      <c r="C1261">
        <v>1845</v>
      </c>
      <c r="D1261" t="s">
        <v>10875</v>
      </c>
      <c r="E1261">
        <v>5</v>
      </c>
    </row>
    <row r="1262" spans="1:5">
      <c r="A1262">
        <v>1261</v>
      </c>
      <c r="B1262">
        <v>44100</v>
      </c>
      <c r="C1262">
        <v>77</v>
      </c>
      <c r="D1262" t="s">
        <v>10861</v>
      </c>
      <c r="E1262">
        <v>4</v>
      </c>
    </row>
    <row r="1263" spans="1:5">
      <c r="A1263">
        <v>1262</v>
      </c>
      <c r="B1263">
        <v>44100</v>
      </c>
      <c r="C1263">
        <v>2114</v>
      </c>
      <c r="D1263" t="s">
        <v>10810</v>
      </c>
      <c r="E1263">
        <v>2</v>
      </c>
    </row>
    <row r="1264" spans="1:5">
      <c r="A1264">
        <v>1263</v>
      </c>
      <c r="B1264">
        <v>44101</v>
      </c>
      <c r="C1264">
        <v>1352</v>
      </c>
      <c r="D1264" t="s">
        <v>10870</v>
      </c>
      <c r="E1264">
        <v>5</v>
      </c>
    </row>
    <row r="1265" spans="1:5">
      <c r="A1265">
        <v>1264</v>
      </c>
      <c r="B1265">
        <v>44101</v>
      </c>
      <c r="C1265">
        <v>1255</v>
      </c>
      <c r="D1265" t="s">
        <v>10863</v>
      </c>
      <c r="E1265">
        <v>2</v>
      </c>
    </row>
    <row r="1266" spans="1:5">
      <c r="A1266">
        <v>1265</v>
      </c>
      <c r="B1266">
        <v>44101</v>
      </c>
      <c r="C1266">
        <v>1072</v>
      </c>
      <c r="D1266" t="s">
        <v>10859</v>
      </c>
      <c r="E1266">
        <v>3</v>
      </c>
    </row>
    <row r="1267" spans="1:5">
      <c r="A1267">
        <v>1266</v>
      </c>
      <c r="B1267">
        <v>44102</v>
      </c>
      <c r="C1267">
        <v>1646</v>
      </c>
      <c r="D1267" t="s">
        <v>10857</v>
      </c>
      <c r="E1267">
        <v>3</v>
      </c>
    </row>
    <row r="1268" spans="1:5">
      <c r="A1268">
        <v>1267</v>
      </c>
      <c r="B1268">
        <v>44102</v>
      </c>
      <c r="C1268">
        <v>1386</v>
      </c>
      <c r="D1268" t="s">
        <v>10875</v>
      </c>
      <c r="E1268">
        <v>4</v>
      </c>
    </row>
    <row r="1269" spans="1:5">
      <c r="A1269">
        <v>1268</v>
      </c>
      <c r="B1269">
        <v>44102</v>
      </c>
      <c r="C1269">
        <v>272</v>
      </c>
      <c r="D1269" t="s">
        <v>10864</v>
      </c>
      <c r="E1269">
        <v>3</v>
      </c>
    </row>
    <row r="1270" spans="1:5">
      <c r="A1270">
        <v>1269</v>
      </c>
      <c r="B1270">
        <v>44102</v>
      </c>
      <c r="C1270">
        <v>1716</v>
      </c>
      <c r="D1270" t="s">
        <v>10840</v>
      </c>
      <c r="E1270">
        <v>1</v>
      </c>
    </row>
    <row r="1271" spans="1:5">
      <c r="A1271">
        <v>1270</v>
      </c>
      <c r="B1271">
        <v>44102</v>
      </c>
      <c r="C1271">
        <v>54</v>
      </c>
      <c r="D1271" t="s">
        <v>10853</v>
      </c>
      <c r="E1271">
        <v>3</v>
      </c>
    </row>
    <row r="1272" spans="1:5">
      <c r="A1272">
        <v>1271</v>
      </c>
      <c r="B1272">
        <v>44102</v>
      </c>
      <c r="C1272">
        <v>316</v>
      </c>
      <c r="D1272" t="s">
        <v>10810</v>
      </c>
      <c r="E1272">
        <v>2</v>
      </c>
    </row>
    <row r="1273" spans="1:5">
      <c r="A1273">
        <v>1272</v>
      </c>
      <c r="B1273">
        <v>44103</v>
      </c>
      <c r="C1273">
        <v>599</v>
      </c>
      <c r="D1273" t="s">
        <v>10828</v>
      </c>
      <c r="E1273">
        <v>4</v>
      </c>
    </row>
    <row r="1274" spans="1:5">
      <c r="A1274">
        <v>1273</v>
      </c>
      <c r="B1274">
        <v>44103</v>
      </c>
      <c r="C1274">
        <v>802</v>
      </c>
      <c r="D1274" t="s">
        <v>10847</v>
      </c>
      <c r="E1274">
        <v>4</v>
      </c>
    </row>
    <row r="1275" spans="1:5">
      <c r="A1275">
        <v>1274</v>
      </c>
      <c r="B1275">
        <v>44103</v>
      </c>
      <c r="C1275">
        <v>162</v>
      </c>
      <c r="D1275" t="s">
        <v>10812</v>
      </c>
      <c r="E1275">
        <v>3</v>
      </c>
    </row>
    <row r="1276" spans="1:5">
      <c r="A1276">
        <v>1275</v>
      </c>
      <c r="B1276">
        <v>44103</v>
      </c>
      <c r="C1276">
        <v>1607</v>
      </c>
      <c r="D1276" t="s">
        <v>10812</v>
      </c>
      <c r="E1276">
        <v>2</v>
      </c>
    </row>
    <row r="1277" spans="1:5">
      <c r="A1277">
        <v>1276</v>
      </c>
      <c r="B1277">
        <v>44103</v>
      </c>
      <c r="C1277">
        <v>621</v>
      </c>
      <c r="D1277" t="s">
        <v>10830</v>
      </c>
      <c r="E1277">
        <v>6</v>
      </c>
    </row>
    <row r="1278" spans="1:5">
      <c r="A1278">
        <v>1277</v>
      </c>
      <c r="B1278">
        <v>44104</v>
      </c>
      <c r="C1278">
        <v>1051</v>
      </c>
      <c r="D1278" t="s">
        <v>10873</v>
      </c>
      <c r="E1278">
        <v>4</v>
      </c>
    </row>
    <row r="1279" spans="1:5">
      <c r="A1279">
        <v>1278</v>
      </c>
      <c r="B1279">
        <v>44104</v>
      </c>
      <c r="C1279">
        <v>99</v>
      </c>
      <c r="D1279" t="s">
        <v>10849</v>
      </c>
      <c r="E1279">
        <v>4</v>
      </c>
    </row>
    <row r="1280" spans="1:5">
      <c r="A1280">
        <v>1279</v>
      </c>
      <c r="B1280">
        <v>44104</v>
      </c>
      <c r="C1280">
        <v>71</v>
      </c>
      <c r="D1280" t="s">
        <v>10870</v>
      </c>
      <c r="E1280">
        <v>4</v>
      </c>
    </row>
    <row r="1281" spans="1:5">
      <c r="A1281">
        <v>1280</v>
      </c>
      <c r="B1281">
        <v>44104</v>
      </c>
      <c r="C1281">
        <v>848</v>
      </c>
      <c r="D1281" t="s">
        <v>10853</v>
      </c>
      <c r="E1281">
        <v>2</v>
      </c>
    </row>
    <row r="1282" spans="1:5">
      <c r="A1282">
        <v>1281</v>
      </c>
      <c r="B1282">
        <v>44104</v>
      </c>
      <c r="C1282">
        <v>995</v>
      </c>
      <c r="D1282" t="s">
        <v>10831</v>
      </c>
      <c r="E1282">
        <v>3</v>
      </c>
    </row>
    <row r="1283" spans="1:5">
      <c r="A1283">
        <v>1282</v>
      </c>
      <c r="B1283">
        <v>44104</v>
      </c>
      <c r="C1283">
        <v>163</v>
      </c>
      <c r="D1283" t="s">
        <v>10820</v>
      </c>
      <c r="E1283">
        <v>3</v>
      </c>
    </row>
    <row r="1284" spans="1:5">
      <c r="A1284">
        <v>1283</v>
      </c>
      <c r="B1284">
        <v>44104</v>
      </c>
      <c r="C1284">
        <v>485</v>
      </c>
      <c r="D1284" t="s">
        <v>10834</v>
      </c>
      <c r="E1284">
        <v>3</v>
      </c>
    </row>
    <row r="1285" spans="1:5">
      <c r="A1285">
        <v>1284</v>
      </c>
      <c r="B1285">
        <v>44105</v>
      </c>
      <c r="C1285">
        <v>169</v>
      </c>
      <c r="D1285" t="s">
        <v>10866</v>
      </c>
      <c r="E1285">
        <v>4</v>
      </c>
    </row>
    <row r="1286" spans="1:5">
      <c r="A1286">
        <v>1285</v>
      </c>
      <c r="B1286">
        <v>44105</v>
      </c>
      <c r="C1286">
        <v>1371</v>
      </c>
      <c r="D1286" t="s">
        <v>10863</v>
      </c>
      <c r="E1286">
        <v>3</v>
      </c>
    </row>
    <row r="1287" spans="1:5">
      <c r="A1287">
        <v>1286</v>
      </c>
      <c r="B1287">
        <v>44105</v>
      </c>
      <c r="C1287">
        <v>1410</v>
      </c>
      <c r="D1287" t="s">
        <v>10813</v>
      </c>
      <c r="E1287">
        <v>2</v>
      </c>
    </row>
    <row r="1288" spans="1:5">
      <c r="A1288">
        <v>1287</v>
      </c>
      <c r="B1288">
        <v>44105</v>
      </c>
      <c r="C1288">
        <v>1047</v>
      </c>
      <c r="D1288" t="s">
        <v>10873</v>
      </c>
      <c r="E1288">
        <v>3</v>
      </c>
    </row>
    <row r="1289" spans="1:5">
      <c r="A1289">
        <v>1288</v>
      </c>
      <c r="B1289">
        <v>44106</v>
      </c>
      <c r="C1289">
        <v>1053</v>
      </c>
      <c r="D1289" t="s">
        <v>10831</v>
      </c>
      <c r="E1289">
        <v>2</v>
      </c>
    </row>
    <row r="1290" spans="1:5">
      <c r="A1290">
        <v>1289</v>
      </c>
      <c r="B1290">
        <v>44106</v>
      </c>
      <c r="C1290">
        <v>1146</v>
      </c>
      <c r="D1290" t="s">
        <v>10865</v>
      </c>
      <c r="E1290">
        <v>3</v>
      </c>
    </row>
    <row r="1291" spans="1:5">
      <c r="A1291">
        <v>1290</v>
      </c>
      <c r="B1291">
        <v>44106</v>
      </c>
      <c r="C1291">
        <v>1961</v>
      </c>
      <c r="D1291" t="s">
        <v>10873</v>
      </c>
      <c r="E1291">
        <v>3</v>
      </c>
    </row>
    <row r="1292" spans="1:5">
      <c r="A1292">
        <v>1291</v>
      </c>
      <c r="B1292">
        <v>44106</v>
      </c>
      <c r="C1292">
        <v>476</v>
      </c>
      <c r="D1292" t="s">
        <v>10873</v>
      </c>
      <c r="E1292">
        <v>2</v>
      </c>
    </row>
    <row r="1293" spans="1:5">
      <c r="A1293">
        <v>1292</v>
      </c>
      <c r="B1293">
        <v>44106</v>
      </c>
      <c r="C1293">
        <v>1450</v>
      </c>
      <c r="D1293" t="s">
        <v>10827</v>
      </c>
      <c r="E1293">
        <v>2</v>
      </c>
    </row>
    <row r="1294" spans="1:5">
      <c r="A1294">
        <v>1293</v>
      </c>
      <c r="B1294">
        <v>44106</v>
      </c>
      <c r="C1294">
        <v>579</v>
      </c>
      <c r="D1294" t="s">
        <v>10848</v>
      </c>
      <c r="E1294">
        <v>3</v>
      </c>
    </row>
    <row r="1295" spans="1:5">
      <c r="A1295">
        <v>1294</v>
      </c>
      <c r="B1295">
        <v>44107</v>
      </c>
      <c r="C1295">
        <v>1028</v>
      </c>
      <c r="D1295" t="s">
        <v>10876</v>
      </c>
      <c r="E1295">
        <v>4</v>
      </c>
    </row>
    <row r="1296" spans="1:5">
      <c r="A1296">
        <v>1295</v>
      </c>
      <c r="B1296">
        <v>44108</v>
      </c>
      <c r="C1296">
        <v>618</v>
      </c>
      <c r="D1296" t="s">
        <v>10815</v>
      </c>
      <c r="E1296">
        <v>4</v>
      </c>
    </row>
    <row r="1297" spans="1:5">
      <c r="A1297">
        <v>1296</v>
      </c>
      <c r="B1297">
        <v>44108</v>
      </c>
      <c r="C1297">
        <v>1704</v>
      </c>
      <c r="D1297" t="s">
        <v>10856</v>
      </c>
      <c r="E1297">
        <v>5</v>
      </c>
    </row>
    <row r="1298" spans="1:5">
      <c r="A1298">
        <v>1297</v>
      </c>
      <c r="B1298">
        <v>44108</v>
      </c>
      <c r="C1298">
        <v>773</v>
      </c>
      <c r="D1298" t="s">
        <v>10812</v>
      </c>
      <c r="E1298">
        <v>4</v>
      </c>
    </row>
    <row r="1299" spans="1:5">
      <c r="A1299">
        <v>1298</v>
      </c>
      <c r="B1299">
        <v>44108</v>
      </c>
      <c r="C1299">
        <v>426</v>
      </c>
      <c r="D1299" t="s">
        <v>10836</v>
      </c>
      <c r="E1299">
        <v>4</v>
      </c>
    </row>
    <row r="1300" spans="1:5">
      <c r="A1300">
        <v>1299</v>
      </c>
      <c r="B1300">
        <v>44109</v>
      </c>
      <c r="C1300">
        <v>362</v>
      </c>
      <c r="D1300" t="s">
        <v>10823</v>
      </c>
      <c r="E1300">
        <v>4</v>
      </c>
    </row>
    <row r="1301" spans="1:5">
      <c r="A1301">
        <v>1300</v>
      </c>
      <c r="B1301">
        <v>44109</v>
      </c>
      <c r="C1301">
        <v>2056</v>
      </c>
      <c r="D1301" t="s">
        <v>10836</v>
      </c>
      <c r="E1301">
        <v>5</v>
      </c>
    </row>
    <row r="1302" spans="1:5">
      <c r="A1302">
        <v>1301</v>
      </c>
      <c r="B1302">
        <v>44109</v>
      </c>
      <c r="C1302">
        <v>1032</v>
      </c>
      <c r="D1302" t="s">
        <v>10870</v>
      </c>
      <c r="E1302">
        <v>6</v>
      </c>
    </row>
    <row r="1303" spans="1:5">
      <c r="A1303">
        <v>1302</v>
      </c>
      <c r="B1303">
        <v>44109</v>
      </c>
      <c r="C1303">
        <v>218</v>
      </c>
      <c r="D1303" t="s">
        <v>10829</v>
      </c>
      <c r="E1303">
        <v>5</v>
      </c>
    </row>
    <row r="1304" spans="1:5">
      <c r="A1304">
        <v>1303</v>
      </c>
      <c r="B1304">
        <v>44110</v>
      </c>
      <c r="C1304">
        <v>141</v>
      </c>
      <c r="D1304" t="s">
        <v>10819</v>
      </c>
      <c r="E1304">
        <v>3</v>
      </c>
    </row>
    <row r="1305" spans="1:5">
      <c r="A1305">
        <v>1304</v>
      </c>
      <c r="B1305">
        <v>44110</v>
      </c>
      <c r="C1305">
        <v>1453</v>
      </c>
      <c r="D1305" t="s">
        <v>10835</v>
      </c>
      <c r="E1305">
        <v>5</v>
      </c>
    </row>
    <row r="1306" spans="1:5">
      <c r="A1306">
        <v>1305</v>
      </c>
      <c r="B1306">
        <v>44110</v>
      </c>
      <c r="C1306">
        <v>1552</v>
      </c>
      <c r="D1306" t="s">
        <v>10831</v>
      </c>
      <c r="E1306">
        <v>6</v>
      </c>
    </row>
    <row r="1307" spans="1:5">
      <c r="A1307">
        <v>1306</v>
      </c>
      <c r="B1307">
        <v>44110</v>
      </c>
      <c r="C1307">
        <v>602</v>
      </c>
      <c r="D1307" t="s">
        <v>10822</v>
      </c>
      <c r="E1307">
        <v>4</v>
      </c>
    </row>
    <row r="1308" spans="1:5">
      <c r="A1308">
        <v>1307</v>
      </c>
      <c r="B1308">
        <v>44111</v>
      </c>
      <c r="C1308">
        <v>866</v>
      </c>
      <c r="D1308" t="s">
        <v>10847</v>
      </c>
      <c r="E1308">
        <v>4</v>
      </c>
    </row>
    <row r="1309" spans="1:5">
      <c r="A1309">
        <v>1308</v>
      </c>
      <c r="B1309">
        <v>44111</v>
      </c>
      <c r="C1309">
        <v>2055</v>
      </c>
      <c r="D1309" t="s">
        <v>10813</v>
      </c>
      <c r="E1309">
        <v>5</v>
      </c>
    </row>
    <row r="1310" spans="1:5">
      <c r="A1310">
        <v>1309</v>
      </c>
      <c r="B1310">
        <v>44111</v>
      </c>
      <c r="C1310">
        <v>1636</v>
      </c>
      <c r="D1310" t="s">
        <v>10863</v>
      </c>
      <c r="E1310">
        <v>3</v>
      </c>
    </row>
    <row r="1311" spans="1:5">
      <c r="A1311">
        <v>1310</v>
      </c>
      <c r="B1311">
        <v>44111</v>
      </c>
      <c r="C1311">
        <v>1263</v>
      </c>
      <c r="D1311" t="s">
        <v>10874</v>
      </c>
      <c r="E1311">
        <v>3</v>
      </c>
    </row>
    <row r="1312" spans="1:5">
      <c r="A1312">
        <v>1311</v>
      </c>
      <c r="B1312">
        <v>44111</v>
      </c>
      <c r="C1312">
        <v>2078</v>
      </c>
      <c r="D1312" t="s">
        <v>10814</v>
      </c>
      <c r="E1312">
        <v>1</v>
      </c>
    </row>
    <row r="1313" spans="1:5">
      <c r="A1313">
        <v>1312</v>
      </c>
      <c r="B1313">
        <v>44112</v>
      </c>
      <c r="C1313">
        <v>1101</v>
      </c>
      <c r="D1313" t="s">
        <v>10860</v>
      </c>
      <c r="E1313">
        <v>4</v>
      </c>
    </row>
    <row r="1314" spans="1:5">
      <c r="A1314">
        <v>1313</v>
      </c>
      <c r="B1314">
        <v>44112</v>
      </c>
      <c r="C1314">
        <v>341</v>
      </c>
      <c r="D1314" t="s">
        <v>10832</v>
      </c>
      <c r="E1314">
        <v>2</v>
      </c>
    </row>
    <row r="1315" spans="1:5">
      <c r="A1315">
        <v>1314</v>
      </c>
      <c r="B1315">
        <v>44112</v>
      </c>
      <c r="C1315">
        <v>1233</v>
      </c>
      <c r="D1315" t="s">
        <v>10813</v>
      </c>
      <c r="E1315">
        <v>3</v>
      </c>
    </row>
    <row r="1316" spans="1:5">
      <c r="A1316">
        <v>1315</v>
      </c>
      <c r="B1316">
        <v>44112</v>
      </c>
      <c r="C1316">
        <v>1544</v>
      </c>
      <c r="D1316" t="s">
        <v>10859</v>
      </c>
      <c r="E1316">
        <v>4</v>
      </c>
    </row>
    <row r="1317" spans="1:5">
      <c r="A1317">
        <v>1316</v>
      </c>
      <c r="B1317">
        <v>44113</v>
      </c>
      <c r="C1317">
        <v>1638</v>
      </c>
      <c r="D1317" t="s">
        <v>10811</v>
      </c>
      <c r="E1317">
        <v>4</v>
      </c>
    </row>
    <row r="1318" spans="1:5">
      <c r="A1318">
        <v>1317</v>
      </c>
      <c r="B1318">
        <v>44113</v>
      </c>
      <c r="C1318">
        <v>1478</v>
      </c>
      <c r="D1318" t="s">
        <v>10827</v>
      </c>
      <c r="E1318">
        <v>4</v>
      </c>
    </row>
    <row r="1319" spans="1:5">
      <c r="A1319">
        <v>1318</v>
      </c>
      <c r="B1319">
        <v>44113</v>
      </c>
      <c r="C1319">
        <v>1144</v>
      </c>
      <c r="D1319" t="s">
        <v>10810</v>
      </c>
      <c r="E1319">
        <v>4</v>
      </c>
    </row>
    <row r="1320" spans="1:5">
      <c r="A1320">
        <v>1319</v>
      </c>
      <c r="B1320">
        <v>44113</v>
      </c>
      <c r="C1320">
        <v>559</v>
      </c>
      <c r="D1320" t="s">
        <v>10844</v>
      </c>
      <c r="E1320">
        <v>4</v>
      </c>
    </row>
    <row r="1321" spans="1:5">
      <c r="A1321">
        <v>1320</v>
      </c>
      <c r="B1321">
        <v>44114</v>
      </c>
      <c r="C1321">
        <v>534</v>
      </c>
      <c r="D1321" t="s">
        <v>10862</v>
      </c>
      <c r="E1321">
        <v>2</v>
      </c>
    </row>
    <row r="1322" spans="1:5">
      <c r="A1322">
        <v>1321</v>
      </c>
      <c r="B1322">
        <v>44114</v>
      </c>
      <c r="C1322">
        <v>1460</v>
      </c>
      <c r="D1322" t="s">
        <v>10872</v>
      </c>
      <c r="E1322">
        <v>5</v>
      </c>
    </row>
    <row r="1323" spans="1:5">
      <c r="A1323">
        <v>1322</v>
      </c>
      <c r="B1323">
        <v>44114</v>
      </c>
      <c r="C1323">
        <v>1035</v>
      </c>
      <c r="D1323" t="s">
        <v>10854</v>
      </c>
      <c r="E1323">
        <v>5</v>
      </c>
    </row>
    <row r="1324" spans="1:5">
      <c r="A1324">
        <v>1323</v>
      </c>
      <c r="B1324">
        <v>44114</v>
      </c>
      <c r="C1324">
        <v>1695</v>
      </c>
      <c r="D1324" t="s">
        <v>10820</v>
      </c>
      <c r="E1324">
        <v>6</v>
      </c>
    </row>
    <row r="1325" spans="1:5">
      <c r="A1325">
        <v>1324</v>
      </c>
      <c r="B1325">
        <v>44114</v>
      </c>
      <c r="C1325">
        <v>671</v>
      </c>
      <c r="D1325" t="s">
        <v>10869</v>
      </c>
      <c r="E1325">
        <v>4</v>
      </c>
    </row>
    <row r="1326" spans="1:5">
      <c r="A1326">
        <v>1325</v>
      </c>
      <c r="B1326">
        <v>44114</v>
      </c>
      <c r="C1326">
        <v>244</v>
      </c>
      <c r="D1326" t="s">
        <v>10827</v>
      </c>
      <c r="E1326">
        <v>3</v>
      </c>
    </row>
    <row r="1327" spans="1:5">
      <c r="A1327">
        <v>1326</v>
      </c>
      <c r="B1327">
        <v>44114</v>
      </c>
      <c r="C1327">
        <v>703</v>
      </c>
      <c r="D1327" t="s">
        <v>10815</v>
      </c>
      <c r="E1327">
        <v>4</v>
      </c>
    </row>
    <row r="1328" spans="1:5">
      <c r="A1328">
        <v>1327</v>
      </c>
      <c r="B1328">
        <v>44114</v>
      </c>
      <c r="C1328">
        <v>1366</v>
      </c>
      <c r="D1328" t="s">
        <v>10863</v>
      </c>
      <c r="E1328">
        <v>2</v>
      </c>
    </row>
    <row r="1329" spans="1:5">
      <c r="A1329">
        <v>1328</v>
      </c>
      <c r="B1329">
        <v>44114</v>
      </c>
      <c r="C1329">
        <v>1850</v>
      </c>
      <c r="D1329" t="s">
        <v>10836</v>
      </c>
      <c r="E1329">
        <v>6</v>
      </c>
    </row>
    <row r="1330" spans="1:5">
      <c r="A1330">
        <v>1329</v>
      </c>
      <c r="B1330">
        <v>44115</v>
      </c>
      <c r="C1330">
        <v>141</v>
      </c>
      <c r="D1330" t="s">
        <v>10814</v>
      </c>
      <c r="E1330">
        <v>3</v>
      </c>
    </row>
    <row r="1331" spans="1:5">
      <c r="A1331">
        <v>1330</v>
      </c>
      <c r="B1331">
        <v>44115</v>
      </c>
      <c r="C1331">
        <v>555</v>
      </c>
      <c r="D1331" t="s">
        <v>10873</v>
      </c>
      <c r="E1331">
        <v>5</v>
      </c>
    </row>
    <row r="1332" spans="1:5">
      <c r="A1332">
        <v>1331</v>
      </c>
      <c r="B1332">
        <v>44115</v>
      </c>
      <c r="C1332">
        <v>1864</v>
      </c>
      <c r="D1332" t="s">
        <v>10852</v>
      </c>
      <c r="E1332">
        <v>5</v>
      </c>
    </row>
    <row r="1333" spans="1:5">
      <c r="A1333">
        <v>1332</v>
      </c>
      <c r="B1333">
        <v>44116</v>
      </c>
      <c r="C1333">
        <v>1437</v>
      </c>
      <c r="D1333" t="s">
        <v>10833</v>
      </c>
      <c r="E1333">
        <v>5</v>
      </c>
    </row>
    <row r="1334" spans="1:5">
      <c r="A1334">
        <v>1333</v>
      </c>
      <c r="B1334">
        <v>44116</v>
      </c>
      <c r="C1334">
        <v>1284</v>
      </c>
      <c r="D1334" t="s">
        <v>10818</v>
      </c>
      <c r="E1334">
        <v>3</v>
      </c>
    </row>
    <row r="1335" spans="1:5">
      <c r="A1335">
        <v>1334</v>
      </c>
      <c r="B1335">
        <v>44116</v>
      </c>
      <c r="C1335">
        <v>357</v>
      </c>
      <c r="D1335" t="s">
        <v>10857</v>
      </c>
      <c r="E1335">
        <v>3</v>
      </c>
    </row>
    <row r="1336" spans="1:5">
      <c r="A1336">
        <v>1335</v>
      </c>
      <c r="B1336">
        <v>44116</v>
      </c>
      <c r="C1336">
        <v>99</v>
      </c>
      <c r="D1336" t="s">
        <v>10857</v>
      </c>
      <c r="E1336">
        <v>3</v>
      </c>
    </row>
    <row r="1337" spans="1:5">
      <c r="A1337">
        <v>1336</v>
      </c>
      <c r="B1337">
        <v>44117</v>
      </c>
      <c r="C1337">
        <v>72</v>
      </c>
      <c r="D1337" t="s">
        <v>10865</v>
      </c>
      <c r="E1337">
        <v>4</v>
      </c>
    </row>
    <row r="1338" spans="1:5">
      <c r="A1338">
        <v>1337</v>
      </c>
      <c r="B1338">
        <v>44117</v>
      </c>
      <c r="C1338">
        <v>1193</v>
      </c>
      <c r="D1338" t="s">
        <v>10856</v>
      </c>
      <c r="E1338">
        <v>5</v>
      </c>
    </row>
    <row r="1339" spans="1:5">
      <c r="A1339">
        <v>1338</v>
      </c>
      <c r="B1339">
        <v>44117</v>
      </c>
      <c r="C1339">
        <v>843</v>
      </c>
      <c r="D1339" t="s">
        <v>10818</v>
      </c>
      <c r="E1339">
        <v>3</v>
      </c>
    </row>
    <row r="1340" spans="1:5">
      <c r="A1340">
        <v>1339</v>
      </c>
      <c r="B1340">
        <v>44117</v>
      </c>
      <c r="C1340">
        <v>1920</v>
      </c>
      <c r="D1340" t="s">
        <v>10846</v>
      </c>
      <c r="E1340">
        <v>3</v>
      </c>
    </row>
    <row r="1341" spans="1:5">
      <c r="A1341">
        <v>1340</v>
      </c>
      <c r="B1341">
        <v>44117</v>
      </c>
      <c r="C1341">
        <v>1766</v>
      </c>
      <c r="D1341" t="s">
        <v>10841</v>
      </c>
      <c r="E1341">
        <v>4</v>
      </c>
    </row>
    <row r="1342" spans="1:5">
      <c r="A1342">
        <v>1341</v>
      </c>
      <c r="B1342">
        <v>44117</v>
      </c>
      <c r="C1342">
        <v>153</v>
      </c>
      <c r="D1342" t="s">
        <v>10867</v>
      </c>
      <c r="E1342">
        <v>2</v>
      </c>
    </row>
    <row r="1343" spans="1:5">
      <c r="A1343">
        <v>1342</v>
      </c>
      <c r="B1343">
        <v>44118</v>
      </c>
      <c r="C1343">
        <v>1573</v>
      </c>
      <c r="D1343" t="s">
        <v>10815</v>
      </c>
      <c r="E1343">
        <v>4</v>
      </c>
    </row>
    <row r="1344" spans="1:5">
      <c r="A1344">
        <v>1343</v>
      </c>
      <c r="B1344">
        <v>44118</v>
      </c>
      <c r="C1344">
        <v>435</v>
      </c>
      <c r="D1344" t="s">
        <v>10870</v>
      </c>
      <c r="E1344">
        <v>2</v>
      </c>
    </row>
    <row r="1345" spans="1:5">
      <c r="A1345">
        <v>1344</v>
      </c>
      <c r="B1345">
        <v>44118</v>
      </c>
      <c r="C1345">
        <v>1167</v>
      </c>
      <c r="D1345" t="s">
        <v>10855</v>
      </c>
      <c r="E1345">
        <v>3</v>
      </c>
    </row>
    <row r="1346" spans="1:5">
      <c r="A1346">
        <v>1345</v>
      </c>
      <c r="B1346">
        <v>44118</v>
      </c>
      <c r="C1346">
        <v>1027</v>
      </c>
      <c r="D1346" t="s">
        <v>10852</v>
      </c>
      <c r="E1346">
        <v>4</v>
      </c>
    </row>
    <row r="1347" spans="1:5">
      <c r="A1347">
        <v>1346</v>
      </c>
      <c r="B1347">
        <v>44118</v>
      </c>
      <c r="C1347">
        <v>636</v>
      </c>
      <c r="D1347" t="s">
        <v>10842</v>
      </c>
      <c r="E1347">
        <v>6</v>
      </c>
    </row>
    <row r="1348" spans="1:5">
      <c r="A1348">
        <v>1347</v>
      </c>
      <c r="B1348">
        <v>44118</v>
      </c>
      <c r="C1348">
        <v>1630</v>
      </c>
      <c r="D1348" t="s">
        <v>10843</v>
      </c>
      <c r="E1348">
        <v>2</v>
      </c>
    </row>
    <row r="1349" spans="1:5">
      <c r="A1349">
        <v>1348</v>
      </c>
      <c r="B1349">
        <v>44118</v>
      </c>
      <c r="C1349">
        <v>406</v>
      </c>
      <c r="D1349" t="s">
        <v>10836</v>
      </c>
      <c r="E1349">
        <v>5</v>
      </c>
    </row>
    <row r="1350" spans="1:5">
      <c r="A1350">
        <v>1349</v>
      </c>
      <c r="B1350">
        <v>44119</v>
      </c>
      <c r="C1350">
        <v>886</v>
      </c>
      <c r="D1350" t="s">
        <v>10808</v>
      </c>
      <c r="E1350">
        <v>2</v>
      </c>
    </row>
    <row r="1351" spans="1:5">
      <c r="A1351">
        <v>1350</v>
      </c>
      <c r="B1351">
        <v>44119</v>
      </c>
      <c r="C1351">
        <v>946</v>
      </c>
      <c r="D1351" t="s">
        <v>10840</v>
      </c>
      <c r="E1351">
        <v>1</v>
      </c>
    </row>
    <row r="1352" spans="1:5">
      <c r="A1352">
        <v>1351</v>
      </c>
      <c r="B1352">
        <v>44119</v>
      </c>
      <c r="C1352">
        <v>1295</v>
      </c>
      <c r="D1352" t="s">
        <v>10874</v>
      </c>
      <c r="E1352">
        <v>2</v>
      </c>
    </row>
    <row r="1353" spans="1:5">
      <c r="A1353">
        <v>1352</v>
      </c>
      <c r="B1353">
        <v>44119</v>
      </c>
      <c r="C1353">
        <v>756</v>
      </c>
      <c r="D1353" t="s">
        <v>10866</v>
      </c>
      <c r="E1353">
        <v>4</v>
      </c>
    </row>
    <row r="1354" spans="1:5">
      <c r="A1354">
        <v>1353</v>
      </c>
      <c r="B1354">
        <v>44119</v>
      </c>
      <c r="C1354">
        <v>998</v>
      </c>
      <c r="D1354" t="s">
        <v>10845</v>
      </c>
      <c r="E1354">
        <v>3</v>
      </c>
    </row>
    <row r="1355" spans="1:5">
      <c r="A1355">
        <v>1354</v>
      </c>
      <c r="B1355">
        <v>44119</v>
      </c>
      <c r="C1355">
        <v>631</v>
      </c>
      <c r="D1355" t="s">
        <v>10873</v>
      </c>
      <c r="E1355">
        <v>2</v>
      </c>
    </row>
    <row r="1356" spans="1:5">
      <c r="A1356">
        <v>1355</v>
      </c>
      <c r="B1356">
        <v>44119</v>
      </c>
      <c r="C1356">
        <v>1834</v>
      </c>
      <c r="D1356" t="s">
        <v>10857</v>
      </c>
      <c r="E1356">
        <v>3</v>
      </c>
    </row>
    <row r="1357" spans="1:5">
      <c r="A1357">
        <v>1356</v>
      </c>
      <c r="B1357">
        <v>44119</v>
      </c>
      <c r="C1357">
        <v>1397</v>
      </c>
      <c r="D1357" t="s">
        <v>10858</v>
      </c>
      <c r="E1357">
        <v>4</v>
      </c>
    </row>
    <row r="1358" spans="1:5">
      <c r="A1358">
        <v>1357</v>
      </c>
      <c r="B1358">
        <v>44119</v>
      </c>
      <c r="C1358">
        <v>1726</v>
      </c>
      <c r="D1358" t="s">
        <v>10855</v>
      </c>
      <c r="E1358">
        <v>5</v>
      </c>
    </row>
    <row r="1359" spans="1:5">
      <c r="A1359">
        <v>1358</v>
      </c>
      <c r="B1359">
        <v>44119</v>
      </c>
      <c r="C1359">
        <v>1142</v>
      </c>
      <c r="D1359" t="s">
        <v>10812</v>
      </c>
      <c r="E1359">
        <v>3</v>
      </c>
    </row>
    <row r="1360" spans="1:5">
      <c r="A1360">
        <v>1359</v>
      </c>
      <c r="B1360">
        <v>44120</v>
      </c>
      <c r="C1360">
        <v>2101</v>
      </c>
      <c r="D1360" t="s">
        <v>10836</v>
      </c>
      <c r="E1360">
        <v>5</v>
      </c>
    </row>
    <row r="1361" spans="1:5">
      <c r="A1361">
        <v>1360</v>
      </c>
      <c r="B1361">
        <v>44120</v>
      </c>
      <c r="C1361">
        <v>1521</v>
      </c>
      <c r="D1361" t="s">
        <v>10848</v>
      </c>
      <c r="E1361">
        <v>5</v>
      </c>
    </row>
    <row r="1362" spans="1:5">
      <c r="A1362">
        <v>1361</v>
      </c>
      <c r="B1362">
        <v>44120</v>
      </c>
      <c r="C1362">
        <v>757</v>
      </c>
      <c r="D1362" t="s">
        <v>10874</v>
      </c>
      <c r="E1362">
        <v>3</v>
      </c>
    </row>
    <row r="1363" spans="1:5">
      <c r="A1363">
        <v>1362</v>
      </c>
      <c r="B1363">
        <v>44121</v>
      </c>
      <c r="C1363">
        <v>1576</v>
      </c>
      <c r="D1363" t="s">
        <v>10833</v>
      </c>
      <c r="E1363">
        <v>2</v>
      </c>
    </row>
    <row r="1364" spans="1:5">
      <c r="A1364">
        <v>1363</v>
      </c>
      <c r="B1364">
        <v>44121</v>
      </c>
      <c r="C1364">
        <v>614</v>
      </c>
      <c r="D1364" t="s">
        <v>10830</v>
      </c>
      <c r="E1364">
        <v>3</v>
      </c>
    </row>
    <row r="1365" spans="1:5">
      <c r="A1365">
        <v>1364</v>
      </c>
      <c r="B1365">
        <v>44121</v>
      </c>
      <c r="C1365">
        <v>1570</v>
      </c>
      <c r="D1365" t="s">
        <v>10870</v>
      </c>
      <c r="E1365">
        <v>3</v>
      </c>
    </row>
    <row r="1366" spans="1:5">
      <c r="A1366">
        <v>1365</v>
      </c>
      <c r="B1366">
        <v>44122</v>
      </c>
      <c r="C1366">
        <v>963</v>
      </c>
      <c r="D1366" t="s">
        <v>10835</v>
      </c>
      <c r="E1366">
        <v>5</v>
      </c>
    </row>
    <row r="1367" spans="1:5">
      <c r="A1367">
        <v>1366</v>
      </c>
      <c r="B1367">
        <v>44122</v>
      </c>
      <c r="C1367">
        <v>835</v>
      </c>
      <c r="D1367" t="s">
        <v>10828</v>
      </c>
      <c r="E1367">
        <v>2</v>
      </c>
    </row>
    <row r="1368" spans="1:5">
      <c r="A1368">
        <v>1367</v>
      </c>
      <c r="B1368">
        <v>44122</v>
      </c>
      <c r="C1368">
        <v>538</v>
      </c>
      <c r="D1368" t="s">
        <v>10866</v>
      </c>
      <c r="E1368">
        <v>4</v>
      </c>
    </row>
    <row r="1369" spans="1:5">
      <c r="A1369">
        <v>1368</v>
      </c>
      <c r="B1369">
        <v>44122</v>
      </c>
      <c r="C1369">
        <v>179</v>
      </c>
      <c r="D1369" t="s">
        <v>10854</v>
      </c>
      <c r="E1369">
        <v>5</v>
      </c>
    </row>
    <row r="1370" spans="1:5">
      <c r="A1370">
        <v>1369</v>
      </c>
      <c r="B1370">
        <v>44122</v>
      </c>
      <c r="C1370">
        <v>1334</v>
      </c>
      <c r="D1370" t="s">
        <v>10847</v>
      </c>
      <c r="E1370">
        <v>3</v>
      </c>
    </row>
    <row r="1371" spans="1:5">
      <c r="A1371">
        <v>1370</v>
      </c>
      <c r="B1371">
        <v>44122</v>
      </c>
      <c r="C1371">
        <v>2011</v>
      </c>
      <c r="D1371" t="s">
        <v>10835</v>
      </c>
      <c r="E1371">
        <v>3</v>
      </c>
    </row>
    <row r="1372" spans="1:5">
      <c r="A1372">
        <v>1371</v>
      </c>
      <c r="B1372">
        <v>44123</v>
      </c>
      <c r="C1372">
        <v>287</v>
      </c>
      <c r="D1372" t="s">
        <v>10846</v>
      </c>
      <c r="E1372">
        <v>4</v>
      </c>
    </row>
    <row r="1373" spans="1:5">
      <c r="A1373">
        <v>1372</v>
      </c>
      <c r="B1373">
        <v>44123</v>
      </c>
      <c r="C1373">
        <v>1538</v>
      </c>
      <c r="D1373" t="s">
        <v>10857</v>
      </c>
      <c r="E1373">
        <v>3</v>
      </c>
    </row>
    <row r="1374" spans="1:5">
      <c r="A1374">
        <v>1373</v>
      </c>
      <c r="B1374">
        <v>44123</v>
      </c>
      <c r="C1374">
        <v>677</v>
      </c>
      <c r="D1374" t="s">
        <v>10828</v>
      </c>
      <c r="E1374">
        <v>2</v>
      </c>
    </row>
    <row r="1375" spans="1:5">
      <c r="A1375">
        <v>1374</v>
      </c>
      <c r="B1375">
        <v>44123</v>
      </c>
      <c r="C1375">
        <v>1013</v>
      </c>
      <c r="D1375" t="s">
        <v>10849</v>
      </c>
      <c r="E1375">
        <v>3</v>
      </c>
    </row>
    <row r="1376" spans="1:5">
      <c r="A1376">
        <v>1375</v>
      </c>
      <c r="B1376">
        <v>44123</v>
      </c>
      <c r="C1376">
        <v>45</v>
      </c>
      <c r="D1376" t="s">
        <v>10814</v>
      </c>
      <c r="E1376">
        <v>3</v>
      </c>
    </row>
    <row r="1377" spans="1:5">
      <c r="A1377">
        <v>1376</v>
      </c>
      <c r="B1377">
        <v>44124</v>
      </c>
      <c r="C1377">
        <v>1133</v>
      </c>
      <c r="D1377" t="s">
        <v>10856</v>
      </c>
      <c r="E1377">
        <v>6</v>
      </c>
    </row>
    <row r="1378" spans="1:5">
      <c r="A1378">
        <v>1377</v>
      </c>
      <c r="B1378">
        <v>44124</v>
      </c>
      <c r="C1378">
        <v>613</v>
      </c>
      <c r="D1378" t="s">
        <v>10815</v>
      </c>
      <c r="E1378">
        <v>3</v>
      </c>
    </row>
    <row r="1379" spans="1:5">
      <c r="A1379">
        <v>1378</v>
      </c>
      <c r="B1379">
        <v>44124</v>
      </c>
      <c r="C1379">
        <v>373</v>
      </c>
      <c r="D1379" t="s">
        <v>10838</v>
      </c>
      <c r="E1379">
        <v>4</v>
      </c>
    </row>
    <row r="1380" spans="1:5">
      <c r="A1380">
        <v>1379</v>
      </c>
      <c r="B1380">
        <v>44125</v>
      </c>
      <c r="C1380">
        <v>1832</v>
      </c>
      <c r="D1380" t="s">
        <v>10871</v>
      </c>
      <c r="E1380">
        <v>6</v>
      </c>
    </row>
    <row r="1381" spans="1:5">
      <c r="A1381">
        <v>1380</v>
      </c>
      <c r="B1381">
        <v>44125</v>
      </c>
      <c r="C1381">
        <v>1049</v>
      </c>
      <c r="D1381" t="s">
        <v>10845</v>
      </c>
      <c r="E1381">
        <v>4</v>
      </c>
    </row>
    <row r="1382" spans="1:5">
      <c r="A1382">
        <v>1381</v>
      </c>
      <c r="B1382">
        <v>44125</v>
      </c>
      <c r="C1382">
        <v>813</v>
      </c>
      <c r="D1382" t="s">
        <v>10867</v>
      </c>
      <c r="E1382">
        <v>2</v>
      </c>
    </row>
    <row r="1383" spans="1:5">
      <c r="A1383">
        <v>1382</v>
      </c>
      <c r="B1383">
        <v>44125</v>
      </c>
      <c r="C1383">
        <v>1373</v>
      </c>
      <c r="D1383" t="s">
        <v>10820</v>
      </c>
      <c r="E1383">
        <v>4</v>
      </c>
    </row>
    <row r="1384" spans="1:5">
      <c r="A1384">
        <v>1383</v>
      </c>
      <c r="B1384">
        <v>44125</v>
      </c>
      <c r="C1384">
        <v>959</v>
      </c>
      <c r="D1384" t="s">
        <v>10832</v>
      </c>
      <c r="E1384">
        <v>2</v>
      </c>
    </row>
    <row r="1385" spans="1:5">
      <c r="A1385">
        <v>1384</v>
      </c>
      <c r="B1385">
        <v>44125</v>
      </c>
      <c r="C1385">
        <v>1000</v>
      </c>
      <c r="D1385" t="s">
        <v>10839</v>
      </c>
      <c r="E1385">
        <v>3</v>
      </c>
    </row>
    <row r="1386" spans="1:5">
      <c r="A1386">
        <v>1385</v>
      </c>
      <c r="B1386">
        <v>44126</v>
      </c>
      <c r="C1386">
        <v>2009</v>
      </c>
      <c r="D1386" t="s">
        <v>10839</v>
      </c>
      <c r="E1386">
        <v>5</v>
      </c>
    </row>
    <row r="1387" spans="1:5">
      <c r="A1387">
        <v>1386</v>
      </c>
      <c r="B1387">
        <v>44126</v>
      </c>
      <c r="C1387">
        <v>306</v>
      </c>
      <c r="D1387" t="s">
        <v>10870</v>
      </c>
      <c r="E1387">
        <v>3</v>
      </c>
    </row>
    <row r="1388" spans="1:5">
      <c r="A1388">
        <v>1387</v>
      </c>
      <c r="B1388">
        <v>44126</v>
      </c>
      <c r="C1388">
        <v>1554</v>
      </c>
      <c r="D1388" t="s">
        <v>10868</v>
      </c>
      <c r="E1388">
        <v>6</v>
      </c>
    </row>
    <row r="1389" spans="1:5">
      <c r="A1389">
        <v>1388</v>
      </c>
      <c r="B1389">
        <v>44126</v>
      </c>
      <c r="C1389">
        <v>1233</v>
      </c>
      <c r="D1389" t="s">
        <v>10850</v>
      </c>
      <c r="E1389">
        <v>4</v>
      </c>
    </row>
    <row r="1390" spans="1:5">
      <c r="A1390">
        <v>1389</v>
      </c>
      <c r="B1390">
        <v>44126</v>
      </c>
      <c r="C1390">
        <v>2074</v>
      </c>
      <c r="D1390" t="s">
        <v>10864</v>
      </c>
      <c r="E1390">
        <v>4</v>
      </c>
    </row>
    <row r="1391" spans="1:5">
      <c r="A1391">
        <v>1390</v>
      </c>
      <c r="B1391">
        <v>44126</v>
      </c>
      <c r="C1391">
        <v>776</v>
      </c>
      <c r="D1391" t="s">
        <v>10816</v>
      </c>
      <c r="E1391">
        <v>1</v>
      </c>
    </row>
    <row r="1392" spans="1:5">
      <c r="A1392">
        <v>1391</v>
      </c>
      <c r="B1392">
        <v>44127</v>
      </c>
      <c r="C1392">
        <v>1879</v>
      </c>
      <c r="D1392" t="s">
        <v>10858</v>
      </c>
      <c r="E1392">
        <v>5</v>
      </c>
    </row>
    <row r="1393" spans="1:5">
      <c r="A1393">
        <v>1392</v>
      </c>
      <c r="B1393">
        <v>44127</v>
      </c>
      <c r="C1393">
        <v>2004</v>
      </c>
      <c r="D1393" t="s">
        <v>10875</v>
      </c>
      <c r="E1393">
        <v>3</v>
      </c>
    </row>
    <row r="1394" spans="1:5">
      <c r="A1394">
        <v>1393</v>
      </c>
      <c r="B1394">
        <v>44127</v>
      </c>
      <c r="C1394">
        <v>1002</v>
      </c>
      <c r="D1394" t="s">
        <v>10848</v>
      </c>
      <c r="E1394">
        <v>3</v>
      </c>
    </row>
    <row r="1395" spans="1:5">
      <c r="A1395">
        <v>1394</v>
      </c>
      <c r="B1395">
        <v>44127</v>
      </c>
      <c r="C1395">
        <v>1094</v>
      </c>
      <c r="D1395" t="s">
        <v>10832</v>
      </c>
      <c r="E1395">
        <v>4</v>
      </c>
    </row>
    <row r="1396" spans="1:5">
      <c r="A1396">
        <v>1395</v>
      </c>
      <c r="B1396">
        <v>44127</v>
      </c>
      <c r="C1396">
        <v>308</v>
      </c>
      <c r="D1396" t="s">
        <v>10853</v>
      </c>
      <c r="E1396">
        <v>5</v>
      </c>
    </row>
    <row r="1397" spans="1:5">
      <c r="A1397">
        <v>1396</v>
      </c>
      <c r="B1397">
        <v>44127</v>
      </c>
      <c r="C1397">
        <v>2052</v>
      </c>
      <c r="D1397" t="s">
        <v>10865</v>
      </c>
      <c r="E1397">
        <v>3</v>
      </c>
    </row>
    <row r="1398" spans="1:5">
      <c r="A1398">
        <v>1397</v>
      </c>
      <c r="B1398">
        <v>44127</v>
      </c>
      <c r="C1398">
        <v>1986</v>
      </c>
      <c r="D1398" t="s">
        <v>10871</v>
      </c>
      <c r="E1398">
        <v>6</v>
      </c>
    </row>
    <row r="1399" spans="1:5">
      <c r="A1399">
        <v>1398</v>
      </c>
      <c r="B1399">
        <v>44128</v>
      </c>
      <c r="C1399">
        <v>1010</v>
      </c>
      <c r="D1399" t="s">
        <v>10819</v>
      </c>
      <c r="E1399">
        <v>1</v>
      </c>
    </row>
    <row r="1400" spans="1:5">
      <c r="A1400">
        <v>1399</v>
      </c>
      <c r="B1400">
        <v>44128</v>
      </c>
      <c r="C1400">
        <v>229</v>
      </c>
      <c r="D1400" t="s">
        <v>10827</v>
      </c>
      <c r="E1400">
        <v>2</v>
      </c>
    </row>
    <row r="1401" spans="1:5">
      <c r="A1401">
        <v>1400</v>
      </c>
      <c r="B1401">
        <v>44128</v>
      </c>
      <c r="C1401">
        <v>49</v>
      </c>
      <c r="D1401" t="s">
        <v>10845</v>
      </c>
      <c r="E1401">
        <v>5</v>
      </c>
    </row>
    <row r="1402" spans="1:5">
      <c r="A1402">
        <v>1401</v>
      </c>
      <c r="B1402">
        <v>44128</v>
      </c>
      <c r="C1402">
        <v>473</v>
      </c>
      <c r="D1402" t="s">
        <v>10837</v>
      </c>
      <c r="E1402">
        <v>1</v>
      </c>
    </row>
    <row r="1403" spans="1:5">
      <c r="A1403">
        <v>1402</v>
      </c>
      <c r="B1403">
        <v>44128</v>
      </c>
      <c r="C1403">
        <v>1989</v>
      </c>
      <c r="D1403" t="s">
        <v>10823</v>
      </c>
      <c r="E1403">
        <v>3</v>
      </c>
    </row>
    <row r="1404" spans="1:5">
      <c r="A1404">
        <v>1403</v>
      </c>
      <c r="B1404">
        <v>44129</v>
      </c>
      <c r="C1404">
        <v>667</v>
      </c>
      <c r="D1404" t="s">
        <v>10808</v>
      </c>
      <c r="E1404">
        <v>2</v>
      </c>
    </row>
    <row r="1405" spans="1:5">
      <c r="A1405">
        <v>1404</v>
      </c>
      <c r="B1405">
        <v>44129</v>
      </c>
      <c r="C1405">
        <v>902</v>
      </c>
      <c r="D1405" t="s">
        <v>10822</v>
      </c>
      <c r="E1405">
        <v>3</v>
      </c>
    </row>
    <row r="1406" spans="1:5">
      <c r="A1406">
        <v>1405</v>
      </c>
      <c r="B1406">
        <v>44129</v>
      </c>
      <c r="C1406">
        <v>1758</v>
      </c>
      <c r="D1406" t="s">
        <v>10824</v>
      </c>
      <c r="E1406">
        <v>2</v>
      </c>
    </row>
    <row r="1407" spans="1:5">
      <c r="A1407">
        <v>1406</v>
      </c>
      <c r="B1407">
        <v>44129</v>
      </c>
      <c r="C1407">
        <v>1086</v>
      </c>
      <c r="D1407" t="s">
        <v>10842</v>
      </c>
      <c r="E1407">
        <v>5</v>
      </c>
    </row>
    <row r="1408" spans="1:5">
      <c r="A1408">
        <v>1407</v>
      </c>
      <c r="B1408">
        <v>44129</v>
      </c>
      <c r="C1408">
        <v>1669</v>
      </c>
      <c r="D1408" t="s">
        <v>10828</v>
      </c>
      <c r="E1408">
        <v>5</v>
      </c>
    </row>
    <row r="1409" spans="1:5">
      <c r="A1409">
        <v>1408</v>
      </c>
      <c r="B1409">
        <v>44129</v>
      </c>
      <c r="C1409">
        <v>844</v>
      </c>
      <c r="D1409" t="s">
        <v>10845</v>
      </c>
      <c r="E1409">
        <v>3</v>
      </c>
    </row>
    <row r="1410" spans="1:5">
      <c r="A1410">
        <v>1409</v>
      </c>
      <c r="B1410">
        <v>44130</v>
      </c>
      <c r="C1410">
        <v>1306</v>
      </c>
      <c r="D1410" t="s">
        <v>10856</v>
      </c>
      <c r="E1410">
        <v>3</v>
      </c>
    </row>
    <row r="1411" spans="1:5">
      <c r="A1411">
        <v>1410</v>
      </c>
      <c r="B1411">
        <v>44130</v>
      </c>
      <c r="C1411">
        <v>428</v>
      </c>
      <c r="D1411" t="s">
        <v>10818</v>
      </c>
      <c r="E1411">
        <v>3</v>
      </c>
    </row>
    <row r="1412" spans="1:5">
      <c r="A1412">
        <v>1411</v>
      </c>
      <c r="B1412">
        <v>44131</v>
      </c>
      <c r="C1412">
        <v>387</v>
      </c>
      <c r="D1412" t="s">
        <v>10861</v>
      </c>
      <c r="E1412">
        <v>3</v>
      </c>
    </row>
    <row r="1413" spans="1:5">
      <c r="A1413">
        <v>1412</v>
      </c>
      <c r="B1413">
        <v>44131</v>
      </c>
      <c r="C1413">
        <v>1762</v>
      </c>
      <c r="D1413" t="s">
        <v>10817</v>
      </c>
      <c r="E1413">
        <v>3</v>
      </c>
    </row>
    <row r="1414" spans="1:5">
      <c r="A1414">
        <v>1413</v>
      </c>
      <c r="B1414">
        <v>44131</v>
      </c>
      <c r="C1414">
        <v>845</v>
      </c>
      <c r="D1414" t="s">
        <v>10866</v>
      </c>
      <c r="E1414">
        <v>4</v>
      </c>
    </row>
    <row r="1415" spans="1:5">
      <c r="A1415">
        <v>1414</v>
      </c>
      <c r="B1415">
        <v>44131</v>
      </c>
      <c r="C1415">
        <v>310</v>
      </c>
      <c r="D1415" t="s">
        <v>10840</v>
      </c>
      <c r="E1415">
        <v>6</v>
      </c>
    </row>
    <row r="1416" spans="1:5">
      <c r="A1416">
        <v>1415</v>
      </c>
      <c r="B1416">
        <v>44131</v>
      </c>
      <c r="C1416">
        <v>43</v>
      </c>
      <c r="D1416" t="s">
        <v>10847</v>
      </c>
      <c r="E1416">
        <v>3</v>
      </c>
    </row>
    <row r="1417" spans="1:5">
      <c r="A1417">
        <v>1416</v>
      </c>
      <c r="B1417">
        <v>44131</v>
      </c>
      <c r="C1417">
        <v>1570</v>
      </c>
      <c r="D1417" t="s">
        <v>10864</v>
      </c>
      <c r="E1417">
        <v>4</v>
      </c>
    </row>
    <row r="1418" spans="1:5">
      <c r="A1418">
        <v>1417</v>
      </c>
      <c r="B1418">
        <v>44131</v>
      </c>
      <c r="C1418">
        <v>1360</v>
      </c>
      <c r="D1418" t="s">
        <v>10845</v>
      </c>
      <c r="E1418">
        <v>5</v>
      </c>
    </row>
    <row r="1419" spans="1:5">
      <c r="A1419">
        <v>1418</v>
      </c>
      <c r="B1419">
        <v>44132</v>
      </c>
      <c r="C1419">
        <v>1202</v>
      </c>
      <c r="D1419" t="s">
        <v>10829</v>
      </c>
      <c r="E1419">
        <v>4</v>
      </c>
    </row>
    <row r="1420" spans="1:5">
      <c r="A1420">
        <v>1419</v>
      </c>
      <c r="B1420">
        <v>44132</v>
      </c>
      <c r="C1420">
        <v>2043</v>
      </c>
      <c r="D1420" t="s">
        <v>10850</v>
      </c>
      <c r="E1420">
        <v>2</v>
      </c>
    </row>
    <row r="1421" spans="1:5">
      <c r="A1421">
        <v>1420</v>
      </c>
      <c r="B1421">
        <v>44132</v>
      </c>
      <c r="C1421">
        <v>196</v>
      </c>
      <c r="D1421" t="s">
        <v>10824</v>
      </c>
      <c r="E1421">
        <v>1</v>
      </c>
    </row>
    <row r="1422" spans="1:5">
      <c r="A1422">
        <v>1421</v>
      </c>
      <c r="B1422">
        <v>44132</v>
      </c>
      <c r="C1422">
        <v>1040</v>
      </c>
      <c r="D1422" t="s">
        <v>10861</v>
      </c>
      <c r="E1422">
        <v>4</v>
      </c>
    </row>
    <row r="1423" spans="1:5">
      <c r="A1423">
        <v>1422</v>
      </c>
      <c r="B1423">
        <v>44133</v>
      </c>
      <c r="C1423">
        <v>2058</v>
      </c>
      <c r="D1423" t="s">
        <v>10854</v>
      </c>
      <c r="E1423">
        <v>5</v>
      </c>
    </row>
    <row r="1424" spans="1:5">
      <c r="A1424">
        <v>1423</v>
      </c>
      <c r="B1424">
        <v>44133</v>
      </c>
      <c r="C1424">
        <v>1401</v>
      </c>
      <c r="D1424" t="s">
        <v>10811</v>
      </c>
      <c r="E1424">
        <v>3</v>
      </c>
    </row>
    <row r="1425" spans="1:5">
      <c r="A1425">
        <v>1424</v>
      </c>
      <c r="B1425">
        <v>44133</v>
      </c>
      <c r="C1425">
        <v>1516</v>
      </c>
      <c r="D1425" t="s">
        <v>10875</v>
      </c>
      <c r="E1425">
        <v>3</v>
      </c>
    </row>
    <row r="1426" spans="1:5">
      <c r="A1426">
        <v>1425</v>
      </c>
      <c r="B1426">
        <v>44133</v>
      </c>
      <c r="C1426">
        <v>1071</v>
      </c>
      <c r="D1426" t="s">
        <v>10815</v>
      </c>
      <c r="E1426">
        <v>5</v>
      </c>
    </row>
    <row r="1427" spans="1:5">
      <c r="A1427">
        <v>1426</v>
      </c>
      <c r="B1427">
        <v>44134</v>
      </c>
      <c r="C1427">
        <v>1620</v>
      </c>
      <c r="D1427" t="s">
        <v>10852</v>
      </c>
      <c r="E1427">
        <v>1</v>
      </c>
    </row>
    <row r="1428" spans="1:5">
      <c r="A1428">
        <v>1427</v>
      </c>
      <c r="B1428">
        <v>44134</v>
      </c>
      <c r="C1428">
        <v>624</v>
      </c>
      <c r="D1428" t="s">
        <v>10865</v>
      </c>
      <c r="E1428">
        <v>3</v>
      </c>
    </row>
    <row r="1429" spans="1:5">
      <c r="A1429">
        <v>1428</v>
      </c>
      <c r="B1429">
        <v>44134</v>
      </c>
      <c r="C1429">
        <v>1074</v>
      </c>
      <c r="D1429" t="s">
        <v>10835</v>
      </c>
      <c r="E1429">
        <v>4</v>
      </c>
    </row>
    <row r="1430" spans="1:5">
      <c r="A1430">
        <v>1429</v>
      </c>
      <c r="B1430">
        <v>44134</v>
      </c>
      <c r="C1430">
        <v>473</v>
      </c>
      <c r="D1430" t="s">
        <v>10873</v>
      </c>
      <c r="E1430">
        <v>4</v>
      </c>
    </row>
    <row r="1431" spans="1:5">
      <c r="A1431">
        <v>1430</v>
      </c>
      <c r="B1431">
        <v>44135</v>
      </c>
      <c r="C1431">
        <v>1525</v>
      </c>
      <c r="D1431" t="s">
        <v>10869</v>
      </c>
      <c r="E1431">
        <v>4</v>
      </c>
    </row>
    <row r="1432" spans="1:5">
      <c r="A1432">
        <v>1431</v>
      </c>
      <c r="B1432">
        <v>44135</v>
      </c>
      <c r="C1432">
        <v>820</v>
      </c>
      <c r="D1432" t="s">
        <v>10850</v>
      </c>
      <c r="E1432">
        <v>3</v>
      </c>
    </row>
    <row r="1433" spans="1:5">
      <c r="A1433">
        <v>1432</v>
      </c>
      <c r="B1433">
        <v>44135</v>
      </c>
      <c r="C1433">
        <v>1436</v>
      </c>
      <c r="D1433" t="s">
        <v>10876</v>
      </c>
      <c r="E1433">
        <v>4</v>
      </c>
    </row>
    <row r="1434" spans="1:5">
      <c r="A1434">
        <v>1433</v>
      </c>
      <c r="B1434">
        <v>44135</v>
      </c>
      <c r="C1434">
        <v>940</v>
      </c>
      <c r="D1434" t="s">
        <v>10821</v>
      </c>
      <c r="E1434">
        <v>1</v>
      </c>
    </row>
    <row r="1435" spans="1:5">
      <c r="A1435">
        <v>1434</v>
      </c>
      <c r="B1435">
        <v>44136</v>
      </c>
      <c r="C1435">
        <v>1155</v>
      </c>
      <c r="D1435" t="s">
        <v>10844</v>
      </c>
      <c r="E1435">
        <v>4</v>
      </c>
    </row>
    <row r="1436" spans="1:5">
      <c r="A1436">
        <v>1435</v>
      </c>
      <c r="B1436">
        <v>44136</v>
      </c>
      <c r="C1436">
        <v>303</v>
      </c>
      <c r="D1436" t="s">
        <v>10871</v>
      </c>
      <c r="E1436">
        <v>4</v>
      </c>
    </row>
    <row r="1437" spans="1:5">
      <c r="A1437">
        <v>1436</v>
      </c>
      <c r="B1437">
        <v>44137</v>
      </c>
      <c r="C1437">
        <v>1031</v>
      </c>
      <c r="D1437" t="s">
        <v>10865</v>
      </c>
      <c r="E1437">
        <v>4</v>
      </c>
    </row>
    <row r="1438" spans="1:5">
      <c r="A1438">
        <v>1437</v>
      </c>
      <c r="B1438">
        <v>44137</v>
      </c>
      <c r="C1438">
        <v>189</v>
      </c>
      <c r="D1438" t="s">
        <v>10848</v>
      </c>
      <c r="E1438">
        <v>6</v>
      </c>
    </row>
    <row r="1439" spans="1:5">
      <c r="A1439">
        <v>1438</v>
      </c>
      <c r="B1439">
        <v>44137</v>
      </c>
      <c r="C1439">
        <v>1432</v>
      </c>
      <c r="D1439" t="s">
        <v>10837</v>
      </c>
      <c r="E1439">
        <v>4</v>
      </c>
    </row>
    <row r="1440" spans="1:5">
      <c r="A1440">
        <v>1439</v>
      </c>
      <c r="B1440">
        <v>44137</v>
      </c>
      <c r="C1440">
        <v>10</v>
      </c>
      <c r="D1440" t="s">
        <v>10847</v>
      </c>
      <c r="E1440">
        <v>5</v>
      </c>
    </row>
    <row r="1441" spans="1:5">
      <c r="A1441">
        <v>1440</v>
      </c>
      <c r="B1441">
        <v>44138</v>
      </c>
      <c r="C1441">
        <v>1572</v>
      </c>
      <c r="D1441" t="s">
        <v>10833</v>
      </c>
      <c r="E1441">
        <v>4</v>
      </c>
    </row>
    <row r="1442" spans="1:5">
      <c r="A1442">
        <v>1441</v>
      </c>
      <c r="B1442">
        <v>44138</v>
      </c>
      <c r="C1442">
        <v>988</v>
      </c>
      <c r="D1442" t="s">
        <v>10857</v>
      </c>
      <c r="E1442">
        <v>2</v>
      </c>
    </row>
    <row r="1443" spans="1:5">
      <c r="A1443">
        <v>1442</v>
      </c>
      <c r="B1443">
        <v>44138</v>
      </c>
      <c r="C1443">
        <v>866</v>
      </c>
      <c r="D1443" t="s">
        <v>10810</v>
      </c>
      <c r="E1443">
        <v>2</v>
      </c>
    </row>
    <row r="1444" spans="1:5">
      <c r="A1444">
        <v>1443</v>
      </c>
      <c r="B1444">
        <v>44138</v>
      </c>
      <c r="C1444">
        <v>1096</v>
      </c>
      <c r="D1444" t="s">
        <v>10814</v>
      </c>
      <c r="E1444">
        <v>1</v>
      </c>
    </row>
    <row r="1445" spans="1:5">
      <c r="A1445">
        <v>1444</v>
      </c>
      <c r="B1445">
        <v>44138</v>
      </c>
      <c r="C1445">
        <v>46</v>
      </c>
      <c r="D1445" t="s">
        <v>10841</v>
      </c>
      <c r="E1445">
        <v>3</v>
      </c>
    </row>
    <row r="1446" spans="1:5">
      <c r="A1446">
        <v>1445</v>
      </c>
      <c r="B1446">
        <v>44138</v>
      </c>
      <c r="C1446">
        <v>184</v>
      </c>
      <c r="D1446" t="s">
        <v>10862</v>
      </c>
      <c r="E1446">
        <v>4</v>
      </c>
    </row>
    <row r="1447" spans="1:5">
      <c r="A1447">
        <v>1446</v>
      </c>
      <c r="B1447">
        <v>44139</v>
      </c>
      <c r="C1447">
        <v>1438</v>
      </c>
      <c r="D1447" t="s">
        <v>10849</v>
      </c>
      <c r="E1447">
        <v>1</v>
      </c>
    </row>
    <row r="1448" spans="1:5">
      <c r="A1448">
        <v>1447</v>
      </c>
      <c r="B1448">
        <v>44139</v>
      </c>
      <c r="C1448">
        <v>35</v>
      </c>
      <c r="D1448" t="s">
        <v>10817</v>
      </c>
      <c r="E1448">
        <v>3</v>
      </c>
    </row>
    <row r="1449" spans="1:5">
      <c r="A1449">
        <v>1448</v>
      </c>
      <c r="B1449">
        <v>44139</v>
      </c>
      <c r="C1449">
        <v>428</v>
      </c>
      <c r="D1449" t="s">
        <v>10859</v>
      </c>
      <c r="E1449">
        <v>5</v>
      </c>
    </row>
    <row r="1450" spans="1:5">
      <c r="A1450">
        <v>1449</v>
      </c>
      <c r="B1450">
        <v>44139</v>
      </c>
      <c r="C1450">
        <v>952</v>
      </c>
      <c r="D1450" t="s">
        <v>10831</v>
      </c>
      <c r="E1450">
        <v>4</v>
      </c>
    </row>
    <row r="1451" spans="1:5">
      <c r="A1451">
        <v>1450</v>
      </c>
      <c r="B1451">
        <v>44139</v>
      </c>
      <c r="C1451">
        <v>614</v>
      </c>
      <c r="D1451" t="s">
        <v>10852</v>
      </c>
      <c r="E1451">
        <v>4</v>
      </c>
    </row>
    <row r="1452" spans="1:5">
      <c r="A1452">
        <v>1451</v>
      </c>
      <c r="B1452">
        <v>44140</v>
      </c>
      <c r="C1452">
        <v>1697</v>
      </c>
      <c r="D1452" t="s">
        <v>10826</v>
      </c>
      <c r="E1452">
        <v>5</v>
      </c>
    </row>
    <row r="1453" spans="1:5">
      <c r="A1453">
        <v>1452</v>
      </c>
      <c r="B1453">
        <v>44140</v>
      </c>
      <c r="C1453">
        <v>470</v>
      </c>
      <c r="D1453" t="s">
        <v>10819</v>
      </c>
      <c r="E1453">
        <v>3</v>
      </c>
    </row>
    <row r="1454" spans="1:5">
      <c r="A1454">
        <v>1453</v>
      </c>
      <c r="B1454">
        <v>44140</v>
      </c>
      <c r="C1454">
        <v>1160</v>
      </c>
      <c r="D1454" t="s">
        <v>10827</v>
      </c>
      <c r="E1454">
        <v>2</v>
      </c>
    </row>
    <row r="1455" spans="1:5">
      <c r="A1455">
        <v>1454</v>
      </c>
      <c r="B1455">
        <v>44140</v>
      </c>
      <c r="C1455">
        <v>1549</v>
      </c>
      <c r="D1455" t="s">
        <v>10867</v>
      </c>
      <c r="E1455">
        <v>3</v>
      </c>
    </row>
    <row r="1456" spans="1:5">
      <c r="A1456">
        <v>1455</v>
      </c>
      <c r="B1456">
        <v>44141</v>
      </c>
      <c r="C1456">
        <v>826</v>
      </c>
      <c r="D1456" t="s">
        <v>10841</v>
      </c>
      <c r="E1456">
        <v>4</v>
      </c>
    </row>
    <row r="1457" spans="1:5">
      <c r="A1457">
        <v>1456</v>
      </c>
      <c r="B1457">
        <v>44142</v>
      </c>
      <c r="C1457">
        <v>510</v>
      </c>
      <c r="D1457" t="s">
        <v>10821</v>
      </c>
      <c r="E1457">
        <v>6</v>
      </c>
    </row>
    <row r="1458" spans="1:5">
      <c r="A1458">
        <v>1457</v>
      </c>
      <c r="B1458">
        <v>44142</v>
      </c>
      <c r="C1458">
        <v>1752</v>
      </c>
      <c r="D1458" t="s">
        <v>10814</v>
      </c>
      <c r="E1458">
        <v>3</v>
      </c>
    </row>
    <row r="1459" spans="1:5">
      <c r="A1459">
        <v>1458</v>
      </c>
      <c r="B1459">
        <v>44143</v>
      </c>
      <c r="C1459">
        <v>1974</v>
      </c>
      <c r="D1459" t="s">
        <v>10866</v>
      </c>
      <c r="E1459">
        <v>3</v>
      </c>
    </row>
    <row r="1460" spans="1:5">
      <c r="A1460">
        <v>1459</v>
      </c>
      <c r="B1460">
        <v>44143</v>
      </c>
      <c r="C1460">
        <v>293</v>
      </c>
      <c r="D1460" t="s">
        <v>10810</v>
      </c>
      <c r="E1460">
        <v>1</v>
      </c>
    </row>
    <row r="1461" spans="1:5">
      <c r="A1461">
        <v>1460</v>
      </c>
      <c r="B1461">
        <v>44143</v>
      </c>
      <c r="C1461">
        <v>1183</v>
      </c>
      <c r="D1461" t="s">
        <v>10837</v>
      </c>
      <c r="E1461">
        <v>4</v>
      </c>
    </row>
    <row r="1462" spans="1:5">
      <c r="A1462">
        <v>1461</v>
      </c>
      <c r="B1462">
        <v>44143</v>
      </c>
      <c r="C1462">
        <v>1601</v>
      </c>
      <c r="D1462" t="s">
        <v>10876</v>
      </c>
      <c r="E1462">
        <v>4</v>
      </c>
    </row>
    <row r="1463" spans="1:5">
      <c r="A1463">
        <v>1462</v>
      </c>
      <c r="B1463">
        <v>44144</v>
      </c>
      <c r="C1463">
        <v>285</v>
      </c>
      <c r="D1463" t="s">
        <v>10831</v>
      </c>
      <c r="E1463">
        <v>5</v>
      </c>
    </row>
    <row r="1464" spans="1:5">
      <c r="A1464">
        <v>1463</v>
      </c>
      <c r="B1464">
        <v>44144</v>
      </c>
      <c r="C1464">
        <v>819</v>
      </c>
      <c r="D1464" t="s">
        <v>10864</v>
      </c>
      <c r="E1464">
        <v>3</v>
      </c>
    </row>
    <row r="1465" spans="1:5">
      <c r="A1465">
        <v>1464</v>
      </c>
      <c r="B1465">
        <v>44144</v>
      </c>
      <c r="C1465">
        <v>1528</v>
      </c>
      <c r="D1465" t="s">
        <v>10861</v>
      </c>
      <c r="E1465">
        <v>3</v>
      </c>
    </row>
    <row r="1466" spans="1:5">
      <c r="A1466">
        <v>1465</v>
      </c>
      <c r="B1466">
        <v>44145</v>
      </c>
      <c r="C1466">
        <v>1536</v>
      </c>
      <c r="D1466" t="s">
        <v>10830</v>
      </c>
      <c r="E1466">
        <v>1</v>
      </c>
    </row>
    <row r="1467" spans="1:5">
      <c r="A1467">
        <v>1466</v>
      </c>
      <c r="B1467">
        <v>44145</v>
      </c>
      <c r="C1467">
        <v>1333</v>
      </c>
      <c r="D1467" t="s">
        <v>10824</v>
      </c>
      <c r="E1467">
        <v>3</v>
      </c>
    </row>
    <row r="1468" spans="1:5">
      <c r="A1468">
        <v>1467</v>
      </c>
      <c r="B1468">
        <v>44145</v>
      </c>
      <c r="C1468">
        <v>778</v>
      </c>
      <c r="D1468" t="s">
        <v>10842</v>
      </c>
      <c r="E1468">
        <v>2</v>
      </c>
    </row>
    <row r="1469" spans="1:5">
      <c r="A1469">
        <v>1468</v>
      </c>
      <c r="B1469">
        <v>44145</v>
      </c>
      <c r="C1469">
        <v>637</v>
      </c>
      <c r="D1469" t="s">
        <v>10831</v>
      </c>
      <c r="E1469">
        <v>2</v>
      </c>
    </row>
    <row r="1470" spans="1:5">
      <c r="A1470">
        <v>1469</v>
      </c>
      <c r="B1470">
        <v>44145</v>
      </c>
      <c r="C1470">
        <v>300</v>
      </c>
      <c r="D1470" t="s">
        <v>10826</v>
      </c>
      <c r="E1470">
        <v>5</v>
      </c>
    </row>
    <row r="1471" spans="1:5">
      <c r="A1471">
        <v>1470</v>
      </c>
      <c r="B1471">
        <v>44146</v>
      </c>
      <c r="C1471">
        <v>9</v>
      </c>
      <c r="D1471" t="s">
        <v>10808</v>
      </c>
      <c r="E1471">
        <v>3</v>
      </c>
    </row>
    <row r="1472" spans="1:5">
      <c r="A1472">
        <v>1471</v>
      </c>
      <c r="B1472">
        <v>44146</v>
      </c>
      <c r="C1472">
        <v>1946</v>
      </c>
      <c r="D1472" t="s">
        <v>10849</v>
      </c>
      <c r="E1472">
        <v>1</v>
      </c>
    </row>
    <row r="1473" spans="1:5">
      <c r="A1473">
        <v>1472</v>
      </c>
      <c r="B1473">
        <v>44146</v>
      </c>
      <c r="C1473">
        <v>1758</v>
      </c>
      <c r="D1473" t="s">
        <v>10859</v>
      </c>
      <c r="E1473">
        <v>2</v>
      </c>
    </row>
    <row r="1474" spans="1:5">
      <c r="A1474">
        <v>1473</v>
      </c>
      <c r="B1474">
        <v>44146</v>
      </c>
      <c r="C1474">
        <v>1894</v>
      </c>
      <c r="D1474" t="s">
        <v>10852</v>
      </c>
      <c r="E1474">
        <v>5</v>
      </c>
    </row>
    <row r="1475" spans="1:5">
      <c r="A1475">
        <v>1474</v>
      </c>
      <c r="B1475">
        <v>44146</v>
      </c>
      <c r="C1475">
        <v>1630</v>
      </c>
      <c r="D1475" t="s">
        <v>10849</v>
      </c>
      <c r="E1475">
        <v>3</v>
      </c>
    </row>
    <row r="1476" spans="1:5">
      <c r="A1476">
        <v>1475</v>
      </c>
      <c r="B1476">
        <v>44148</v>
      </c>
      <c r="C1476">
        <v>755</v>
      </c>
      <c r="D1476" t="s">
        <v>10850</v>
      </c>
      <c r="E1476">
        <v>5</v>
      </c>
    </row>
    <row r="1477" spans="1:5">
      <c r="A1477">
        <v>1476</v>
      </c>
      <c r="B1477">
        <v>44148</v>
      </c>
      <c r="C1477">
        <v>1096</v>
      </c>
      <c r="D1477" t="s">
        <v>10826</v>
      </c>
      <c r="E1477">
        <v>2</v>
      </c>
    </row>
    <row r="1478" spans="1:5">
      <c r="A1478">
        <v>1477</v>
      </c>
      <c r="B1478">
        <v>44148</v>
      </c>
      <c r="C1478">
        <v>74</v>
      </c>
      <c r="D1478" t="s">
        <v>10837</v>
      </c>
      <c r="E1478">
        <v>5</v>
      </c>
    </row>
    <row r="1479" spans="1:5">
      <c r="A1479">
        <v>1478</v>
      </c>
      <c r="B1479">
        <v>44148</v>
      </c>
      <c r="C1479">
        <v>1178</v>
      </c>
      <c r="D1479" t="s">
        <v>10874</v>
      </c>
      <c r="E1479">
        <v>5</v>
      </c>
    </row>
    <row r="1480" spans="1:5">
      <c r="A1480">
        <v>1479</v>
      </c>
      <c r="B1480">
        <v>44150</v>
      </c>
      <c r="C1480">
        <v>918</v>
      </c>
      <c r="D1480" t="s">
        <v>10857</v>
      </c>
      <c r="E1480">
        <v>5</v>
      </c>
    </row>
    <row r="1481" spans="1:5">
      <c r="A1481">
        <v>1480</v>
      </c>
      <c r="B1481">
        <v>44150</v>
      </c>
      <c r="C1481">
        <v>1963</v>
      </c>
      <c r="D1481" t="s">
        <v>10821</v>
      </c>
      <c r="E1481">
        <v>5</v>
      </c>
    </row>
    <row r="1482" spans="1:5">
      <c r="A1482">
        <v>1481</v>
      </c>
      <c r="B1482">
        <v>44150</v>
      </c>
      <c r="C1482">
        <v>699</v>
      </c>
      <c r="D1482" t="s">
        <v>10853</v>
      </c>
      <c r="E1482">
        <v>5</v>
      </c>
    </row>
    <row r="1483" spans="1:5">
      <c r="A1483">
        <v>1482</v>
      </c>
      <c r="B1483">
        <v>44150</v>
      </c>
      <c r="C1483">
        <v>1714</v>
      </c>
      <c r="D1483" t="s">
        <v>10833</v>
      </c>
      <c r="E1483">
        <v>3</v>
      </c>
    </row>
    <row r="1484" spans="1:5">
      <c r="A1484">
        <v>1483</v>
      </c>
      <c r="B1484">
        <v>44150</v>
      </c>
      <c r="C1484">
        <v>945</v>
      </c>
      <c r="D1484" t="s">
        <v>10836</v>
      </c>
      <c r="E1484">
        <v>1</v>
      </c>
    </row>
    <row r="1485" spans="1:5">
      <c r="A1485">
        <v>1484</v>
      </c>
      <c r="B1485">
        <v>44150</v>
      </c>
      <c r="C1485">
        <v>212</v>
      </c>
      <c r="D1485" t="s">
        <v>10846</v>
      </c>
      <c r="E1485">
        <v>3</v>
      </c>
    </row>
    <row r="1486" spans="1:5">
      <c r="A1486">
        <v>1485</v>
      </c>
      <c r="B1486">
        <v>44151</v>
      </c>
      <c r="C1486">
        <v>706</v>
      </c>
      <c r="D1486" t="s">
        <v>10842</v>
      </c>
      <c r="E1486">
        <v>3</v>
      </c>
    </row>
    <row r="1487" spans="1:5">
      <c r="A1487">
        <v>1486</v>
      </c>
      <c r="B1487">
        <v>44151</v>
      </c>
      <c r="C1487">
        <v>827</v>
      </c>
      <c r="D1487" t="s">
        <v>10853</v>
      </c>
      <c r="E1487">
        <v>5</v>
      </c>
    </row>
    <row r="1488" spans="1:5">
      <c r="A1488">
        <v>1487</v>
      </c>
      <c r="B1488">
        <v>44151</v>
      </c>
      <c r="C1488">
        <v>1056</v>
      </c>
      <c r="D1488" t="s">
        <v>10853</v>
      </c>
      <c r="E1488">
        <v>1</v>
      </c>
    </row>
    <row r="1489" spans="1:5">
      <c r="A1489">
        <v>1488</v>
      </c>
      <c r="B1489">
        <v>44151</v>
      </c>
      <c r="C1489">
        <v>949</v>
      </c>
      <c r="D1489" t="s">
        <v>10846</v>
      </c>
      <c r="E1489">
        <v>3</v>
      </c>
    </row>
    <row r="1490" spans="1:5">
      <c r="A1490">
        <v>1489</v>
      </c>
      <c r="B1490">
        <v>44151</v>
      </c>
      <c r="C1490">
        <v>1943</v>
      </c>
      <c r="D1490" t="s">
        <v>10827</v>
      </c>
      <c r="E1490">
        <v>3</v>
      </c>
    </row>
    <row r="1491" spans="1:5">
      <c r="A1491">
        <v>1490</v>
      </c>
      <c r="B1491">
        <v>44152</v>
      </c>
      <c r="C1491">
        <v>495</v>
      </c>
      <c r="D1491" t="s">
        <v>10814</v>
      </c>
      <c r="E1491">
        <v>3</v>
      </c>
    </row>
    <row r="1492" spans="1:5">
      <c r="A1492">
        <v>1491</v>
      </c>
      <c r="B1492">
        <v>44152</v>
      </c>
      <c r="C1492">
        <v>1366</v>
      </c>
      <c r="D1492" t="s">
        <v>10829</v>
      </c>
      <c r="E1492">
        <v>5</v>
      </c>
    </row>
    <row r="1493" spans="1:5">
      <c r="A1493">
        <v>1492</v>
      </c>
      <c r="B1493">
        <v>44152</v>
      </c>
      <c r="C1493">
        <v>1654</v>
      </c>
      <c r="D1493" t="s">
        <v>10870</v>
      </c>
      <c r="E1493">
        <v>2</v>
      </c>
    </row>
    <row r="1494" spans="1:5">
      <c r="A1494">
        <v>1493</v>
      </c>
      <c r="B1494">
        <v>44152</v>
      </c>
      <c r="C1494">
        <v>1734</v>
      </c>
      <c r="D1494" t="s">
        <v>10839</v>
      </c>
      <c r="E1494">
        <v>2</v>
      </c>
    </row>
    <row r="1495" spans="1:5">
      <c r="A1495">
        <v>1494</v>
      </c>
      <c r="B1495">
        <v>44152</v>
      </c>
      <c r="C1495">
        <v>1754</v>
      </c>
      <c r="D1495" t="s">
        <v>10865</v>
      </c>
      <c r="E1495">
        <v>4</v>
      </c>
    </row>
    <row r="1496" spans="1:5">
      <c r="A1496">
        <v>1495</v>
      </c>
      <c r="B1496">
        <v>44152</v>
      </c>
      <c r="C1496">
        <v>1003</v>
      </c>
      <c r="D1496" t="s">
        <v>10837</v>
      </c>
      <c r="E1496">
        <v>4</v>
      </c>
    </row>
    <row r="1497" spans="1:5">
      <c r="A1497">
        <v>1496</v>
      </c>
      <c r="B1497">
        <v>44152</v>
      </c>
      <c r="C1497">
        <v>1196</v>
      </c>
      <c r="D1497" t="s">
        <v>10814</v>
      </c>
      <c r="E1497">
        <v>5</v>
      </c>
    </row>
    <row r="1498" spans="1:5">
      <c r="A1498">
        <v>1497</v>
      </c>
      <c r="B1498">
        <v>44152</v>
      </c>
      <c r="C1498">
        <v>1468</v>
      </c>
      <c r="D1498" t="s">
        <v>10846</v>
      </c>
      <c r="E1498">
        <v>2</v>
      </c>
    </row>
    <row r="1499" spans="1:5">
      <c r="A1499">
        <v>1498</v>
      </c>
      <c r="B1499">
        <v>44152</v>
      </c>
      <c r="C1499">
        <v>1797</v>
      </c>
      <c r="D1499" t="s">
        <v>10853</v>
      </c>
      <c r="E1499">
        <v>6</v>
      </c>
    </row>
    <row r="1500" spans="1:5">
      <c r="A1500">
        <v>1499</v>
      </c>
      <c r="B1500">
        <v>44152</v>
      </c>
      <c r="C1500">
        <v>635</v>
      </c>
      <c r="D1500" t="s">
        <v>10816</v>
      </c>
      <c r="E1500">
        <v>5</v>
      </c>
    </row>
    <row r="1501" spans="1:5">
      <c r="A1501">
        <v>1500</v>
      </c>
      <c r="B1501">
        <v>44152</v>
      </c>
      <c r="C1501">
        <v>1446</v>
      </c>
      <c r="D1501" t="s">
        <v>10851</v>
      </c>
      <c r="E1501">
        <v>3</v>
      </c>
    </row>
    <row r="1502" spans="1:5">
      <c r="A1502">
        <v>1501</v>
      </c>
      <c r="B1502">
        <v>44153</v>
      </c>
      <c r="C1502">
        <v>1851</v>
      </c>
      <c r="D1502" t="s">
        <v>10842</v>
      </c>
      <c r="E1502">
        <v>4</v>
      </c>
    </row>
    <row r="1503" spans="1:5">
      <c r="A1503">
        <v>1502</v>
      </c>
      <c r="B1503">
        <v>44153</v>
      </c>
      <c r="C1503">
        <v>1172</v>
      </c>
      <c r="D1503" t="s">
        <v>10811</v>
      </c>
      <c r="E1503">
        <v>5</v>
      </c>
    </row>
    <row r="1504" spans="1:5">
      <c r="A1504">
        <v>1503</v>
      </c>
      <c r="B1504">
        <v>44153</v>
      </c>
      <c r="C1504">
        <v>1141</v>
      </c>
      <c r="D1504" t="s">
        <v>10822</v>
      </c>
      <c r="E1504">
        <v>6</v>
      </c>
    </row>
    <row r="1505" spans="1:5">
      <c r="A1505">
        <v>1504</v>
      </c>
      <c r="B1505">
        <v>44154</v>
      </c>
      <c r="C1505">
        <v>102</v>
      </c>
      <c r="D1505" t="s">
        <v>10858</v>
      </c>
      <c r="E1505">
        <v>3</v>
      </c>
    </row>
    <row r="1506" spans="1:5">
      <c r="A1506">
        <v>1505</v>
      </c>
      <c r="B1506">
        <v>44154</v>
      </c>
      <c r="C1506">
        <v>1326</v>
      </c>
      <c r="D1506" t="s">
        <v>10841</v>
      </c>
      <c r="E1506">
        <v>1</v>
      </c>
    </row>
    <row r="1507" spans="1:5">
      <c r="A1507">
        <v>1506</v>
      </c>
      <c r="B1507">
        <v>44154</v>
      </c>
      <c r="C1507">
        <v>223</v>
      </c>
      <c r="D1507" t="s">
        <v>10841</v>
      </c>
      <c r="E1507">
        <v>5</v>
      </c>
    </row>
    <row r="1508" spans="1:5">
      <c r="A1508">
        <v>1507</v>
      </c>
      <c r="B1508">
        <v>44154</v>
      </c>
      <c r="C1508">
        <v>486</v>
      </c>
      <c r="D1508" t="s">
        <v>10827</v>
      </c>
      <c r="E1508">
        <v>4</v>
      </c>
    </row>
    <row r="1509" spans="1:5">
      <c r="A1509">
        <v>1508</v>
      </c>
      <c r="B1509">
        <v>44154</v>
      </c>
      <c r="C1509">
        <v>631</v>
      </c>
      <c r="D1509" t="s">
        <v>10822</v>
      </c>
      <c r="E1509">
        <v>2</v>
      </c>
    </row>
    <row r="1510" spans="1:5">
      <c r="A1510">
        <v>1509</v>
      </c>
      <c r="B1510">
        <v>44154</v>
      </c>
      <c r="C1510">
        <v>1239</v>
      </c>
      <c r="D1510" t="s">
        <v>10821</v>
      </c>
      <c r="E1510">
        <v>3</v>
      </c>
    </row>
    <row r="1511" spans="1:5">
      <c r="A1511">
        <v>1510</v>
      </c>
      <c r="B1511">
        <v>44154</v>
      </c>
      <c r="C1511">
        <v>885</v>
      </c>
      <c r="D1511" t="s">
        <v>10874</v>
      </c>
      <c r="E1511">
        <v>4</v>
      </c>
    </row>
    <row r="1512" spans="1:5">
      <c r="A1512">
        <v>1511</v>
      </c>
      <c r="B1512">
        <v>44154</v>
      </c>
      <c r="C1512">
        <v>475</v>
      </c>
      <c r="D1512" t="s">
        <v>10875</v>
      </c>
      <c r="E1512">
        <v>4</v>
      </c>
    </row>
    <row r="1513" spans="1:5">
      <c r="A1513">
        <v>1512</v>
      </c>
      <c r="B1513">
        <v>44155</v>
      </c>
      <c r="C1513">
        <v>1794</v>
      </c>
      <c r="D1513" t="s">
        <v>10808</v>
      </c>
      <c r="E1513">
        <v>3</v>
      </c>
    </row>
    <row r="1514" spans="1:5">
      <c r="A1514">
        <v>1513</v>
      </c>
      <c r="B1514">
        <v>44155</v>
      </c>
      <c r="C1514">
        <v>156</v>
      </c>
      <c r="D1514" t="s">
        <v>10826</v>
      </c>
      <c r="E1514">
        <v>4</v>
      </c>
    </row>
    <row r="1515" spans="1:5">
      <c r="A1515">
        <v>1514</v>
      </c>
      <c r="B1515">
        <v>44155</v>
      </c>
      <c r="C1515">
        <v>259</v>
      </c>
      <c r="D1515" t="s">
        <v>10869</v>
      </c>
      <c r="E1515">
        <v>1</v>
      </c>
    </row>
    <row r="1516" spans="1:5">
      <c r="A1516">
        <v>1515</v>
      </c>
      <c r="B1516">
        <v>44155</v>
      </c>
      <c r="C1516">
        <v>946</v>
      </c>
      <c r="D1516" t="s">
        <v>10845</v>
      </c>
      <c r="E1516">
        <v>3</v>
      </c>
    </row>
    <row r="1517" spans="1:5">
      <c r="A1517">
        <v>1516</v>
      </c>
      <c r="B1517">
        <v>44155</v>
      </c>
      <c r="C1517">
        <v>229</v>
      </c>
      <c r="D1517" t="s">
        <v>10830</v>
      </c>
      <c r="E1517">
        <v>3</v>
      </c>
    </row>
    <row r="1518" spans="1:5">
      <c r="A1518">
        <v>1517</v>
      </c>
      <c r="B1518">
        <v>44156</v>
      </c>
      <c r="C1518">
        <v>1390</v>
      </c>
      <c r="D1518" t="s">
        <v>10834</v>
      </c>
      <c r="E1518">
        <v>4</v>
      </c>
    </row>
    <row r="1519" spans="1:5">
      <c r="A1519">
        <v>1518</v>
      </c>
      <c r="B1519">
        <v>44156</v>
      </c>
      <c r="C1519">
        <v>2071</v>
      </c>
      <c r="D1519" t="s">
        <v>10828</v>
      </c>
      <c r="E1519">
        <v>4</v>
      </c>
    </row>
    <row r="1520" spans="1:5">
      <c r="A1520">
        <v>1519</v>
      </c>
      <c r="B1520">
        <v>44156</v>
      </c>
      <c r="C1520">
        <v>80</v>
      </c>
      <c r="D1520" t="s">
        <v>10813</v>
      </c>
      <c r="E1520">
        <v>5</v>
      </c>
    </row>
    <row r="1521" spans="1:5">
      <c r="A1521">
        <v>1520</v>
      </c>
      <c r="B1521">
        <v>44157</v>
      </c>
      <c r="C1521">
        <v>1769</v>
      </c>
      <c r="D1521" t="s">
        <v>10865</v>
      </c>
      <c r="E1521">
        <v>5</v>
      </c>
    </row>
    <row r="1522" spans="1:5">
      <c r="A1522">
        <v>1521</v>
      </c>
      <c r="B1522">
        <v>44157</v>
      </c>
      <c r="C1522">
        <v>2109</v>
      </c>
      <c r="D1522" t="s">
        <v>10839</v>
      </c>
      <c r="E1522">
        <v>5</v>
      </c>
    </row>
    <row r="1523" spans="1:5">
      <c r="A1523">
        <v>1522</v>
      </c>
      <c r="B1523">
        <v>44158</v>
      </c>
      <c r="C1523">
        <v>2057</v>
      </c>
      <c r="D1523" t="s">
        <v>10857</v>
      </c>
      <c r="E1523">
        <v>6</v>
      </c>
    </row>
    <row r="1524" spans="1:5">
      <c r="A1524">
        <v>1523</v>
      </c>
      <c r="B1524">
        <v>44158</v>
      </c>
      <c r="C1524">
        <v>198</v>
      </c>
      <c r="D1524" t="s">
        <v>10821</v>
      </c>
      <c r="E1524">
        <v>5</v>
      </c>
    </row>
    <row r="1525" spans="1:5">
      <c r="A1525">
        <v>1524</v>
      </c>
      <c r="B1525">
        <v>44158</v>
      </c>
      <c r="C1525">
        <v>1095</v>
      </c>
      <c r="D1525" t="s">
        <v>10852</v>
      </c>
      <c r="E1525">
        <v>3</v>
      </c>
    </row>
    <row r="1526" spans="1:5">
      <c r="A1526">
        <v>1525</v>
      </c>
      <c r="B1526">
        <v>44158</v>
      </c>
      <c r="C1526">
        <v>2008</v>
      </c>
      <c r="D1526" t="s">
        <v>10858</v>
      </c>
      <c r="E1526">
        <v>4</v>
      </c>
    </row>
    <row r="1527" spans="1:5">
      <c r="A1527">
        <v>1526</v>
      </c>
      <c r="B1527">
        <v>44158</v>
      </c>
      <c r="C1527">
        <v>566</v>
      </c>
      <c r="D1527" t="s">
        <v>10820</v>
      </c>
      <c r="E1527">
        <v>5</v>
      </c>
    </row>
    <row r="1528" spans="1:5">
      <c r="A1528">
        <v>1527</v>
      </c>
      <c r="B1528">
        <v>44158</v>
      </c>
      <c r="C1528">
        <v>47</v>
      </c>
      <c r="D1528" t="s">
        <v>10850</v>
      </c>
      <c r="E1528">
        <v>3</v>
      </c>
    </row>
    <row r="1529" spans="1:5">
      <c r="A1529">
        <v>1528</v>
      </c>
      <c r="B1529">
        <v>44158</v>
      </c>
      <c r="C1529">
        <v>1893</v>
      </c>
      <c r="D1529" t="s">
        <v>10874</v>
      </c>
      <c r="E1529">
        <v>2</v>
      </c>
    </row>
    <row r="1530" spans="1:5">
      <c r="A1530">
        <v>1529</v>
      </c>
      <c r="B1530">
        <v>44158</v>
      </c>
      <c r="C1530">
        <v>862</v>
      </c>
      <c r="D1530" t="s">
        <v>10866</v>
      </c>
      <c r="E1530">
        <v>2</v>
      </c>
    </row>
    <row r="1531" spans="1:5">
      <c r="A1531">
        <v>1530</v>
      </c>
      <c r="B1531">
        <v>44159</v>
      </c>
      <c r="C1531">
        <v>324</v>
      </c>
      <c r="D1531" t="s">
        <v>10876</v>
      </c>
      <c r="E1531">
        <v>4</v>
      </c>
    </row>
    <row r="1532" spans="1:5">
      <c r="A1532">
        <v>1531</v>
      </c>
      <c r="B1532">
        <v>44159</v>
      </c>
      <c r="C1532">
        <v>368</v>
      </c>
      <c r="D1532" t="s">
        <v>10822</v>
      </c>
      <c r="E1532">
        <v>2</v>
      </c>
    </row>
    <row r="1533" spans="1:5">
      <c r="A1533">
        <v>1532</v>
      </c>
      <c r="B1533">
        <v>44160</v>
      </c>
      <c r="C1533">
        <v>1837</v>
      </c>
      <c r="D1533" t="s">
        <v>10810</v>
      </c>
      <c r="E1533">
        <v>5</v>
      </c>
    </row>
    <row r="1534" spans="1:5">
      <c r="A1534">
        <v>1533</v>
      </c>
      <c r="B1534">
        <v>44160</v>
      </c>
      <c r="C1534">
        <v>1803</v>
      </c>
      <c r="D1534" t="s">
        <v>10846</v>
      </c>
      <c r="E1534">
        <v>3</v>
      </c>
    </row>
    <row r="1535" spans="1:5">
      <c r="A1535">
        <v>1534</v>
      </c>
      <c r="B1535">
        <v>44160</v>
      </c>
      <c r="C1535">
        <v>696</v>
      </c>
      <c r="D1535" t="s">
        <v>10813</v>
      </c>
      <c r="E1535">
        <v>4</v>
      </c>
    </row>
    <row r="1536" spans="1:5">
      <c r="A1536">
        <v>1535</v>
      </c>
      <c r="B1536">
        <v>44161</v>
      </c>
      <c r="C1536">
        <v>1765</v>
      </c>
      <c r="D1536" t="s">
        <v>10835</v>
      </c>
      <c r="E1536">
        <v>3</v>
      </c>
    </row>
    <row r="1537" spans="1:5">
      <c r="A1537">
        <v>1536</v>
      </c>
      <c r="B1537">
        <v>44161</v>
      </c>
      <c r="C1537">
        <v>1799</v>
      </c>
      <c r="D1537" t="s">
        <v>10845</v>
      </c>
      <c r="E1537">
        <v>2</v>
      </c>
    </row>
    <row r="1538" spans="1:5">
      <c r="A1538">
        <v>1537</v>
      </c>
      <c r="B1538">
        <v>44161</v>
      </c>
      <c r="C1538">
        <v>1253</v>
      </c>
      <c r="D1538" t="s">
        <v>10872</v>
      </c>
      <c r="E1538">
        <v>5</v>
      </c>
    </row>
    <row r="1539" spans="1:5">
      <c r="A1539">
        <v>1538</v>
      </c>
      <c r="B1539">
        <v>44161</v>
      </c>
      <c r="C1539">
        <v>217</v>
      </c>
      <c r="D1539" t="s">
        <v>10816</v>
      </c>
      <c r="E1539">
        <v>3</v>
      </c>
    </row>
    <row r="1540" spans="1:5">
      <c r="A1540">
        <v>1539</v>
      </c>
      <c r="B1540">
        <v>44161</v>
      </c>
      <c r="C1540">
        <v>1608</v>
      </c>
      <c r="D1540" t="s">
        <v>10827</v>
      </c>
      <c r="E1540">
        <v>6</v>
      </c>
    </row>
    <row r="1541" spans="1:5">
      <c r="A1541">
        <v>1540</v>
      </c>
      <c r="B1541">
        <v>44162</v>
      </c>
      <c r="C1541">
        <v>1957</v>
      </c>
      <c r="D1541" t="s">
        <v>10820</v>
      </c>
      <c r="E1541">
        <v>4</v>
      </c>
    </row>
    <row r="1542" spans="1:5">
      <c r="A1542">
        <v>1541</v>
      </c>
      <c r="B1542">
        <v>44162</v>
      </c>
      <c r="C1542">
        <v>2036</v>
      </c>
      <c r="D1542" t="s">
        <v>10823</v>
      </c>
      <c r="E1542">
        <v>2</v>
      </c>
    </row>
    <row r="1543" spans="1:5">
      <c r="A1543">
        <v>1542</v>
      </c>
      <c r="B1543">
        <v>44162</v>
      </c>
      <c r="C1543">
        <v>1091</v>
      </c>
      <c r="D1543" t="s">
        <v>10822</v>
      </c>
      <c r="E1543">
        <v>2</v>
      </c>
    </row>
    <row r="1544" spans="1:5">
      <c r="A1544">
        <v>1543</v>
      </c>
      <c r="B1544">
        <v>44163</v>
      </c>
      <c r="C1544">
        <v>870</v>
      </c>
      <c r="D1544" t="s">
        <v>10861</v>
      </c>
      <c r="E1544">
        <v>5</v>
      </c>
    </row>
    <row r="1545" spans="1:5">
      <c r="A1545">
        <v>1544</v>
      </c>
      <c r="B1545">
        <v>44163</v>
      </c>
      <c r="C1545">
        <v>521</v>
      </c>
      <c r="D1545" t="s">
        <v>10871</v>
      </c>
      <c r="E1545">
        <v>5</v>
      </c>
    </row>
    <row r="1546" spans="1:5">
      <c r="A1546">
        <v>1545</v>
      </c>
      <c r="B1546">
        <v>44163</v>
      </c>
      <c r="C1546">
        <v>1614</v>
      </c>
      <c r="D1546" t="s">
        <v>10824</v>
      </c>
      <c r="E1546">
        <v>4</v>
      </c>
    </row>
    <row r="1547" spans="1:5">
      <c r="A1547">
        <v>1546</v>
      </c>
      <c r="B1547">
        <v>44164</v>
      </c>
      <c r="C1547">
        <v>698</v>
      </c>
      <c r="D1547" t="s">
        <v>10855</v>
      </c>
      <c r="E1547">
        <v>5</v>
      </c>
    </row>
    <row r="1548" spans="1:5">
      <c r="A1548">
        <v>1547</v>
      </c>
      <c r="B1548">
        <v>44165</v>
      </c>
      <c r="C1548">
        <v>711</v>
      </c>
      <c r="D1548" t="s">
        <v>10847</v>
      </c>
      <c r="E1548">
        <v>6</v>
      </c>
    </row>
    <row r="1549" spans="1:5">
      <c r="A1549">
        <v>1548</v>
      </c>
      <c r="B1549">
        <v>44165</v>
      </c>
      <c r="C1549">
        <v>1400</v>
      </c>
      <c r="D1549" t="s">
        <v>10844</v>
      </c>
      <c r="E1549">
        <v>2</v>
      </c>
    </row>
    <row r="1550" spans="1:5">
      <c r="A1550">
        <v>1549</v>
      </c>
      <c r="B1550">
        <v>44165</v>
      </c>
      <c r="C1550">
        <v>1205</v>
      </c>
      <c r="D1550" t="s">
        <v>10814</v>
      </c>
      <c r="E1550">
        <v>2</v>
      </c>
    </row>
    <row r="1551" spans="1:5">
      <c r="A1551">
        <v>1550</v>
      </c>
      <c r="B1551">
        <v>44165</v>
      </c>
      <c r="C1551">
        <v>1918</v>
      </c>
      <c r="D1551" t="s">
        <v>10820</v>
      </c>
      <c r="E1551">
        <v>4</v>
      </c>
    </row>
    <row r="1552" spans="1:5">
      <c r="A1552">
        <v>1551</v>
      </c>
      <c r="B1552">
        <v>44166</v>
      </c>
      <c r="C1552">
        <v>1059</v>
      </c>
      <c r="D1552" t="s">
        <v>10843</v>
      </c>
      <c r="E1552">
        <v>2</v>
      </c>
    </row>
    <row r="1553" spans="1:5">
      <c r="A1553">
        <v>1552</v>
      </c>
      <c r="B1553">
        <v>44166</v>
      </c>
      <c r="C1553">
        <v>438</v>
      </c>
      <c r="D1553" t="s">
        <v>10852</v>
      </c>
      <c r="E1553">
        <v>2</v>
      </c>
    </row>
    <row r="1554" spans="1:5">
      <c r="A1554">
        <v>1553</v>
      </c>
      <c r="B1554">
        <v>44166</v>
      </c>
      <c r="C1554">
        <v>2057</v>
      </c>
      <c r="D1554" t="s">
        <v>10832</v>
      </c>
      <c r="E1554">
        <v>5</v>
      </c>
    </row>
    <row r="1555" spans="1:5">
      <c r="A1555">
        <v>1554</v>
      </c>
      <c r="B1555">
        <v>44167</v>
      </c>
      <c r="C1555">
        <v>2050</v>
      </c>
      <c r="D1555" t="s">
        <v>10854</v>
      </c>
      <c r="E1555">
        <v>6</v>
      </c>
    </row>
    <row r="1556" spans="1:5">
      <c r="A1556">
        <v>1555</v>
      </c>
      <c r="B1556">
        <v>44167</v>
      </c>
      <c r="C1556">
        <v>787</v>
      </c>
      <c r="D1556" t="s">
        <v>10866</v>
      </c>
      <c r="E1556">
        <v>1</v>
      </c>
    </row>
    <row r="1557" spans="1:5">
      <c r="A1557">
        <v>1556</v>
      </c>
      <c r="B1557">
        <v>44167</v>
      </c>
      <c r="C1557">
        <v>1093</v>
      </c>
      <c r="D1557" t="s">
        <v>10865</v>
      </c>
      <c r="E1557">
        <v>5</v>
      </c>
    </row>
    <row r="1558" spans="1:5">
      <c r="A1558">
        <v>1557</v>
      </c>
      <c r="B1558">
        <v>44167</v>
      </c>
      <c r="C1558">
        <v>1332</v>
      </c>
      <c r="D1558" t="s">
        <v>10836</v>
      </c>
      <c r="E1558">
        <v>5</v>
      </c>
    </row>
    <row r="1559" spans="1:5">
      <c r="A1559">
        <v>1558</v>
      </c>
      <c r="B1559">
        <v>44167</v>
      </c>
      <c r="C1559">
        <v>2119</v>
      </c>
      <c r="D1559" t="s">
        <v>10826</v>
      </c>
      <c r="E1559">
        <v>3</v>
      </c>
    </row>
    <row r="1560" spans="1:5">
      <c r="A1560">
        <v>1559</v>
      </c>
      <c r="B1560">
        <v>44167</v>
      </c>
      <c r="C1560">
        <v>1168</v>
      </c>
      <c r="D1560" t="s">
        <v>10826</v>
      </c>
      <c r="E1560">
        <v>4</v>
      </c>
    </row>
    <row r="1561" spans="1:5">
      <c r="A1561">
        <v>1560</v>
      </c>
      <c r="B1561">
        <v>44168</v>
      </c>
      <c r="C1561">
        <v>1242</v>
      </c>
      <c r="D1561" t="s">
        <v>10831</v>
      </c>
      <c r="E1561">
        <v>3</v>
      </c>
    </row>
    <row r="1562" spans="1:5">
      <c r="A1562">
        <v>1561</v>
      </c>
      <c r="B1562">
        <v>44169</v>
      </c>
      <c r="C1562">
        <v>1451</v>
      </c>
      <c r="D1562" t="s">
        <v>10817</v>
      </c>
      <c r="E1562">
        <v>3</v>
      </c>
    </row>
    <row r="1563" spans="1:5">
      <c r="A1563">
        <v>1562</v>
      </c>
      <c r="B1563">
        <v>44169</v>
      </c>
      <c r="C1563">
        <v>1025</v>
      </c>
      <c r="D1563" t="s">
        <v>10863</v>
      </c>
      <c r="E1563">
        <v>5</v>
      </c>
    </row>
    <row r="1564" spans="1:5">
      <c r="A1564">
        <v>1563</v>
      </c>
      <c r="B1564">
        <v>44169</v>
      </c>
      <c r="C1564">
        <v>368</v>
      </c>
      <c r="D1564" t="s">
        <v>10876</v>
      </c>
      <c r="E1564">
        <v>2</v>
      </c>
    </row>
    <row r="1565" spans="1:5">
      <c r="A1565">
        <v>1564</v>
      </c>
      <c r="B1565">
        <v>44169</v>
      </c>
      <c r="C1565">
        <v>1865</v>
      </c>
      <c r="D1565" t="s">
        <v>10838</v>
      </c>
      <c r="E1565">
        <v>4</v>
      </c>
    </row>
    <row r="1566" spans="1:5">
      <c r="A1566">
        <v>1565</v>
      </c>
      <c r="B1566">
        <v>44169</v>
      </c>
      <c r="C1566">
        <v>559</v>
      </c>
      <c r="D1566" t="s">
        <v>10824</v>
      </c>
      <c r="E1566">
        <v>5</v>
      </c>
    </row>
    <row r="1567" spans="1:5">
      <c r="A1567">
        <v>1566</v>
      </c>
      <c r="B1567">
        <v>44169</v>
      </c>
      <c r="C1567">
        <v>659</v>
      </c>
      <c r="D1567" t="s">
        <v>10865</v>
      </c>
      <c r="E1567">
        <v>5</v>
      </c>
    </row>
    <row r="1568" spans="1:5">
      <c r="A1568">
        <v>1567</v>
      </c>
      <c r="B1568">
        <v>44170</v>
      </c>
      <c r="C1568">
        <v>558</v>
      </c>
      <c r="D1568" t="s">
        <v>10808</v>
      </c>
      <c r="E1568">
        <v>5</v>
      </c>
    </row>
    <row r="1569" spans="1:5">
      <c r="A1569">
        <v>1568</v>
      </c>
      <c r="B1569">
        <v>44170</v>
      </c>
      <c r="C1569">
        <v>304</v>
      </c>
      <c r="D1569" t="s">
        <v>10854</v>
      </c>
      <c r="E1569">
        <v>2</v>
      </c>
    </row>
    <row r="1570" spans="1:5">
      <c r="A1570">
        <v>1569</v>
      </c>
      <c r="B1570">
        <v>44170</v>
      </c>
      <c r="C1570">
        <v>198</v>
      </c>
      <c r="D1570" t="s">
        <v>10850</v>
      </c>
      <c r="E1570">
        <v>4</v>
      </c>
    </row>
    <row r="1571" spans="1:5">
      <c r="A1571">
        <v>1570</v>
      </c>
      <c r="B1571">
        <v>44170</v>
      </c>
      <c r="C1571">
        <v>267</v>
      </c>
      <c r="D1571" t="s">
        <v>10847</v>
      </c>
      <c r="E1571">
        <v>4</v>
      </c>
    </row>
    <row r="1572" spans="1:5">
      <c r="A1572">
        <v>1571</v>
      </c>
      <c r="B1572">
        <v>44170</v>
      </c>
      <c r="C1572">
        <v>787</v>
      </c>
      <c r="D1572" t="s">
        <v>10845</v>
      </c>
      <c r="E1572">
        <v>5</v>
      </c>
    </row>
    <row r="1573" spans="1:5">
      <c r="A1573">
        <v>1572</v>
      </c>
      <c r="B1573">
        <v>44170</v>
      </c>
      <c r="C1573">
        <v>520</v>
      </c>
      <c r="D1573" t="s">
        <v>10860</v>
      </c>
      <c r="E1573">
        <v>3</v>
      </c>
    </row>
    <row r="1574" spans="1:5">
      <c r="A1574">
        <v>1573</v>
      </c>
      <c r="B1574">
        <v>44170</v>
      </c>
      <c r="C1574">
        <v>1520</v>
      </c>
      <c r="D1574" t="s">
        <v>10810</v>
      </c>
      <c r="E1574">
        <v>5</v>
      </c>
    </row>
    <row r="1575" spans="1:5">
      <c r="A1575">
        <v>1574</v>
      </c>
      <c r="B1575">
        <v>44170</v>
      </c>
      <c r="C1575">
        <v>2001</v>
      </c>
      <c r="D1575" t="s">
        <v>10811</v>
      </c>
      <c r="E1575">
        <v>3</v>
      </c>
    </row>
    <row r="1576" spans="1:5">
      <c r="A1576">
        <v>1575</v>
      </c>
      <c r="B1576">
        <v>44170</v>
      </c>
      <c r="C1576">
        <v>982</v>
      </c>
      <c r="D1576" t="s">
        <v>10842</v>
      </c>
      <c r="E1576">
        <v>4</v>
      </c>
    </row>
    <row r="1577" spans="1:5">
      <c r="A1577">
        <v>1576</v>
      </c>
      <c r="B1577">
        <v>44171</v>
      </c>
      <c r="C1577">
        <v>1089</v>
      </c>
      <c r="D1577" t="s">
        <v>10847</v>
      </c>
      <c r="E1577">
        <v>2</v>
      </c>
    </row>
    <row r="1578" spans="1:5">
      <c r="A1578">
        <v>1577</v>
      </c>
      <c r="B1578">
        <v>44171</v>
      </c>
      <c r="C1578">
        <v>1490</v>
      </c>
      <c r="D1578" t="s">
        <v>10812</v>
      </c>
      <c r="E1578">
        <v>2</v>
      </c>
    </row>
    <row r="1579" spans="1:5">
      <c r="A1579">
        <v>1578</v>
      </c>
      <c r="B1579">
        <v>44171</v>
      </c>
      <c r="C1579">
        <v>490</v>
      </c>
      <c r="D1579" t="s">
        <v>10871</v>
      </c>
      <c r="E1579">
        <v>3</v>
      </c>
    </row>
    <row r="1580" spans="1:5">
      <c r="A1580">
        <v>1579</v>
      </c>
      <c r="B1580">
        <v>44171</v>
      </c>
      <c r="C1580">
        <v>677</v>
      </c>
      <c r="D1580" t="s">
        <v>10827</v>
      </c>
      <c r="E1580">
        <v>4</v>
      </c>
    </row>
    <row r="1581" spans="1:5">
      <c r="A1581">
        <v>1580</v>
      </c>
      <c r="B1581">
        <v>44171</v>
      </c>
      <c r="C1581">
        <v>1854</v>
      </c>
      <c r="D1581" t="s">
        <v>10810</v>
      </c>
      <c r="E1581">
        <v>3</v>
      </c>
    </row>
    <row r="1582" spans="1:5">
      <c r="A1582">
        <v>1581</v>
      </c>
      <c r="B1582">
        <v>44172</v>
      </c>
      <c r="C1582">
        <v>619</v>
      </c>
      <c r="D1582" t="s">
        <v>10862</v>
      </c>
      <c r="E1582">
        <v>4</v>
      </c>
    </row>
    <row r="1583" spans="1:5">
      <c r="A1583">
        <v>1582</v>
      </c>
      <c r="B1583">
        <v>44172</v>
      </c>
      <c r="C1583">
        <v>1042</v>
      </c>
      <c r="D1583" t="s">
        <v>10860</v>
      </c>
      <c r="E1583">
        <v>4</v>
      </c>
    </row>
    <row r="1584" spans="1:5">
      <c r="A1584">
        <v>1583</v>
      </c>
      <c r="B1584">
        <v>44172</v>
      </c>
      <c r="C1584">
        <v>187</v>
      </c>
      <c r="D1584" t="s">
        <v>10826</v>
      </c>
      <c r="E1584">
        <v>3</v>
      </c>
    </row>
    <row r="1585" spans="1:5">
      <c r="A1585">
        <v>1584</v>
      </c>
      <c r="B1585">
        <v>44172</v>
      </c>
      <c r="C1585">
        <v>972</v>
      </c>
      <c r="D1585" t="s">
        <v>10832</v>
      </c>
      <c r="E1585">
        <v>3</v>
      </c>
    </row>
    <row r="1586" spans="1:5">
      <c r="A1586">
        <v>1585</v>
      </c>
      <c r="B1586">
        <v>44173</v>
      </c>
      <c r="C1586">
        <v>967</v>
      </c>
      <c r="D1586" t="s">
        <v>10866</v>
      </c>
      <c r="E1586">
        <v>2</v>
      </c>
    </row>
    <row r="1587" spans="1:5">
      <c r="A1587">
        <v>1586</v>
      </c>
      <c r="B1587">
        <v>44173</v>
      </c>
      <c r="C1587">
        <v>1064</v>
      </c>
      <c r="D1587" t="s">
        <v>10830</v>
      </c>
      <c r="E1587">
        <v>3</v>
      </c>
    </row>
    <row r="1588" spans="1:5">
      <c r="A1588">
        <v>1587</v>
      </c>
      <c r="B1588">
        <v>44173</v>
      </c>
      <c r="C1588">
        <v>1490</v>
      </c>
      <c r="D1588" t="s">
        <v>10836</v>
      </c>
      <c r="E1588">
        <v>3</v>
      </c>
    </row>
    <row r="1589" spans="1:5">
      <c r="A1589">
        <v>1588</v>
      </c>
      <c r="B1589">
        <v>44173</v>
      </c>
      <c r="C1589">
        <v>356</v>
      </c>
      <c r="D1589" t="s">
        <v>10811</v>
      </c>
      <c r="E1589">
        <v>1</v>
      </c>
    </row>
    <row r="1590" spans="1:5">
      <c r="A1590">
        <v>1589</v>
      </c>
      <c r="B1590">
        <v>44173</v>
      </c>
      <c r="C1590">
        <v>1935</v>
      </c>
      <c r="D1590" t="s">
        <v>10857</v>
      </c>
      <c r="E1590">
        <v>4</v>
      </c>
    </row>
    <row r="1591" spans="1:5">
      <c r="A1591">
        <v>1590</v>
      </c>
      <c r="B1591">
        <v>44174</v>
      </c>
      <c r="C1591">
        <v>812</v>
      </c>
      <c r="D1591" t="s">
        <v>10844</v>
      </c>
      <c r="E1591">
        <v>5</v>
      </c>
    </row>
    <row r="1592" spans="1:5">
      <c r="A1592">
        <v>1591</v>
      </c>
      <c r="B1592">
        <v>44174</v>
      </c>
      <c r="C1592">
        <v>818</v>
      </c>
      <c r="D1592" t="s">
        <v>10815</v>
      </c>
      <c r="E1592">
        <v>3</v>
      </c>
    </row>
    <row r="1593" spans="1:5">
      <c r="A1593">
        <v>1592</v>
      </c>
      <c r="B1593">
        <v>44174</v>
      </c>
      <c r="C1593">
        <v>845</v>
      </c>
      <c r="D1593" t="s">
        <v>10846</v>
      </c>
      <c r="E1593">
        <v>3</v>
      </c>
    </row>
    <row r="1594" spans="1:5">
      <c r="A1594">
        <v>1593</v>
      </c>
      <c r="B1594">
        <v>44174</v>
      </c>
      <c r="C1594">
        <v>1944</v>
      </c>
      <c r="D1594" t="s">
        <v>10810</v>
      </c>
      <c r="E1594">
        <v>3</v>
      </c>
    </row>
    <row r="1595" spans="1:5">
      <c r="A1595">
        <v>1594</v>
      </c>
      <c r="B1595">
        <v>44174</v>
      </c>
      <c r="C1595">
        <v>1840</v>
      </c>
      <c r="D1595" t="s">
        <v>10818</v>
      </c>
      <c r="E1595">
        <v>2</v>
      </c>
    </row>
    <row r="1596" spans="1:5">
      <c r="A1596">
        <v>1595</v>
      </c>
      <c r="B1596">
        <v>44174</v>
      </c>
      <c r="C1596">
        <v>60</v>
      </c>
      <c r="D1596" t="s">
        <v>10822</v>
      </c>
      <c r="E1596">
        <v>3</v>
      </c>
    </row>
    <row r="1597" spans="1:5">
      <c r="A1597">
        <v>1596</v>
      </c>
      <c r="B1597">
        <v>44174</v>
      </c>
      <c r="C1597">
        <v>929</v>
      </c>
      <c r="D1597" t="s">
        <v>10809</v>
      </c>
      <c r="E1597">
        <v>2</v>
      </c>
    </row>
    <row r="1598" spans="1:5">
      <c r="A1598">
        <v>1597</v>
      </c>
      <c r="B1598">
        <v>44174</v>
      </c>
      <c r="C1598">
        <v>1006</v>
      </c>
      <c r="D1598" t="s">
        <v>10868</v>
      </c>
      <c r="E1598">
        <v>5</v>
      </c>
    </row>
    <row r="1599" spans="1:5">
      <c r="A1599">
        <v>1598</v>
      </c>
      <c r="B1599">
        <v>44175</v>
      </c>
      <c r="C1599">
        <v>2026</v>
      </c>
      <c r="D1599" t="s">
        <v>10813</v>
      </c>
      <c r="E1599">
        <v>3</v>
      </c>
    </row>
    <row r="1600" spans="1:5">
      <c r="A1600">
        <v>1599</v>
      </c>
      <c r="B1600">
        <v>44175</v>
      </c>
      <c r="C1600">
        <v>3</v>
      </c>
      <c r="D1600" t="s">
        <v>10841</v>
      </c>
      <c r="E1600">
        <v>5</v>
      </c>
    </row>
    <row r="1601" spans="1:5">
      <c r="A1601">
        <v>1600</v>
      </c>
      <c r="B1601">
        <v>44175</v>
      </c>
      <c r="C1601">
        <v>219</v>
      </c>
      <c r="D1601" t="s">
        <v>10866</v>
      </c>
      <c r="E1601">
        <v>5</v>
      </c>
    </row>
    <row r="1602" spans="1:5">
      <c r="A1602">
        <v>1601</v>
      </c>
      <c r="B1602">
        <v>44175</v>
      </c>
      <c r="C1602">
        <v>1682</v>
      </c>
      <c r="D1602" t="s">
        <v>10816</v>
      </c>
      <c r="E1602">
        <v>2</v>
      </c>
    </row>
    <row r="1603" spans="1:5">
      <c r="A1603">
        <v>1602</v>
      </c>
      <c r="B1603">
        <v>44175</v>
      </c>
      <c r="C1603">
        <v>866</v>
      </c>
      <c r="D1603" t="s">
        <v>10865</v>
      </c>
      <c r="E1603">
        <v>3</v>
      </c>
    </row>
    <row r="1604" spans="1:5">
      <c r="A1604">
        <v>1603</v>
      </c>
      <c r="B1604">
        <v>44176</v>
      </c>
      <c r="C1604">
        <v>849</v>
      </c>
      <c r="D1604" t="s">
        <v>10871</v>
      </c>
      <c r="E1604">
        <v>2</v>
      </c>
    </row>
    <row r="1605" spans="1:5">
      <c r="A1605">
        <v>1604</v>
      </c>
      <c r="B1605">
        <v>44176</v>
      </c>
      <c r="C1605">
        <v>548</v>
      </c>
      <c r="D1605" t="s">
        <v>10861</v>
      </c>
      <c r="E1605">
        <v>2</v>
      </c>
    </row>
    <row r="1606" spans="1:5">
      <c r="A1606">
        <v>1605</v>
      </c>
      <c r="B1606">
        <v>44176</v>
      </c>
      <c r="C1606">
        <v>205</v>
      </c>
      <c r="D1606" t="s">
        <v>10826</v>
      </c>
      <c r="E1606">
        <v>2</v>
      </c>
    </row>
    <row r="1607" spans="1:5">
      <c r="A1607">
        <v>1606</v>
      </c>
      <c r="B1607">
        <v>44176</v>
      </c>
      <c r="C1607">
        <v>42</v>
      </c>
      <c r="D1607" t="s">
        <v>10833</v>
      </c>
      <c r="E1607">
        <v>5</v>
      </c>
    </row>
    <row r="1608" spans="1:5">
      <c r="A1608">
        <v>1607</v>
      </c>
      <c r="B1608">
        <v>44176</v>
      </c>
      <c r="C1608">
        <v>1142</v>
      </c>
      <c r="D1608" t="s">
        <v>10808</v>
      </c>
      <c r="E1608">
        <v>4</v>
      </c>
    </row>
    <row r="1609" spans="1:5">
      <c r="A1609">
        <v>1608</v>
      </c>
      <c r="B1609">
        <v>44177</v>
      </c>
      <c r="C1609">
        <v>1030</v>
      </c>
      <c r="D1609" t="s">
        <v>10856</v>
      </c>
      <c r="E1609">
        <v>6</v>
      </c>
    </row>
    <row r="1610" spans="1:5">
      <c r="A1610">
        <v>1609</v>
      </c>
      <c r="B1610">
        <v>44177</v>
      </c>
      <c r="C1610">
        <v>1969</v>
      </c>
      <c r="D1610" t="s">
        <v>10852</v>
      </c>
      <c r="E1610">
        <v>4</v>
      </c>
    </row>
    <row r="1611" spans="1:5">
      <c r="A1611">
        <v>1610</v>
      </c>
      <c r="B1611">
        <v>44177</v>
      </c>
      <c r="C1611">
        <v>188</v>
      </c>
      <c r="D1611" t="s">
        <v>10872</v>
      </c>
      <c r="E1611">
        <v>6</v>
      </c>
    </row>
    <row r="1612" spans="1:5">
      <c r="A1612">
        <v>1611</v>
      </c>
      <c r="B1612">
        <v>44177</v>
      </c>
      <c r="C1612">
        <v>1598</v>
      </c>
      <c r="D1612" t="s">
        <v>10839</v>
      </c>
      <c r="E1612">
        <v>4</v>
      </c>
    </row>
    <row r="1613" spans="1:5">
      <c r="A1613">
        <v>1612</v>
      </c>
      <c r="B1613">
        <v>44178</v>
      </c>
      <c r="C1613">
        <v>1099</v>
      </c>
      <c r="D1613" t="s">
        <v>10843</v>
      </c>
      <c r="E1613">
        <v>3</v>
      </c>
    </row>
    <row r="1614" spans="1:5">
      <c r="A1614">
        <v>1613</v>
      </c>
      <c r="B1614">
        <v>44178</v>
      </c>
      <c r="C1614">
        <v>259</v>
      </c>
      <c r="D1614" t="s">
        <v>10842</v>
      </c>
      <c r="E1614">
        <v>3</v>
      </c>
    </row>
    <row r="1615" spans="1:5">
      <c r="A1615">
        <v>1614</v>
      </c>
      <c r="B1615">
        <v>44178</v>
      </c>
      <c r="C1615">
        <v>643</v>
      </c>
      <c r="D1615" t="s">
        <v>10847</v>
      </c>
      <c r="E1615">
        <v>3</v>
      </c>
    </row>
    <row r="1616" spans="1:5">
      <c r="A1616">
        <v>1615</v>
      </c>
      <c r="B1616">
        <v>44178</v>
      </c>
      <c r="C1616">
        <v>180</v>
      </c>
      <c r="D1616" t="s">
        <v>10846</v>
      </c>
      <c r="E1616">
        <v>4</v>
      </c>
    </row>
    <row r="1617" spans="1:5">
      <c r="A1617">
        <v>1616</v>
      </c>
      <c r="B1617">
        <v>44178</v>
      </c>
      <c r="C1617">
        <v>1613</v>
      </c>
      <c r="D1617" t="s">
        <v>10859</v>
      </c>
      <c r="E1617">
        <v>2</v>
      </c>
    </row>
    <row r="1618" spans="1:5">
      <c r="A1618">
        <v>1617</v>
      </c>
      <c r="B1618">
        <v>44178</v>
      </c>
      <c r="C1618">
        <v>375</v>
      </c>
      <c r="D1618" t="s">
        <v>10813</v>
      </c>
      <c r="E1618">
        <v>4</v>
      </c>
    </row>
    <row r="1619" spans="1:5">
      <c r="A1619">
        <v>1618</v>
      </c>
      <c r="B1619">
        <v>44179</v>
      </c>
      <c r="C1619">
        <v>810</v>
      </c>
      <c r="D1619" t="s">
        <v>10852</v>
      </c>
      <c r="E1619">
        <v>2</v>
      </c>
    </row>
    <row r="1620" spans="1:5">
      <c r="A1620">
        <v>1619</v>
      </c>
      <c r="B1620">
        <v>44179</v>
      </c>
      <c r="C1620">
        <v>1407</v>
      </c>
      <c r="D1620" t="s">
        <v>10812</v>
      </c>
      <c r="E1620">
        <v>4</v>
      </c>
    </row>
    <row r="1621" spans="1:5">
      <c r="A1621">
        <v>1620</v>
      </c>
      <c r="B1621">
        <v>44179</v>
      </c>
      <c r="C1621">
        <v>1747</v>
      </c>
      <c r="D1621" t="s">
        <v>10863</v>
      </c>
      <c r="E1621">
        <v>3</v>
      </c>
    </row>
    <row r="1622" spans="1:5">
      <c r="A1622">
        <v>1621</v>
      </c>
      <c r="B1622">
        <v>44179</v>
      </c>
      <c r="C1622">
        <v>1374</v>
      </c>
      <c r="D1622" t="s">
        <v>10815</v>
      </c>
      <c r="E1622">
        <v>6</v>
      </c>
    </row>
    <row r="1623" spans="1:5">
      <c r="A1623">
        <v>1622</v>
      </c>
      <c r="B1623">
        <v>44180</v>
      </c>
      <c r="C1623">
        <v>1924</v>
      </c>
      <c r="D1623" t="s">
        <v>10826</v>
      </c>
      <c r="E1623">
        <v>4</v>
      </c>
    </row>
    <row r="1624" spans="1:5">
      <c r="A1624">
        <v>1623</v>
      </c>
      <c r="B1624">
        <v>44181</v>
      </c>
      <c r="C1624">
        <v>1437</v>
      </c>
      <c r="D1624" t="s">
        <v>10816</v>
      </c>
      <c r="E1624">
        <v>2</v>
      </c>
    </row>
    <row r="1625" spans="1:5">
      <c r="A1625">
        <v>1624</v>
      </c>
      <c r="B1625">
        <v>44181</v>
      </c>
      <c r="C1625">
        <v>1459</v>
      </c>
      <c r="D1625" t="s">
        <v>10850</v>
      </c>
      <c r="E1625">
        <v>1</v>
      </c>
    </row>
    <row r="1626" spans="1:5">
      <c r="A1626">
        <v>1625</v>
      </c>
      <c r="B1626">
        <v>44181</v>
      </c>
      <c r="C1626">
        <v>460</v>
      </c>
      <c r="D1626" t="s">
        <v>10874</v>
      </c>
      <c r="E1626">
        <v>3</v>
      </c>
    </row>
    <row r="1627" spans="1:5">
      <c r="A1627">
        <v>1626</v>
      </c>
      <c r="B1627">
        <v>44182</v>
      </c>
      <c r="C1627">
        <v>1978</v>
      </c>
      <c r="D1627" t="s">
        <v>10824</v>
      </c>
      <c r="E1627">
        <v>3</v>
      </c>
    </row>
    <row r="1628" spans="1:5">
      <c r="A1628">
        <v>1627</v>
      </c>
      <c r="B1628">
        <v>44182</v>
      </c>
      <c r="C1628">
        <v>198</v>
      </c>
      <c r="D1628" t="s">
        <v>10853</v>
      </c>
      <c r="E1628">
        <v>5</v>
      </c>
    </row>
    <row r="1629" spans="1:5">
      <c r="A1629">
        <v>1628</v>
      </c>
      <c r="B1629">
        <v>44182</v>
      </c>
      <c r="C1629">
        <v>1975</v>
      </c>
      <c r="D1629" t="s">
        <v>10829</v>
      </c>
      <c r="E1629">
        <v>5</v>
      </c>
    </row>
    <row r="1630" spans="1:5">
      <c r="A1630">
        <v>1629</v>
      </c>
      <c r="B1630">
        <v>44183</v>
      </c>
      <c r="C1630">
        <v>113</v>
      </c>
      <c r="D1630" t="s">
        <v>10848</v>
      </c>
      <c r="E1630">
        <v>4</v>
      </c>
    </row>
    <row r="1631" spans="1:5">
      <c r="A1631">
        <v>1630</v>
      </c>
      <c r="B1631">
        <v>44183</v>
      </c>
      <c r="C1631">
        <v>1857</v>
      </c>
      <c r="D1631" t="s">
        <v>10847</v>
      </c>
      <c r="E1631">
        <v>3</v>
      </c>
    </row>
    <row r="1632" spans="1:5">
      <c r="A1632">
        <v>1631</v>
      </c>
      <c r="B1632">
        <v>44183</v>
      </c>
      <c r="C1632">
        <v>1428</v>
      </c>
      <c r="D1632" t="s">
        <v>10812</v>
      </c>
      <c r="E1632">
        <v>3</v>
      </c>
    </row>
    <row r="1633" spans="1:5">
      <c r="A1633">
        <v>1632</v>
      </c>
      <c r="B1633">
        <v>44183</v>
      </c>
      <c r="C1633">
        <v>2051</v>
      </c>
      <c r="D1633" t="s">
        <v>10833</v>
      </c>
      <c r="E1633">
        <v>5</v>
      </c>
    </row>
    <row r="1634" spans="1:5">
      <c r="A1634">
        <v>1633</v>
      </c>
      <c r="B1634">
        <v>44183</v>
      </c>
      <c r="C1634">
        <v>1139</v>
      </c>
      <c r="D1634" t="s">
        <v>10853</v>
      </c>
      <c r="E1634">
        <v>5</v>
      </c>
    </row>
    <row r="1635" spans="1:5">
      <c r="A1635">
        <v>1634</v>
      </c>
      <c r="B1635">
        <v>44184</v>
      </c>
      <c r="C1635">
        <v>454</v>
      </c>
      <c r="D1635" t="s">
        <v>10842</v>
      </c>
      <c r="E1635">
        <v>3</v>
      </c>
    </row>
    <row r="1636" spans="1:5">
      <c r="A1636">
        <v>1635</v>
      </c>
      <c r="B1636">
        <v>44185</v>
      </c>
      <c r="C1636">
        <v>1426</v>
      </c>
      <c r="D1636" t="s">
        <v>10840</v>
      </c>
      <c r="E1636">
        <v>5</v>
      </c>
    </row>
    <row r="1637" spans="1:5">
      <c r="A1637">
        <v>1636</v>
      </c>
      <c r="B1637">
        <v>44185</v>
      </c>
      <c r="C1637">
        <v>954</v>
      </c>
      <c r="D1637" t="s">
        <v>10809</v>
      </c>
      <c r="E1637">
        <v>5</v>
      </c>
    </row>
    <row r="1638" spans="1:5">
      <c r="A1638">
        <v>1637</v>
      </c>
      <c r="B1638">
        <v>44185</v>
      </c>
      <c r="C1638">
        <v>1692</v>
      </c>
      <c r="D1638" t="s">
        <v>10841</v>
      </c>
      <c r="E1638">
        <v>4</v>
      </c>
    </row>
    <row r="1639" spans="1:5">
      <c r="A1639">
        <v>1638</v>
      </c>
      <c r="B1639">
        <v>44185</v>
      </c>
      <c r="C1639">
        <v>1019</v>
      </c>
      <c r="D1639" t="s">
        <v>10845</v>
      </c>
      <c r="E1639">
        <v>3</v>
      </c>
    </row>
    <row r="1640" spans="1:5">
      <c r="A1640">
        <v>1639</v>
      </c>
      <c r="B1640">
        <v>44185</v>
      </c>
      <c r="C1640">
        <v>1903</v>
      </c>
      <c r="D1640" t="s">
        <v>10841</v>
      </c>
      <c r="E1640">
        <v>5</v>
      </c>
    </row>
    <row r="1641" spans="1:5">
      <c r="A1641">
        <v>1640</v>
      </c>
      <c r="B1641">
        <v>44185</v>
      </c>
      <c r="C1641">
        <v>1717</v>
      </c>
      <c r="D1641" t="s">
        <v>10839</v>
      </c>
      <c r="E1641">
        <v>2</v>
      </c>
    </row>
    <row r="1642" spans="1:5">
      <c r="A1642">
        <v>1641</v>
      </c>
      <c r="B1642">
        <v>44185</v>
      </c>
      <c r="C1642">
        <v>935</v>
      </c>
      <c r="D1642" t="s">
        <v>10843</v>
      </c>
      <c r="E1642">
        <v>3</v>
      </c>
    </row>
    <row r="1643" spans="1:5">
      <c r="A1643">
        <v>1642</v>
      </c>
      <c r="B1643">
        <v>44186</v>
      </c>
      <c r="C1643">
        <v>1349</v>
      </c>
      <c r="D1643" t="s">
        <v>10857</v>
      </c>
      <c r="E1643">
        <v>2</v>
      </c>
    </row>
    <row r="1644" spans="1:5">
      <c r="A1644">
        <v>1643</v>
      </c>
      <c r="B1644">
        <v>44186</v>
      </c>
      <c r="C1644">
        <v>901</v>
      </c>
      <c r="D1644" t="s">
        <v>10831</v>
      </c>
      <c r="E1644">
        <v>2</v>
      </c>
    </row>
    <row r="1645" spans="1:5">
      <c r="A1645">
        <v>1644</v>
      </c>
      <c r="B1645">
        <v>44186</v>
      </c>
      <c r="C1645">
        <v>1747</v>
      </c>
      <c r="D1645" t="s">
        <v>10830</v>
      </c>
      <c r="E1645">
        <v>2</v>
      </c>
    </row>
    <row r="1646" spans="1:5">
      <c r="A1646">
        <v>1645</v>
      </c>
      <c r="B1646">
        <v>44186</v>
      </c>
      <c r="C1646">
        <v>1812</v>
      </c>
      <c r="D1646" t="s">
        <v>10812</v>
      </c>
      <c r="E1646">
        <v>4</v>
      </c>
    </row>
    <row r="1647" spans="1:5">
      <c r="A1647">
        <v>1646</v>
      </c>
      <c r="B1647">
        <v>44187</v>
      </c>
      <c r="C1647">
        <v>441</v>
      </c>
      <c r="D1647" t="s">
        <v>10815</v>
      </c>
      <c r="E1647">
        <v>3</v>
      </c>
    </row>
    <row r="1648" spans="1:5">
      <c r="A1648">
        <v>1647</v>
      </c>
      <c r="B1648">
        <v>44187</v>
      </c>
      <c r="C1648">
        <v>1235</v>
      </c>
      <c r="D1648" t="s">
        <v>10833</v>
      </c>
      <c r="E1648">
        <v>2</v>
      </c>
    </row>
    <row r="1649" spans="1:5">
      <c r="A1649">
        <v>1648</v>
      </c>
      <c r="B1649">
        <v>44187</v>
      </c>
      <c r="C1649">
        <v>648</v>
      </c>
      <c r="D1649" t="s">
        <v>10836</v>
      </c>
      <c r="E1649">
        <v>5</v>
      </c>
    </row>
    <row r="1650" spans="1:5">
      <c r="A1650">
        <v>1649</v>
      </c>
      <c r="B1650">
        <v>44187</v>
      </c>
      <c r="C1650">
        <v>1948</v>
      </c>
      <c r="D1650" t="s">
        <v>10822</v>
      </c>
      <c r="E1650">
        <v>6</v>
      </c>
    </row>
    <row r="1651" spans="1:5">
      <c r="A1651">
        <v>1650</v>
      </c>
      <c r="B1651">
        <v>44187</v>
      </c>
      <c r="C1651">
        <v>40</v>
      </c>
      <c r="D1651" t="s">
        <v>10858</v>
      </c>
      <c r="E1651">
        <v>3</v>
      </c>
    </row>
    <row r="1652" spans="1:5">
      <c r="A1652">
        <v>1651</v>
      </c>
      <c r="B1652">
        <v>44187</v>
      </c>
      <c r="C1652">
        <v>1747</v>
      </c>
      <c r="D1652" t="s">
        <v>10815</v>
      </c>
      <c r="E1652">
        <v>3</v>
      </c>
    </row>
    <row r="1653" spans="1:5">
      <c r="A1653">
        <v>1652</v>
      </c>
      <c r="B1653">
        <v>44187</v>
      </c>
      <c r="C1653">
        <v>225</v>
      </c>
      <c r="D1653" t="s">
        <v>10853</v>
      </c>
      <c r="E1653">
        <v>3</v>
      </c>
    </row>
    <row r="1654" spans="1:5">
      <c r="A1654">
        <v>1653</v>
      </c>
      <c r="B1654">
        <v>44187</v>
      </c>
      <c r="C1654">
        <v>49</v>
      </c>
      <c r="D1654" t="s">
        <v>10848</v>
      </c>
      <c r="E1654">
        <v>3</v>
      </c>
    </row>
    <row r="1655" spans="1:5">
      <c r="A1655">
        <v>1654</v>
      </c>
      <c r="B1655">
        <v>44187</v>
      </c>
      <c r="C1655">
        <v>793</v>
      </c>
      <c r="D1655" t="s">
        <v>10872</v>
      </c>
      <c r="E1655">
        <v>3</v>
      </c>
    </row>
    <row r="1656" spans="1:5">
      <c r="A1656">
        <v>1655</v>
      </c>
      <c r="B1656">
        <v>44188</v>
      </c>
      <c r="C1656">
        <v>910</v>
      </c>
      <c r="D1656" t="s">
        <v>10868</v>
      </c>
      <c r="E1656">
        <v>4</v>
      </c>
    </row>
    <row r="1657" spans="1:5">
      <c r="A1657">
        <v>1656</v>
      </c>
      <c r="B1657">
        <v>44188</v>
      </c>
      <c r="C1657">
        <v>165</v>
      </c>
      <c r="D1657" t="s">
        <v>10820</v>
      </c>
      <c r="E1657">
        <v>3</v>
      </c>
    </row>
    <row r="1658" spans="1:5">
      <c r="A1658">
        <v>1657</v>
      </c>
      <c r="B1658">
        <v>44188</v>
      </c>
      <c r="C1658">
        <v>924</v>
      </c>
      <c r="D1658" t="s">
        <v>10844</v>
      </c>
      <c r="E1658">
        <v>4</v>
      </c>
    </row>
    <row r="1659" spans="1:5">
      <c r="A1659">
        <v>1658</v>
      </c>
      <c r="B1659">
        <v>44188</v>
      </c>
      <c r="C1659">
        <v>423</v>
      </c>
      <c r="D1659" t="s">
        <v>10834</v>
      </c>
      <c r="E1659">
        <v>5</v>
      </c>
    </row>
    <row r="1660" spans="1:5">
      <c r="A1660">
        <v>1659</v>
      </c>
      <c r="B1660">
        <v>44188</v>
      </c>
      <c r="C1660">
        <v>1043</v>
      </c>
      <c r="D1660" t="s">
        <v>10850</v>
      </c>
      <c r="E1660">
        <v>3</v>
      </c>
    </row>
    <row r="1661" spans="1:5">
      <c r="A1661">
        <v>1660</v>
      </c>
      <c r="B1661">
        <v>44189</v>
      </c>
      <c r="C1661">
        <v>723</v>
      </c>
      <c r="D1661" t="s">
        <v>10831</v>
      </c>
      <c r="E1661">
        <v>4</v>
      </c>
    </row>
    <row r="1662" spans="1:5">
      <c r="A1662">
        <v>1661</v>
      </c>
      <c r="B1662">
        <v>44189</v>
      </c>
      <c r="C1662">
        <v>1357</v>
      </c>
      <c r="D1662" t="s">
        <v>10871</v>
      </c>
      <c r="E1662">
        <v>3</v>
      </c>
    </row>
    <row r="1663" spans="1:5">
      <c r="A1663">
        <v>1662</v>
      </c>
      <c r="B1663">
        <v>44189</v>
      </c>
      <c r="C1663">
        <v>549</v>
      </c>
      <c r="D1663" t="s">
        <v>10853</v>
      </c>
      <c r="E1663">
        <v>3</v>
      </c>
    </row>
    <row r="1664" spans="1:5">
      <c r="A1664">
        <v>1663</v>
      </c>
      <c r="B1664">
        <v>44189</v>
      </c>
      <c r="C1664">
        <v>873</v>
      </c>
      <c r="D1664" t="s">
        <v>10846</v>
      </c>
      <c r="E1664">
        <v>5</v>
      </c>
    </row>
    <row r="1665" spans="1:5">
      <c r="A1665">
        <v>1664</v>
      </c>
      <c r="B1665">
        <v>44189</v>
      </c>
      <c r="C1665">
        <v>1918</v>
      </c>
      <c r="D1665" t="s">
        <v>10813</v>
      </c>
      <c r="E1665">
        <v>3</v>
      </c>
    </row>
    <row r="1666" spans="1:5">
      <c r="A1666">
        <v>1665</v>
      </c>
      <c r="B1666">
        <v>44189</v>
      </c>
      <c r="C1666">
        <v>1457</v>
      </c>
      <c r="D1666" t="s">
        <v>10838</v>
      </c>
      <c r="E1666">
        <v>6</v>
      </c>
    </row>
    <row r="1667" spans="1:5">
      <c r="A1667">
        <v>1666</v>
      </c>
      <c r="B1667">
        <v>44190</v>
      </c>
      <c r="C1667">
        <v>1883</v>
      </c>
      <c r="D1667" t="s">
        <v>10810</v>
      </c>
      <c r="E1667">
        <v>5</v>
      </c>
    </row>
    <row r="1668" spans="1:5">
      <c r="A1668">
        <v>1667</v>
      </c>
      <c r="B1668">
        <v>44190</v>
      </c>
      <c r="C1668">
        <v>1031</v>
      </c>
      <c r="D1668" t="s">
        <v>10828</v>
      </c>
      <c r="E1668">
        <v>4</v>
      </c>
    </row>
    <row r="1669" spans="1:5">
      <c r="A1669">
        <v>1668</v>
      </c>
      <c r="B1669">
        <v>44190</v>
      </c>
      <c r="C1669">
        <v>1265</v>
      </c>
      <c r="D1669" t="s">
        <v>10864</v>
      </c>
      <c r="E1669">
        <v>2</v>
      </c>
    </row>
    <row r="1670" spans="1:5">
      <c r="A1670">
        <v>1669</v>
      </c>
      <c r="B1670">
        <v>44190</v>
      </c>
      <c r="C1670">
        <v>217</v>
      </c>
      <c r="D1670" t="s">
        <v>10865</v>
      </c>
      <c r="E1670">
        <v>3</v>
      </c>
    </row>
    <row r="1671" spans="1:5">
      <c r="A1671">
        <v>1670</v>
      </c>
      <c r="B1671">
        <v>44190</v>
      </c>
      <c r="C1671">
        <v>1228</v>
      </c>
      <c r="D1671" t="s">
        <v>10871</v>
      </c>
      <c r="E1671">
        <v>6</v>
      </c>
    </row>
    <row r="1672" spans="1:5">
      <c r="A1672">
        <v>1671</v>
      </c>
      <c r="B1672">
        <v>44190</v>
      </c>
      <c r="C1672">
        <v>1273</v>
      </c>
      <c r="D1672" t="s">
        <v>10830</v>
      </c>
      <c r="E1672">
        <v>6</v>
      </c>
    </row>
    <row r="1673" spans="1:5">
      <c r="A1673">
        <v>1672</v>
      </c>
      <c r="B1673">
        <v>44191</v>
      </c>
      <c r="C1673">
        <v>1677</v>
      </c>
      <c r="D1673" t="s">
        <v>10857</v>
      </c>
      <c r="E1673">
        <v>3</v>
      </c>
    </row>
    <row r="1674" spans="1:5">
      <c r="A1674">
        <v>1673</v>
      </c>
      <c r="B1674">
        <v>44192</v>
      </c>
      <c r="C1674">
        <v>1256</v>
      </c>
      <c r="D1674" t="s">
        <v>10830</v>
      </c>
      <c r="E1674">
        <v>4</v>
      </c>
    </row>
    <row r="1675" spans="1:5">
      <c r="A1675">
        <v>1674</v>
      </c>
      <c r="B1675">
        <v>44192</v>
      </c>
      <c r="C1675">
        <v>331</v>
      </c>
      <c r="D1675" t="s">
        <v>10833</v>
      </c>
      <c r="E1675">
        <v>5</v>
      </c>
    </row>
    <row r="1676" spans="1:5">
      <c r="A1676">
        <v>1675</v>
      </c>
      <c r="B1676">
        <v>44193</v>
      </c>
      <c r="C1676">
        <v>265</v>
      </c>
      <c r="D1676" t="s">
        <v>10817</v>
      </c>
      <c r="E1676">
        <v>2</v>
      </c>
    </row>
    <row r="1677" spans="1:5">
      <c r="A1677">
        <v>1676</v>
      </c>
      <c r="B1677">
        <v>44193</v>
      </c>
      <c r="C1677">
        <v>1399</v>
      </c>
      <c r="D1677" t="s">
        <v>10867</v>
      </c>
      <c r="E1677">
        <v>5</v>
      </c>
    </row>
    <row r="1678" spans="1:5">
      <c r="A1678">
        <v>1677</v>
      </c>
      <c r="B1678">
        <v>44193</v>
      </c>
      <c r="C1678">
        <v>1113</v>
      </c>
      <c r="D1678" t="s">
        <v>10812</v>
      </c>
      <c r="E1678">
        <v>5</v>
      </c>
    </row>
    <row r="1679" spans="1:5">
      <c r="A1679">
        <v>1678</v>
      </c>
      <c r="B1679">
        <v>44193</v>
      </c>
      <c r="C1679">
        <v>1575</v>
      </c>
      <c r="D1679" t="s">
        <v>10833</v>
      </c>
      <c r="E1679">
        <v>3</v>
      </c>
    </row>
    <row r="1680" spans="1:5">
      <c r="A1680">
        <v>1679</v>
      </c>
      <c r="B1680">
        <v>44193</v>
      </c>
      <c r="C1680">
        <v>2086</v>
      </c>
      <c r="D1680" t="s">
        <v>10869</v>
      </c>
      <c r="E1680">
        <v>6</v>
      </c>
    </row>
    <row r="1681" spans="1:5">
      <c r="A1681">
        <v>1680</v>
      </c>
      <c r="B1681">
        <v>44193</v>
      </c>
      <c r="C1681">
        <v>638</v>
      </c>
      <c r="D1681" t="s">
        <v>10849</v>
      </c>
      <c r="E1681">
        <v>6</v>
      </c>
    </row>
    <row r="1682" spans="1:5">
      <c r="A1682">
        <v>1681</v>
      </c>
      <c r="B1682">
        <v>44194</v>
      </c>
      <c r="C1682">
        <v>2120</v>
      </c>
      <c r="D1682" t="s">
        <v>10812</v>
      </c>
      <c r="E1682">
        <v>2</v>
      </c>
    </row>
    <row r="1683" spans="1:5">
      <c r="A1683">
        <v>1682</v>
      </c>
      <c r="B1683">
        <v>44194</v>
      </c>
      <c r="C1683">
        <v>746</v>
      </c>
      <c r="D1683" t="s">
        <v>10858</v>
      </c>
      <c r="E1683">
        <v>5</v>
      </c>
    </row>
    <row r="1684" spans="1:5">
      <c r="A1684">
        <v>1683</v>
      </c>
      <c r="B1684">
        <v>44194</v>
      </c>
      <c r="C1684">
        <v>1044</v>
      </c>
      <c r="D1684" t="s">
        <v>10845</v>
      </c>
      <c r="E1684">
        <v>1</v>
      </c>
    </row>
    <row r="1685" spans="1:5">
      <c r="A1685">
        <v>1684</v>
      </c>
      <c r="B1685">
        <v>44195</v>
      </c>
      <c r="C1685">
        <v>1719</v>
      </c>
      <c r="D1685" t="s">
        <v>10859</v>
      </c>
      <c r="E1685">
        <v>1</v>
      </c>
    </row>
    <row r="1686" spans="1:5">
      <c r="A1686">
        <v>1685</v>
      </c>
      <c r="B1686">
        <v>44195</v>
      </c>
      <c r="C1686">
        <v>473</v>
      </c>
      <c r="D1686" t="s">
        <v>10874</v>
      </c>
      <c r="E1686">
        <v>3</v>
      </c>
    </row>
    <row r="1687" spans="1:5">
      <c r="A1687">
        <v>1686</v>
      </c>
      <c r="B1687">
        <v>44195</v>
      </c>
      <c r="C1687">
        <v>628</v>
      </c>
      <c r="D1687" t="s">
        <v>10852</v>
      </c>
      <c r="E1687">
        <v>3</v>
      </c>
    </row>
    <row r="1688" spans="1:5">
      <c r="A1688">
        <v>1687</v>
      </c>
      <c r="B1688">
        <v>44196</v>
      </c>
      <c r="C1688">
        <v>1155</v>
      </c>
      <c r="D1688" t="s">
        <v>10831</v>
      </c>
      <c r="E1688">
        <v>4</v>
      </c>
    </row>
    <row r="1689" spans="1:5">
      <c r="A1689">
        <v>1688</v>
      </c>
      <c r="B1689">
        <v>44196</v>
      </c>
      <c r="C1689">
        <v>1433</v>
      </c>
      <c r="D1689" t="s">
        <v>10847</v>
      </c>
      <c r="E1689">
        <v>3</v>
      </c>
    </row>
    <row r="1690" spans="1:5">
      <c r="A1690">
        <v>1689</v>
      </c>
      <c r="B1690">
        <v>44196</v>
      </c>
      <c r="C1690">
        <v>1103</v>
      </c>
      <c r="D1690" t="s">
        <v>10812</v>
      </c>
      <c r="E1690">
        <v>3</v>
      </c>
    </row>
    <row r="1691" spans="1:5">
      <c r="A1691">
        <v>1690</v>
      </c>
      <c r="B1691">
        <v>44196</v>
      </c>
      <c r="C1691">
        <v>269</v>
      </c>
      <c r="D1691" t="s">
        <v>10876</v>
      </c>
      <c r="E1691">
        <v>4</v>
      </c>
    </row>
    <row r="1692" spans="1:5">
      <c r="A1692">
        <v>1691</v>
      </c>
      <c r="B1692">
        <v>44196</v>
      </c>
      <c r="C1692">
        <v>1241</v>
      </c>
      <c r="D1692" t="s">
        <v>10816</v>
      </c>
      <c r="E1692">
        <v>2</v>
      </c>
    </row>
    <row r="1693" spans="1:5">
      <c r="A1693">
        <v>1692</v>
      </c>
      <c r="B1693">
        <v>44196</v>
      </c>
      <c r="C1693">
        <v>377</v>
      </c>
      <c r="D1693" t="s">
        <v>10838</v>
      </c>
      <c r="E1693">
        <v>4</v>
      </c>
    </row>
    <row r="1694" spans="1:5">
      <c r="A1694">
        <v>1693</v>
      </c>
      <c r="B1694">
        <v>44196</v>
      </c>
      <c r="C1694">
        <v>60</v>
      </c>
      <c r="D1694" t="s">
        <v>10836</v>
      </c>
      <c r="E1694">
        <v>4</v>
      </c>
    </row>
    <row r="1695" spans="1:5">
      <c r="A1695">
        <v>1694</v>
      </c>
      <c r="B1695">
        <v>44197</v>
      </c>
      <c r="C1695">
        <v>1887</v>
      </c>
      <c r="D1695" t="s">
        <v>10846</v>
      </c>
      <c r="E1695">
        <v>4</v>
      </c>
    </row>
    <row r="1696" spans="1:5">
      <c r="A1696">
        <v>1695</v>
      </c>
      <c r="B1696">
        <v>44197</v>
      </c>
      <c r="C1696">
        <v>398</v>
      </c>
      <c r="D1696" t="s">
        <v>10860</v>
      </c>
      <c r="E1696">
        <v>5</v>
      </c>
    </row>
    <row r="1697" spans="1:5">
      <c r="A1697">
        <v>1696</v>
      </c>
      <c r="B1697">
        <v>44197</v>
      </c>
      <c r="C1697">
        <v>1395</v>
      </c>
      <c r="D1697" t="s">
        <v>10825</v>
      </c>
      <c r="E1697">
        <v>2</v>
      </c>
    </row>
    <row r="1698" spans="1:5">
      <c r="A1698">
        <v>1697</v>
      </c>
      <c r="B1698">
        <v>44198</v>
      </c>
      <c r="C1698">
        <v>1715</v>
      </c>
      <c r="D1698" t="s">
        <v>10838</v>
      </c>
      <c r="E1698">
        <v>2</v>
      </c>
    </row>
    <row r="1699" spans="1:5">
      <c r="A1699">
        <v>1698</v>
      </c>
      <c r="B1699">
        <v>44198</v>
      </c>
      <c r="C1699">
        <v>230</v>
      </c>
      <c r="D1699" t="s">
        <v>10816</v>
      </c>
      <c r="E1699">
        <v>4</v>
      </c>
    </row>
    <row r="1700" spans="1:5">
      <c r="A1700">
        <v>1699</v>
      </c>
      <c r="B1700">
        <v>44198</v>
      </c>
      <c r="C1700">
        <v>1763</v>
      </c>
      <c r="D1700" t="s">
        <v>10853</v>
      </c>
      <c r="E1700">
        <v>1</v>
      </c>
    </row>
    <row r="1701" spans="1:5">
      <c r="A1701">
        <v>1700</v>
      </c>
      <c r="B1701">
        <v>44198</v>
      </c>
      <c r="C1701">
        <v>2097</v>
      </c>
      <c r="D1701" t="s">
        <v>10869</v>
      </c>
      <c r="E1701">
        <v>3</v>
      </c>
    </row>
    <row r="1702" spans="1:5">
      <c r="A1702">
        <v>1701</v>
      </c>
      <c r="B1702">
        <v>44199</v>
      </c>
      <c r="C1702">
        <v>1420</v>
      </c>
      <c r="D1702" t="s">
        <v>10868</v>
      </c>
      <c r="E1702">
        <v>3</v>
      </c>
    </row>
    <row r="1703" spans="1:5">
      <c r="A1703">
        <v>1702</v>
      </c>
      <c r="B1703">
        <v>44199</v>
      </c>
      <c r="C1703">
        <v>504</v>
      </c>
      <c r="D1703" t="s">
        <v>10820</v>
      </c>
      <c r="E1703">
        <v>4</v>
      </c>
    </row>
    <row r="1704" spans="1:5">
      <c r="A1704">
        <v>1703</v>
      </c>
      <c r="B1704">
        <v>44199</v>
      </c>
      <c r="C1704">
        <v>141</v>
      </c>
      <c r="D1704" t="s">
        <v>10827</v>
      </c>
      <c r="E1704">
        <v>3</v>
      </c>
    </row>
    <row r="1705" spans="1:5">
      <c r="A1705">
        <v>1704</v>
      </c>
      <c r="B1705">
        <v>44199</v>
      </c>
      <c r="C1705">
        <v>113</v>
      </c>
      <c r="D1705" t="s">
        <v>10809</v>
      </c>
      <c r="E1705">
        <v>3</v>
      </c>
    </row>
    <row r="1706" spans="1:5">
      <c r="A1706">
        <v>1705</v>
      </c>
      <c r="B1706">
        <v>44199</v>
      </c>
      <c r="C1706">
        <v>351</v>
      </c>
      <c r="D1706" t="s">
        <v>10830</v>
      </c>
      <c r="E1706">
        <v>3</v>
      </c>
    </row>
    <row r="1707" spans="1:5">
      <c r="A1707">
        <v>1706</v>
      </c>
      <c r="B1707">
        <v>44199</v>
      </c>
      <c r="C1707">
        <v>1418</v>
      </c>
      <c r="D1707" t="s">
        <v>10863</v>
      </c>
      <c r="E1707">
        <v>4</v>
      </c>
    </row>
    <row r="1708" spans="1:5">
      <c r="A1708">
        <v>1707</v>
      </c>
      <c r="B1708">
        <v>44200</v>
      </c>
      <c r="C1708">
        <v>1210</v>
      </c>
      <c r="D1708" t="s">
        <v>10832</v>
      </c>
      <c r="E1708">
        <v>3</v>
      </c>
    </row>
    <row r="1709" spans="1:5">
      <c r="A1709">
        <v>1708</v>
      </c>
      <c r="B1709">
        <v>44200</v>
      </c>
      <c r="C1709">
        <v>892</v>
      </c>
      <c r="D1709" t="s">
        <v>10834</v>
      </c>
      <c r="E1709">
        <v>1</v>
      </c>
    </row>
    <row r="1710" spans="1:5">
      <c r="A1710">
        <v>1709</v>
      </c>
      <c r="B1710">
        <v>44200</v>
      </c>
      <c r="C1710">
        <v>1808</v>
      </c>
      <c r="D1710" t="s">
        <v>10833</v>
      </c>
      <c r="E1710">
        <v>2</v>
      </c>
    </row>
    <row r="1711" spans="1:5">
      <c r="A1711">
        <v>1710</v>
      </c>
      <c r="B1711">
        <v>44200</v>
      </c>
      <c r="C1711">
        <v>1696</v>
      </c>
      <c r="D1711" t="s">
        <v>10835</v>
      </c>
      <c r="E1711">
        <v>5</v>
      </c>
    </row>
    <row r="1712" spans="1:5">
      <c r="A1712">
        <v>1711</v>
      </c>
      <c r="B1712">
        <v>44200</v>
      </c>
      <c r="C1712">
        <v>1387</v>
      </c>
      <c r="D1712" t="s">
        <v>10843</v>
      </c>
      <c r="E1712">
        <v>2</v>
      </c>
    </row>
    <row r="1713" spans="1:5">
      <c r="A1713">
        <v>1712</v>
      </c>
      <c r="B1713">
        <v>44200</v>
      </c>
      <c r="C1713">
        <v>1625</v>
      </c>
      <c r="D1713" t="s">
        <v>10847</v>
      </c>
      <c r="E1713">
        <v>2</v>
      </c>
    </row>
    <row r="1714" spans="1:5">
      <c r="A1714">
        <v>1713</v>
      </c>
      <c r="B1714">
        <v>44200</v>
      </c>
      <c r="C1714">
        <v>1246</v>
      </c>
      <c r="D1714" t="s">
        <v>10821</v>
      </c>
      <c r="E1714">
        <v>4</v>
      </c>
    </row>
    <row r="1715" spans="1:5">
      <c r="A1715">
        <v>1714</v>
      </c>
      <c r="B1715">
        <v>44200</v>
      </c>
      <c r="C1715">
        <v>1566</v>
      </c>
      <c r="D1715" t="s">
        <v>10867</v>
      </c>
      <c r="E1715">
        <v>5</v>
      </c>
    </row>
    <row r="1716" spans="1:5">
      <c r="A1716">
        <v>1715</v>
      </c>
      <c r="B1716">
        <v>44200</v>
      </c>
      <c r="C1716">
        <v>1509</v>
      </c>
      <c r="D1716" t="s">
        <v>10828</v>
      </c>
      <c r="E1716">
        <v>5</v>
      </c>
    </row>
    <row r="1717" spans="1:5">
      <c r="A1717">
        <v>1716</v>
      </c>
      <c r="B1717">
        <v>44201</v>
      </c>
      <c r="C1717">
        <v>252</v>
      </c>
      <c r="D1717" t="s">
        <v>10818</v>
      </c>
      <c r="E1717">
        <v>3</v>
      </c>
    </row>
    <row r="1718" spans="1:5">
      <c r="A1718">
        <v>1717</v>
      </c>
      <c r="B1718">
        <v>44201</v>
      </c>
      <c r="C1718">
        <v>1902</v>
      </c>
      <c r="D1718" t="s">
        <v>10842</v>
      </c>
      <c r="E1718">
        <v>3</v>
      </c>
    </row>
    <row r="1719" spans="1:5">
      <c r="A1719">
        <v>1718</v>
      </c>
      <c r="B1719">
        <v>44201</v>
      </c>
      <c r="C1719">
        <v>1752</v>
      </c>
      <c r="D1719" t="s">
        <v>10871</v>
      </c>
      <c r="E1719">
        <v>2</v>
      </c>
    </row>
    <row r="1720" spans="1:5">
      <c r="A1720">
        <v>1719</v>
      </c>
      <c r="B1720">
        <v>44201</v>
      </c>
      <c r="C1720">
        <v>1601</v>
      </c>
      <c r="D1720" t="s">
        <v>10813</v>
      </c>
      <c r="E1720">
        <v>3</v>
      </c>
    </row>
    <row r="1721" spans="1:5">
      <c r="A1721">
        <v>1720</v>
      </c>
      <c r="B1721">
        <v>44202</v>
      </c>
      <c r="C1721">
        <v>2061</v>
      </c>
      <c r="D1721" t="s">
        <v>10869</v>
      </c>
      <c r="E1721">
        <v>2</v>
      </c>
    </row>
    <row r="1722" spans="1:5">
      <c r="A1722">
        <v>1721</v>
      </c>
      <c r="B1722">
        <v>44202</v>
      </c>
      <c r="C1722">
        <v>24</v>
      </c>
      <c r="D1722" t="s">
        <v>10818</v>
      </c>
      <c r="E1722">
        <v>4</v>
      </c>
    </row>
    <row r="1723" spans="1:5">
      <c r="A1723">
        <v>1722</v>
      </c>
      <c r="B1723">
        <v>44202</v>
      </c>
      <c r="C1723">
        <v>1910</v>
      </c>
      <c r="D1723" t="s">
        <v>10863</v>
      </c>
      <c r="E1723">
        <v>2</v>
      </c>
    </row>
    <row r="1724" spans="1:5">
      <c r="A1724">
        <v>1723</v>
      </c>
      <c r="B1724">
        <v>44203</v>
      </c>
      <c r="C1724">
        <v>1175</v>
      </c>
      <c r="D1724" t="s">
        <v>10810</v>
      </c>
      <c r="E1724">
        <v>2</v>
      </c>
    </row>
    <row r="1725" spans="1:5">
      <c r="A1725">
        <v>1724</v>
      </c>
      <c r="B1725">
        <v>44203</v>
      </c>
      <c r="C1725">
        <v>1638</v>
      </c>
      <c r="D1725" t="s">
        <v>10818</v>
      </c>
      <c r="E1725">
        <v>3</v>
      </c>
    </row>
    <row r="1726" spans="1:5">
      <c r="A1726">
        <v>1725</v>
      </c>
      <c r="B1726">
        <v>44203</v>
      </c>
      <c r="C1726">
        <v>818</v>
      </c>
      <c r="D1726" t="s">
        <v>10820</v>
      </c>
      <c r="E1726">
        <v>4</v>
      </c>
    </row>
    <row r="1727" spans="1:5">
      <c r="A1727">
        <v>1726</v>
      </c>
      <c r="B1727">
        <v>44204</v>
      </c>
      <c r="C1727">
        <v>719</v>
      </c>
      <c r="D1727" t="s">
        <v>10857</v>
      </c>
      <c r="E1727">
        <v>3</v>
      </c>
    </row>
    <row r="1728" spans="1:5">
      <c r="A1728">
        <v>1727</v>
      </c>
      <c r="B1728">
        <v>44204</v>
      </c>
      <c r="C1728">
        <v>1559</v>
      </c>
      <c r="D1728" t="s">
        <v>10816</v>
      </c>
      <c r="E1728">
        <v>5</v>
      </c>
    </row>
    <row r="1729" spans="1:5">
      <c r="A1729">
        <v>1728</v>
      </c>
      <c r="B1729">
        <v>44205</v>
      </c>
      <c r="C1729">
        <v>1219</v>
      </c>
      <c r="D1729" t="s">
        <v>10816</v>
      </c>
      <c r="E1729">
        <v>4</v>
      </c>
    </row>
    <row r="1730" spans="1:5">
      <c r="A1730">
        <v>1729</v>
      </c>
      <c r="B1730">
        <v>44205</v>
      </c>
      <c r="C1730">
        <v>1676</v>
      </c>
      <c r="D1730" t="s">
        <v>10840</v>
      </c>
      <c r="E1730">
        <v>1</v>
      </c>
    </row>
    <row r="1731" spans="1:5">
      <c r="A1731">
        <v>1730</v>
      </c>
      <c r="B1731">
        <v>44205</v>
      </c>
      <c r="C1731">
        <v>232</v>
      </c>
      <c r="D1731" t="s">
        <v>10860</v>
      </c>
      <c r="E1731">
        <v>5</v>
      </c>
    </row>
    <row r="1732" spans="1:5">
      <c r="A1732">
        <v>1731</v>
      </c>
      <c r="B1732">
        <v>44205</v>
      </c>
      <c r="C1732">
        <v>1515</v>
      </c>
      <c r="D1732" t="s">
        <v>10857</v>
      </c>
      <c r="E1732">
        <v>4</v>
      </c>
    </row>
    <row r="1733" spans="1:5">
      <c r="A1733">
        <v>1732</v>
      </c>
      <c r="B1733">
        <v>44206</v>
      </c>
      <c r="C1733">
        <v>1064</v>
      </c>
      <c r="D1733" t="s">
        <v>10833</v>
      </c>
      <c r="E1733">
        <v>2</v>
      </c>
    </row>
    <row r="1734" spans="1:5">
      <c r="A1734">
        <v>1733</v>
      </c>
      <c r="B1734">
        <v>44207</v>
      </c>
      <c r="C1734">
        <v>1208</v>
      </c>
      <c r="D1734" t="s">
        <v>10822</v>
      </c>
      <c r="E1734">
        <v>6</v>
      </c>
    </row>
    <row r="1735" spans="1:5">
      <c r="A1735">
        <v>1734</v>
      </c>
      <c r="B1735">
        <v>44207</v>
      </c>
      <c r="C1735">
        <v>820</v>
      </c>
      <c r="D1735" t="s">
        <v>10838</v>
      </c>
      <c r="E1735">
        <v>4</v>
      </c>
    </row>
    <row r="1736" spans="1:5">
      <c r="A1736">
        <v>1735</v>
      </c>
      <c r="B1736">
        <v>44207</v>
      </c>
      <c r="C1736">
        <v>2021</v>
      </c>
      <c r="D1736" t="s">
        <v>10837</v>
      </c>
      <c r="E1736">
        <v>3</v>
      </c>
    </row>
    <row r="1737" spans="1:5">
      <c r="A1737">
        <v>1736</v>
      </c>
      <c r="B1737">
        <v>44207</v>
      </c>
      <c r="C1737">
        <v>1518</v>
      </c>
      <c r="D1737" t="s">
        <v>10840</v>
      </c>
      <c r="E1737">
        <v>4</v>
      </c>
    </row>
    <row r="1738" spans="1:5">
      <c r="A1738">
        <v>1737</v>
      </c>
      <c r="B1738">
        <v>44207</v>
      </c>
      <c r="C1738">
        <v>1315</v>
      </c>
      <c r="D1738" t="s">
        <v>10818</v>
      </c>
      <c r="E1738">
        <v>3</v>
      </c>
    </row>
    <row r="1739" spans="1:5">
      <c r="A1739">
        <v>1738</v>
      </c>
      <c r="B1739">
        <v>44207</v>
      </c>
      <c r="C1739">
        <v>762</v>
      </c>
      <c r="D1739" t="s">
        <v>10859</v>
      </c>
      <c r="E1739">
        <v>3</v>
      </c>
    </row>
    <row r="1740" spans="1:5">
      <c r="A1740">
        <v>1739</v>
      </c>
      <c r="B1740">
        <v>44207</v>
      </c>
      <c r="C1740">
        <v>2094</v>
      </c>
      <c r="D1740" t="s">
        <v>10855</v>
      </c>
      <c r="E1740">
        <v>6</v>
      </c>
    </row>
    <row r="1741" spans="1:5">
      <c r="A1741">
        <v>1740</v>
      </c>
      <c r="B1741">
        <v>44208</v>
      </c>
      <c r="C1741">
        <v>1037</v>
      </c>
      <c r="D1741" t="s">
        <v>10830</v>
      </c>
      <c r="E1741">
        <v>4</v>
      </c>
    </row>
    <row r="1742" spans="1:5">
      <c r="A1742">
        <v>1741</v>
      </c>
      <c r="B1742">
        <v>44208</v>
      </c>
      <c r="C1742">
        <v>1939</v>
      </c>
      <c r="D1742" t="s">
        <v>10822</v>
      </c>
      <c r="E1742">
        <v>5</v>
      </c>
    </row>
    <row r="1743" spans="1:5">
      <c r="A1743">
        <v>1742</v>
      </c>
      <c r="B1743">
        <v>44208</v>
      </c>
      <c r="C1743">
        <v>263</v>
      </c>
      <c r="D1743" t="s">
        <v>10867</v>
      </c>
      <c r="E1743">
        <v>4</v>
      </c>
    </row>
    <row r="1744" spans="1:5">
      <c r="A1744">
        <v>1743</v>
      </c>
      <c r="B1744">
        <v>44208</v>
      </c>
      <c r="C1744">
        <v>1796</v>
      </c>
      <c r="D1744" t="s">
        <v>10839</v>
      </c>
      <c r="E1744">
        <v>3</v>
      </c>
    </row>
    <row r="1745" spans="1:5">
      <c r="A1745">
        <v>1744</v>
      </c>
      <c r="B1745">
        <v>44208</v>
      </c>
      <c r="C1745">
        <v>700</v>
      </c>
      <c r="D1745" t="s">
        <v>10831</v>
      </c>
      <c r="E1745">
        <v>5</v>
      </c>
    </row>
    <row r="1746" spans="1:5">
      <c r="A1746">
        <v>1745</v>
      </c>
      <c r="B1746">
        <v>44209</v>
      </c>
      <c r="C1746">
        <v>594</v>
      </c>
      <c r="D1746" t="s">
        <v>10819</v>
      </c>
      <c r="E1746">
        <v>5</v>
      </c>
    </row>
    <row r="1747" spans="1:5">
      <c r="A1747">
        <v>1746</v>
      </c>
      <c r="B1747">
        <v>44209</v>
      </c>
      <c r="C1747">
        <v>831</v>
      </c>
      <c r="D1747" t="s">
        <v>10865</v>
      </c>
      <c r="E1747">
        <v>5</v>
      </c>
    </row>
    <row r="1748" spans="1:5">
      <c r="A1748">
        <v>1747</v>
      </c>
      <c r="B1748">
        <v>44209</v>
      </c>
      <c r="C1748">
        <v>411</v>
      </c>
      <c r="D1748" t="s">
        <v>10869</v>
      </c>
      <c r="E1748">
        <v>3</v>
      </c>
    </row>
    <row r="1749" spans="1:5">
      <c r="A1749">
        <v>1748</v>
      </c>
      <c r="B1749">
        <v>44209</v>
      </c>
      <c r="C1749">
        <v>1534</v>
      </c>
      <c r="D1749" t="s">
        <v>10872</v>
      </c>
      <c r="E1749">
        <v>3</v>
      </c>
    </row>
    <row r="1750" spans="1:5">
      <c r="A1750">
        <v>1749</v>
      </c>
      <c r="B1750">
        <v>44209</v>
      </c>
      <c r="C1750">
        <v>322</v>
      </c>
      <c r="D1750" t="s">
        <v>10866</v>
      </c>
      <c r="E1750">
        <v>5</v>
      </c>
    </row>
    <row r="1751" spans="1:5">
      <c r="A1751">
        <v>1750</v>
      </c>
      <c r="B1751">
        <v>44209</v>
      </c>
      <c r="C1751">
        <v>1005</v>
      </c>
      <c r="D1751" t="s">
        <v>10818</v>
      </c>
      <c r="E1751">
        <v>4</v>
      </c>
    </row>
    <row r="1752" spans="1:5">
      <c r="A1752">
        <v>1751</v>
      </c>
      <c r="B1752">
        <v>44209</v>
      </c>
      <c r="C1752">
        <v>291</v>
      </c>
      <c r="D1752" t="s">
        <v>10876</v>
      </c>
      <c r="E1752">
        <v>3</v>
      </c>
    </row>
    <row r="1753" spans="1:5">
      <c r="A1753">
        <v>1752</v>
      </c>
      <c r="B1753">
        <v>44209</v>
      </c>
      <c r="C1753">
        <v>2081</v>
      </c>
      <c r="D1753" t="s">
        <v>10845</v>
      </c>
      <c r="E1753">
        <v>5</v>
      </c>
    </row>
    <row r="1754" spans="1:5">
      <c r="A1754">
        <v>1753</v>
      </c>
      <c r="B1754">
        <v>44210</v>
      </c>
      <c r="C1754">
        <v>2108</v>
      </c>
      <c r="D1754" t="s">
        <v>10840</v>
      </c>
      <c r="E1754">
        <v>6</v>
      </c>
    </row>
    <row r="1755" spans="1:5">
      <c r="A1755">
        <v>1754</v>
      </c>
      <c r="B1755">
        <v>44210</v>
      </c>
      <c r="C1755">
        <v>1606</v>
      </c>
      <c r="D1755" t="s">
        <v>10834</v>
      </c>
      <c r="E1755">
        <v>4</v>
      </c>
    </row>
    <row r="1756" spans="1:5">
      <c r="A1756">
        <v>1755</v>
      </c>
      <c r="B1756">
        <v>44210</v>
      </c>
      <c r="C1756">
        <v>1564</v>
      </c>
      <c r="D1756" t="s">
        <v>10862</v>
      </c>
      <c r="E1756">
        <v>2</v>
      </c>
    </row>
    <row r="1757" spans="1:5">
      <c r="A1757">
        <v>1756</v>
      </c>
      <c r="B1757">
        <v>44210</v>
      </c>
      <c r="C1757">
        <v>619</v>
      </c>
      <c r="D1757" t="s">
        <v>10862</v>
      </c>
      <c r="E1757">
        <v>2</v>
      </c>
    </row>
    <row r="1758" spans="1:5">
      <c r="A1758">
        <v>1757</v>
      </c>
      <c r="B1758">
        <v>44210</v>
      </c>
      <c r="C1758">
        <v>2058</v>
      </c>
      <c r="D1758" t="s">
        <v>10825</v>
      </c>
      <c r="E1758">
        <v>2</v>
      </c>
    </row>
    <row r="1759" spans="1:5">
      <c r="A1759">
        <v>1758</v>
      </c>
      <c r="B1759">
        <v>44211</v>
      </c>
      <c r="C1759">
        <v>923</v>
      </c>
      <c r="D1759" t="s">
        <v>10862</v>
      </c>
      <c r="E1759">
        <v>1</v>
      </c>
    </row>
    <row r="1760" spans="1:5">
      <c r="A1760">
        <v>1759</v>
      </c>
      <c r="B1760">
        <v>44211</v>
      </c>
      <c r="C1760">
        <v>523</v>
      </c>
      <c r="D1760" t="s">
        <v>10827</v>
      </c>
      <c r="E1760">
        <v>4</v>
      </c>
    </row>
    <row r="1761" spans="1:5">
      <c r="A1761">
        <v>1760</v>
      </c>
      <c r="B1761">
        <v>44211</v>
      </c>
      <c r="C1761">
        <v>1548</v>
      </c>
      <c r="D1761" t="s">
        <v>10814</v>
      </c>
      <c r="E1761">
        <v>5</v>
      </c>
    </row>
    <row r="1762" spans="1:5">
      <c r="A1762">
        <v>1761</v>
      </c>
      <c r="B1762">
        <v>44211</v>
      </c>
      <c r="C1762">
        <v>2028</v>
      </c>
      <c r="D1762" t="s">
        <v>10817</v>
      </c>
      <c r="E1762">
        <v>5</v>
      </c>
    </row>
    <row r="1763" spans="1:5">
      <c r="A1763">
        <v>1762</v>
      </c>
      <c r="B1763">
        <v>44211</v>
      </c>
      <c r="C1763">
        <v>1342</v>
      </c>
      <c r="D1763" t="s">
        <v>10874</v>
      </c>
      <c r="E1763">
        <v>5</v>
      </c>
    </row>
    <row r="1764" spans="1:5">
      <c r="A1764">
        <v>1763</v>
      </c>
      <c r="B1764">
        <v>44212</v>
      </c>
      <c r="C1764">
        <v>1902</v>
      </c>
      <c r="D1764" t="s">
        <v>10835</v>
      </c>
      <c r="E1764">
        <v>4</v>
      </c>
    </row>
    <row r="1765" spans="1:5">
      <c r="A1765">
        <v>1764</v>
      </c>
      <c r="B1765">
        <v>44212</v>
      </c>
      <c r="C1765">
        <v>1052</v>
      </c>
      <c r="D1765" t="s">
        <v>10808</v>
      </c>
      <c r="E1765">
        <v>2</v>
      </c>
    </row>
    <row r="1766" spans="1:5">
      <c r="A1766">
        <v>1765</v>
      </c>
      <c r="B1766">
        <v>44212</v>
      </c>
      <c r="C1766">
        <v>139</v>
      </c>
      <c r="D1766" t="s">
        <v>10810</v>
      </c>
      <c r="E1766">
        <v>1</v>
      </c>
    </row>
    <row r="1767" spans="1:5">
      <c r="A1767">
        <v>1766</v>
      </c>
      <c r="B1767">
        <v>44212</v>
      </c>
      <c r="C1767">
        <v>463</v>
      </c>
      <c r="D1767" t="s">
        <v>10872</v>
      </c>
      <c r="E1767">
        <v>4</v>
      </c>
    </row>
    <row r="1768" spans="1:5">
      <c r="A1768">
        <v>1767</v>
      </c>
      <c r="B1768">
        <v>44212</v>
      </c>
      <c r="C1768">
        <v>2045</v>
      </c>
      <c r="D1768" t="s">
        <v>10811</v>
      </c>
      <c r="E1768">
        <v>1</v>
      </c>
    </row>
    <row r="1769" spans="1:5">
      <c r="A1769">
        <v>1768</v>
      </c>
      <c r="B1769">
        <v>44212</v>
      </c>
      <c r="C1769">
        <v>521</v>
      </c>
      <c r="D1769" t="s">
        <v>10839</v>
      </c>
      <c r="E1769">
        <v>1</v>
      </c>
    </row>
    <row r="1770" spans="1:5">
      <c r="A1770">
        <v>1769</v>
      </c>
      <c r="B1770">
        <v>44212</v>
      </c>
      <c r="C1770">
        <v>758</v>
      </c>
      <c r="D1770" t="s">
        <v>10873</v>
      </c>
      <c r="E1770">
        <v>6</v>
      </c>
    </row>
    <row r="1771" spans="1:5">
      <c r="A1771">
        <v>1770</v>
      </c>
      <c r="B1771">
        <v>44213</v>
      </c>
      <c r="C1771">
        <v>1604</v>
      </c>
      <c r="D1771" t="s">
        <v>10845</v>
      </c>
      <c r="E1771">
        <v>1</v>
      </c>
    </row>
    <row r="1772" spans="1:5">
      <c r="A1772">
        <v>1771</v>
      </c>
      <c r="B1772">
        <v>44213</v>
      </c>
      <c r="C1772">
        <v>865</v>
      </c>
      <c r="D1772" t="s">
        <v>10871</v>
      </c>
      <c r="E1772">
        <v>5</v>
      </c>
    </row>
    <row r="1773" spans="1:5">
      <c r="A1773">
        <v>1772</v>
      </c>
      <c r="B1773">
        <v>44213</v>
      </c>
      <c r="C1773">
        <v>2104</v>
      </c>
      <c r="D1773" t="s">
        <v>10876</v>
      </c>
      <c r="E1773">
        <v>6</v>
      </c>
    </row>
    <row r="1774" spans="1:5">
      <c r="A1774">
        <v>1773</v>
      </c>
      <c r="B1774">
        <v>44213</v>
      </c>
      <c r="C1774">
        <v>213</v>
      </c>
      <c r="D1774" t="s">
        <v>10820</v>
      </c>
      <c r="E1774">
        <v>3</v>
      </c>
    </row>
    <row r="1775" spans="1:5">
      <c r="A1775">
        <v>1774</v>
      </c>
      <c r="B1775">
        <v>44213</v>
      </c>
      <c r="C1775">
        <v>1860</v>
      </c>
      <c r="D1775" t="s">
        <v>10858</v>
      </c>
      <c r="E1775">
        <v>3</v>
      </c>
    </row>
    <row r="1776" spans="1:5">
      <c r="A1776">
        <v>1775</v>
      </c>
      <c r="B1776">
        <v>44213</v>
      </c>
      <c r="C1776">
        <v>1884</v>
      </c>
      <c r="D1776" t="s">
        <v>10841</v>
      </c>
      <c r="E1776">
        <v>3</v>
      </c>
    </row>
    <row r="1777" spans="1:5">
      <c r="A1777">
        <v>1776</v>
      </c>
      <c r="B1777">
        <v>44214</v>
      </c>
      <c r="C1777">
        <v>2047</v>
      </c>
      <c r="D1777" t="s">
        <v>10856</v>
      </c>
      <c r="E1777">
        <v>3</v>
      </c>
    </row>
    <row r="1778" spans="1:5">
      <c r="A1778">
        <v>1777</v>
      </c>
      <c r="B1778">
        <v>44214</v>
      </c>
      <c r="C1778">
        <v>16</v>
      </c>
      <c r="D1778" t="s">
        <v>10823</v>
      </c>
      <c r="E1778">
        <v>2</v>
      </c>
    </row>
    <row r="1779" spans="1:5">
      <c r="A1779">
        <v>1778</v>
      </c>
      <c r="B1779">
        <v>44214</v>
      </c>
      <c r="C1779">
        <v>1407</v>
      </c>
      <c r="D1779" t="s">
        <v>10858</v>
      </c>
      <c r="E1779">
        <v>2</v>
      </c>
    </row>
    <row r="1780" spans="1:5">
      <c r="A1780">
        <v>1779</v>
      </c>
      <c r="B1780">
        <v>44214</v>
      </c>
      <c r="C1780">
        <v>402</v>
      </c>
      <c r="D1780" t="s">
        <v>10866</v>
      </c>
      <c r="E1780">
        <v>2</v>
      </c>
    </row>
    <row r="1781" spans="1:5">
      <c r="A1781">
        <v>1780</v>
      </c>
      <c r="B1781">
        <v>44214</v>
      </c>
      <c r="C1781">
        <v>1917</v>
      </c>
      <c r="D1781" t="s">
        <v>10847</v>
      </c>
      <c r="E1781">
        <v>2</v>
      </c>
    </row>
    <row r="1782" spans="1:5">
      <c r="A1782">
        <v>1781</v>
      </c>
      <c r="B1782">
        <v>44215</v>
      </c>
      <c r="C1782">
        <v>234</v>
      </c>
      <c r="D1782" t="s">
        <v>10849</v>
      </c>
      <c r="E1782">
        <v>4</v>
      </c>
    </row>
    <row r="1783" spans="1:5">
      <c r="A1783">
        <v>1782</v>
      </c>
      <c r="B1783">
        <v>44215</v>
      </c>
      <c r="C1783">
        <v>160</v>
      </c>
      <c r="D1783" t="s">
        <v>10816</v>
      </c>
      <c r="E1783">
        <v>5</v>
      </c>
    </row>
    <row r="1784" spans="1:5">
      <c r="A1784">
        <v>1783</v>
      </c>
      <c r="B1784">
        <v>44215</v>
      </c>
      <c r="C1784">
        <v>1425</v>
      </c>
      <c r="D1784" t="s">
        <v>10875</v>
      </c>
      <c r="E1784">
        <v>2</v>
      </c>
    </row>
    <row r="1785" spans="1:5">
      <c r="A1785">
        <v>1784</v>
      </c>
      <c r="B1785">
        <v>44215</v>
      </c>
      <c r="C1785">
        <v>1716</v>
      </c>
      <c r="D1785" t="s">
        <v>10821</v>
      </c>
      <c r="E1785">
        <v>6</v>
      </c>
    </row>
    <row r="1786" spans="1:5">
      <c r="A1786">
        <v>1785</v>
      </c>
      <c r="B1786">
        <v>44216</v>
      </c>
      <c r="C1786">
        <v>1859</v>
      </c>
      <c r="D1786" t="s">
        <v>10864</v>
      </c>
      <c r="E1786">
        <v>3</v>
      </c>
    </row>
    <row r="1787" spans="1:5">
      <c r="A1787">
        <v>1786</v>
      </c>
      <c r="B1787">
        <v>44217</v>
      </c>
      <c r="C1787">
        <v>708</v>
      </c>
      <c r="D1787" t="s">
        <v>10875</v>
      </c>
      <c r="E1787">
        <v>1</v>
      </c>
    </row>
    <row r="1788" spans="1:5">
      <c r="A1788">
        <v>1787</v>
      </c>
      <c r="B1788">
        <v>44217</v>
      </c>
      <c r="C1788">
        <v>411</v>
      </c>
      <c r="D1788" t="s">
        <v>10813</v>
      </c>
      <c r="E1788">
        <v>1</v>
      </c>
    </row>
    <row r="1789" spans="1:5">
      <c r="A1789">
        <v>1788</v>
      </c>
      <c r="B1789">
        <v>44217</v>
      </c>
      <c r="C1789">
        <v>35</v>
      </c>
      <c r="D1789" t="s">
        <v>10827</v>
      </c>
      <c r="E1789">
        <v>6</v>
      </c>
    </row>
    <row r="1790" spans="1:5">
      <c r="A1790">
        <v>1789</v>
      </c>
      <c r="B1790">
        <v>44217</v>
      </c>
      <c r="C1790">
        <v>98</v>
      </c>
      <c r="D1790" t="s">
        <v>10846</v>
      </c>
      <c r="E1790">
        <v>3</v>
      </c>
    </row>
    <row r="1791" spans="1:5">
      <c r="A1791">
        <v>1790</v>
      </c>
      <c r="B1791">
        <v>44218</v>
      </c>
      <c r="C1791">
        <v>1821</v>
      </c>
      <c r="D1791" t="s">
        <v>10868</v>
      </c>
      <c r="E1791">
        <v>4</v>
      </c>
    </row>
    <row r="1792" spans="1:5">
      <c r="A1792">
        <v>1791</v>
      </c>
      <c r="B1792">
        <v>44218</v>
      </c>
      <c r="C1792">
        <v>401</v>
      </c>
      <c r="D1792" t="s">
        <v>10867</v>
      </c>
      <c r="E1792">
        <v>3</v>
      </c>
    </row>
    <row r="1793" spans="1:5">
      <c r="A1793">
        <v>1792</v>
      </c>
      <c r="B1793">
        <v>44218</v>
      </c>
      <c r="C1793">
        <v>154</v>
      </c>
      <c r="D1793" t="s">
        <v>10863</v>
      </c>
      <c r="E1793">
        <v>4</v>
      </c>
    </row>
    <row r="1794" spans="1:5">
      <c r="A1794">
        <v>1793</v>
      </c>
      <c r="B1794">
        <v>44218</v>
      </c>
      <c r="C1794">
        <v>1767</v>
      </c>
      <c r="D1794" t="s">
        <v>10852</v>
      </c>
      <c r="E1794">
        <v>6</v>
      </c>
    </row>
    <row r="1795" spans="1:5">
      <c r="A1795">
        <v>1794</v>
      </c>
      <c r="B1795">
        <v>44218</v>
      </c>
      <c r="C1795">
        <v>320</v>
      </c>
      <c r="D1795" t="s">
        <v>10860</v>
      </c>
      <c r="E1795">
        <v>3</v>
      </c>
    </row>
    <row r="1796" spans="1:5">
      <c r="A1796">
        <v>1795</v>
      </c>
      <c r="B1796">
        <v>44218</v>
      </c>
      <c r="C1796">
        <v>1672</v>
      </c>
      <c r="D1796" t="s">
        <v>10834</v>
      </c>
      <c r="E1796">
        <v>5</v>
      </c>
    </row>
    <row r="1797" spans="1:5">
      <c r="A1797">
        <v>1796</v>
      </c>
      <c r="B1797">
        <v>44218</v>
      </c>
      <c r="C1797">
        <v>1809</v>
      </c>
      <c r="D1797" t="s">
        <v>10841</v>
      </c>
      <c r="E1797">
        <v>2</v>
      </c>
    </row>
    <row r="1798" spans="1:5">
      <c r="A1798">
        <v>1797</v>
      </c>
      <c r="B1798">
        <v>44218</v>
      </c>
      <c r="C1798">
        <v>1489</v>
      </c>
      <c r="D1798" t="s">
        <v>10825</v>
      </c>
      <c r="E1798">
        <v>4</v>
      </c>
    </row>
    <row r="1799" spans="1:5">
      <c r="A1799">
        <v>1798</v>
      </c>
      <c r="B1799">
        <v>44219</v>
      </c>
      <c r="C1799">
        <v>1339</v>
      </c>
      <c r="D1799" t="s">
        <v>10814</v>
      </c>
      <c r="E1799">
        <v>4</v>
      </c>
    </row>
    <row r="1800" spans="1:5">
      <c r="A1800">
        <v>1799</v>
      </c>
      <c r="B1800">
        <v>44219</v>
      </c>
      <c r="C1800">
        <v>1512</v>
      </c>
      <c r="D1800" t="s">
        <v>10839</v>
      </c>
      <c r="E1800">
        <v>4</v>
      </c>
    </row>
    <row r="1801" spans="1:5">
      <c r="A1801">
        <v>1800</v>
      </c>
      <c r="B1801">
        <v>44219</v>
      </c>
      <c r="C1801">
        <v>344</v>
      </c>
      <c r="D1801" t="s">
        <v>10808</v>
      </c>
      <c r="E1801">
        <v>3</v>
      </c>
    </row>
    <row r="1802" spans="1:5">
      <c r="A1802">
        <v>1801</v>
      </c>
      <c r="B1802">
        <v>44219</v>
      </c>
      <c r="C1802">
        <v>42</v>
      </c>
      <c r="D1802" t="s">
        <v>10850</v>
      </c>
      <c r="E1802">
        <v>4</v>
      </c>
    </row>
    <row r="1803" spans="1:5">
      <c r="A1803">
        <v>1802</v>
      </c>
      <c r="B1803">
        <v>44220</v>
      </c>
      <c r="C1803">
        <v>300</v>
      </c>
      <c r="D1803" t="s">
        <v>10815</v>
      </c>
      <c r="E1803">
        <v>2</v>
      </c>
    </row>
    <row r="1804" spans="1:5">
      <c r="A1804">
        <v>1803</v>
      </c>
      <c r="B1804">
        <v>44220</v>
      </c>
      <c r="C1804">
        <v>1955</v>
      </c>
      <c r="D1804" t="s">
        <v>10873</v>
      </c>
      <c r="E1804">
        <v>2</v>
      </c>
    </row>
    <row r="1805" spans="1:5">
      <c r="A1805">
        <v>1804</v>
      </c>
      <c r="B1805">
        <v>44220</v>
      </c>
      <c r="C1805">
        <v>312</v>
      </c>
      <c r="D1805" t="s">
        <v>10857</v>
      </c>
      <c r="E1805">
        <v>4</v>
      </c>
    </row>
    <row r="1806" spans="1:5">
      <c r="A1806">
        <v>1805</v>
      </c>
      <c r="B1806">
        <v>44220</v>
      </c>
      <c r="C1806">
        <v>766</v>
      </c>
      <c r="D1806" t="s">
        <v>10842</v>
      </c>
      <c r="E1806">
        <v>4</v>
      </c>
    </row>
    <row r="1807" spans="1:5">
      <c r="A1807">
        <v>1806</v>
      </c>
      <c r="B1807">
        <v>44220</v>
      </c>
      <c r="C1807">
        <v>502</v>
      </c>
      <c r="D1807" t="s">
        <v>10823</v>
      </c>
      <c r="E1807">
        <v>2</v>
      </c>
    </row>
    <row r="1808" spans="1:5">
      <c r="A1808">
        <v>1807</v>
      </c>
      <c r="B1808">
        <v>44220</v>
      </c>
      <c r="C1808">
        <v>499</v>
      </c>
      <c r="D1808" t="s">
        <v>10825</v>
      </c>
      <c r="E1808">
        <v>5</v>
      </c>
    </row>
    <row r="1809" spans="1:5">
      <c r="A1809">
        <v>1808</v>
      </c>
      <c r="B1809">
        <v>44220</v>
      </c>
      <c r="C1809">
        <v>346</v>
      </c>
      <c r="D1809" t="s">
        <v>10820</v>
      </c>
      <c r="E1809">
        <v>4</v>
      </c>
    </row>
    <row r="1810" spans="1:5">
      <c r="A1810">
        <v>1809</v>
      </c>
      <c r="B1810">
        <v>44220</v>
      </c>
      <c r="C1810">
        <v>535</v>
      </c>
      <c r="D1810" t="s">
        <v>10849</v>
      </c>
      <c r="E1810">
        <v>5</v>
      </c>
    </row>
    <row r="1811" spans="1:5">
      <c r="A1811">
        <v>1810</v>
      </c>
      <c r="B1811">
        <v>44220</v>
      </c>
      <c r="C1811">
        <v>607</v>
      </c>
      <c r="D1811" t="s">
        <v>10840</v>
      </c>
      <c r="E1811">
        <v>4</v>
      </c>
    </row>
    <row r="1812" spans="1:5">
      <c r="A1812">
        <v>1811</v>
      </c>
      <c r="B1812">
        <v>44220</v>
      </c>
      <c r="C1812">
        <v>537</v>
      </c>
      <c r="D1812" t="s">
        <v>10873</v>
      </c>
      <c r="E1812">
        <v>2</v>
      </c>
    </row>
    <row r="1813" spans="1:5">
      <c r="A1813">
        <v>1812</v>
      </c>
      <c r="B1813">
        <v>44220</v>
      </c>
      <c r="C1813">
        <v>656</v>
      </c>
      <c r="D1813" t="s">
        <v>10834</v>
      </c>
      <c r="E1813">
        <v>5</v>
      </c>
    </row>
    <row r="1814" spans="1:5">
      <c r="A1814">
        <v>1813</v>
      </c>
      <c r="B1814">
        <v>44220</v>
      </c>
      <c r="C1814">
        <v>1760</v>
      </c>
      <c r="D1814" t="s">
        <v>10848</v>
      </c>
      <c r="E1814">
        <v>2</v>
      </c>
    </row>
    <row r="1815" spans="1:5">
      <c r="A1815">
        <v>1814</v>
      </c>
      <c r="B1815">
        <v>44220</v>
      </c>
      <c r="C1815">
        <v>1054</v>
      </c>
      <c r="D1815" t="s">
        <v>10859</v>
      </c>
      <c r="E1815">
        <v>2</v>
      </c>
    </row>
    <row r="1816" spans="1:5">
      <c r="A1816">
        <v>1815</v>
      </c>
      <c r="B1816">
        <v>44221</v>
      </c>
      <c r="C1816">
        <v>1360</v>
      </c>
      <c r="D1816" t="s">
        <v>10829</v>
      </c>
      <c r="E1816">
        <v>1</v>
      </c>
    </row>
    <row r="1817" spans="1:5">
      <c r="A1817">
        <v>1816</v>
      </c>
      <c r="B1817">
        <v>44221</v>
      </c>
      <c r="C1817">
        <v>426</v>
      </c>
      <c r="D1817" t="s">
        <v>10818</v>
      </c>
      <c r="E1817">
        <v>6</v>
      </c>
    </row>
    <row r="1818" spans="1:5">
      <c r="A1818">
        <v>1817</v>
      </c>
      <c r="B1818">
        <v>44221</v>
      </c>
      <c r="C1818">
        <v>950</v>
      </c>
      <c r="D1818" t="s">
        <v>10843</v>
      </c>
      <c r="E1818">
        <v>2</v>
      </c>
    </row>
    <row r="1819" spans="1:5">
      <c r="A1819">
        <v>1818</v>
      </c>
      <c r="B1819">
        <v>44221</v>
      </c>
      <c r="C1819">
        <v>1258</v>
      </c>
      <c r="D1819" t="s">
        <v>10821</v>
      </c>
      <c r="E1819">
        <v>2</v>
      </c>
    </row>
    <row r="1820" spans="1:5">
      <c r="A1820">
        <v>1819</v>
      </c>
      <c r="B1820">
        <v>44221</v>
      </c>
      <c r="C1820">
        <v>2029</v>
      </c>
      <c r="D1820" t="s">
        <v>10851</v>
      </c>
      <c r="E1820">
        <v>3</v>
      </c>
    </row>
    <row r="1821" spans="1:5">
      <c r="A1821">
        <v>1820</v>
      </c>
      <c r="B1821">
        <v>44222</v>
      </c>
      <c r="C1821">
        <v>854</v>
      </c>
      <c r="D1821" t="s">
        <v>10868</v>
      </c>
      <c r="E1821">
        <v>2</v>
      </c>
    </row>
    <row r="1822" spans="1:5">
      <c r="A1822">
        <v>1821</v>
      </c>
      <c r="B1822">
        <v>44222</v>
      </c>
      <c r="C1822">
        <v>291</v>
      </c>
      <c r="D1822" t="s">
        <v>10842</v>
      </c>
      <c r="E1822">
        <v>3</v>
      </c>
    </row>
    <row r="1823" spans="1:5">
      <c r="A1823">
        <v>1822</v>
      </c>
      <c r="B1823">
        <v>44222</v>
      </c>
      <c r="C1823">
        <v>1349</v>
      </c>
      <c r="D1823" t="s">
        <v>10865</v>
      </c>
      <c r="E1823">
        <v>3</v>
      </c>
    </row>
    <row r="1824" spans="1:5">
      <c r="A1824">
        <v>1823</v>
      </c>
      <c r="B1824">
        <v>44222</v>
      </c>
      <c r="C1824">
        <v>60</v>
      </c>
      <c r="D1824" t="s">
        <v>10814</v>
      </c>
      <c r="E1824">
        <v>3</v>
      </c>
    </row>
    <row r="1825" spans="1:5">
      <c r="A1825">
        <v>1824</v>
      </c>
      <c r="B1825">
        <v>44222</v>
      </c>
      <c r="C1825">
        <v>1426</v>
      </c>
      <c r="D1825" t="s">
        <v>10854</v>
      </c>
      <c r="E1825">
        <v>2</v>
      </c>
    </row>
    <row r="1826" spans="1:5">
      <c r="A1826">
        <v>1825</v>
      </c>
      <c r="B1826">
        <v>44223</v>
      </c>
      <c r="C1826">
        <v>1462</v>
      </c>
      <c r="D1826" t="s">
        <v>10854</v>
      </c>
      <c r="E1826">
        <v>3</v>
      </c>
    </row>
    <row r="1827" spans="1:5">
      <c r="A1827">
        <v>1826</v>
      </c>
      <c r="B1827">
        <v>44223</v>
      </c>
      <c r="C1827">
        <v>1483</v>
      </c>
      <c r="D1827" t="s">
        <v>10873</v>
      </c>
      <c r="E1827">
        <v>2</v>
      </c>
    </row>
    <row r="1828" spans="1:5">
      <c r="A1828">
        <v>1827</v>
      </c>
      <c r="B1828">
        <v>44223</v>
      </c>
      <c r="C1828">
        <v>1537</v>
      </c>
      <c r="D1828" t="s">
        <v>10856</v>
      </c>
      <c r="E1828">
        <v>4</v>
      </c>
    </row>
    <row r="1829" spans="1:5">
      <c r="A1829">
        <v>1828</v>
      </c>
      <c r="B1829">
        <v>44223</v>
      </c>
      <c r="C1829">
        <v>1241</v>
      </c>
      <c r="D1829" t="s">
        <v>10839</v>
      </c>
      <c r="E1829">
        <v>5</v>
      </c>
    </row>
    <row r="1830" spans="1:5">
      <c r="A1830">
        <v>1829</v>
      </c>
      <c r="B1830">
        <v>44224</v>
      </c>
      <c r="C1830">
        <v>1885</v>
      </c>
      <c r="D1830" t="s">
        <v>10815</v>
      </c>
      <c r="E1830">
        <v>4</v>
      </c>
    </row>
    <row r="1831" spans="1:5">
      <c r="A1831">
        <v>1830</v>
      </c>
      <c r="B1831">
        <v>44224</v>
      </c>
      <c r="C1831">
        <v>1321</v>
      </c>
      <c r="D1831" t="s">
        <v>10810</v>
      </c>
      <c r="E1831">
        <v>4</v>
      </c>
    </row>
    <row r="1832" spans="1:5">
      <c r="A1832">
        <v>1831</v>
      </c>
      <c r="B1832">
        <v>44225</v>
      </c>
      <c r="C1832">
        <v>1578</v>
      </c>
      <c r="D1832" t="s">
        <v>10857</v>
      </c>
      <c r="E1832">
        <v>3</v>
      </c>
    </row>
    <row r="1833" spans="1:5">
      <c r="A1833">
        <v>1832</v>
      </c>
      <c r="B1833">
        <v>44225</v>
      </c>
      <c r="C1833">
        <v>1525</v>
      </c>
      <c r="D1833" t="s">
        <v>10866</v>
      </c>
      <c r="E1833">
        <v>3</v>
      </c>
    </row>
    <row r="1834" spans="1:5">
      <c r="A1834">
        <v>1833</v>
      </c>
      <c r="B1834">
        <v>44225</v>
      </c>
      <c r="C1834">
        <v>827</v>
      </c>
      <c r="D1834" t="s">
        <v>10851</v>
      </c>
      <c r="E1834">
        <v>2</v>
      </c>
    </row>
    <row r="1835" spans="1:5">
      <c r="A1835">
        <v>1834</v>
      </c>
      <c r="B1835">
        <v>44225</v>
      </c>
      <c r="C1835">
        <v>1697</v>
      </c>
      <c r="D1835" t="s">
        <v>10824</v>
      </c>
      <c r="E1835">
        <v>6</v>
      </c>
    </row>
    <row r="1836" spans="1:5">
      <c r="A1836">
        <v>1835</v>
      </c>
      <c r="B1836">
        <v>44225</v>
      </c>
      <c r="C1836">
        <v>1791</v>
      </c>
      <c r="D1836" t="s">
        <v>10825</v>
      </c>
      <c r="E1836">
        <v>4</v>
      </c>
    </row>
    <row r="1837" spans="1:5">
      <c r="A1837">
        <v>1836</v>
      </c>
      <c r="B1837">
        <v>44225</v>
      </c>
      <c r="C1837">
        <v>1135</v>
      </c>
      <c r="D1837" t="s">
        <v>10834</v>
      </c>
      <c r="E1837">
        <v>2</v>
      </c>
    </row>
    <row r="1838" spans="1:5">
      <c r="A1838">
        <v>1837</v>
      </c>
      <c r="B1838">
        <v>44225</v>
      </c>
      <c r="C1838">
        <v>446</v>
      </c>
      <c r="D1838" t="s">
        <v>10862</v>
      </c>
      <c r="E1838">
        <v>5</v>
      </c>
    </row>
    <row r="1839" spans="1:5">
      <c r="A1839">
        <v>1838</v>
      </c>
      <c r="B1839">
        <v>44225</v>
      </c>
      <c r="C1839">
        <v>576</v>
      </c>
      <c r="D1839" t="s">
        <v>10834</v>
      </c>
      <c r="E1839">
        <v>6</v>
      </c>
    </row>
    <row r="1840" spans="1:5">
      <c r="A1840">
        <v>1839</v>
      </c>
      <c r="B1840">
        <v>44226</v>
      </c>
      <c r="C1840">
        <v>385</v>
      </c>
      <c r="D1840" t="s">
        <v>10824</v>
      </c>
      <c r="E1840">
        <v>2</v>
      </c>
    </row>
    <row r="1841" spans="1:5">
      <c r="A1841">
        <v>1840</v>
      </c>
      <c r="B1841">
        <v>44226</v>
      </c>
      <c r="C1841">
        <v>1360</v>
      </c>
      <c r="D1841" t="s">
        <v>10812</v>
      </c>
      <c r="E1841">
        <v>6</v>
      </c>
    </row>
    <row r="1842" spans="1:5">
      <c r="A1842">
        <v>1841</v>
      </c>
      <c r="B1842">
        <v>44226</v>
      </c>
      <c r="C1842">
        <v>504</v>
      </c>
      <c r="D1842" t="s">
        <v>10849</v>
      </c>
      <c r="E1842">
        <v>4</v>
      </c>
    </row>
    <row r="1843" spans="1:5">
      <c r="A1843">
        <v>1842</v>
      </c>
      <c r="B1843">
        <v>44226</v>
      </c>
      <c r="C1843">
        <v>347</v>
      </c>
      <c r="D1843" t="s">
        <v>10868</v>
      </c>
      <c r="E1843">
        <v>4</v>
      </c>
    </row>
    <row r="1844" spans="1:5">
      <c r="A1844">
        <v>1843</v>
      </c>
      <c r="B1844">
        <v>44226</v>
      </c>
      <c r="C1844">
        <v>1728</v>
      </c>
      <c r="D1844" t="s">
        <v>10837</v>
      </c>
      <c r="E1844">
        <v>2</v>
      </c>
    </row>
    <row r="1845" spans="1:5">
      <c r="A1845">
        <v>1844</v>
      </c>
      <c r="B1845">
        <v>44227</v>
      </c>
      <c r="C1845">
        <v>284</v>
      </c>
      <c r="D1845" t="s">
        <v>10865</v>
      </c>
      <c r="E1845">
        <v>6</v>
      </c>
    </row>
    <row r="1846" spans="1:5">
      <c r="A1846">
        <v>1845</v>
      </c>
      <c r="B1846">
        <v>44227</v>
      </c>
      <c r="C1846">
        <v>1585</v>
      </c>
      <c r="D1846" t="s">
        <v>10850</v>
      </c>
      <c r="E1846">
        <v>4</v>
      </c>
    </row>
    <row r="1847" spans="1:5">
      <c r="A1847">
        <v>1846</v>
      </c>
      <c r="B1847">
        <v>44227</v>
      </c>
      <c r="C1847">
        <v>617</v>
      </c>
      <c r="D1847" t="s">
        <v>10829</v>
      </c>
      <c r="E1847">
        <v>3</v>
      </c>
    </row>
    <row r="1848" spans="1:5">
      <c r="A1848">
        <v>1847</v>
      </c>
      <c r="B1848">
        <v>44227</v>
      </c>
      <c r="C1848">
        <v>579</v>
      </c>
      <c r="D1848" t="s">
        <v>10832</v>
      </c>
      <c r="E1848">
        <v>4</v>
      </c>
    </row>
    <row r="1849" spans="1:5">
      <c r="A1849">
        <v>1848</v>
      </c>
      <c r="B1849">
        <v>44227</v>
      </c>
      <c r="C1849">
        <v>1873</v>
      </c>
      <c r="D1849" t="s">
        <v>10810</v>
      </c>
      <c r="E1849">
        <v>4</v>
      </c>
    </row>
    <row r="1850" spans="1:5">
      <c r="A1850">
        <v>1849</v>
      </c>
      <c r="B1850">
        <v>44227</v>
      </c>
      <c r="C1850">
        <v>1791</v>
      </c>
      <c r="D1850" t="s">
        <v>10844</v>
      </c>
      <c r="E1850">
        <v>5</v>
      </c>
    </row>
    <row r="1851" spans="1:5">
      <c r="A1851">
        <v>1850</v>
      </c>
      <c r="B1851">
        <v>44227</v>
      </c>
      <c r="C1851">
        <v>1215</v>
      </c>
      <c r="D1851" t="s">
        <v>10832</v>
      </c>
      <c r="E1851">
        <v>1</v>
      </c>
    </row>
    <row r="1852" spans="1:5">
      <c r="A1852">
        <v>1851</v>
      </c>
      <c r="B1852">
        <v>44228</v>
      </c>
      <c r="C1852">
        <v>1349</v>
      </c>
      <c r="D1852" t="s">
        <v>10837</v>
      </c>
      <c r="E1852">
        <v>3</v>
      </c>
    </row>
    <row r="1853" spans="1:5">
      <c r="A1853">
        <v>1852</v>
      </c>
      <c r="B1853">
        <v>44228</v>
      </c>
      <c r="C1853">
        <v>1747</v>
      </c>
      <c r="D1853" t="s">
        <v>10849</v>
      </c>
      <c r="E1853">
        <v>3</v>
      </c>
    </row>
    <row r="1854" spans="1:5">
      <c r="A1854">
        <v>1853</v>
      </c>
      <c r="B1854">
        <v>44228</v>
      </c>
      <c r="C1854">
        <v>358</v>
      </c>
      <c r="D1854" t="s">
        <v>10873</v>
      </c>
      <c r="E1854">
        <v>3</v>
      </c>
    </row>
    <row r="1855" spans="1:5">
      <c r="A1855">
        <v>1854</v>
      </c>
      <c r="B1855">
        <v>44228</v>
      </c>
      <c r="C1855">
        <v>86</v>
      </c>
      <c r="D1855" t="s">
        <v>10872</v>
      </c>
      <c r="E1855">
        <v>4</v>
      </c>
    </row>
    <row r="1856" spans="1:5">
      <c r="A1856">
        <v>1855</v>
      </c>
      <c r="B1856">
        <v>44229</v>
      </c>
      <c r="C1856">
        <v>1590</v>
      </c>
      <c r="D1856" t="s">
        <v>10876</v>
      </c>
      <c r="E1856">
        <v>3</v>
      </c>
    </row>
    <row r="1857" spans="1:5">
      <c r="A1857">
        <v>1856</v>
      </c>
      <c r="B1857">
        <v>44229</v>
      </c>
      <c r="C1857">
        <v>767</v>
      </c>
      <c r="D1857" t="s">
        <v>10874</v>
      </c>
      <c r="E1857">
        <v>2</v>
      </c>
    </row>
    <row r="1858" spans="1:5">
      <c r="A1858">
        <v>1857</v>
      </c>
      <c r="B1858">
        <v>44229</v>
      </c>
      <c r="C1858">
        <v>1671</v>
      </c>
      <c r="D1858" t="s">
        <v>10838</v>
      </c>
      <c r="E1858">
        <v>5</v>
      </c>
    </row>
    <row r="1859" spans="1:5">
      <c r="A1859">
        <v>1858</v>
      </c>
      <c r="B1859">
        <v>44229</v>
      </c>
      <c r="C1859">
        <v>1543</v>
      </c>
      <c r="D1859" t="s">
        <v>10811</v>
      </c>
      <c r="E1859">
        <v>5</v>
      </c>
    </row>
    <row r="1860" spans="1:5">
      <c r="A1860">
        <v>1859</v>
      </c>
      <c r="B1860">
        <v>44230</v>
      </c>
      <c r="C1860">
        <v>1551</v>
      </c>
      <c r="D1860" t="s">
        <v>10870</v>
      </c>
      <c r="E1860">
        <v>2</v>
      </c>
    </row>
    <row r="1861" spans="1:5">
      <c r="A1861">
        <v>1860</v>
      </c>
      <c r="B1861">
        <v>44230</v>
      </c>
      <c r="C1861">
        <v>613</v>
      </c>
      <c r="D1861" t="s">
        <v>10850</v>
      </c>
      <c r="E1861">
        <v>4</v>
      </c>
    </row>
    <row r="1862" spans="1:5">
      <c r="A1862">
        <v>1861</v>
      </c>
      <c r="B1862">
        <v>44231</v>
      </c>
      <c r="C1862">
        <v>967</v>
      </c>
      <c r="D1862" t="s">
        <v>10866</v>
      </c>
      <c r="E1862">
        <v>3</v>
      </c>
    </row>
    <row r="1863" spans="1:5">
      <c r="A1863">
        <v>1862</v>
      </c>
      <c r="B1863">
        <v>44231</v>
      </c>
      <c r="C1863">
        <v>683</v>
      </c>
      <c r="D1863" t="s">
        <v>10841</v>
      </c>
      <c r="E1863">
        <v>4</v>
      </c>
    </row>
    <row r="1864" spans="1:5">
      <c r="A1864">
        <v>1863</v>
      </c>
      <c r="B1864">
        <v>44231</v>
      </c>
      <c r="C1864">
        <v>265</v>
      </c>
      <c r="D1864" t="s">
        <v>10861</v>
      </c>
      <c r="E1864">
        <v>5</v>
      </c>
    </row>
    <row r="1865" spans="1:5">
      <c r="A1865">
        <v>1864</v>
      </c>
      <c r="B1865">
        <v>44232</v>
      </c>
      <c r="C1865">
        <v>1617</v>
      </c>
      <c r="D1865" t="s">
        <v>10869</v>
      </c>
      <c r="E1865">
        <v>3</v>
      </c>
    </row>
    <row r="1866" spans="1:5">
      <c r="A1866">
        <v>1865</v>
      </c>
      <c r="B1866">
        <v>44232</v>
      </c>
      <c r="C1866">
        <v>1663</v>
      </c>
      <c r="D1866" t="s">
        <v>10825</v>
      </c>
      <c r="E1866">
        <v>6</v>
      </c>
    </row>
    <row r="1867" spans="1:5">
      <c r="A1867">
        <v>1866</v>
      </c>
      <c r="B1867">
        <v>44232</v>
      </c>
      <c r="C1867">
        <v>387</v>
      </c>
      <c r="D1867" t="s">
        <v>10843</v>
      </c>
      <c r="E1867">
        <v>5</v>
      </c>
    </row>
    <row r="1868" spans="1:5">
      <c r="A1868">
        <v>1867</v>
      </c>
      <c r="B1868">
        <v>44232</v>
      </c>
      <c r="C1868">
        <v>398</v>
      </c>
      <c r="D1868" t="s">
        <v>10825</v>
      </c>
      <c r="E1868">
        <v>4</v>
      </c>
    </row>
    <row r="1869" spans="1:5">
      <c r="A1869">
        <v>1868</v>
      </c>
      <c r="B1869">
        <v>44233</v>
      </c>
      <c r="C1869">
        <v>601</v>
      </c>
      <c r="D1869" t="s">
        <v>10876</v>
      </c>
      <c r="E1869">
        <v>2</v>
      </c>
    </row>
    <row r="1870" spans="1:5">
      <c r="A1870">
        <v>1869</v>
      </c>
      <c r="B1870">
        <v>44233</v>
      </c>
      <c r="C1870">
        <v>2024</v>
      </c>
      <c r="D1870" t="s">
        <v>10843</v>
      </c>
      <c r="E1870">
        <v>3</v>
      </c>
    </row>
    <row r="1871" spans="1:5">
      <c r="A1871">
        <v>1870</v>
      </c>
      <c r="B1871">
        <v>44233</v>
      </c>
      <c r="C1871">
        <v>127</v>
      </c>
      <c r="D1871" t="s">
        <v>10860</v>
      </c>
      <c r="E1871">
        <v>3</v>
      </c>
    </row>
    <row r="1872" spans="1:5">
      <c r="A1872">
        <v>1871</v>
      </c>
      <c r="B1872">
        <v>44233</v>
      </c>
      <c r="C1872">
        <v>170</v>
      </c>
      <c r="D1872" t="s">
        <v>10834</v>
      </c>
      <c r="E1872">
        <v>2</v>
      </c>
    </row>
    <row r="1873" spans="1:5">
      <c r="A1873">
        <v>1872</v>
      </c>
      <c r="B1873">
        <v>44233</v>
      </c>
      <c r="C1873">
        <v>361</v>
      </c>
      <c r="D1873" t="s">
        <v>10859</v>
      </c>
      <c r="E1873">
        <v>2</v>
      </c>
    </row>
    <row r="1874" spans="1:5">
      <c r="A1874">
        <v>1873</v>
      </c>
      <c r="B1874">
        <v>44233</v>
      </c>
      <c r="C1874">
        <v>1317</v>
      </c>
      <c r="D1874" t="s">
        <v>10822</v>
      </c>
      <c r="E1874">
        <v>4</v>
      </c>
    </row>
    <row r="1875" spans="1:5">
      <c r="A1875">
        <v>1874</v>
      </c>
      <c r="B1875">
        <v>44234</v>
      </c>
      <c r="C1875">
        <v>1993</v>
      </c>
      <c r="D1875" t="s">
        <v>10854</v>
      </c>
      <c r="E1875">
        <v>4</v>
      </c>
    </row>
    <row r="1876" spans="1:5">
      <c r="A1876">
        <v>1875</v>
      </c>
      <c r="B1876">
        <v>44234</v>
      </c>
      <c r="C1876">
        <v>782</v>
      </c>
      <c r="D1876" t="s">
        <v>10812</v>
      </c>
      <c r="E1876">
        <v>3</v>
      </c>
    </row>
    <row r="1877" spans="1:5">
      <c r="A1877">
        <v>1876</v>
      </c>
      <c r="B1877">
        <v>44234</v>
      </c>
      <c r="C1877">
        <v>987</v>
      </c>
      <c r="D1877" t="s">
        <v>10853</v>
      </c>
      <c r="E1877">
        <v>3</v>
      </c>
    </row>
    <row r="1878" spans="1:5">
      <c r="A1878">
        <v>1877</v>
      </c>
      <c r="B1878">
        <v>44234</v>
      </c>
      <c r="C1878">
        <v>66</v>
      </c>
      <c r="D1878" t="s">
        <v>10852</v>
      </c>
      <c r="E1878">
        <v>2</v>
      </c>
    </row>
    <row r="1879" spans="1:5">
      <c r="A1879">
        <v>1878</v>
      </c>
      <c r="B1879">
        <v>44235</v>
      </c>
      <c r="C1879">
        <v>1740</v>
      </c>
      <c r="D1879" t="s">
        <v>10839</v>
      </c>
      <c r="E1879">
        <v>5</v>
      </c>
    </row>
    <row r="1880" spans="1:5">
      <c r="A1880">
        <v>1879</v>
      </c>
      <c r="B1880">
        <v>44235</v>
      </c>
      <c r="C1880">
        <v>1180</v>
      </c>
      <c r="D1880" t="s">
        <v>10860</v>
      </c>
      <c r="E1880">
        <v>5</v>
      </c>
    </row>
    <row r="1881" spans="1:5">
      <c r="A1881">
        <v>1880</v>
      </c>
      <c r="B1881">
        <v>44235</v>
      </c>
      <c r="C1881">
        <v>1907</v>
      </c>
      <c r="D1881" t="s">
        <v>10813</v>
      </c>
      <c r="E1881">
        <v>3</v>
      </c>
    </row>
    <row r="1882" spans="1:5">
      <c r="A1882">
        <v>1881</v>
      </c>
      <c r="B1882">
        <v>44235</v>
      </c>
      <c r="C1882">
        <v>1698</v>
      </c>
      <c r="D1882" t="s">
        <v>10811</v>
      </c>
      <c r="E1882">
        <v>1</v>
      </c>
    </row>
    <row r="1883" spans="1:5">
      <c r="A1883">
        <v>1882</v>
      </c>
      <c r="B1883">
        <v>44235</v>
      </c>
      <c r="C1883">
        <v>724</v>
      </c>
      <c r="D1883" t="s">
        <v>10874</v>
      </c>
      <c r="E1883">
        <v>5</v>
      </c>
    </row>
    <row r="1884" spans="1:5">
      <c r="A1884">
        <v>1883</v>
      </c>
      <c r="B1884">
        <v>44235</v>
      </c>
      <c r="C1884">
        <v>556</v>
      </c>
      <c r="D1884" t="s">
        <v>10863</v>
      </c>
      <c r="E1884">
        <v>3</v>
      </c>
    </row>
    <row r="1885" spans="1:5">
      <c r="A1885">
        <v>1884</v>
      </c>
      <c r="B1885">
        <v>44235</v>
      </c>
      <c r="C1885">
        <v>955</v>
      </c>
      <c r="D1885" t="s">
        <v>10830</v>
      </c>
      <c r="E1885">
        <v>3</v>
      </c>
    </row>
    <row r="1886" spans="1:5">
      <c r="A1886">
        <v>1885</v>
      </c>
      <c r="B1886">
        <v>44235</v>
      </c>
      <c r="C1886">
        <v>706</v>
      </c>
      <c r="D1886" t="s">
        <v>10828</v>
      </c>
      <c r="E1886">
        <v>3</v>
      </c>
    </row>
    <row r="1887" spans="1:5">
      <c r="A1887">
        <v>1886</v>
      </c>
      <c r="B1887">
        <v>44236</v>
      </c>
      <c r="C1887">
        <v>10</v>
      </c>
      <c r="D1887" t="s">
        <v>10824</v>
      </c>
      <c r="E1887">
        <v>3</v>
      </c>
    </row>
    <row r="1888" spans="1:5">
      <c r="A1888">
        <v>1887</v>
      </c>
      <c r="B1888">
        <v>44236</v>
      </c>
      <c r="C1888">
        <v>908</v>
      </c>
      <c r="D1888" t="s">
        <v>10811</v>
      </c>
      <c r="E1888">
        <v>2</v>
      </c>
    </row>
    <row r="1889" spans="1:5">
      <c r="A1889">
        <v>1888</v>
      </c>
      <c r="B1889">
        <v>44236</v>
      </c>
      <c r="C1889">
        <v>1376</v>
      </c>
      <c r="D1889" t="s">
        <v>10832</v>
      </c>
      <c r="E1889">
        <v>5</v>
      </c>
    </row>
    <row r="1890" spans="1:5">
      <c r="A1890">
        <v>1889</v>
      </c>
      <c r="B1890">
        <v>44236</v>
      </c>
      <c r="C1890">
        <v>1894</v>
      </c>
      <c r="D1890" t="s">
        <v>10859</v>
      </c>
      <c r="E1890">
        <v>3</v>
      </c>
    </row>
    <row r="1891" spans="1:5">
      <c r="A1891">
        <v>1890</v>
      </c>
      <c r="B1891">
        <v>44237</v>
      </c>
      <c r="C1891">
        <v>81</v>
      </c>
      <c r="D1891" t="s">
        <v>10828</v>
      </c>
      <c r="E1891">
        <v>3</v>
      </c>
    </row>
    <row r="1892" spans="1:5">
      <c r="A1892">
        <v>1891</v>
      </c>
      <c r="B1892">
        <v>44237</v>
      </c>
      <c r="C1892">
        <v>1777</v>
      </c>
      <c r="D1892" t="s">
        <v>10808</v>
      </c>
      <c r="E1892">
        <v>5</v>
      </c>
    </row>
    <row r="1893" spans="1:5">
      <c r="A1893">
        <v>1892</v>
      </c>
      <c r="B1893">
        <v>44237</v>
      </c>
      <c r="C1893">
        <v>1496</v>
      </c>
      <c r="D1893" t="s">
        <v>10812</v>
      </c>
      <c r="E1893">
        <v>3</v>
      </c>
    </row>
    <row r="1894" spans="1:5">
      <c r="A1894">
        <v>1893</v>
      </c>
      <c r="B1894">
        <v>44237</v>
      </c>
      <c r="C1894">
        <v>710</v>
      </c>
      <c r="D1894" t="s">
        <v>10839</v>
      </c>
      <c r="E1894">
        <v>2</v>
      </c>
    </row>
    <row r="1895" spans="1:5">
      <c r="A1895">
        <v>1894</v>
      </c>
      <c r="B1895">
        <v>44238</v>
      </c>
      <c r="C1895">
        <v>67</v>
      </c>
      <c r="D1895" t="s">
        <v>10819</v>
      </c>
      <c r="E1895">
        <v>3</v>
      </c>
    </row>
    <row r="1896" spans="1:5">
      <c r="A1896">
        <v>1895</v>
      </c>
      <c r="B1896">
        <v>44238</v>
      </c>
      <c r="C1896">
        <v>1406</v>
      </c>
      <c r="D1896" t="s">
        <v>10862</v>
      </c>
      <c r="E1896">
        <v>3</v>
      </c>
    </row>
    <row r="1897" spans="1:5">
      <c r="A1897">
        <v>1896</v>
      </c>
      <c r="B1897">
        <v>44238</v>
      </c>
      <c r="C1897">
        <v>1161</v>
      </c>
      <c r="D1897" t="s">
        <v>10817</v>
      </c>
      <c r="E1897">
        <v>3</v>
      </c>
    </row>
    <row r="1898" spans="1:5">
      <c r="A1898">
        <v>1897</v>
      </c>
      <c r="B1898">
        <v>44238</v>
      </c>
      <c r="C1898">
        <v>620</v>
      </c>
      <c r="D1898" t="s">
        <v>10828</v>
      </c>
      <c r="E1898">
        <v>2</v>
      </c>
    </row>
    <row r="1899" spans="1:5">
      <c r="A1899">
        <v>1898</v>
      </c>
      <c r="B1899">
        <v>44239</v>
      </c>
      <c r="C1899">
        <v>2079</v>
      </c>
      <c r="D1899" t="s">
        <v>10845</v>
      </c>
      <c r="E1899">
        <v>5</v>
      </c>
    </row>
    <row r="1900" spans="1:5">
      <c r="A1900">
        <v>1899</v>
      </c>
      <c r="B1900">
        <v>44239</v>
      </c>
      <c r="C1900">
        <v>1243</v>
      </c>
      <c r="D1900" t="s">
        <v>10815</v>
      </c>
      <c r="E1900">
        <v>5</v>
      </c>
    </row>
    <row r="1901" spans="1:5">
      <c r="A1901">
        <v>1900</v>
      </c>
      <c r="B1901">
        <v>44239</v>
      </c>
      <c r="C1901">
        <v>1616</v>
      </c>
      <c r="D1901" t="s">
        <v>10838</v>
      </c>
      <c r="E1901">
        <v>2</v>
      </c>
    </row>
    <row r="1902" spans="1:5">
      <c r="A1902">
        <v>1901</v>
      </c>
      <c r="B1902">
        <v>44239</v>
      </c>
      <c r="C1902">
        <v>628</v>
      </c>
      <c r="D1902" t="s">
        <v>10812</v>
      </c>
      <c r="E1902">
        <v>5</v>
      </c>
    </row>
    <row r="1903" spans="1:5">
      <c r="A1903">
        <v>1902</v>
      </c>
      <c r="B1903">
        <v>44239</v>
      </c>
      <c r="C1903">
        <v>1981</v>
      </c>
      <c r="D1903" t="s">
        <v>10839</v>
      </c>
      <c r="E1903">
        <v>6</v>
      </c>
    </row>
    <row r="1904" spans="1:5">
      <c r="A1904">
        <v>1903</v>
      </c>
      <c r="B1904">
        <v>44239</v>
      </c>
      <c r="C1904">
        <v>1928</v>
      </c>
      <c r="D1904" t="s">
        <v>10874</v>
      </c>
      <c r="E1904">
        <v>2</v>
      </c>
    </row>
    <row r="1905" spans="1:5">
      <c r="A1905">
        <v>1904</v>
      </c>
      <c r="B1905">
        <v>44240</v>
      </c>
      <c r="C1905">
        <v>1830</v>
      </c>
      <c r="D1905" t="s">
        <v>10852</v>
      </c>
      <c r="E1905">
        <v>4</v>
      </c>
    </row>
    <row r="1906" spans="1:5">
      <c r="A1906">
        <v>1905</v>
      </c>
      <c r="B1906">
        <v>44240</v>
      </c>
      <c r="C1906">
        <v>1194</v>
      </c>
      <c r="D1906" t="s">
        <v>10808</v>
      </c>
      <c r="E1906">
        <v>4</v>
      </c>
    </row>
    <row r="1907" spans="1:5">
      <c r="A1907">
        <v>1906</v>
      </c>
      <c r="B1907">
        <v>44240</v>
      </c>
      <c r="C1907">
        <v>852</v>
      </c>
      <c r="D1907" t="s">
        <v>10835</v>
      </c>
      <c r="E1907">
        <v>3</v>
      </c>
    </row>
    <row r="1908" spans="1:5">
      <c r="A1908">
        <v>1907</v>
      </c>
      <c r="B1908">
        <v>44240</v>
      </c>
      <c r="C1908">
        <v>35</v>
      </c>
      <c r="D1908" t="s">
        <v>10846</v>
      </c>
      <c r="E1908">
        <v>3</v>
      </c>
    </row>
    <row r="1909" spans="1:5">
      <c r="A1909">
        <v>1908</v>
      </c>
      <c r="B1909">
        <v>44240</v>
      </c>
      <c r="C1909">
        <v>818</v>
      </c>
      <c r="D1909" t="s">
        <v>10819</v>
      </c>
      <c r="E1909">
        <v>6</v>
      </c>
    </row>
    <row r="1910" spans="1:5">
      <c r="A1910">
        <v>1909</v>
      </c>
      <c r="B1910">
        <v>44240</v>
      </c>
      <c r="C1910">
        <v>688</v>
      </c>
      <c r="D1910" t="s">
        <v>10853</v>
      </c>
      <c r="E1910">
        <v>2</v>
      </c>
    </row>
    <row r="1911" spans="1:5">
      <c r="A1911">
        <v>1910</v>
      </c>
      <c r="B1911">
        <v>44240</v>
      </c>
      <c r="C1911">
        <v>1307</v>
      </c>
      <c r="D1911" t="s">
        <v>10837</v>
      </c>
      <c r="E1911">
        <v>5</v>
      </c>
    </row>
    <row r="1912" spans="1:5">
      <c r="A1912">
        <v>1911</v>
      </c>
      <c r="B1912">
        <v>44240</v>
      </c>
      <c r="C1912">
        <v>737</v>
      </c>
      <c r="D1912" t="s">
        <v>10869</v>
      </c>
      <c r="E1912">
        <v>5</v>
      </c>
    </row>
    <row r="1913" spans="1:5">
      <c r="A1913">
        <v>1912</v>
      </c>
      <c r="B1913">
        <v>44240</v>
      </c>
      <c r="C1913">
        <v>1247</v>
      </c>
      <c r="D1913" t="s">
        <v>10811</v>
      </c>
      <c r="E1913">
        <v>3</v>
      </c>
    </row>
    <row r="1914" spans="1:5">
      <c r="A1914">
        <v>1913</v>
      </c>
      <c r="B1914">
        <v>44241</v>
      </c>
      <c r="C1914">
        <v>1735</v>
      </c>
      <c r="D1914" t="s">
        <v>10845</v>
      </c>
      <c r="E1914">
        <v>3</v>
      </c>
    </row>
    <row r="1915" spans="1:5">
      <c r="A1915">
        <v>1914</v>
      </c>
      <c r="B1915">
        <v>44241</v>
      </c>
      <c r="C1915">
        <v>1489</v>
      </c>
      <c r="D1915" t="s">
        <v>10835</v>
      </c>
      <c r="E1915">
        <v>2</v>
      </c>
    </row>
    <row r="1916" spans="1:5">
      <c r="A1916">
        <v>1915</v>
      </c>
      <c r="B1916">
        <v>44241</v>
      </c>
      <c r="C1916">
        <v>399</v>
      </c>
      <c r="D1916" t="s">
        <v>10866</v>
      </c>
      <c r="E1916">
        <v>5</v>
      </c>
    </row>
    <row r="1917" spans="1:5">
      <c r="A1917">
        <v>1916</v>
      </c>
      <c r="B1917">
        <v>44241</v>
      </c>
      <c r="C1917">
        <v>892</v>
      </c>
      <c r="D1917" t="s">
        <v>10816</v>
      </c>
      <c r="E1917">
        <v>4</v>
      </c>
    </row>
    <row r="1918" spans="1:5">
      <c r="A1918">
        <v>1917</v>
      </c>
      <c r="B1918">
        <v>44241</v>
      </c>
      <c r="C1918">
        <v>1303</v>
      </c>
      <c r="D1918" t="s">
        <v>10825</v>
      </c>
      <c r="E1918">
        <v>2</v>
      </c>
    </row>
    <row r="1919" spans="1:5">
      <c r="A1919">
        <v>1918</v>
      </c>
      <c r="B1919">
        <v>44242</v>
      </c>
      <c r="C1919">
        <v>752</v>
      </c>
      <c r="D1919" t="s">
        <v>10817</v>
      </c>
      <c r="E1919">
        <v>5</v>
      </c>
    </row>
    <row r="1920" spans="1:5">
      <c r="A1920">
        <v>1919</v>
      </c>
      <c r="B1920">
        <v>44242</v>
      </c>
      <c r="C1920">
        <v>379</v>
      </c>
      <c r="D1920" t="s">
        <v>10865</v>
      </c>
      <c r="E1920">
        <v>4</v>
      </c>
    </row>
    <row r="1921" spans="1:5">
      <c r="A1921">
        <v>1920</v>
      </c>
      <c r="B1921">
        <v>44242</v>
      </c>
      <c r="C1921">
        <v>1277</v>
      </c>
      <c r="D1921" t="s">
        <v>10832</v>
      </c>
      <c r="E1921">
        <v>3</v>
      </c>
    </row>
    <row r="1922" spans="1:5">
      <c r="A1922">
        <v>1921</v>
      </c>
      <c r="B1922">
        <v>44242</v>
      </c>
      <c r="C1922">
        <v>1987</v>
      </c>
      <c r="D1922" t="s">
        <v>10843</v>
      </c>
      <c r="E1922">
        <v>3</v>
      </c>
    </row>
    <row r="1923" spans="1:5">
      <c r="A1923">
        <v>1922</v>
      </c>
      <c r="B1923">
        <v>44242</v>
      </c>
      <c r="C1923">
        <v>45</v>
      </c>
      <c r="D1923" t="s">
        <v>10822</v>
      </c>
      <c r="E1923">
        <v>1</v>
      </c>
    </row>
    <row r="1924" spans="1:5">
      <c r="A1924">
        <v>1923</v>
      </c>
      <c r="B1924">
        <v>44242</v>
      </c>
      <c r="C1924">
        <v>1315</v>
      </c>
      <c r="D1924" t="s">
        <v>10858</v>
      </c>
      <c r="E1924">
        <v>3</v>
      </c>
    </row>
    <row r="1925" spans="1:5">
      <c r="A1925">
        <v>1924</v>
      </c>
      <c r="B1925">
        <v>44242</v>
      </c>
      <c r="C1925">
        <v>1549</v>
      </c>
      <c r="D1925" t="s">
        <v>10812</v>
      </c>
      <c r="E1925">
        <v>3</v>
      </c>
    </row>
    <row r="1926" spans="1:5">
      <c r="A1926">
        <v>1925</v>
      </c>
      <c r="B1926">
        <v>44243</v>
      </c>
      <c r="C1926">
        <v>971</v>
      </c>
      <c r="D1926" t="s">
        <v>10873</v>
      </c>
      <c r="E1926">
        <v>4</v>
      </c>
    </row>
    <row r="1927" spans="1:5">
      <c r="A1927">
        <v>1926</v>
      </c>
      <c r="B1927">
        <v>44243</v>
      </c>
      <c r="C1927">
        <v>603</v>
      </c>
      <c r="D1927" t="s">
        <v>10819</v>
      </c>
      <c r="E1927">
        <v>3</v>
      </c>
    </row>
    <row r="1928" spans="1:5">
      <c r="A1928">
        <v>1927</v>
      </c>
      <c r="B1928">
        <v>44243</v>
      </c>
      <c r="C1928">
        <v>571</v>
      </c>
      <c r="D1928" t="s">
        <v>10864</v>
      </c>
      <c r="E1928">
        <v>2</v>
      </c>
    </row>
    <row r="1929" spans="1:5">
      <c r="A1929">
        <v>1928</v>
      </c>
      <c r="B1929">
        <v>44243</v>
      </c>
      <c r="C1929">
        <v>263</v>
      </c>
      <c r="D1929" t="s">
        <v>10857</v>
      </c>
      <c r="E1929">
        <v>4</v>
      </c>
    </row>
    <row r="1930" spans="1:5">
      <c r="A1930">
        <v>1929</v>
      </c>
      <c r="B1930">
        <v>44243</v>
      </c>
      <c r="C1930">
        <v>1258</v>
      </c>
      <c r="D1930" t="s">
        <v>10810</v>
      </c>
      <c r="E1930">
        <v>2</v>
      </c>
    </row>
    <row r="1931" spans="1:5">
      <c r="A1931">
        <v>1930</v>
      </c>
      <c r="B1931">
        <v>44243</v>
      </c>
      <c r="C1931">
        <v>1190</v>
      </c>
      <c r="D1931" t="s">
        <v>10843</v>
      </c>
      <c r="E1931">
        <v>3</v>
      </c>
    </row>
    <row r="1932" spans="1:5">
      <c r="A1932">
        <v>1931</v>
      </c>
      <c r="B1932">
        <v>44243</v>
      </c>
      <c r="C1932">
        <v>1472</v>
      </c>
      <c r="D1932" t="s">
        <v>10862</v>
      </c>
      <c r="E1932">
        <v>4</v>
      </c>
    </row>
    <row r="1933" spans="1:5">
      <c r="A1933">
        <v>1932</v>
      </c>
      <c r="B1933">
        <v>44243</v>
      </c>
      <c r="C1933">
        <v>211</v>
      </c>
      <c r="D1933" t="s">
        <v>10868</v>
      </c>
      <c r="E1933">
        <v>4</v>
      </c>
    </row>
    <row r="1934" spans="1:5">
      <c r="A1934">
        <v>1933</v>
      </c>
      <c r="B1934">
        <v>44244</v>
      </c>
      <c r="C1934">
        <v>1596</v>
      </c>
      <c r="D1934" t="s">
        <v>10856</v>
      </c>
      <c r="E1934">
        <v>3</v>
      </c>
    </row>
    <row r="1935" spans="1:5">
      <c r="A1935">
        <v>1934</v>
      </c>
      <c r="B1935">
        <v>44244</v>
      </c>
      <c r="C1935">
        <v>180</v>
      </c>
      <c r="D1935" t="s">
        <v>10841</v>
      </c>
      <c r="E1935">
        <v>4</v>
      </c>
    </row>
    <row r="1936" spans="1:5">
      <c r="A1936">
        <v>1935</v>
      </c>
      <c r="B1936">
        <v>44245</v>
      </c>
      <c r="C1936">
        <v>185</v>
      </c>
      <c r="D1936" t="s">
        <v>10838</v>
      </c>
      <c r="E1936">
        <v>4</v>
      </c>
    </row>
    <row r="1937" spans="1:5">
      <c r="A1937">
        <v>1936</v>
      </c>
      <c r="B1937">
        <v>44245</v>
      </c>
      <c r="C1937">
        <v>628</v>
      </c>
      <c r="D1937" t="s">
        <v>10866</v>
      </c>
      <c r="E1937">
        <v>3</v>
      </c>
    </row>
    <row r="1938" spans="1:5">
      <c r="A1938">
        <v>1937</v>
      </c>
      <c r="B1938">
        <v>44245</v>
      </c>
      <c r="C1938">
        <v>2012</v>
      </c>
      <c r="D1938" t="s">
        <v>10827</v>
      </c>
      <c r="E1938">
        <v>4</v>
      </c>
    </row>
    <row r="1939" spans="1:5">
      <c r="A1939">
        <v>1938</v>
      </c>
      <c r="B1939">
        <v>44245</v>
      </c>
      <c r="C1939">
        <v>1043</v>
      </c>
      <c r="D1939" t="s">
        <v>10855</v>
      </c>
      <c r="E1939">
        <v>2</v>
      </c>
    </row>
    <row r="1940" spans="1:5">
      <c r="A1940">
        <v>1939</v>
      </c>
      <c r="B1940">
        <v>44246</v>
      </c>
      <c r="C1940">
        <v>1956</v>
      </c>
      <c r="D1940" t="s">
        <v>10855</v>
      </c>
      <c r="E1940">
        <v>4</v>
      </c>
    </row>
    <row r="1941" spans="1:5">
      <c r="A1941">
        <v>1940</v>
      </c>
      <c r="B1941">
        <v>44246</v>
      </c>
      <c r="C1941">
        <v>262</v>
      </c>
      <c r="D1941" t="s">
        <v>10841</v>
      </c>
      <c r="E1941">
        <v>3</v>
      </c>
    </row>
    <row r="1942" spans="1:5">
      <c r="A1942">
        <v>1941</v>
      </c>
      <c r="B1942">
        <v>44247</v>
      </c>
      <c r="C1942">
        <v>1379</v>
      </c>
      <c r="D1942" t="s">
        <v>10841</v>
      </c>
      <c r="E1942">
        <v>4</v>
      </c>
    </row>
    <row r="1943" spans="1:5">
      <c r="A1943">
        <v>1942</v>
      </c>
      <c r="B1943">
        <v>44247</v>
      </c>
      <c r="C1943">
        <v>134</v>
      </c>
      <c r="D1943" t="s">
        <v>10871</v>
      </c>
      <c r="E1943">
        <v>5</v>
      </c>
    </row>
    <row r="1944" spans="1:5">
      <c r="A1944">
        <v>1943</v>
      </c>
      <c r="B1944">
        <v>44247</v>
      </c>
      <c r="C1944">
        <v>1201</v>
      </c>
      <c r="D1944" t="s">
        <v>10821</v>
      </c>
      <c r="E1944">
        <v>2</v>
      </c>
    </row>
    <row r="1945" spans="1:5">
      <c r="A1945">
        <v>1944</v>
      </c>
      <c r="B1945">
        <v>44248</v>
      </c>
      <c r="C1945">
        <v>1674</v>
      </c>
      <c r="D1945" t="s">
        <v>10849</v>
      </c>
      <c r="E1945">
        <v>3</v>
      </c>
    </row>
    <row r="1946" spans="1:5">
      <c r="A1946">
        <v>1945</v>
      </c>
      <c r="B1946">
        <v>44248</v>
      </c>
      <c r="C1946">
        <v>936</v>
      </c>
      <c r="D1946" t="s">
        <v>10842</v>
      </c>
      <c r="E1946">
        <v>2</v>
      </c>
    </row>
    <row r="1947" spans="1:5">
      <c r="A1947">
        <v>1946</v>
      </c>
      <c r="B1947">
        <v>44248</v>
      </c>
      <c r="C1947">
        <v>866</v>
      </c>
      <c r="D1947" t="s">
        <v>10808</v>
      </c>
      <c r="E1947">
        <v>5</v>
      </c>
    </row>
    <row r="1948" spans="1:5">
      <c r="A1948">
        <v>1947</v>
      </c>
      <c r="B1948">
        <v>44248</v>
      </c>
      <c r="C1948">
        <v>978</v>
      </c>
      <c r="D1948" t="s">
        <v>10827</v>
      </c>
      <c r="E1948">
        <v>3</v>
      </c>
    </row>
    <row r="1949" spans="1:5">
      <c r="A1949">
        <v>1948</v>
      </c>
      <c r="B1949">
        <v>44249</v>
      </c>
      <c r="C1949">
        <v>1552</v>
      </c>
      <c r="D1949" t="s">
        <v>10850</v>
      </c>
      <c r="E1949">
        <v>3</v>
      </c>
    </row>
    <row r="1950" spans="1:5">
      <c r="A1950">
        <v>1949</v>
      </c>
      <c r="B1950">
        <v>44249</v>
      </c>
      <c r="C1950">
        <v>179</v>
      </c>
      <c r="D1950" t="s">
        <v>10846</v>
      </c>
      <c r="E1950">
        <v>3</v>
      </c>
    </row>
    <row r="1951" spans="1:5">
      <c r="A1951">
        <v>1950</v>
      </c>
      <c r="B1951">
        <v>44249</v>
      </c>
      <c r="C1951">
        <v>1806</v>
      </c>
      <c r="D1951" t="s">
        <v>10813</v>
      </c>
      <c r="E1951">
        <v>1</v>
      </c>
    </row>
    <row r="1952" spans="1:5">
      <c r="A1952">
        <v>1951</v>
      </c>
      <c r="B1952">
        <v>44249</v>
      </c>
      <c r="C1952">
        <v>588</v>
      </c>
      <c r="D1952" t="s">
        <v>10852</v>
      </c>
      <c r="E1952">
        <v>4</v>
      </c>
    </row>
    <row r="1953" spans="1:5">
      <c r="A1953">
        <v>1952</v>
      </c>
      <c r="B1953">
        <v>44249</v>
      </c>
      <c r="C1953">
        <v>496</v>
      </c>
      <c r="D1953" t="s">
        <v>10818</v>
      </c>
      <c r="E1953">
        <v>2</v>
      </c>
    </row>
    <row r="1954" spans="1:5">
      <c r="A1954">
        <v>1953</v>
      </c>
      <c r="B1954">
        <v>44249</v>
      </c>
      <c r="C1954">
        <v>221</v>
      </c>
      <c r="D1954" t="s">
        <v>10822</v>
      </c>
      <c r="E1954">
        <v>3</v>
      </c>
    </row>
    <row r="1955" spans="1:5">
      <c r="A1955">
        <v>1954</v>
      </c>
      <c r="B1955">
        <v>44249</v>
      </c>
      <c r="C1955">
        <v>2062</v>
      </c>
      <c r="D1955" t="s">
        <v>10811</v>
      </c>
      <c r="E1955">
        <v>2</v>
      </c>
    </row>
    <row r="1956" spans="1:5">
      <c r="A1956">
        <v>1955</v>
      </c>
      <c r="B1956">
        <v>44250</v>
      </c>
      <c r="C1956">
        <v>1630</v>
      </c>
      <c r="D1956" t="s">
        <v>10814</v>
      </c>
      <c r="E1956">
        <v>4</v>
      </c>
    </row>
    <row r="1957" spans="1:5">
      <c r="A1957">
        <v>1956</v>
      </c>
      <c r="B1957">
        <v>44250</v>
      </c>
      <c r="C1957">
        <v>389</v>
      </c>
      <c r="D1957" t="s">
        <v>10808</v>
      </c>
      <c r="E1957">
        <v>4</v>
      </c>
    </row>
    <row r="1958" spans="1:5">
      <c r="A1958">
        <v>1957</v>
      </c>
      <c r="B1958">
        <v>44250</v>
      </c>
      <c r="C1958">
        <v>200</v>
      </c>
      <c r="D1958" t="s">
        <v>10844</v>
      </c>
      <c r="E1958">
        <v>5</v>
      </c>
    </row>
    <row r="1959" spans="1:5">
      <c r="A1959">
        <v>1958</v>
      </c>
      <c r="B1959">
        <v>44250</v>
      </c>
      <c r="C1959">
        <v>1188</v>
      </c>
      <c r="D1959" t="s">
        <v>10825</v>
      </c>
      <c r="E1959">
        <v>1</v>
      </c>
    </row>
    <row r="1960" spans="1:5">
      <c r="A1960">
        <v>1959</v>
      </c>
      <c r="B1960">
        <v>44250</v>
      </c>
      <c r="C1960">
        <v>1777</v>
      </c>
      <c r="D1960" t="s">
        <v>10819</v>
      </c>
      <c r="E1960">
        <v>4</v>
      </c>
    </row>
    <row r="1961" spans="1:5">
      <c r="A1961">
        <v>1960</v>
      </c>
      <c r="B1961">
        <v>44251</v>
      </c>
      <c r="C1961">
        <v>1269</v>
      </c>
      <c r="D1961" t="s">
        <v>10856</v>
      </c>
      <c r="E1961">
        <v>3</v>
      </c>
    </row>
    <row r="1962" spans="1:5">
      <c r="A1962">
        <v>1961</v>
      </c>
      <c r="B1962">
        <v>44251</v>
      </c>
      <c r="C1962">
        <v>2033</v>
      </c>
      <c r="D1962" t="s">
        <v>10874</v>
      </c>
      <c r="E1962">
        <v>4</v>
      </c>
    </row>
    <row r="1963" spans="1:5">
      <c r="A1963">
        <v>1962</v>
      </c>
      <c r="B1963">
        <v>44251</v>
      </c>
      <c r="C1963">
        <v>404</v>
      </c>
      <c r="D1963" t="s">
        <v>10823</v>
      </c>
      <c r="E1963">
        <v>5</v>
      </c>
    </row>
    <row r="1964" spans="1:5">
      <c r="A1964">
        <v>1963</v>
      </c>
      <c r="B1964">
        <v>44251</v>
      </c>
      <c r="C1964">
        <v>1103</v>
      </c>
      <c r="D1964" t="s">
        <v>10874</v>
      </c>
      <c r="E1964">
        <v>1</v>
      </c>
    </row>
    <row r="1965" spans="1:5">
      <c r="A1965">
        <v>1964</v>
      </c>
      <c r="B1965">
        <v>44251</v>
      </c>
      <c r="C1965">
        <v>1732</v>
      </c>
      <c r="D1965" t="s">
        <v>10813</v>
      </c>
      <c r="E1965">
        <v>3</v>
      </c>
    </row>
    <row r="1966" spans="1:5">
      <c r="A1966">
        <v>1965</v>
      </c>
      <c r="B1966">
        <v>44252</v>
      </c>
      <c r="C1966">
        <v>1599</v>
      </c>
      <c r="D1966" t="s">
        <v>10830</v>
      </c>
      <c r="E1966">
        <v>3</v>
      </c>
    </row>
    <row r="1967" spans="1:5">
      <c r="A1967">
        <v>1966</v>
      </c>
      <c r="B1967">
        <v>44252</v>
      </c>
      <c r="C1967">
        <v>935</v>
      </c>
      <c r="D1967" t="s">
        <v>10848</v>
      </c>
      <c r="E1967">
        <v>4</v>
      </c>
    </row>
    <row r="1968" spans="1:5">
      <c r="A1968">
        <v>1967</v>
      </c>
      <c r="B1968">
        <v>44252</v>
      </c>
      <c r="C1968">
        <v>964</v>
      </c>
      <c r="D1968" t="s">
        <v>10816</v>
      </c>
      <c r="E1968">
        <v>2</v>
      </c>
    </row>
    <row r="1969" spans="1:5">
      <c r="A1969">
        <v>1968</v>
      </c>
      <c r="B1969">
        <v>44252</v>
      </c>
      <c r="C1969">
        <v>938</v>
      </c>
      <c r="D1969" t="s">
        <v>10810</v>
      </c>
      <c r="E1969">
        <v>2</v>
      </c>
    </row>
    <row r="1970" spans="1:5">
      <c r="A1970">
        <v>1969</v>
      </c>
      <c r="B1970">
        <v>44252</v>
      </c>
      <c r="C1970">
        <v>1034</v>
      </c>
      <c r="D1970" t="s">
        <v>10819</v>
      </c>
      <c r="E1970">
        <v>5</v>
      </c>
    </row>
    <row r="1971" spans="1:5">
      <c r="A1971">
        <v>1970</v>
      </c>
      <c r="B1971">
        <v>44252</v>
      </c>
      <c r="C1971">
        <v>1800</v>
      </c>
      <c r="D1971" t="s">
        <v>10848</v>
      </c>
      <c r="E1971">
        <v>5</v>
      </c>
    </row>
    <row r="1972" spans="1:5">
      <c r="A1972">
        <v>1971</v>
      </c>
      <c r="B1972">
        <v>44253</v>
      </c>
      <c r="C1972">
        <v>688</v>
      </c>
      <c r="D1972" t="s">
        <v>10868</v>
      </c>
      <c r="E1972">
        <v>6</v>
      </c>
    </row>
    <row r="1973" spans="1:5">
      <c r="A1973">
        <v>1972</v>
      </c>
      <c r="B1973">
        <v>44253</v>
      </c>
      <c r="C1973">
        <v>567</v>
      </c>
      <c r="D1973" t="s">
        <v>10829</v>
      </c>
      <c r="E1973">
        <v>3</v>
      </c>
    </row>
    <row r="1974" spans="1:5">
      <c r="A1974">
        <v>1973</v>
      </c>
      <c r="B1974">
        <v>44253</v>
      </c>
      <c r="C1974">
        <v>367</v>
      </c>
      <c r="D1974" t="s">
        <v>10833</v>
      </c>
      <c r="E1974">
        <v>6</v>
      </c>
    </row>
    <row r="1975" spans="1:5">
      <c r="A1975">
        <v>1974</v>
      </c>
      <c r="B1975">
        <v>44253</v>
      </c>
      <c r="C1975">
        <v>2024</v>
      </c>
      <c r="D1975" t="s">
        <v>10823</v>
      </c>
      <c r="E1975">
        <v>5</v>
      </c>
    </row>
    <row r="1976" spans="1:5">
      <c r="A1976">
        <v>1975</v>
      </c>
      <c r="B1976">
        <v>44253</v>
      </c>
      <c r="C1976">
        <v>293</v>
      </c>
      <c r="D1976" t="s">
        <v>10834</v>
      </c>
      <c r="E1976">
        <v>5</v>
      </c>
    </row>
    <row r="1977" spans="1:5">
      <c r="A1977">
        <v>1976</v>
      </c>
      <c r="B1977">
        <v>44254</v>
      </c>
      <c r="C1977">
        <v>1324</v>
      </c>
      <c r="D1977" t="s">
        <v>10875</v>
      </c>
      <c r="E1977">
        <v>1</v>
      </c>
    </row>
    <row r="1978" spans="1:5">
      <c r="A1978">
        <v>1977</v>
      </c>
      <c r="B1978">
        <v>44254</v>
      </c>
      <c r="C1978">
        <v>1627</v>
      </c>
      <c r="D1978" t="s">
        <v>10856</v>
      </c>
      <c r="E1978">
        <v>2</v>
      </c>
    </row>
    <row r="1979" spans="1:5">
      <c r="A1979">
        <v>1978</v>
      </c>
      <c r="B1979">
        <v>44254</v>
      </c>
      <c r="C1979">
        <v>1181</v>
      </c>
      <c r="D1979" t="s">
        <v>10866</v>
      </c>
      <c r="E1979">
        <v>2</v>
      </c>
    </row>
    <row r="1980" spans="1:5">
      <c r="A1980">
        <v>1979</v>
      </c>
      <c r="B1980">
        <v>44255</v>
      </c>
      <c r="C1980">
        <v>1906</v>
      </c>
      <c r="D1980" t="s">
        <v>10830</v>
      </c>
      <c r="E1980">
        <v>3</v>
      </c>
    </row>
    <row r="1981" spans="1:5">
      <c r="A1981">
        <v>1980</v>
      </c>
      <c r="B1981">
        <v>44255</v>
      </c>
      <c r="C1981">
        <v>152</v>
      </c>
      <c r="D1981" t="s">
        <v>10837</v>
      </c>
      <c r="E1981">
        <v>4</v>
      </c>
    </row>
    <row r="1982" spans="1:5">
      <c r="A1982">
        <v>1981</v>
      </c>
      <c r="B1982">
        <v>44255</v>
      </c>
      <c r="C1982">
        <v>184</v>
      </c>
      <c r="D1982" t="s">
        <v>10821</v>
      </c>
      <c r="E1982">
        <v>4</v>
      </c>
    </row>
    <row r="1983" spans="1:5">
      <c r="A1983">
        <v>1982</v>
      </c>
      <c r="B1983">
        <v>44255</v>
      </c>
      <c r="C1983">
        <v>297</v>
      </c>
      <c r="D1983" t="s">
        <v>10857</v>
      </c>
      <c r="E1983">
        <v>6</v>
      </c>
    </row>
    <row r="1984" spans="1:5">
      <c r="A1984">
        <v>1983</v>
      </c>
      <c r="B1984">
        <v>44256</v>
      </c>
      <c r="C1984">
        <v>2076</v>
      </c>
      <c r="D1984" t="s">
        <v>10843</v>
      </c>
      <c r="E1984">
        <v>2</v>
      </c>
    </row>
    <row r="1985" spans="1:5">
      <c r="A1985">
        <v>1984</v>
      </c>
      <c r="B1985">
        <v>44256</v>
      </c>
      <c r="C1985">
        <v>307</v>
      </c>
      <c r="D1985" t="s">
        <v>10810</v>
      </c>
      <c r="E1985">
        <v>3</v>
      </c>
    </row>
    <row r="1986" spans="1:5">
      <c r="A1986">
        <v>1985</v>
      </c>
      <c r="B1986">
        <v>44256</v>
      </c>
      <c r="C1986">
        <v>1682</v>
      </c>
      <c r="D1986" t="s">
        <v>10843</v>
      </c>
      <c r="E1986">
        <v>3</v>
      </c>
    </row>
    <row r="1987" spans="1:5">
      <c r="A1987">
        <v>1986</v>
      </c>
      <c r="B1987">
        <v>44256</v>
      </c>
      <c r="C1987">
        <v>1386</v>
      </c>
      <c r="D1987" t="s">
        <v>10854</v>
      </c>
      <c r="E1987">
        <v>5</v>
      </c>
    </row>
    <row r="1988" spans="1:5">
      <c r="A1988">
        <v>1987</v>
      </c>
      <c r="B1988">
        <v>44256</v>
      </c>
      <c r="C1988">
        <v>1699</v>
      </c>
      <c r="D1988" t="s">
        <v>10855</v>
      </c>
      <c r="E1988">
        <v>2</v>
      </c>
    </row>
    <row r="1989" spans="1:5">
      <c r="A1989">
        <v>1988</v>
      </c>
      <c r="B1989">
        <v>44256</v>
      </c>
      <c r="C1989">
        <v>1952</v>
      </c>
      <c r="D1989" t="s">
        <v>10825</v>
      </c>
      <c r="E1989">
        <v>2</v>
      </c>
    </row>
    <row r="1990" spans="1:5">
      <c r="A1990">
        <v>1989</v>
      </c>
      <c r="B1990">
        <v>44256</v>
      </c>
      <c r="C1990">
        <v>2041</v>
      </c>
      <c r="D1990" t="s">
        <v>10861</v>
      </c>
      <c r="E1990">
        <v>4</v>
      </c>
    </row>
    <row r="1991" spans="1:5">
      <c r="A1991">
        <v>1990</v>
      </c>
      <c r="B1991">
        <v>44256</v>
      </c>
      <c r="C1991">
        <v>1966</v>
      </c>
      <c r="D1991" t="s">
        <v>10873</v>
      </c>
      <c r="E1991">
        <v>4</v>
      </c>
    </row>
    <row r="1992" spans="1:5">
      <c r="A1992">
        <v>1991</v>
      </c>
      <c r="B1992">
        <v>44256</v>
      </c>
      <c r="C1992">
        <v>864</v>
      </c>
      <c r="D1992" t="s">
        <v>10857</v>
      </c>
      <c r="E1992">
        <v>4</v>
      </c>
    </row>
    <row r="1993" spans="1:5">
      <c r="A1993">
        <v>1992</v>
      </c>
      <c r="B1993">
        <v>44257</v>
      </c>
      <c r="C1993">
        <v>1589</v>
      </c>
      <c r="D1993" t="s">
        <v>10845</v>
      </c>
      <c r="E1993">
        <v>4</v>
      </c>
    </row>
    <row r="1994" spans="1:5">
      <c r="A1994">
        <v>1993</v>
      </c>
      <c r="B1994">
        <v>44257</v>
      </c>
      <c r="C1994">
        <v>2058</v>
      </c>
      <c r="D1994" t="s">
        <v>10871</v>
      </c>
      <c r="E1994">
        <v>4</v>
      </c>
    </row>
    <row r="1995" spans="1:5">
      <c r="A1995">
        <v>1994</v>
      </c>
      <c r="B1995">
        <v>44257</v>
      </c>
      <c r="C1995">
        <v>273</v>
      </c>
      <c r="D1995" t="s">
        <v>10831</v>
      </c>
      <c r="E1995">
        <v>3</v>
      </c>
    </row>
    <row r="1996" spans="1:5">
      <c r="A1996">
        <v>1995</v>
      </c>
      <c r="B1996">
        <v>44257</v>
      </c>
      <c r="C1996">
        <v>1886</v>
      </c>
      <c r="D1996" t="s">
        <v>10844</v>
      </c>
      <c r="E1996">
        <v>2</v>
      </c>
    </row>
    <row r="1997" spans="1:5">
      <c r="A1997">
        <v>1996</v>
      </c>
      <c r="B1997">
        <v>44258</v>
      </c>
      <c r="C1997">
        <v>1496</v>
      </c>
      <c r="D1997" t="s">
        <v>10839</v>
      </c>
      <c r="E1997">
        <v>2</v>
      </c>
    </row>
    <row r="1998" spans="1:5">
      <c r="A1998">
        <v>1997</v>
      </c>
      <c r="B1998">
        <v>44258</v>
      </c>
      <c r="C1998">
        <v>1378</v>
      </c>
      <c r="D1998" t="s">
        <v>10831</v>
      </c>
      <c r="E1998">
        <v>2</v>
      </c>
    </row>
    <row r="1999" spans="1:5">
      <c r="A1999">
        <v>1998</v>
      </c>
      <c r="B1999">
        <v>44258</v>
      </c>
      <c r="C1999">
        <v>243</v>
      </c>
      <c r="D1999" t="s">
        <v>10821</v>
      </c>
      <c r="E1999">
        <v>2</v>
      </c>
    </row>
    <row r="2000" spans="1:5">
      <c r="A2000">
        <v>1999</v>
      </c>
      <c r="B2000">
        <v>44259</v>
      </c>
      <c r="C2000">
        <v>1566</v>
      </c>
      <c r="D2000" t="s">
        <v>10852</v>
      </c>
      <c r="E2000">
        <v>2</v>
      </c>
    </row>
    <row r="2001" spans="1:5">
      <c r="A2001">
        <v>2000</v>
      </c>
      <c r="B2001">
        <v>44259</v>
      </c>
      <c r="C2001">
        <v>615</v>
      </c>
      <c r="D2001" t="s">
        <v>10876</v>
      </c>
      <c r="E2001">
        <v>4</v>
      </c>
    </row>
    <row r="2002" spans="1:5">
      <c r="A2002">
        <v>2001</v>
      </c>
      <c r="B2002">
        <v>44259</v>
      </c>
      <c r="C2002">
        <v>174</v>
      </c>
      <c r="D2002" t="s">
        <v>10846</v>
      </c>
      <c r="E2002">
        <v>4</v>
      </c>
    </row>
    <row r="2003" spans="1:5">
      <c r="A2003">
        <v>2002</v>
      </c>
      <c r="B2003">
        <v>44259</v>
      </c>
      <c r="C2003">
        <v>1998</v>
      </c>
      <c r="D2003" t="s">
        <v>10815</v>
      </c>
      <c r="E2003">
        <v>6</v>
      </c>
    </row>
    <row r="2004" spans="1:5">
      <c r="A2004">
        <v>2003</v>
      </c>
      <c r="B2004">
        <v>44259</v>
      </c>
      <c r="C2004">
        <v>7</v>
      </c>
      <c r="D2004" t="s">
        <v>10808</v>
      </c>
      <c r="E2004">
        <v>3</v>
      </c>
    </row>
    <row r="2005" spans="1:5">
      <c r="A2005">
        <v>2004</v>
      </c>
      <c r="B2005">
        <v>44260</v>
      </c>
      <c r="C2005">
        <v>797</v>
      </c>
      <c r="D2005" t="s">
        <v>10811</v>
      </c>
      <c r="E2005">
        <v>4</v>
      </c>
    </row>
    <row r="2006" spans="1:5">
      <c r="A2006">
        <v>2005</v>
      </c>
      <c r="B2006">
        <v>44260</v>
      </c>
      <c r="C2006">
        <v>1421</v>
      </c>
      <c r="D2006" t="s">
        <v>10822</v>
      </c>
      <c r="E2006">
        <v>1</v>
      </c>
    </row>
    <row r="2007" spans="1:5">
      <c r="A2007">
        <v>2006</v>
      </c>
      <c r="B2007">
        <v>44260</v>
      </c>
      <c r="C2007">
        <v>394</v>
      </c>
      <c r="D2007" t="s">
        <v>10875</v>
      </c>
      <c r="E2007">
        <v>3</v>
      </c>
    </row>
    <row r="2008" spans="1:5">
      <c r="A2008">
        <v>2007</v>
      </c>
      <c r="B2008">
        <v>44260</v>
      </c>
      <c r="C2008">
        <v>2033</v>
      </c>
      <c r="D2008" t="s">
        <v>10814</v>
      </c>
      <c r="E2008">
        <v>5</v>
      </c>
    </row>
    <row r="2009" spans="1:5">
      <c r="A2009">
        <v>2008</v>
      </c>
      <c r="B2009">
        <v>44261</v>
      </c>
      <c r="C2009">
        <v>1759</v>
      </c>
      <c r="D2009" t="s">
        <v>10827</v>
      </c>
      <c r="E2009">
        <v>4</v>
      </c>
    </row>
    <row r="2010" spans="1:5">
      <c r="A2010">
        <v>2009</v>
      </c>
      <c r="B2010">
        <v>44261</v>
      </c>
      <c r="C2010">
        <v>1314</v>
      </c>
      <c r="D2010" t="s">
        <v>10859</v>
      </c>
      <c r="E2010">
        <v>2</v>
      </c>
    </row>
    <row r="2011" spans="1:5">
      <c r="A2011">
        <v>2010</v>
      </c>
      <c r="B2011">
        <v>44261</v>
      </c>
      <c r="C2011">
        <v>1163</v>
      </c>
      <c r="D2011" t="s">
        <v>10876</v>
      </c>
      <c r="E2011">
        <v>3</v>
      </c>
    </row>
    <row r="2012" spans="1:5">
      <c r="A2012">
        <v>2011</v>
      </c>
      <c r="B2012">
        <v>44262</v>
      </c>
      <c r="C2012">
        <v>593</v>
      </c>
      <c r="D2012" t="s">
        <v>10819</v>
      </c>
      <c r="E2012">
        <v>4</v>
      </c>
    </row>
    <row r="2013" spans="1:5">
      <c r="A2013">
        <v>2012</v>
      </c>
      <c r="B2013">
        <v>44262</v>
      </c>
      <c r="C2013">
        <v>2002</v>
      </c>
      <c r="D2013" t="s">
        <v>10843</v>
      </c>
      <c r="E2013">
        <v>5</v>
      </c>
    </row>
    <row r="2014" spans="1:5">
      <c r="A2014">
        <v>2013</v>
      </c>
      <c r="B2014">
        <v>44262</v>
      </c>
      <c r="C2014">
        <v>1130</v>
      </c>
      <c r="D2014" t="s">
        <v>10846</v>
      </c>
      <c r="E2014">
        <v>4</v>
      </c>
    </row>
    <row r="2015" spans="1:5">
      <c r="A2015">
        <v>2014</v>
      </c>
      <c r="B2015">
        <v>44262</v>
      </c>
      <c r="C2015">
        <v>1661</v>
      </c>
      <c r="D2015" t="s">
        <v>10826</v>
      </c>
      <c r="E2015">
        <v>3</v>
      </c>
    </row>
    <row r="2016" spans="1:5">
      <c r="A2016">
        <v>2015</v>
      </c>
      <c r="B2016">
        <v>44262</v>
      </c>
      <c r="C2016">
        <v>1131</v>
      </c>
      <c r="D2016" t="s">
        <v>10845</v>
      </c>
      <c r="E2016">
        <v>4</v>
      </c>
    </row>
    <row r="2017" spans="1:5">
      <c r="A2017">
        <v>2016</v>
      </c>
      <c r="B2017">
        <v>44262</v>
      </c>
      <c r="C2017">
        <v>67</v>
      </c>
      <c r="D2017" t="s">
        <v>10874</v>
      </c>
      <c r="E2017">
        <v>5</v>
      </c>
    </row>
    <row r="2018" spans="1:5">
      <c r="A2018">
        <v>2017</v>
      </c>
      <c r="B2018">
        <v>44262</v>
      </c>
      <c r="C2018">
        <v>1761</v>
      </c>
      <c r="D2018" t="s">
        <v>10823</v>
      </c>
      <c r="E2018">
        <v>2</v>
      </c>
    </row>
    <row r="2019" spans="1:5">
      <c r="A2019">
        <v>2018</v>
      </c>
      <c r="B2019">
        <v>44262</v>
      </c>
      <c r="C2019">
        <v>520</v>
      </c>
      <c r="D2019" t="s">
        <v>10857</v>
      </c>
      <c r="E2019">
        <v>3</v>
      </c>
    </row>
    <row r="2020" spans="1:5">
      <c r="A2020">
        <v>2019</v>
      </c>
      <c r="B2020">
        <v>44262</v>
      </c>
      <c r="C2020">
        <v>291</v>
      </c>
      <c r="D2020" t="s">
        <v>10863</v>
      </c>
      <c r="E2020">
        <v>6</v>
      </c>
    </row>
    <row r="2021" spans="1:5">
      <c r="A2021">
        <v>2020</v>
      </c>
      <c r="B2021">
        <v>44262</v>
      </c>
      <c r="C2021">
        <v>2083</v>
      </c>
      <c r="D2021" t="s">
        <v>10869</v>
      </c>
      <c r="E2021">
        <v>3</v>
      </c>
    </row>
    <row r="2022" spans="1:5">
      <c r="A2022">
        <v>2021</v>
      </c>
      <c r="B2022">
        <v>44263</v>
      </c>
      <c r="C2022">
        <v>940</v>
      </c>
      <c r="D2022" t="s">
        <v>10830</v>
      </c>
      <c r="E2022">
        <v>2</v>
      </c>
    </row>
    <row r="2023" spans="1:5">
      <c r="A2023">
        <v>2022</v>
      </c>
      <c r="B2023">
        <v>44264</v>
      </c>
      <c r="C2023">
        <v>1001</v>
      </c>
      <c r="D2023" t="s">
        <v>10823</v>
      </c>
      <c r="E2023">
        <v>2</v>
      </c>
    </row>
    <row r="2024" spans="1:5">
      <c r="A2024">
        <v>2023</v>
      </c>
      <c r="B2024">
        <v>44264</v>
      </c>
      <c r="C2024">
        <v>1607</v>
      </c>
      <c r="D2024" t="s">
        <v>10832</v>
      </c>
      <c r="E2024">
        <v>3</v>
      </c>
    </row>
    <row r="2025" spans="1:5">
      <c r="A2025">
        <v>2024</v>
      </c>
      <c r="B2025">
        <v>44264</v>
      </c>
      <c r="C2025">
        <v>1243</v>
      </c>
      <c r="D2025" t="s">
        <v>10849</v>
      </c>
      <c r="E2025">
        <v>5</v>
      </c>
    </row>
    <row r="2026" spans="1:5">
      <c r="A2026">
        <v>2025</v>
      </c>
      <c r="B2026">
        <v>44264</v>
      </c>
      <c r="C2026">
        <v>1749</v>
      </c>
      <c r="D2026" t="s">
        <v>10840</v>
      </c>
      <c r="E2026">
        <v>4</v>
      </c>
    </row>
    <row r="2027" spans="1:5">
      <c r="A2027">
        <v>2026</v>
      </c>
      <c r="B2027">
        <v>44265</v>
      </c>
      <c r="C2027">
        <v>1928</v>
      </c>
      <c r="D2027" t="s">
        <v>10826</v>
      </c>
      <c r="E2027">
        <v>4</v>
      </c>
    </row>
    <row r="2028" spans="1:5">
      <c r="A2028">
        <v>2027</v>
      </c>
      <c r="B2028">
        <v>44265</v>
      </c>
      <c r="C2028">
        <v>71</v>
      </c>
      <c r="D2028" t="s">
        <v>10814</v>
      </c>
      <c r="E2028">
        <v>2</v>
      </c>
    </row>
    <row r="2029" spans="1:5">
      <c r="A2029">
        <v>2028</v>
      </c>
      <c r="B2029">
        <v>44266</v>
      </c>
      <c r="C2029">
        <v>1724</v>
      </c>
      <c r="D2029" t="s">
        <v>10867</v>
      </c>
      <c r="E2029">
        <v>5</v>
      </c>
    </row>
    <row r="2030" spans="1:5">
      <c r="A2030">
        <v>2029</v>
      </c>
      <c r="B2030">
        <v>44266</v>
      </c>
      <c r="C2030">
        <v>827</v>
      </c>
      <c r="D2030" t="s">
        <v>10862</v>
      </c>
      <c r="E2030">
        <v>2</v>
      </c>
    </row>
    <row r="2031" spans="1:5">
      <c r="A2031">
        <v>2030</v>
      </c>
      <c r="B2031">
        <v>44266</v>
      </c>
      <c r="C2031">
        <v>309</v>
      </c>
      <c r="D2031" t="s">
        <v>10846</v>
      </c>
      <c r="E2031">
        <v>3</v>
      </c>
    </row>
    <row r="2032" spans="1:5">
      <c r="A2032">
        <v>2031</v>
      </c>
      <c r="B2032">
        <v>44266</v>
      </c>
      <c r="C2032">
        <v>1907</v>
      </c>
      <c r="D2032" t="s">
        <v>10809</v>
      </c>
      <c r="E2032">
        <v>1</v>
      </c>
    </row>
    <row r="2033" spans="1:5">
      <c r="A2033">
        <v>2032</v>
      </c>
      <c r="B2033">
        <v>44267</v>
      </c>
      <c r="C2033">
        <v>1118</v>
      </c>
      <c r="D2033" t="s">
        <v>10875</v>
      </c>
      <c r="E2033">
        <v>2</v>
      </c>
    </row>
    <row r="2034" spans="1:5">
      <c r="A2034">
        <v>2033</v>
      </c>
      <c r="B2034">
        <v>44267</v>
      </c>
      <c r="C2034">
        <v>244</v>
      </c>
      <c r="D2034" t="s">
        <v>10850</v>
      </c>
      <c r="E2034">
        <v>6</v>
      </c>
    </row>
    <row r="2035" spans="1:5">
      <c r="A2035">
        <v>2034</v>
      </c>
      <c r="B2035">
        <v>44267</v>
      </c>
      <c r="C2035">
        <v>949</v>
      </c>
      <c r="D2035" t="s">
        <v>10818</v>
      </c>
      <c r="E2035">
        <v>3</v>
      </c>
    </row>
    <row r="2036" spans="1:5">
      <c r="A2036">
        <v>2035</v>
      </c>
      <c r="B2036">
        <v>44267</v>
      </c>
      <c r="C2036">
        <v>643</v>
      </c>
      <c r="D2036" t="s">
        <v>10868</v>
      </c>
      <c r="E2036">
        <v>3</v>
      </c>
    </row>
    <row r="2037" spans="1:5">
      <c r="A2037">
        <v>2036</v>
      </c>
      <c r="B2037">
        <v>44267</v>
      </c>
      <c r="C2037">
        <v>505</v>
      </c>
      <c r="D2037" t="s">
        <v>10869</v>
      </c>
      <c r="E2037">
        <v>3</v>
      </c>
    </row>
    <row r="2038" spans="1:5">
      <c r="A2038">
        <v>2037</v>
      </c>
      <c r="B2038">
        <v>44268</v>
      </c>
      <c r="C2038">
        <v>234</v>
      </c>
      <c r="D2038" t="s">
        <v>10825</v>
      </c>
      <c r="E2038">
        <v>3</v>
      </c>
    </row>
    <row r="2039" spans="1:5">
      <c r="A2039">
        <v>2038</v>
      </c>
      <c r="B2039">
        <v>44268</v>
      </c>
      <c r="C2039">
        <v>1042</v>
      </c>
      <c r="D2039" t="s">
        <v>10842</v>
      </c>
      <c r="E2039">
        <v>2</v>
      </c>
    </row>
    <row r="2040" spans="1:5">
      <c r="A2040">
        <v>2039</v>
      </c>
      <c r="B2040">
        <v>44268</v>
      </c>
      <c r="C2040">
        <v>998</v>
      </c>
      <c r="D2040" t="s">
        <v>10827</v>
      </c>
      <c r="E2040">
        <v>3</v>
      </c>
    </row>
    <row r="2041" spans="1:5">
      <c r="A2041">
        <v>2040</v>
      </c>
      <c r="B2041">
        <v>44268</v>
      </c>
      <c r="C2041">
        <v>2103</v>
      </c>
      <c r="D2041" t="s">
        <v>10870</v>
      </c>
      <c r="E2041">
        <v>3</v>
      </c>
    </row>
    <row r="2042" spans="1:5">
      <c r="A2042">
        <v>2041</v>
      </c>
      <c r="B2042">
        <v>44268</v>
      </c>
      <c r="C2042">
        <v>120</v>
      </c>
      <c r="D2042" t="s">
        <v>10861</v>
      </c>
      <c r="E2042">
        <v>2</v>
      </c>
    </row>
    <row r="2043" spans="1:5">
      <c r="A2043">
        <v>2042</v>
      </c>
      <c r="B2043">
        <v>44269</v>
      </c>
      <c r="C2043">
        <v>421</v>
      </c>
      <c r="D2043" t="s">
        <v>10815</v>
      </c>
      <c r="E2043">
        <v>3</v>
      </c>
    </row>
    <row r="2044" spans="1:5">
      <c r="A2044">
        <v>2043</v>
      </c>
      <c r="B2044">
        <v>44269</v>
      </c>
      <c r="C2044">
        <v>1648</v>
      </c>
      <c r="D2044" t="s">
        <v>10827</v>
      </c>
      <c r="E2044">
        <v>4</v>
      </c>
    </row>
    <row r="2045" spans="1:5">
      <c r="A2045">
        <v>2044</v>
      </c>
      <c r="B2045">
        <v>44269</v>
      </c>
      <c r="C2045">
        <v>1589</v>
      </c>
      <c r="D2045" t="s">
        <v>10858</v>
      </c>
      <c r="E2045">
        <v>4</v>
      </c>
    </row>
    <row r="2046" spans="1:5">
      <c r="A2046">
        <v>2045</v>
      </c>
      <c r="B2046">
        <v>44269</v>
      </c>
      <c r="C2046">
        <v>1300</v>
      </c>
      <c r="D2046" t="s">
        <v>10813</v>
      </c>
      <c r="E2046">
        <v>4</v>
      </c>
    </row>
    <row r="2047" spans="1:5">
      <c r="A2047">
        <v>2046</v>
      </c>
      <c r="B2047">
        <v>44269</v>
      </c>
      <c r="C2047">
        <v>991</v>
      </c>
      <c r="D2047" t="s">
        <v>10876</v>
      </c>
      <c r="E2047">
        <v>2</v>
      </c>
    </row>
    <row r="2048" spans="1:5">
      <c r="A2048">
        <v>2047</v>
      </c>
      <c r="B2048">
        <v>44269</v>
      </c>
      <c r="C2048">
        <v>1202</v>
      </c>
      <c r="D2048" t="s">
        <v>10817</v>
      </c>
      <c r="E2048">
        <v>5</v>
      </c>
    </row>
    <row r="2049" spans="1:5">
      <c r="A2049">
        <v>2048</v>
      </c>
      <c r="B2049">
        <v>44269</v>
      </c>
      <c r="C2049">
        <v>1210</v>
      </c>
      <c r="D2049" t="s">
        <v>10868</v>
      </c>
      <c r="E2049">
        <v>4</v>
      </c>
    </row>
    <row r="2050" spans="1:5">
      <c r="A2050">
        <v>2049</v>
      </c>
      <c r="B2050">
        <v>44270</v>
      </c>
      <c r="C2050">
        <v>191</v>
      </c>
      <c r="D2050" t="s">
        <v>10833</v>
      </c>
      <c r="E2050">
        <v>4</v>
      </c>
    </row>
    <row r="2051" spans="1:5">
      <c r="A2051">
        <v>2050</v>
      </c>
      <c r="B2051">
        <v>44270</v>
      </c>
      <c r="C2051">
        <v>619</v>
      </c>
      <c r="D2051" t="s">
        <v>10865</v>
      </c>
      <c r="E2051">
        <v>3</v>
      </c>
    </row>
    <row r="2052" spans="1:5">
      <c r="A2052">
        <v>2051</v>
      </c>
      <c r="B2052">
        <v>44271</v>
      </c>
      <c r="C2052">
        <v>1720</v>
      </c>
      <c r="D2052" t="s">
        <v>10819</v>
      </c>
      <c r="E2052">
        <v>5</v>
      </c>
    </row>
    <row r="2053" spans="1:5">
      <c r="A2053">
        <v>2052</v>
      </c>
      <c r="B2053">
        <v>44271</v>
      </c>
      <c r="C2053">
        <v>269</v>
      </c>
      <c r="D2053" t="s">
        <v>10816</v>
      </c>
      <c r="E2053">
        <v>2</v>
      </c>
    </row>
    <row r="2054" spans="1:5">
      <c r="A2054">
        <v>2053</v>
      </c>
      <c r="B2054">
        <v>44271</v>
      </c>
      <c r="C2054">
        <v>185</v>
      </c>
      <c r="D2054" t="s">
        <v>10856</v>
      </c>
      <c r="E2054">
        <v>2</v>
      </c>
    </row>
    <row r="2055" spans="1:5">
      <c r="A2055">
        <v>2054</v>
      </c>
      <c r="B2055">
        <v>44271</v>
      </c>
      <c r="C2055">
        <v>1202</v>
      </c>
      <c r="D2055" t="s">
        <v>10864</v>
      </c>
      <c r="E2055">
        <v>4</v>
      </c>
    </row>
    <row r="2056" spans="1:5">
      <c r="A2056">
        <v>2055</v>
      </c>
      <c r="B2056">
        <v>44271</v>
      </c>
      <c r="C2056">
        <v>1375</v>
      </c>
      <c r="D2056" t="s">
        <v>10862</v>
      </c>
      <c r="E2056">
        <v>3</v>
      </c>
    </row>
    <row r="2057" spans="1:5">
      <c r="A2057">
        <v>2056</v>
      </c>
      <c r="B2057">
        <v>44271</v>
      </c>
      <c r="C2057">
        <v>1116</v>
      </c>
      <c r="D2057" t="s">
        <v>10817</v>
      </c>
      <c r="E2057">
        <v>2</v>
      </c>
    </row>
    <row r="2058" spans="1:5">
      <c r="A2058">
        <v>2057</v>
      </c>
      <c r="B2058">
        <v>44272</v>
      </c>
      <c r="C2058">
        <v>711</v>
      </c>
      <c r="D2058" t="s">
        <v>10873</v>
      </c>
      <c r="E2058">
        <v>3</v>
      </c>
    </row>
    <row r="2059" spans="1:5">
      <c r="A2059">
        <v>2058</v>
      </c>
      <c r="B2059">
        <v>44272</v>
      </c>
      <c r="C2059">
        <v>1591</v>
      </c>
      <c r="D2059" t="s">
        <v>10831</v>
      </c>
      <c r="E2059">
        <v>4</v>
      </c>
    </row>
    <row r="2060" spans="1:5">
      <c r="A2060">
        <v>2059</v>
      </c>
      <c r="B2060">
        <v>44273</v>
      </c>
      <c r="C2060">
        <v>988</v>
      </c>
      <c r="D2060" t="s">
        <v>10860</v>
      </c>
      <c r="E2060">
        <v>3</v>
      </c>
    </row>
    <row r="2061" spans="1:5">
      <c r="A2061">
        <v>2060</v>
      </c>
      <c r="B2061">
        <v>44273</v>
      </c>
      <c r="C2061">
        <v>763</v>
      </c>
      <c r="D2061" t="s">
        <v>10842</v>
      </c>
      <c r="E2061">
        <v>1</v>
      </c>
    </row>
    <row r="2062" spans="1:5">
      <c r="A2062">
        <v>2061</v>
      </c>
      <c r="B2062">
        <v>44273</v>
      </c>
      <c r="C2062">
        <v>2038</v>
      </c>
      <c r="D2062" t="s">
        <v>10874</v>
      </c>
      <c r="E2062">
        <v>2</v>
      </c>
    </row>
    <row r="2063" spans="1:5">
      <c r="A2063">
        <v>2062</v>
      </c>
      <c r="B2063">
        <v>44273</v>
      </c>
      <c r="C2063">
        <v>635</v>
      </c>
      <c r="D2063" t="s">
        <v>10833</v>
      </c>
      <c r="E2063">
        <v>2</v>
      </c>
    </row>
    <row r="2064" spans="1:5">
      <c r="A2064">
        <v>2063</v>
      </c>
      <c r="B2064">
        <v>44274</v>
      </c>
      <c r="C2064">
        <v>1614</v>
      </c>
      <c r="D2064" t="s">
        <v>10864</v>
      </c>
      <c r="E2064">
        <v>2</v>
      </c>
    </row>
    <row r="2065" spans="1:5">
      <c r="A2065">
        <v>2064</v>
      </c>
      <c r="B2065">
        <v>44274</v>
      </c>
      <c r="C2065">
        <v>1873</v>
      </c>
      <c r="D2065" t="s">
        <v>10834</v>
      </c>
      <c r="E2065">
        <v>5</v>
      </c>
    </row>
    <row r="2066" spans="1:5">
      <c r="A2066">
        <v>2065</v>
      </c>
      <c r="B2066">
        <v>44274</v>
      </c>
      <c r="C2066">
        <v>328</v>
      </c>
      <c r="D2066" t="s">
        <v>10842</v>
      </c>
      <c r="E2066">
        <v>2</v>
      </c>
    </row>
    <row r="2067" spans="1:5">
      <c r="A2067">
        <v>2066</v>
      </c>
      <c r="B2067">
        <v>44274</v>
      </c>
      <c r="C2067">
        <v>1397</v>
      </c>
      <c r="D2067" t="s">
        <v>10832</v>
      </c>
      <c r="E2067">
        <v>3</v>
      </c>
    </row>
    <row r="2068" spans="1:5">
      <c r="A2068">
        <v>2067</v>
      </c>
      <c r="B2068">
        <v>44274</v>
      </c>
      <c r="C2068">
        <v>1751</v>
      </c>
      <c r="D2068" t="s">
        <v>10834</v>
      </c>
      <c r="E2068">
        <v>4</v>
      </c>
    </row>
    <row r="2069" spans="1:5">
      <c r="A2069">
        <v>2068</v>
      </c>
      <c r="B2069">
        <v>44274</v>
      </c>
      <c r="C2069">
        <v>844</v>
      </c>
      <c r="D2069" t="s">
        <v>10847</v>
      </c>
      <c r="E2069">
        <v>3</v>
      </c>
    </row>
    <row r="2070" spans="1:5">
      <c r="A2070">
        <v>2069</v>
      </c>
      <c r="B2070">
        <v>44275</v>
      </c>
      <c r="C2070">
        <v>2081</v>
      </c>
      <c r="D2070" t="s">
        <v>10818</v>
      </c>
      <c r="E2070">
        <v>2</v>
      </c>
    </row>
    <row r="2071" spans="1:5">
      <c r="A2071">
        <v>2070</v>
      </c>
      <c r="B2071">
        <v>44275</v>
      </c>
      <c r="C2071">
        <v>1976</v>
      </c>
      <c r="D2071" t="s">
        <v>10848</v>
      </c>
      <c r="E2071">
        <v>4</v>
      </c>
    </row>
    <row r="2072" spans="1:5">
      <c r="A2072">
        <v>2071</v>
      </c>
      <c r="B2072">
        <v>44275</v>
      </c>
      <c r="C2072">
        <v>999</v>
      </c>
      <c r="D2072" t="s">
        <v>10828</v>
      </c>
      <c r="E2072">
        <v>4</v>
      </c>
    </row>
    <row r="2073" spans="1:5">
      <c r="A2073">
        <v>2072</v>
      </c>
      <c r="B2073">
        <v>44275</v>
      </c>
      <c r="C2073">
        <v>20</v>
      </c>
      <c r="D2073" t="s">
        <v>10845</v>
      </c>
      <c r="E2073">
        <v>5</v>
      </c>
    </row>
    <row r="2074" spans="1:5">
      <c r="A2074">
        <v>2073</v>
      </c>
      <c r="B2074">
        <v>44276</v>
      </c>
      <c r="C2074">
        <v>1960</v>
      </c>
      <c r="D2074" t="s">
        <v>10811</v>
      </c>
      <c r="E2074">
        <v>4</v>
      </c>
    </row>
    <row r="2075" spans="1:5">
      <c r="A2075">
        <v>2074</v>
      </c>
      <c r="B2075">
        <v>44277</v>
      </c>
      <c r="C2075">
        <v>1004</v>
      </c>
      <c r="D2075" t="s">
        <v>10863</v>
      </c>
      <c r="E2075">
        <v>4</v>
      </c>
    </row>
    <row r="2076" spans="1:5">
      <c r="A2076">
        <v>2075</v>
      </c>
      <c r="B2076">
        <v>44277</v>
      </c>
      <c r="C2076">
        <v>1198</v>
      </c>
      <c r="D2076" t="s">
        <v>10857</v>
      </c>
      <c r="E2076">
        <v>3</v>
      </c>
    </row>
    <row r="2077" spans="1:5">
      <c r="A2077">
        <v>2076</v>
      </c>
      <c r="B2077">
        <v>44277</v>
      </c>
      <c r="C2077">
        <v>1856</v>
      </c>
      <c r="D2077" t="s">
        <v>10862</v>
      </c>
      <c r="E2077">
        <v>4</v>
      </c>
    </row>
    <row r="2078" spans="1:5">
      <c r="A2078">
        <v>2077</v>
      </c>
      <c r="B2078">
        <v>44277</v>
      </c>
      <c r="C2078">
        <v>1411</v>
      </c>
      <c r="D2078" t="s">
        <v>10837</v>
      </c>
      <c r="E2078">
        <v>2</v>
      </c>
    </row>
    <row r="2079" spans="1:5">
      <c r="A2079">
        <v>2078</v>
      </c>
      <c r="B2079">
        <v>44277</v>
      </c>
      <c r="C2079">
        <v>1304</v>
      </c>
      <c r="D2079" t="s">
        <v>10833</v>
      </c>
      <c r="E2079">
        <v>4</v>
      </c>
    </row>
    <row r="2080" spans="1:5">
      <c r="A2080">
        <v>2079</v>
      </c>
      <c r="B2080">
        <v>44278</v>
      </c>
      <c r="C2080">
        <v>813</v>
      </c>
      <c r="D2080" t="s">
        <v>10847</v>
      </c>
      <c r="E2080">
        <v>4</v>
      </c>
    </row>
    <row r="2081" spans="1:5">
      <c r="A2081">
        <v>2080</v>
      </c>
      <c r="B2081">
        <v>44279</v>
      </c>
      <c r="C2081">
        <v>1190</v>
      </c>
      <c r="D2081" t="s">
        <v>10841</v>
      </c>
      <c r="E2081">
        <v>3</v>
      </c>
    </row>
    <row r="2082" spans="1:5">
      <c r="A2082">
        <v>2081</v>
      </c>
      <c r="B2082">
        <v>44279</v>
      </c>
      <c r="C2082">
        <v>1040</v>
      </c>
      <c r="D2082" t="s">
        <v>10871</v>
      </c>
      <c r="E2082">
        <v>3</v>
      </c>
    </row>
    <row r="2083" spans="1:5">
      <c r="A2083">
        <v>2082</v>
      </c>
      <c r="B2083">
        <v>44279</v>
      </c>
      <c r="C2083">
        <v>213</v>
      </c>
      <c r="D2083" t="s">
        <v>10863</v>
      </c>
      <c r="E2083">
        <v>2</v>
      </c>
    </row>
    <row r="2084" spans="1:5">
      <c r="A2084">
        <v>2083</v>
      </c>
      <c r="B2084">
        <v>44279</v>
      </c>
      <c r="C2084">
        <v>1657</v>
      </c>
      <c r="D2084" t="s">
        <v>10854</v>
      </c>
      <c r="E2084">
        <v>4</v>
      </c>
    </row>
    <row r="2085" spans="1:5">
      <c r="A2085">
        <v>2084</v>
      </c>
      <c r="B2085">
        <v>44279</v>
      </c>
      <c r="C2085">
        <v>271</v>
      </c>
      <c r="D2085" t="s">
        <v>10839</v>
      </c>
      <c r="E2085">
        <v>4</v>
      </c>
    </row>
    <row r="2086" spans="1:5">
      <c r="A2086">
        <v>2085</v>
      </c>
      <c r="B2086">
        <v>44279</v>
      </c>
      <c r="C2086">
        <v>857</v>
      </c>
      <c r="D2086" t="s">
        <v>10875</v>
      </c>
      <c r="E2086">
        <v>4</v>
      </c>
    </row>
    <row r="2087" spans="1:5">
      <c r="A2087">
        <v>2086</v>
      </c>
      <c r="B2087">
        <v>44279</v>
      </c>
      <c r="C2087">
        <v>1759</v>
      </c>
      <c r="D2087" t="s">
        <v>10811</v>
      </c>
      <c r="E2087">
        <v>3</v>
      </c>
    </row>
    <row r="2088" spans="1:5">
      <c r="A2088">
        <v>2087</v>
      </c>
      <c r="B2088">
        <v>44280</v>
      </c>
      <c r="C2088">
        <v>1168</v>
      </c>
      <c r="D2088" t="s">
        <v>10851</v>
      </c>
      <c r="E2088">
        <v>2</v>
      </c>
    </row>
    <row r="2089" spans="1:5">
      <c r="A2089">
        <v>2088</v>
      </c>
      <c r="B2089">
        <v>44280</v>
      </c>
      <c r="C2089">
        <v>836</v>
      </c>
      <c r="D2089" t="s">
        <v>10826</v>
      </c>
      <c r="E2089">
        <v>3</v>
      </c>
    </row>
    <row r="2090" spans="1:5">
      <c r="A2090">
        <v>2089</v>
      </c>
      <c r="B2090">
        <v>44280</v>
      </c>
      <c r="C2090">
        <v>1128</v>
      </c>
      <c r="D2090" t="s">
        <v>10855</v>
      </c>
      <c r="E2090">
        <v>5</v>
      </c>
    </row>
    <row r="2091" spans="1:5">
      <c r="A2091">
        <v>2090</v>
      </c>
      <c r="B2091">
        <v>44280</v>
      </c>
      <c r="C2091">
        <v>1022</v>
      </c>
      <c r="D2091" t="s">
        <v>10851</v>
      </c>
      <c r="E2091">
        <v>3</v>
      </c>
    </row>
    <row r="2092" spans="1:5">
      <c r="A2092">
        <v>2091</v>
      </c>
      <c r="B2092">
        <v>44280</v>
      </c>
      <c r="C2092">
        <v>2079</v>
      </c>
      <c r="D2092" t="s">
        <v>10828</v>
      </c>
      <c r="E2092">
        <v>5</v>
      </c>
    </row>
    <row r="2093" spans="1:5">
      <c r="A2093">
        <v>2092</v>
      </c>
      <c r="B2093">
        <v>44280</v>
      </c>
      <c r="C2093">
        <v>1904</v>
      </c>
      <c r="D2093" t="s">
        <v>10811</v>
      </c>
      <c r="E2093">
        <v>3</v>
      </c>
    </row>
    <row r="2094" spans="1:5">
      <c r="A2094">
        <v>2093</v>
      </c>
      <c r="B2094">
        <v>44280</v>
      </c>
      <c r="C2094">
        <v>1172</v>
      </c>
      <c r="D2094" t="s">
        <v>10852</v>
      </c>
      <c r="E2094">
        <v>3</v>
      </c>
    </row>
    <row r="2095" spans="1:5">
      <c r="A2095">
        <v>2094</v>
      </c>
      <c r="B2095">
        <v>44281</v>
      </c>
      <c r="C2095">
        <v>70</v>
      </c>
      <c r="D2095" t="s">
        <v>10863</v>
      </c>
      <c r="E2095">
        <v>5</v>
      </c>
    </row>
    <row r="2096" spans="1:5">
      <c r="A2096">
        <v>2095</v>
      </c>
      <c r="B2096">
        <v>44281</v>
      </c>
      <c r="C2096">
        <v>2116</v>
      </c>
      <c r="D2096" t="s">
        <v>10808</v>
      </c>
      <c r="E2096">
        <v>3</v>
      </c>
    </row>
    <row r="2097" spans="1:5">
      <c r="A2097">
        <v>2096</v>
      </c>
      <c r="B2097">
        <v>44281</v>
      </c>
      <c r="C2097">
        <v>1975</v>
      </c>
      <c r="D2097" t="s">
        <v>10835</v>
      </c>
      <c r="E2097">
        <v>1</v>
      </c>
    </row>
    <row r="2098" spans="1:5">
      <c r="A2098">
        <v>2097</v>
      </c>
      <c r="B2098">
        <v>44281</v>
      </c>
      <c r="C2098">
        <v>2096</v>
      </c>
      <c r="D2098" t="s">
        <v>10832</v>
      </c>
      <c r="E2098">
        <v>4</v>
      </c>
    </row>
    <row r="2099" spans="1:5">
      <c r="A2099">
        <v>2098</v>
      </c>
      <c r="B2099">
        <v>44282</v>
      </c>
      <c r="C2099">
        <v>1498</v>
      </c>
      <c r="D2099" t="s">
        <v>10817</v>
      </c>
      <c r="E2099">
        <v>2</v>
      </c>
    </row>
    <row r="2100" spans="1:5">
      <c r="A2100">
        <v>2099</v>
      </c>
      <c r="B2100">
        <v>44282</v>
      </c>
      <c r="C2100">
        <v>368</v>
      </c>
      <c r="D2100" t="s">
        <v>10835</v>
      </c>
      <c r="E2100">
        <v>3</v>
      </c>
    </row>
    <row r="2101" spans="1:5">
      <c r="A2101">
        <v>2100</v>
      </c>
      <c r="B2101">
        <v>44283</v>
      </c>
      <c r="C2101">
        <v>955</v>
      </c>
      <c r="D2101" t="s">
        <v>10860</v>
      </c>
      <c r="E2101">
        <v>5</v>
      </c>
    </row>
    <row r="2102" spans="1:5">
      <c r="A2102">
        <v>2101</v>
      </c>
      <c r="B2102">
        <v>44283</v>
      </c>
      <c r="C2102">
        <v>832</v>
      </c>
      <c r="D2102" t="s">
        <v>10843</v>
      </c>
      <c r="E2102">
        <v>5</v>
      </c>
    </row>
    <row r="2103" spans="1:5">
      <c r="A2103">
        <v>2102</v>
      </c>
      <c r="B2103">
        <v>44283</v>
      </c>
      <c r="C2103">
        <v>1006</v>
      </c>
      <c r="D2103" t="s">
        <v>10811</v>
      </c>
      <c r="E2103">
        <v>4</v>
      </c>
    </row>
    <row r="2104" spans="1:5">
      <c r="A2104">
        <v>2103</v>
      </c>
      <c r="B2104">
        <v>44283</v>
      </c>
      <c r="C2104">
        <v>1589</v>
      </c>
      <c r="D2104" t="s">
        <v>10840</v>
      </c>
      <c r="E2104">
        <v>3</v>
      </c>
    </row>
    <row r="2105" spans="1:5">
      <c r="A2105">
        <v>2104</v>
      </c>
      <c r="B2105">
        <v>44284</v>
      </c>
      <c r="C2105">
        <v>1333</v>
      </c>
      <c r="D2105" t="s">
        <v>10855</v>
      </c>
      <c r="E2105">
        <v>2</v>
      </c>
    </row>
    <row r="2106" spans="1:5">
      <c r="A2106">
        <v>2105</v>
      </c>
      <c r="B2106">
        <v>44284</v>
      </c>
      <c r="C2106">
        <v>1653</v>
      </c>
      <c r="D2106" t="s">
        <v>10847</v>
      </c>
      <c r="E2106">
        <v>2</v>
      </c>
    </row>
    <row r="2107" spans="1:5">
      <c r="A2107">
        <v>2106</v>
      </c>
      <c r="B2107">
        <v>44284</v>
      </c>
      <c r="C2107">
        <v>64</v>
      </c>
      <c r="D2107" t="s">
        <v>10842</v>
      </c>
      <c r="E2107">
        <v>1</v>
      </c>
    </row>
    <row r="2108" spans="1:5">
      <c r="A2108">
        <v>2107</v>
      </c>
      <c r="B2108">
        <v>44284</v>
      </c>
      <c r="C2108">
        <v>1010</v>
      </c>
      <c r="D2108" t="s">
        <v>10870</v>
      </c>
      <c r="E2108">
        <v>3</v>
      </c>
    </row>
    <row r="2109" spans="1:5">
      <c r="A2109">
        <v>2108</v>
      </c>
      <c r="B2109">
        <v>44284</v>
      </c>
      <c r="C2109">
        <v>1242</v>
      </c>
      <c r="D2109" t="s">
        <v>10823</v>
      </c>
      <c r="E2109">
        <v>6</v>
      </c>
    </row>
    <row r="2110" spans="1:5">
      <c r="A2110">
        <v>2109</v>
      </c>
      <c r="B2110">
        <v>44284</v>
      </c>
      <c r="C2110">
        <v>1195</v>
      </c>
      <c r="D2110" t="s">
        <v>10871</v>
      </c>
      <c r="E2110">
        <v>1</v>
      </c>
    </row>
    <row r="2111" spans="1:5">
      <c r="A2111">
        <v>2110</v>
      </c>
      <c r="B2111">
        <v>44284</v>
      </c>
      <c r="C2111">
        <v>2098</v>
      </c>
      <c r="D2111" t="s">
        <v>10820</v>
      </c>
      <c r="E2111">
        <v>2</v>
      </c>
    </row>
    <row r="2112" spans="1:5">
      <c r="A2112">
        <v>2111</v>
      </c>
      <c r="B2112">
        <v>44284</v>
      </c>
      <c r="C2112">
        <v>705</v>
      </c>
      <c r="D2112" t="s">
        <v>10863</v>
      </c>
      <c r="E2112">
        <v>2</v>
      </c>
    </row>
    <row r="2113" spans="1:5">
      <c r="A2113">
        <v>2112</v>
      </c>
      <c r="B2113">
        <v>44284</v>
      </c>
      <c r="C2113">
        <v>440</v>
      </c>
      <c r="D2113" t="s">
        <v>10848</v>
      </c>
      <c r="E2113">
        <v>2</v>
      </c>
    </row>
    <row r="2114" spans="1:5">
      <c r="A2114">
        <v>2113</v>
      </c>
      <c r="B2114">
        <v>44285</v>
      </c>
      <c r="C2114">
        <v>795</v>
      </c>
      <c r="D2114" t="s">
        <v>10857</v>
      </c>
      <c r="E2114">
        <v>3</v>
      </c>
    </row>
    <row r="2115" spans="1:5">
      <c r="A2115">
        <v>2114</v>
      </c>
      <c r="B2115">
        <v>44285</v>
      </c>
      <c r="C2115">
        <v>488</v>
      </c>
      <c r="D2115" t="s">
        <v>10849</v>
      </c>
      <c r="E2115">
        <v>3</v>
      </c>
    </row>
    <row r="2116" spans="1:5">
      <c r="A2116">
        <v>2115</v>
      </c>
      <c r="B2116">
        <v>44285</v>
      </c>
      <c r="C2116">
        <v>344</v>
      </c>
      <c r="D2116" t="s">
        <v>10850</v>
      </c>
      <c r="E2116">
        <v>3</v>
      </c>
    </row>
    <row r="2117" spans="1:5">
      <c r="A2117">
        <v>2116</v>
      </c>
      <c r="B2117">
        <v>44285</v>
      </c>
      <c r="C2117">
        <v>1297</v>
      </c>
      <c r="D2117" t="s">
        <v>10841</v>
      </c>
      <c r="E2117">
        <v>4</v>
      </c>
    </row>
    <row r="2118" spans="1:5">
      <c r="A2118">
        <v>2117</v>
      </c>
      <c r="B2118">
        <v>44286</v>
      </c>
      <c r="C2118">
        <v>1923</v>
      </c>
      <c r="D2118" t="s">
        <v>10868</v>
      </c>
      <c r="E2118">
        <v>3</v>
      </c>
    </row>
    <row r="2119" spans="1:5">
      <c r="A2119">
        <v>2118</v>
      </c>
      <c r="B2119">
        <v>44286</v>
      </c>
      <c r="C2119">
        <v>946</v>
      </c>
      <c r="D2119" t="s">
        <v>10846</v>
      </c>
      <c r="E2119">
        <v>5</v>
      </c>
    </row>
    <row r="2120" spans="1:5">
      <c r="A2120">
        <v>2119</v>
      </c>
      <c r="B2120">
        <v>44286</v>
      </c>
      <c r="C2120">
        <v>1164</v>
      </c>
      <c r="D2120" t="s">
        <v>10808</v>
      </c>
      <c r="E2120">
        <v>4</v>
      </c>
    </row>
    <row r="2121" spans="1:5">
      <c r="A2121">
        <v>2120</v>
      </c>
      <c r="B2121">
        <v>44287</v>
      </c>
      <c r="C2121">
        <v>698</v>
      </c>
      <c r="D2121" t="s">
        <v>10845</v>
      </c>
      <c r="E2121">
        <v>5</v>
      </c>
    </row>
    <row r="2122" spans="1:5">
      <c r="A2122">
        <v>2121</v>
      </c>
      <c r="B2122">
        <v>44287</v>
      </c>
      <c r="C2122">
        <v>1085</v>
      </c>
      <c r="D2122" t="s">
        <v>10873</v>
      </c>
      <c r="E2122">
        <v>6</v>
      </c>
    </row>
    <row r="2123" spans="1:5">
      <c r="A2123">
        <v>2122</v>
      </c>
      <c r="B2123">
        <v>44287</v>
      </c>
      <c r="C2123">
        <v>980</v>
      </c>
      <c r="D2123" t="s">
        <v>10858</v>
      </c>
      <c r="E2123">
        <v>1</v>
      </c>
    </row>
    <row r="2124" spans="1:5">
      <c r="A2124">
        <v>2123</v>
      </c>
      <c r="B2124">
        <v>44287</v>
      </c>
      <c r="C2124">
        <v>1587</v>
      </c>
      <c r="D2124" t="s">
        <v>10839</v>
      </c>
      <c r="E2124">
        <v>5</v>
      </c>
    </row>
    <row r="2125" spans="1:5">
      <c r="A2125">
        <v>2124</v>
      </c>
      <c r="B2125">
        <v>44287</v>
      </c>
      <c r="C2125">
        <v>1414</v>
      </c>
      <c r="D2125" t="s">
        <v>10811</v>
      </c>
      <c r="E2125">
        <v>3</v>
      </c>
    </row>
    <row r="2126" spans="1:5">
      <c r="A2126">
        <v>2125</v>
      </c>
      <c r="B2126">
        <v>44288</v>
      </c>
      <c r="C2126">
        <v>643</v>
      </c>
      <c r="D2126" t="s">
        <v>10820</v>
      </c>
      <c r="E2126">
        <v>5</v>
      </c>
    </row>
    <row r="2127" spans="1:5">
      <c r="A2127">
        <v>2126</v>
      </c>
      <c r="B2127">
        <v>44288</v>
      </c>
      <c r="C2127">
        <v>292</v>
      </c>
      <c r="D2127" t="s">
        <v>10833</v>
      </c>
      <c r="E2127">
        <v>5</v>
      </c>
    </row>
    <row r="2128" spans="1:5">
      <c r="A2128">
        <v>2127</v>
      </c>
      <c r="B2128">
        <v>44288</v>
      </c>
      <c r="C2128">
        <v>579</v>
      </c>
      <c r="D2128" t="s">
        <v>10857</v>
      </c>
      <c r="E2128">
        <v>5</v>
      </c>
    </row>
    <row r="2129" spans="1:5">
      <c r="A2129">
        <v>2128</v>
      </c>
      <c r="B2129">
        <v>44288</v>
      </c>
      <c r="C2129">
        <v>1508</v>
      </c>
      <c r="D2129" t="s">
        <v>10827</v>
      </c>
      <c r="E2129">
        <v>2</v>
      </c>
    </row>
    <row r="2130" spans="1:5">
      <c r="A2130">
        <v>2129</v>
      </c>
      <c r="B2130">
        <v>44288</v>
      </c>
      <c r="C2130">
        <v>126</v>
      </c>
      <c r="D2130" t="s">
        <v>10860</v>
      </c>
      <c r="E2130">
        <v>5</v>
      </c>
    </row>
    <row r="2131" spans="1:5">
      <c r="A2131">
        <v>2130</v>
      </c>
      <c r="B2131">
        <v>44288</v>
      </c>
      <c r="C2131">
        <v>624</v>
      </c>
      <c r="D2131" t="s">
        <v>10850</v>
      </c>
      <c r="E2131">
        <v>4</v>
      </c>
    </row>
    <row r="2132" spans="1:5">
      <c r="A2132">
        <v>2131</v>
      </c>
      <c r="B2132">
        <v>44288</v>
      </c>
      <c r="C2132">
        <v>319</v>
      </c>
      <c r="D2132" t="s">
        <v>10819</v>
      </c>
      <c r="E2132">
        <v>5</v>
      </c>
    </row>
    <row r="2133" spans="1:5">
      <c r="A2133">
        <v>2132</v>
      </c>
      <c r="B2133">
        <v>44288</v>
      </c>
      <c r="C2133">
        <v>1259</v>
      </c>
      <c r="D2133" t="s">
        <v>10856</v>
      </c>
      <c r="E2133">
        <v>5</v>
      </c>
    </row>
    <row r="2134" spans="1:5">
      <c r="A2134">
        <v>2133</v>
      </c>
      <c r="B2134">
        <v>44288</v>
      </c>
      <c r="C2134">
        <v>591</v>
      </c>
      <c r="D2134" t="s">
        <v>10846</v>
      </c>
      <c r="E2134">
        <v>3</v>
      </c>
    </row>
    <row r="2135" spans="1:5">
      <c r="A2135">
        <v>2134</v>
      </c>
      <c r="B2135">
        <v>44288</v>
      </c>
      <c r="C2135">
        <v>1758</v>
      </c>
      <c r="D2135" t="s">
        <v>10850</v>
      </c>
      <c r="E2135">
        <v>5</v>
      </c>
    </row>
    <row r="2136" spans="1:5">
      <c r="A2136">
        <v>2135</v>
      </c>
      <c r="B2136">
        <v>44288</v>
      </c>
      <c r="C2136">
        <v>1699</v>
      </c>
      <c r="D2136" t="s">
        <v>10813</v>
      </c>
      <c r="E2136">
        <v>3</v>
      </c>
    </row>
    <row r="2137" spans="1:5">
      <c r="A2137">
        <v>2136</v>
      </c>
      <c r="B2137">
        <v>44289</v>
      </c>
      <c r="C2137">
        <v>882</v>
      </c>
      <c r="D2137" t="s">
        <v>10836</v>
      </c>
      <c r="E2137">
        <v>5</v>
      </c>
    </row>
    <row r="2138" spans="1:5">
      <c r="A2138">
        <v>2137</v>
      </c>
      <c r="B2138">
        <v>44289</v>
      </c>
      <c r="C2138">
        <v>2110</v>
      </c>
      <c r="D2138" t="s">
        <v>10857</v>
      </c>
      <c r="E2138">
        <v>1</v>
      </c>
    </row>
    <row r="2139" spans="1:5">
      <c r="A2139">
        <v>2138</v>
      </c>
      <c r="B2139">
        <v>44289</v>
      </c>
      <c r="C2139">
        <v>731</v>
      </c>
      <c r="D2139" t="s">
        <v>10845</v>
      </c>
      <c r="E2139">
        <v>3</v>
      </c>
    </row>
    <row r="2140" spans="1:5">
      <c r="A2140">
        <v>2139</v>
      </c>
      <c r="B2140">
        <v>44289</v>
      </c>
      <c r="C2140">
        <v>1142</v>
      </c>
      <c r="D2140" t="s">
        <v>10864</v>
      </c>
      <c r="E2140">
        <v>4</v>
      </c>
    </row>
    <row r="2141" spans="1:5">
      <c r="A2141">
        <v>2140</v>
      </c>
      <c r="B2141">
        <v>44289</v>
      </c>
      <c r="C2141">
        <v>1039</v>
      </c>
      <c r="D2141" t="s">
        <v>10835</v>
      </c>
      <c r="E2141">
        <v>2</v>
      </c>
    </row>
    <row r="2142" spans="1:5">
      <c r="A2142">
        <v>2141</v>
      </c>
      <c r="B2142">
        <v>44290</v>
      </c>
      <c r="C2142">
        <v>2056</v>
      </c>
      <c r="D2142" t="s">
        <v>10867</v>
      </c>
      <c r="E2142">
        <v>3</v>
      </c>
    </row>
    <row r="2143" spans="1:5">
      <c r="A2143">
        <v>2142</v>
      </c>
      <c r="B2143">
        <v>44290</v>
      </c>
      <c r="C2143">
        <v>1378</v>
      </c>
      <c r="D2143" t="s">
        <v>10868</v>
      </c>
      <c r="E2143">
        <v>2</v>
      </c>
    </row>
    <row r="2144" spans="1:5">
      <c r="A2144">
        <v>2143</v>
      </c>
      <c r="B2144">
        <v>44291</v>
      </c>
      <c r="C2144">
        <v>993</v>
      </c>
      <c r="D2144" t="s">
        <v>10820</v>
      </c>
      <c r="E2144">
        <v>1</v>
      </c>
    </row>
    <row r="2145" spans="1:5">
      <c r="A2145">
        <v>2144</v>
      </c>
      <c r="B2145">
        <v>44291</v>
      </c>
      <c r="C2145">
        <v>296</v>
      </c>
      <c r="D2145" t="s">
        <v>10815</v>
      </c>
      <c r="E2145">
        <v>3</v>
      </c>
    </row>
    <row r="2146" spans="1:5">
      <c r="A2146">
        <v>2145</v>
      </c>
      <c r="B2146">
        <v>44292</v>
      </c>
      <c r="C2146">
        <v>1016</v>
      </c>
      <c r="D2146" t="s">
        <v>10819</v>
      </c>
      <c r="E2146">
        <v>1</v>
      </c>
    </row>
    <row r="2147" spans="1:5">
      <c r="A2147">
        <v>2146</v>
      </c>
      <c r="B2147">
        <v>44293</v>
      </c>
      <c r="C2147">
        <v>1829</v>
      </c>
      <c r="D2147" t="s">
        <v>10867</v>
      </c>
      <c r="E2147">
        <v>3</v>
      </c>
    </row>
    <row r="2148" spans="1:5">
      <c r="A2148">
        <v>2147</v>
      </c>
      <c r="B2148">
        <v>44293</v>
      </c>
      <c r="C2148">
        <v>424</v>
      </c>
      <c r="D2148" t="s">
        <v>10817</v>
      </c>
      <c r="E2148">
        <v>4</v>
      </c>
    </row>
    <row r="2149" spans="1:5">
      <c r="A2149">
        <v>2148</v>
      </c>
      <c r="B2149">
        <v>44294</v>
      </c>
      <c r="C2149">
        <v>1859</v>
      </c>
      <c r="D2149" t="s">
        <v>10866</v>
      </c>
      <c r="E2149">
        <v>5</v>
      </c>
    </row>
    <row r="2150" spans="1:5">
      <c r="A2150">
        <v>2149</v>
      </c>
      <c r="B2150">
        <v>44294</v>
      </c>
      <c r="C2150">
        <v>1821</v>
      </c>
      <c r="D2150" t="s">
        <v>10831</v>
      </c>
      <c r="E2150">
        <v>2</v>
      </c>
    </row>
    <row r="2151" spans="1:5">
      <c r="A2151">
        <v>2150</v>
      </c>
      <c r="B2151">
        <v>44294</v>
      </c>
      <c r="C2151">
        <v>1046</v>
      </c>
      <c r="D2151" t="s">
        <v>10845</v>
      </c>
      <c r="E2151">
        <v>4</v>
      </c>
    </row>
    <row r="2152" spans="1:5">
      <c r="A2152">
        <v>2151</v>
      </c>
      <c r="B2152">
        <v>44294</v>
      </c>
      <c r="C2152">
        <v>172</v>
      </c>
      <c r="D2152" t="s">
        <v>10873</v>
      </c>
      <c r="E2152">
        <v>3</v>
      </c>
    </row>
    <row r="2153" spans="1:5">
      <c r="A2153">
        <v>2152</v>
      </c>
      <c r="B2153">
        <v>44294</v>
      </c>
      <c r="C2153">
        <v>928</v>
      </c>
      <c r="D2153" t="s">
        <v>10867</v>
      </c>
      <c r="E2153">
        <v>3</v>
      </c>
    </row>
    <row r="2154" spans="1:5">
      <c r="A2154">
        <v>2153</v>
      </c>
      <c r="B2154">
        <v>44294</v>
      </c>
      <c r="C2154">
        <v>1750</v>
      </c>
      <c r="D2154" t="s">
        <v>10845</v>
      </c>
      <c r="E2154">
        <v>6</v>
      </c>
    </row>
    <row r="2155" spans="1:5">
      <c r="A2155">
        <v>2154</v>
      </c>
      <c r="B2155">
        <v>44295</v>
      </c>
      <c r="C2155">
        <v>1190</v>
      </c>
      <c r="D2155" t="s">
        <v>10814</v>
      </c>
      <c r="E2155">
        <v>2</v>
      </c>
    </row>
    <row r="2156" spans="1:5">
      <c r="A2156">
        <v>2155</v>
      </c>
      <c r="B2156">
        <v>44295</v>
      </c>
      <c r="C2156">
        <v>1843</v>
      </c>
      <c r="D2156" t="s">
        <v>10838</v>
      </c>
      <c r="E2156">
        <v>5</v>
      </c>
    </row>
    <row r="2157" spans="1:5">
      <c r="A2157">
        <v>2156</v>
      </c>
      <c r="B2157">
        <v>44295</v>
      </c>
      <c r="C2157">
        <v>1444</v>
      </c>
      <c r="D2157" t="s">
        <v>10868</v>
      </c>
      <c r="E2157">
        <v>2</v>
      </c>
    </row>
    <row r="2158" spans="1:5">
      <c r="A2158">
        <v>2157</v>
      </c>
      <c r="B2158">
        <v>44295</v>
      </c>
      <c r="C2158">
        <v>1040</v>
      </c>
      <c r="D2158" t="s">
        <v>10868</v>
      </c>
      <c r="E2158">
        <v>3</v>
      </c>
    </row>
    <row r="2159" spans="1:5">
      <c r="A2159">
        <v>2158</v>
      </c>
      <c r="B2159">
        <v>44295</v>
      </c>
      <c r="C2159">
        <v>681</v>
      </c>
      <c r="D2159" t="s">
        <v>10853</v>
      </c>
      <c r="E2159">
        <v>4</v>
      </c>
    </row>
    <row r="2160" spans="1:5">
      <c r="A2160">
        <v>2159</v>
      </c>
      <c r="B2160">
        <v>44295</v>
      </c>
      <c r="C2160">
        <v>561</v>
      </c>
      <c r="D2160" t="s">
        <v>10830</v>
      </c>
      <c r="E2160">
        <v>4</v>
      </c>
    </row>
    <row r="2161" spans="1:5">
      <c r="A2161">
        <v>2160</v>
      </c>
      <c r="B2161">
        <v>44295</v>
      </c>
      <c r="C2161">
        <v>1162</v>
      </c>
      <c r="D2161" t="s">
        <v>10829</v>
      </c>
      <c r="E2161">
        <v>5</v>
      </c>
    </row>
    <row r="2162" spans="1:5">
      <c r="A2162">
        <v>2161</v>
      </c>
      <c r="B2162">
        <v>44296</v>
      </c>
      <c r="C2162">
        <v>509</v>
      </c>
      <c r="D2162" t="s">
        <v>10815</v>
      </c>
      <c r="E2162">
        <v>4</v>
      </c>
    </row>
    <row r="2163" spans="1:5">
      <c r="A2163">
        <v>2162</v>
      </c>
      <c r="B2163">
        <v>44296</v>
      </c>
      <c r="C2163">
        <v>405</v>
      </c>
      <c r="D2163" t="s">
        <v>10845</v>
      </c>
      <c r="E2163">
        <v>5</v>
      </c>
    </row>
    <row r="2164" spans="1:5">
      <c r="A2164">
        <v>2163</v>
      </c>
      <c r="B2164">
        <v>44296</v>
      </c>
      <c r="C2164">
        <v>1879</v>
      </c>
      <c r="D2164" t="s">
        <v>10865</v>
      </c>
      <c r="E2164">
        <v>3</v>
      </c>
    </row>
    <row r="2165" spans="1:5">
      <c r="A2165">
        <v>2164</v>
      </c>
      <c r="B2165">
        <v>44296</v>
      </c>
      <c r="C2165">
        <v>1638</v>
      </c>
      <c r="D2165" t="s">
        <v>10876</v>
      </c>
      <c r="E2165">
        <v>2</v>
      </c>
    </row>
    <row r="2166" spans="1:5">
      <c r="A2166">
        <v>2165</v>
      </c>
      <c r="B2166">
        <v>44296</v>
      </c>
      <c r="C2166">
        <v>1704</v>
      </c>
      <c r="D2166" t="s">
        <v>10809</v>
      </c>
      <c r="E2166">
        <v>4</v>
      </c>
    </row>
    <row r="2167" spans="1:5">
      <c r="A2167">
        <v>2166</v>
      </c>
      <c r="B2167">
        <v>44297</v>
      </c>
      <c r="C2167">
        <v>963</v>
      </c>
      <c r="D2167" t="s">
        <v>10821</v>
      </c>
      <c r="E2167">
        <v>6</v>
      </c>
    </row>
    <row r="2168" spans="1:5">
      <c r="A2168">
        <v>2167</v>
      </c>
      <c r="B2168">
        <v>44297</v>
      </c>
      <c r="C2168">
        <v>87</v>
      </c>
      <c r="D2168" t="s">
        <v>10862</v>
      </c>
      <c r="E2168">
        <v>6</v>
      </c>
    </row>
    <row r="2169" spans="1:5">
      <c r="A2169">
        <v>2168</v>
      </c>
      <c r="B2169">
        <v>44297</v>
      </c>
      <c r="C2169">
        <v>1971</v>
      </c>
      <c r="D2169" t="s">
        <v>10855</v>
      </c>
      <c r="E2169">
        <v>5</v>
      </c>
    </row>
    <row r="2170" spans="1:5">
      <c r="A2170">
        <v>2169</v>
      </c>
      <c r="B2170">
        <v>44297</v>
      </c>
      <c r="C2170">
        <v>1430</v>
      </c>
      <c r="D2170" t="s">
        <v>10824</v>
      </c>
      <c r="E2170">
        <v>2</v>
      </c>
    </row>
    <row r="2171" spans="1:5">
      <c r="A2171">
        <v>2170</v>
      </c>
      <c r="B2171">
        <v>44298</v>
      </c>
      <c r="C2171">
        <v>1587</v>
      </c>
      <c r="D2171" t="s">
        <v>10808</v>
      </c>
      <c r="E2171">
        <v>2</v>
      </c>
    </row>
    <row r="2172" spans="1:5">
      <c r="A2172">
        <v>2171</v>
      </c>
      <c r="B2172">
        <v>44298</v>
      </c>
      <c r="C2172">
        <v>1804</v>
      </c>
      <c r="D2172" t="s">
        <v>10832</v>
      </c>
      <c r="E2172">
        <v>3</v>
      </c>
    </row>
    <row r="2173" spans="1:5">
      <c r="A2173">
        <v>2172</v>
      </c>
      <c r="B2173">
        <v>44298</v>
      </c>
      <c r="C2173">
        <v>1620</v>
      </c>
      <c r="D2173" t="s">
        <v>10827</v>
      </c>
      <c r="E2173">
        <v>3</v>
      </c>
    </row>
    <row r="2174" spans="1:5">
      <c r="A2174">
        <v>2173</v>
      </c>
      <c r="B2174">
        <v>44298</v>
      </c>
      <c r="C2174">
        <v>842</v>
      </c>
      <c r="D2174" t="s">
        <v>10848</v>
      </c>
      <c r="E2174">
        <v>2</v>
      </c>
    </row>
    <row r="2175" spans="1:5">
      <c r="A2175">
        <v>2174</v>
      </c>
      <c r="B2175">
        <v>44298</v>
      </c>
      <c r="C2175">
        <v>606</v>
      </c>
      <c r="D2175" t="s">
        <v>10829</v>
      </c>
      <c r="E2175">
        <v>6</v>
      </c>
    </row>
    <row r="2176" spans="1:5">
      <c r="A2176">
        <v>2175</v>
      </c>
      <c r="B2176">
        <v>44298</v>
      </c>
      <c r="C2176">
        <v>486</v>
      </c>
      <c r="D2176" t="s">
        <v>10825</v>
      </c>
      <c r="E2176">
        <v>3</v>
      </c>
    </row>
    <row r="2177" spans="1:5">
      <c r="A2177">
        <v>2176</v>
      </c>
      <c r="B2177">
        <v>44299</v>
      </c>
      <c r="C2177">
        <v>754</v>
      </c>
      <c r="D2177" t="s">
        <v>10843</v>
      </c>
      <c r="E2177">
        <v>5</v>
      </c>
    </row>
    <row r="2178" spans="1:5">
      <c r="A2178">
        <v>2177</v>
      </c>
      <c r="B2178">
        <v>44299</v>
      </c>
      <c r="C2178">
        <v>98</v>
      </c>
      <c r="D2178" t="s">
        <v>10869</v>
      </c>
      <c r="E2178">
        <v>3</v>
      </c>
    </row>
    <row r="2179" spans="1:5">
      <c r="A2179">
        <v>2178</v>
      </c>
      <c r="B2179">
        <v>44300</v>
      </c>
      <c r="C2179">
        <v>28</v>
      </c>
      <c r="D2179" t="s">
        <v>10857</v>
      </c>
      <c r="E2179">
        <v>2</v>
      </c>
    </row>
    <row r="2180" spans="1:5">
      <c r="A2180">
        <v>2179</v>
      </c>
      <c r="B2180">
        <v>44300</v>
      </c>
      <c r="C2180">
        <v>1220</v>
      </c>
      <c r="D2180" t="s">
        <v>10816</v>
      </c>
      <c r="E2180">
        <v>5</v>
      </c>
    </row>
    <row r="2181" spans="1:5">
      <c r="A2181">
        <v>2180</v>
      </c>
      <c r="B2181">
        <v>44300</v>
      </c>
      <c r="C2181">
        <v>1532</v>
      </c>
      <c r="D2181" t="s">
        <v>10846</v>
      </c>
      <c r="E2181">
        <v>5</v>
      </c>
    </row>
    <row r="2182" spans="1:5">
      <c r="A2182">
        <v>2181</v>
      </c>
      <c r="B2182">
        <v>44300</v>
      </c>
      <c r="C2182">
        <v>940</v>
      </c>
      <c r="D2182" t="s">
        <v>10834</v>
      </c>
      <c r="E2182">
        <v>2</v>
      </c>
    </row>
    <row r="2183" spans="1:5">
      <c r="A2183">
        <v>2182</v>
      </c>
      <c r="B2183">
        <v>44300</v>
      </c>
      <c r="C2183">
        <v>1708</v>
      </c>
      <c r="D2183" t="s">
        <v>10837</v>
      </c>
      <c r="E2183">
        <v>3</v>
      </c>
    </row>
    <row r="2184" spans="1:5">
      <c r="A2184">
        <v>2183</v>
      </c>
      <c r="B2184">
        <v>44301</v>
      </c>
      <c r="C2184">
        <v>76</v>
      </c>
      <c r="D2184" t="s">
        <v>10863</v>
      </c>
      <c r="E2184">
        <v>3</v>
      </c>
    </row>
    <row r="2185" spans="1:5">
      <c r="A2185">
        <v>2184</v>
      </c>
      <c r="B2185">
        <v>44301</v>
      </c>
      <c r="C2185">
        <v>1441</v>
      </c>
      <c r="D2185" t="s">
        <v>10869</v>
      </c>
      <c r="E2185">
        <v>1</v>
      </c>
    </row>
    <row r="2186" spans="1:5">
      <c r="A2186">
        <v>2185</v>
      </c>
      <c r="B2186">
        <v>44301</v>
      </c>
      <c r="C2186">
        <v>336</v>
      </c>
      <c r="D2186" t="s">
        <v>10843</v>
      </c>
      <c r="E2186">
        <v>4</v>
      </c>
    </row>
    <row r="2187" spans="1:5">
      <c r="A2187">
        <v>2186</v>
      </c>
      <c r="B2187">
        <v>44301</v>
      </c>
      <c r="C2187">
        <v>13</v>
      </c>
      <c r="D2187" t="s">
        <v>10834</v>
      </c>
      <c r="E2187">
        <v>6</v>
      </c>
    </row>
    <row r="2188" spans="1:5">
      <c r="A2188">
        <v>2187</v>
      </c>
      <c r="B2188">
        <v>44301</v>
      </c>
      <c r="C2188">
        <v>1383</v>
      </c>
      <c r="D2188" t="s">
        <v>10823</v>
      </c>
      <c r="E2188">
        <v>3</v>
      </c>
    </row>
    <row r="2189" spans="1:5">
      <c r="A2189">
        <v>2188</v>
      </c>
      <c r="B2189">
        <v>44301</v>
      </c>
      <c r="C2189">
        <v>481</v>
      </c>
      <c r="D2189" t="s">
        <v>10845</v>
      </c>
      <c r="E2189">
        <v>1</v>
      </c>
    </row>
    <row r="2190" spans="1:5">
      <c r="A2190">
        <v>2189</v>
      </c>
      <c r="B2190">
        <v>44301</v>
      </c>
      <c r="C2190">
        <v>1233</v>
      </c>
      <c r="D2190" t="s">
        <v>10848</v>
      </c>
      <c r="E2190">
        <v>5</v>
      </c>
    </row>
    <row r="2191" spans="1:5">
      <c r="A2191">
        <v>2190</v>
      </c>
      <c r="B2191">
        <v>44302</v>
      </c>
      <c r="C2191">
        <v>465</v>
      </c>
      <c r="D2191" t="s">
        <v>10842</v>
      </c>
      <c r="E2191">
        <v>5</v>
      </c>
    </row>
    <row r="2192" spans="1:5">
      <c r="A2192">
        <v>2191</v>
      </c>
      <c r="B2192">
        <v>44302</v>
      </c>
      <c r="C2192">
        <v>892</v>
      </c>
      <c r="D2192" t="s">
        <v>10841</v>
      </c>
      <c r="E2192">
        <v>4</v>
      </c>
    </row>
    <row r="2193" spans="1:5">
      <c r="A2193">
        <v>2192</v>
      </c>
      <c r="B2193">
        <v>44302</v>
      </c>
      <c r="C2193">
        <v>1500</v>
      </c>
      <c r="D2193" t="s">
        <v>10841</v>
      </c>
      <c r="E2193">
        <v>4</v>
      </c>
    </row>
    <row r="2194" spans="1:5">
      <c r="A2194">
        <v>2193</v>
      </c>
      <c r="B2194">
        <v>44302</v>
      </c>
      <c r="C2194">
        <v>2087</v>
      </c>
      <c r="D2194" t="s">
        <v>10853</v>
      </c>
      <c r="E2194">
        <v>2</v>
      </c>
    </row>
    <row r="2195" spans="1:5">
      <c r="A2195">
        <v>2194</v>
      </c>
      <c r="B2195">
        <v>44302</v>
      </c>
      <c r="C2195">
        <v>1226</v>
      </c>
      <c r="D2195" t="s">
        <v>10820</v>
      </c>
      <c r="E2195">
        <v>2</v>
      </c>
    </row>
    <row r="2196" spans="1:5">
      <c r="A2196">
        <v>2195</v>
      </c>
      <c r="B2196">
        <v>44303</v>
      </c>
      <c r="C2196">
        <v>683</v>
      </c>
      <c r="D2196" t="s">
        <v>10843</v>
      </c>
      <c r="E2196">
        <v>3</v>
      </c>
    </row>
    <row r="2197" spans="1:5">
      <c r="A2197">
        <v>2196</v>
      </c>
      <c r="B2197">
        <v>44303</v>
      </c>
      <c r="C2197">
        <v>1243</v>
      </c>
      <c r="D2197" t="s">
        <v>10833</v>
      </c>
      <c r="E2197">
        <v>4</v>
      </c>
    </row>
    <row r="2198" spans="1:5">
      <c r="A2198">
        <v>2197</v>
      </c>
      <c r="B2198">
        <v>44303</v>
      </c>
      <c r="C2198">
        <v>1098</v>
      </c>
      <c r="D2198" t="s">
        <v>10842</v>
      </c>
      <c r="E2198">
        <v>3</v>
      </c>
    </row>
    <row r="2199" spans="1:5">
      <c r="A2199">
        <v>2198</v>
      </c>
      <c r="B2199">
        <v>44304</v>
      </c>
      <c r="C2199">
        <v>360</v>
      </c>
      <c r="D2199" t="s">
        <v>10808</v>
      </c>
      <c r="E2199">
        <v>5</v>
      </c>
    </row>
    <row r="2200" spans="1:5">
      <c r="A2200">
        <v>2199</v>
      </c>
      <c r="B2200">
        <v>44304</v>
      </c>
      <c r="C2200">
        <v>1577</v>
      </c>
      <c r="D2200" t="s">
        <v>10857</v>
      </c>
      <c r="E2200">
        <v>4</v>
      </c>
    </row>
    <row r="2201" spans="1:5">
      <c r="A2201">
        <v>2200</v>
      </c>
      <c r="B2201">
        <v>44304</v>
      </c>
      <c r="C2201">
        <v>2048</v>
      </c>
      <c r="D2201" t="s">
        <v>10813</v>
      </c>
      <c r="E2201">
        <v>6</v>
      </c>
    </row>
    <row r="2202" spans="1:5">
      <c r="A2202">
        <v>2201</v>
      </c>
      <c r="B2202">
        <v>44304</v>
      </c>
      <c r="C2202">
        <v>1568</v>
      </c>
      <c r="D2202" t="s">
        <v>10876</v>
      </c>
      <c r="E2202">
        <v>5</v>
      </c>
    </row>
    <row r="2203" spans="1:5">
      <c r="A2203">
        <v>2202</v>
      </c>
      <c r="B2203">
        <v>44304</v>
      </c>
      <c r="C2203">
        <v>1441</v>
      </c>
      <c r="D2203" t="s">
        <v>10851</v>
      </c>
      <c r="E2203">
        <v>3</v>
      </c>
    </row>
    <row r="2204" spans="1:5">
      <c r="A2204">
        <v>2203</v>
      </c>
      <c r="B2204">
        <v>44305</v>
      </c>
      <c r="C2204">
        <v>1392</v>
      </c>
      <c r="D2204" t="s">
        <v>10843</v>
      </c>
      <c r="E2204">
        <v>3</v>
      </c>
    </row>
    <row r="2205" spans="1:5">
      <c r="A2205">
        <v>2204</v>
      </c>
      <c r="B2205">
        <v>44305</v>
      </c>
      <c r="C2205">
        <v>259</v>
      </c>
      <c r="D2205" t="s">
        <v>10855</v>
      </c>
      <c r="E2205">
        <v>4</v>
      </c>
    </row>
    <row r="2206" spans="1:5">
      <c r="A2206">
        <v>2205</v>
      </c>
      <c r="B2206">
        <v>44305</v>
      </c>
      <c r="C2206">
        <v>1171</v>
      </c>
      <c r="D2206" t="s">
        <v>10858</v>
      </c>
      <c r="E2206">
        <v>4</v>
      </c>
    </row>
    <row r="2207" spans="1:5">
      <c r="A2207">
        <v>2206</v>
      </c>
      <c r="B2207">
        <v>44305</v>
      </c>
      <c r="C2207">
        <v>452</v>
      </c>
      <c r="D2207" t="s">
        <v>10852</v>
      </c>
      <c r="E2207">
        <v>2</v>
      </c>
    </row>
    <row r="2208" spans="1:5">
      <c r="A2208">
        <v>2207</v>
      </c>
      <c r="B2208">
        <v>44305</v>
      </c>
      <c r="C2208">
        <v>471</v>
      </c>
      <c r="D2208" t="s">
        <v>10875</v>
      </c>
      <c r="E2208">
        <v>5</v>
      </c>
    </row>
    <row r="2209" spans="1:5">
      <c r="A2209">
        <v>2208</v>
      </c>
      <c r="B2209">
        <v>44305</v>
      </c>
      <c r="C2209">
        <v>1258</v>
      </c>
      <c r="D2209" t="s">
        <v>10862</v>
      </c>
      <c r="E2209">
        <v>3</v>
      </c>
    </row>
    <row r="2210" spans="1:5">
      <c r="A2210">
        <v>2209</v>
      </c>
      <c r="B2210">
        <v>44305</v>
      </c>
      <c r="C2210">
        <v>1682</v>
      </c>
      <c r="D2210" t="s">
        <v>10842</v>
      </c>
      <c r="E2210">
        <v>5</v>
      </c>
    </row>
    <row r="2211" spans="1:5">
      <c r="A2211">
        <v>2210</v>
      </c>
      <c r="B2211">
        <v>44306</v>
      </c>
      <c r="C2211">
        <v>990</v>
      </c>
      <c r="D2211" t="s">
        <v>10859</v>
      </c>
      <c r="E2211">
        <v>3</v>
      </c>
    </row>
    <row r="2212" spans="1:5">
      <c r="A2212">
        <v>2211</v>
      </c>
      <c r="B2212">
        <v>44306</v>
      </c>
      <c r="C2212">
        <v>79</v>
      </c>
      <c r="D2212" t="s">
        <v>10861</v>
      </c>
      <c r="E2212">
        <v>4</v>
      </c>
    </row>
    <row r="2213" spans="1:5">
      <c r="A2213">
        <v>2212</v>
      </c>
      <c r="B2213">
        <v>44306</v>
      </c>
      <c r="C2213">
        <v>610</v>
      </c>
      <c r="D2213" t="s">
        <v>10854</v>
      </c>
      <c r="E2213">
        <v>4</v>
      </c>
    </row>
    <row r="2214" spans="1:5">
      <c r="A2214">
        <v>2213</v>
      </c>
      <c r="B2214">
        <v>44306</v>
      </c>
      <c r="C2214">
        <v>1947</v>
      </c>
      <c r="D2214" t="s">
        <v>10832</v>
      </c>
      <c r="E2214">
        <v>4</v>
      </c>
    </row>
    <row r="2215" spans="1:5">
      <c r="A2215">
        <v>2214</v>
      </c>
      <c r="B2215">
        <v>44307</v>
      </c>
      <c r="C2215">
        <v>974</v>
      </c>
      <c r="D2215" t="s">
        <v>10851</v>
      </c>
      <c r="E2215">
        <v>5</v>
      </c>
    </row>
    <row r="2216" spans="1:5">
      <c r="A2216">
        <v>2215</v>
      </c>
      <c r="B2216">
        <v>44307</v>
      </c>
      <c r="C2216">
        <v>859</v>
      </c>
      <c r="D2216" t="s">
        <v>10811</v>
      </c>
      <c r="E2216">
        <v>2</v>
      </c>
    </row>
    <row r="2217" spans="1:5">
      <c r="A2217">
        <v>2216</v>
      </c>
      <c r="B2217">
        <v>44308</v>
      </c>
      <c r="C2217">
        <v>1550</v>
      </c>
      <c r="D2217" t="s">
        <v>10866</v>
      </c>
      <c r="E2217">
        <v>5</v>
      </c>
    </row>
    <row r="2218" spans="1:5">
      <c r="A2218">
        <v>2217</v>
      </c>
      <c r="B2218">
        <v>44308</v>
      </c>
      <c r="C2218">
        <v>1587</v>
      </c>
      <c r="D2218" t="s">
        <v>10825</v>
      </c>
      <c r="E2218">
        <v>3</v>
      </c>
    </row>
    <row r="2219" spans="1:5">
      <c r="A2219">
        <v>2218</v>
      </c>
      <c r="B2219">
        <v>44308</v>
      </c>
      <c r="C2219">
        <v>883</v>
      </c>
      <c r="D2219" t="s">
        <v>10848</v>
      </c>
      <c r="E2219">
        <v>2</v>
      </c>
    </row>
    <row r="2220" spans="1:5">
      <c r="A2220">
        <v>2219</v>
      </c>
      <c r="B2220">
        <v>44308</v>
      </c>
      <c r="C2220">
        <v>679</v>
      </c>
      <c r="D2220" t="s">
        <v>10825</v>
      </c>
      <c r="E2220">
        <v>4</v>
      </c>
    </row>
    <row r="2221" spans="1:5">
      <c r="A2221">
        <v>2220</v>
      </c>
      <c r="B2221">
        <v>44308</v>
      </c>
      <c r="C2221">
        <v>1823</v>
      </c>
      <c r="D2221" t="s">
        <v>10808</v>
      </c>
      <c r="E2221">
        <v>6</v>
      </c>
    </row>
    <row r="2222" spans="1:5">
      <c r="A2222">
        <v>2221</v>
      </c>
      <c r="B2222">
        <v>44308</v>
      </c>
      <c r="C2222">
        <v>866</v>
      </c>
      <c r="D2222" t="s">
        <v>10859</v>
      </c>
      <c r="E2222">
        <v>3</v>
      </c>
    </row>
    <row r="2223" spans="1:5">
      <c r="A2223">
        <v>2222</v>
      </c>
      <c r="B2223">
        <v>44308</v>
      </c>
      <c r="C2223">
        <v>511</v>
      </c>
      <c r="D2223" t="s">
        <v>10819</v>
      </c>
      <c r="E2223">
        <v>2</v>
      </c>
    </row>
    <row r="2224" spans="1:5">
      <c r="A2224">
        <v>2223</v>
      </c>
      <c r="B2224">
        <v>44309</v>
      </c>
      <c r="C2224">
        <v>1578</v>
      </c>
      <c r="D2224" t="s">
        <v>10843</v>
      </c>
      <c r="E2224">
        <v>1</v>
      </c>
    </row>
    <row r="2225" spans="1:5">
      <c r="A2225">
        <v>2224</v>
      </c>
      <c r="B2225">
        <v>44309</v>
      </c>
      <c r="C2225">
        <v>2089</v>
      </c>
      <c r="D2225" t="s">
        <v>10820</v>
      </c>
      <c r="E2225">
        <v>4</v>
      </c>
    </row>
    <row r="2226" spans="1:5">
      <c r="A2226">
        <v>2225</v>
      </c>
      <c r="B2226">
        <v>44309</v>
      </c>
      <c r="C2226">
        <v>1533</v>
      </c>
      <c r="D2226" t="s">
        <v>10850</v>
      </c>
      <c r="E2226">
        <v>3</v>
      </c>
    </row>
    <row r="2227" spans="1:5">
      <c r="A2227">
        <v>2226</v>
      </c>
      <c r="B2227">
        <v>44309</v>
      </c>
      <c r="C2227">
        <v>412</v>
      </c>
      <c r="D2227" t="s">
        <v>10863</v>
      </c>
      <c r="E2227">
        <v>4</v>
      </c>
    </row>
    <row r="2228" spans="1:5">
      <c r="A2228">
        <v>2227</v>
      </c>
      <c r="B2228">
        <v>44309</v>
      </c>
      <c r="C2228">
        <v>297</v>
      </c>
      <c r="D2228" t="s">
        <v>10845</v>
      </c>
      <c r="E2228">
        <v>5</v>
      </c>
    </row>
    <row r="2229" spans="1:5">
      <c r="A2229">
        <v>2228</v>
      </c>
      <c r="B2229">
        <v>44309</v>
      </c>
      <c r="C2229">
        <v>1057</v>
      </c>
      <c r="D2229" t="s">
        <v>10860</v>
      </c>
      <c r="E2229">
        <v>3</v>
      </c>
    </row>
    <row r="2230" spans="1:5">
      <c r="A2230">
        <v>2229</v>
      </c>
      <c r="B2230">
        <v>44309</v>
      </c>
      <c r="C2230">
        <v>1328</v>
      </c>
      <c r="D2230" t="s">
        <v>10835</v>
      </c>
      <c r="E2230">
        <v>4</v>
      </c>
    </row>
    <row r="2231" spans="1:5">
      <c r="A2231">
        <v>2230</v>
      </c>
      <c r="B2231">
        <v>44310</v>
      </c>
      <c r="C2231">
        <v>1573</v>
      </c>
      <c r="D2231" t="s">
        <v>10830</v>
      </c>
      <c r="E2231">
        <v>4</v>
      </c>
    </row>
    <row r="2232" spans="1:5">
      <c r="A2232">
        <v>2231</v>
      </c>
      <c r="B2232">
        <v>44310</v>
      </c>
      <c r="C2232">
        <v>871</v>
      </c>
      <c r="D2232" t="s">
        <v>10823</v>
      </c>
      <c r="E2232">
        <v>5</v>
      </c>
    </row>
    <row r="2233" spans="1:5">
      <c r="A2233">
        <v>2232</v>
      </c>
      <c r="B2233">
        <v>44310</v>
      </c>
      <c r="C2233">
        <v>206</v>
      </c>
      <c r="D2233" t="s">
        <v>10871</v>
      </c>
      <c r="E2233">
        <v>5</v>
      </c>
    </row>
    <row r="2234" spans="1:5">
      <c r="A2234">
        <v>2233</v>
      </c>
      <c r="B2234">
        <v>44310</v>
      </c>
      <c r="C2234">
        <v>1059</v>
      </c>
      <c r="D2234" t="s">
        <v>10827</v>
      </c>
      <c r="E2234">
        <v>2</v>
      </c>
    </row>
    <row r="2235" spans="1:5">
      <c r="A2235">
        <v>2234</v>
      </c>
      <c r="B2235">
        <v>44310</v>
      </c>
      <c r="C2235">
        <v>956</v>
      </c>
      <c r="D2235" t="s">
        <v>10865</v>
      </c>
      <c r="E2235">
        <v>4</v>
      </c>
    </row>
    <row r="2236" spans="1:5">
      <c r="A2236">
        <v>2235</v>
      </c>
      <c r="B2236">
        <v>44310</v>
      </c>
      <c r="C2236">
        <v>32</v>
      </c>
      <c r="D2236" t="s">
        <v>10875</v>
      </c>
      <c r="E2236">
        <v>4</v>
      </c>
    </row>
    <row r="2237" spans="1:5">
      <c r="A2237">
        <v>2236</v>
      </c>
      <c r="B2237">
        <v>44310</v>
      </c>
      <c r="C2237">
        <v>691</v>
      </c>
      <c r="D2237" t="s">
        <v>10835</v>
      </c>
      <c r="E2237">
        <v>2</v>
      </c>
    </row>
    <row r="2238" spans="1:5">
      <c r="A2238">
        <v>2237</v>
      </c>
      <c r="B2238">
        <v>44311</v>
      </c>
      <c r="C2238">
        <v>1191</v>
      </c>
      <c r="D2238" t="s">
        <v>10819</v>
      </c>
      <c r="E2238">
        <v>4</v>
      </c>
    </row>
    <row r="2239" spans="1:5">
      <c r="A2239">
        <v>2238</v>
      </c>
      <c r="B2239">
        <v>44311</v>
      </c>
      <c r="C2239">
        <v>329</v>
      </c>
      <c r="D2239" t="s">
        <v>10819</v>
      </c>
      <c r="E2239">
        <v>3</v>
      </c>
    </row>
    <row r="2240" spans="1:5">
      <c r="A2240">
        <v>2239</v>
      </c>
      <c r="B2240">
        <v>44311</v>
      </c>
      <c r="C2240">
        <v>1226</v>
      </c>
      <c r="D2240" t="s">
        <v>10815</v>
      </c>
      <c r="E2240">
        <v>3</v>
      </c>
    </row>
    <row r="2241" spans="1:5">
      <c r="A2241">
        <v>2240</v>
      </c>
      <c r="B2241">
        <v>44311</v>
      </c>
      <c r="C2241">
        <v>1970</v>
      </c>
      <c r="D2241" t="s">
        <v>10808</v>
      </c>
      <c r="E2241">
        <v>5</v>
      </c>
    </row>
    <row r="2242" spans="1:5">
      <c r="A2242">
        <v>2241</v>
      </c>
      <c r="B2242">
        <v>44312</v>
      </c>
      <c r="C2242">
        <v>853</v>
      </c>
      <c r="D2242" t="s">
        <v>10826</v>
      </c>
      <c r="E2242">
        <v>1</v>
      </c>
    </row>
    <row r="2243" spans="1:5">
      <c r="A2243">
        <v>2242</v>
      </c>
      <c r="B2243">
        <v>44312</v>
      </c>
      <c r="C2243">
        <v>198</v>
      </c>
      <c r="D2243" t="s">
        <v>10850</v>
      </c>
      <c r="E2243">
        <v>3</v>
      </c>
    </row>
    <row r="2244" spans="1:5">
      <c r="A2244">
        <v>2243</v>
      </c>
      <c r="B2244">
        <v>44312</v>
      </c>
      <c r="C2244">
        <v>1188</v>
      </c>
      <c r="D2244" t="s">
        <v>10831</v>
      </c>
      <c r="E2244">
        <v>4</v>
      </c>
    </row>
    <row r="2245" spans="1:5">
      <c r="A2245">
        <v>2244</v>
      </c>
      <c r="B2245">
        <v>44313</v>
      </c>
      <c r="C2245">
        <v>1485</v>
      </c>
      <c r="D2245" t="s">
        <v>10876</v>
      </c>
      <c r="E2245">
        <v>2</v>
      </c>
    </row>
    <row r="2246" spans="1:5">
      <c r="A2246">
        <v>2245</v>
      </c>
      <c r="B2246">
        <v>44313</v>
      </c>
      <c r="C2246">
        <v>1628</v>
      </c>
      <c r="D2246" t="s">
        <v>10869</v>
      </c>
      <c r="E2246">
        <v>4</v>
      </c>
    </row>
    <row r="2247" spans="1:5">
      <c r="A2247">
        <v>2246</v>
      </c>
      <c r="B2247">
        <v>44313</v>
      </c>
      <c r="C2247">
        <v>1016</v>
      </c>
      <c r="D2247" t="s">
        <v>10816</v>
      </c>
      <c r="E2247">
        <v>5</v>
      </c>
    </row>
    <row r="2248" spans="1:5">
      <c r="A2248">
        <v>2247</v>
      </c>
      <c r="B2248">
        <v>44314</v>
      </c>
      <c r="C2248">
        <v>591</v>
      </c>
      <c r="D2248" t="s">
        <v>10854</v>
      </c>
      <c r="E2248">
        <v>1</v>
      </c>
    </row>
    <row r="2249" spans="1:5">
      <c r="A2249">
        <v>2248</v>
      </c>
      <c r="B2249">
        <v>44314</v>
      </c>
      <c r="C2249">
        <v>1947</v>
      </c>
      <c r="D2249" t="s">
        <v>10842</v>
      </c>
      <c r="E2249">
        <v>4</v>
      </c>
    </row>
    <row r="2250" spans="1:5">
      <c r="A2250">
        <v>2249</v>
      </c>
      <c r="B2250">
        <v>44314</v>
      </c>
      <c r="C2250">
        <v>1647</v>
      </c>
      <c r="D2250" t="s">
        <v>10809</v>
      </c>
      <c r="E2250">
        <v>5</v>
      </c>
    </row>
    <row r="2251" spans="1:5">
      <c r="A2251">
        <v>2250</v>
      </c>
      <c r="B2251">
        <v>44314</v>
      </c>
      <c r="C2251">
        <v>451</v>
      </c>
      <c r="D2251" t="s">
        <v>10839</v>
      </c>
      <c r="E2251">
        <v>4</v>
      </c>
    </row>
    <row r="2252" spans="1:5">
      <c r="A2252">
        <v>2251</v>
      </c>
      <c r="B2252">
        <v>44315</v>
      </c>
      <c r="C2252">
        <v>1571</v>
      </c>
      <c r="D2252" t="s">
        <v>10861</v>
      </c>
      <c r="E2252">
        <v>3</v>
      </c>
    </row>
    <row r="2253" spans="1:5">
      <c r="A2253">
        <v>2252</v>
      </c>
      <c r="B2253">
        <v>44315</v>
      </c>
      <c r="C2253">
        <v>1200</v>
      </c>
      <c r="D2253" t="s">
        <v>10840</v>
      </c>
      <c r="E2253">
        <v>2</v>
      </c>
    </row>
    <row r="2254" spans="1:5">
      <c r="A2254">
        <v>2253</v>
      </c>
      <c r="B2254">
        <v>44316</v>
      </c>
      <c r="C2254">
        <v>825</v>
      </c>
      <c r="D2254" t="s">
        <v>10846</v>
      </c>
      <c r="E2254">
        <v>3</v>
      </c>
    </row>
    <row r="2255" spans="1:5">
      <c r="A2255">
        <v>2254</v>
      </c>
      <c r="B2255">
        <v>44316</v>
      </c>
      <c r="C2255">
        <v>549</v>
      </c>
      <c r="D2255" t="s">
        <v>10873</v>
      </c>
      <c r="E2255">
        <v>2</v>
      </c>
    </row>
    <row r="2256" spans="1:5">
      <c r="A2256">
        <v>2255</v>
      </c>
      <c r="B2256">
        <v>44316</v>
      </c>
      <c r="C2256">
        <v>1016</v>
      </c>
      <c r="D2256" t="s">
        <v>10826</v>
      </c>
      <c r="E2256">
        <v>3</v>
      </c>
    </row>
    <row r="2257" spans="1:5">
      <c r="A2257">
        <v>2256</v>
      </c>
      <c r="B2257">
        <v>44316</v>
      </c>
      <c r="C2257">
        <v>938</v>
      </c>
      <c r="D2257" t="s">
        <v>10823</v>
      </c>
      <c r="E2257">
        <v>2</v>
      </c>
    </row>
    <row r="2258" spans="1:5">
      <c r="A2258">
        <v>2257</v>
      </c>
      <c r="B2258">
        <v>44316</v>
      </c>
      <c r="C2258">
        <v>2113</v>
      </c>
      <c r="D2258" t="s">
        <v>10866</v>
      </c>
      <c r="E2258">
        <v>6</v>
      </c>
    </row>
    <row r="2259" spans="1:5">
      <c r="A2259">
        <v>2258</v>
      </c>
      <c r="B2259">
        <v>44317</v>
      </c>
      <c r="C2259">
        <v>1809</v>
      </c>
      <c r="D2259" t="s">
        <v>10858</v>
      </c>
      <c r="E2259">
        <v>3</v>
      </c>
    </row>
    <row r="2260" spans="1:5">
      <c r="A2260">
        <v>2259</v>
      </c>
      <c r="B2260">
        <v>44317</v>
      </c>
      <c r="C2260">
        <v>1011</v>
      </c>
      <c r="D2260" t="s">
        <v>10870</v>
      </c>
      <c r="E2260">
        <v>1</v>
      </c>
    </row>
    <row r="2261" spans="1:5">
      <c r="A2261">
        <v>2260</v>
      </c>
      <c r="B2261">
        <v>44317</v>
      </c>
      <c r="C2261">
        <v>882</v>
      </c>
      <c r="D2261" t="s">
        <v>10876</v>
      </c>
      <c r="E2261">
        <v>6</v>
      </c>
    </row>
    <row r="2262" spans="1:5">
      <c r="A2262">
        <v>2261</v>
      </c>
      <c r="B2262">
        <v>44317</v>
      </c>
      <c r="C2262">
        <v>1752</v>
      </c>
      <c r="D2262" t="s">
        <v>10867</v>
      </c>
      <c r="E2262">
        <v>4</v>
      </c>
    </row>
    <row r="2263" spans="1:5">
      <c r="A2263">
        <v>2262</v>
      </c>
      <c r="B2263">
        <v>44317</v>
      </c>
      <c r="C2263">
        <v>1536</v>
      </c>
      <c r="D2263" t="s">
        <v>10848</v>
      </c>
      <c r="E2263">
        <v>5</v>
      </c>
    </row>
    <row r="2264" spans="1:5">
      <c r="A2264">
        <v>2263</v>
      </c>
      <c r="B2264">
        <v>44317</v>
      </c>
      <c r="C2264">
        <v>668</v>
      </c>
      <c r="D2264" t="s">
        <v>10818</v>
      </c>
      <c r="E2264">
        <v>4</v>
      </c>
    </row>
    <row r="2265" spans="1:5">
      <c r="A2265">
        <v>2264</v>
      </c>
      <c r="B2265">
        <v>44317</v>
      </c>
      <c r="C2265">
        <v>136</v>
      </c>
      <c r="D2265" t="s">
        <v>10852</v>
      </c>
      <c r="E2265">
        <v>5</v>
      </c>
    </row>
    <row r="2266" spans="1:5">
      <c r="A2266">
        <v>2265</v>
      </c>
      <c r="B2266">
        <v>44317</v>
      </c>
      <c r="C2266">
        <v>1941</v>
      </c>
      <c r="D2266" t="s">
        <v>10864</v>
      </c>
      <c r="E2266">
        <v>4</v>
      </c>
    </row>
    <row r="2267" spans="1:5">
      <c r="A2267">
        <v>2266</v>
      </c>
      <c r="B2267">
        <v>44318</v>
      </c>
      <c r="C2267">
        <v>72</v>
      </c>
      <c r="D2267" t="s">
        <v>10842</v>
      </c>
      <c r="E2267">
        <v>2</v>
      </c>
    </row>
    <row r="2268" spans="1:5">
      <c r="A2268">
        <v>2267</v>
      </c>
      <c r="B2268">
        <v>44318</v>
      </c>
      <c r="C2268">
        <v>334</v>
      </c>
      <c r="D2268" t="s">
        <v>10820</v>
      </c>
      <c r="E2268">
        <v>5</v>
      </c>
    </row>
    <row r="2269" spans="1:5">
      <c r="A2269">
        <v>2268</v>
      </c>
      <c r="B2269">
        <v>44318</v>
      </c>
      <c r="C2269">
        <v>1961</v>
      </c>
      <c r="D2269" t="s">
        <v>10859</v>
      </c>
      <c r="E2269">
        <v>4</v>
      </c>
    </row>
    <row r="2270" spans="1:5">
      <c r="A2270">
        <v>2269</v>
      </c>
      <c r="B2270">
        <v>44318</v>
      </c>
      <c r="C2270">
        <v>764</v>
      </c>
      <c r="D2270" t="s">
        <v>10808</v>
      </c>
      <c r="E2270">
        <v>4</v>
      </c>
    </row>
    <row r="2271" spans="1:5">
      <c r="A2271">
        <v>2270</v>
      </c>
      <c r="B2271">
        <v>44318</v>
      </c>
      <c r="C2271">
        <v>1471</v>
      </c>
      <c r="D2271" t="s">
        <v>10856</v>
      </c>
      <c r="E2271">
        <v>3</v>
      </c>
    </row>
    <row r="2272" spans="1:5">
      <c r="A2272">
        <v>2271</v>
      </c>
      <c r="B2272">
        <v>44318</v>
      </c>
      <c r="C2272">
        <v>1712</v>
      </c>
      <c r="D2272" t="s">
        <v>10823</v>
      </c>
      <c r="E2272">
        <v>3</v>
      </c>
    </row>
    <row r="2273" spans="1:5">
      <c r="A2273">
        <v>2272</v>
      </c>
      <c r="B2273">
        <v>44319</v>
      </c>
      <c r="C2273">
        <v>1698</v>
      </c>
      <c r="D2273" t="s">
        <v>10860</v>
      </c>
      <c r="E2273">
        <v>4</v>
      </c>
    </row>
    <row r="2274" spans="1:5">
      <c r="A2274">
        <v>2273</v>
      </c>
      <c r="B2274">
        <v>44319</v>
      </c>
      <c r="C2274">
        <v>1417</v>
      </c>
      <c r="D2274" t="s">
        <v>10822</v>
      </c>
      <c r="E2274">
        <v>4</v>
      </c>
    </row>
    <row r="2275" spans="1:5">
      <c r="A2275">
        <v>2274</v>
      </c>
      <c r="B2275">
        <v>44319</v>
      </c>
      <c r="C2275">
        <v>119</v>
      </c>
      <c r="D2275" t="s">
        <v>10809</v>
      </c>
      <c r="E2275">
        <v>4</v>
      </c>
    </row>
    <row r="2276" spans="1:5">
      <c r="A2276">
        <v>2275</v>
      </c>
      <c r="B2276">
        <v>44319</v>
      </c>
      <c r="C2276">
        <v>1124</v>
      </c>
      <c r="D2276" t="s">
        <v>10808</v>
      </c>
      <c r="E2276">
        <v>3</v>
      </c>
    </row>
    <row r="2277" spans="1:5">
      <c r="A2277">
        <v>2276</v>
      </c>
      <c r="B2277">
        <v>44319</v>
      </c>
      <c r="C2277">
        <v>46</v>
      </c>
      <c r="D2277" t="s">
        <v>10820</v>
      </c>
      <c r="E2277">
        <v>5</v>
      </c>
    </row>
    <row r="2278" spans="1:5">
      <c r="A2278">
        <v>2277</v>
      </c>
      <c r="B2278">
        <v>44320</v>
      </c>
      <c r="C2278">
        <v>848</v>
      </c>
      <c r="D2278" t="s">
        <v>10858</v>
      </c>
      <c r="E2278">
        <v>4</v>
      </c>
    </row>
    <row r="2279" spans="1:5">
      <c r="A2279">
        <v>2278</v>
      </c>
      <c r="B2279">
        <v>44320</v>
      </c>
      <c r="C2279">
        <v>339</v>
      </c>
      <c r="D2279" t="s">
        <v>10863</v>
      </c>
      <c r="E2279">
        <v>3</v>
      </c>
    </row>
    <row r="2280" spans="1:5">
      <c r="A2280">
        <v>2279</v>
      </c>
      <c r="B2280">
        <v>44320</v>
      </c>
      <c r="C2280">
        <v>109</v>
      </c>
      <c r="D2280" t="s">
        <v>10857</v>
      </c>
      <c r="E2280">
        <v>4</v>
      </c>
    </row>
    <row r="2281" spans="1:5">
      <c r="A2281">
        <v>2280</v>
      </c>
      <c r="B2281">
        <v>44320</v>
      </c>
      <c r="C2281">
        <v>1045</v>
      </c>
      <c r="D2281" t="s">
        <v>10874</v>
      </c>
      <c r="E2281">
        <v>3</v>
      </c>
    </row>
    <row r="2282" spans="1:5">
      <c r="A2282">
        <v>2281</v>
      </c>
      <c r="B2282">
        <v>44320</v>
      </c>
      <c r="C2282">
        <v>1565</v>
      </c>
      <c r="D2282" t="s">
        <v>10871</v>
      </c>
      <c r="E2282">
        <v>5</v>
      </c>
    </row>
    <row r="2283" spans="1:5">
      <c r="A2283">
        <v>2282</v>
      </c>
      <c r="B2283">
        <v>44320</v>
      </c>
      <c r="C2283">
        <v>1940</v>
      </c>
      <c r="D2283" t="s">
        <v>10847</v>
      </c>
      <c r="E2283">
        <v>3</v>
      </c>
    </row>
    <row r="2284" spans="1:5">
      <c r="A2284">
        <v>2283</v>
      </c>
      <c r="B2284">
        <v>44320</v>
      </c>
      <c r="C2284">
        <v>545</v>
      </c>
      <c r="D2284" t="s">
        <v>10871</v>
      </c>
      <c r="E2284">
        <v>3</v>
      </c>
    </row>
    <row r="2285" spans="1:5">
      <c r="A2285">
        <v>2284</v>
      </c>
      <c r="B2285">
        <v>44320</v>
      </c>
      <c r="C2285">
        <v>837</v>
      </c>
      <c r="D2285" t="s">
        <v>10814</v>
      </c>
      <c r="E2285">
        <v>2</v>
      </c>
    </row>
    <row r="2286" spans="1:5">
      <c r="A2286">
        <v>2285</v>
      </c>
      <c r="B2286">
        <v>44321</v>
      </c>
      <c r="C2286">
        <v>1023</v>
      </c>
      <c r="D2286" t="s">
        <v>10842</v>
      </c>
      <c r="E2286">
        <v>5</v>
      </c>
    </row>
    <row r="2287" spans="1:5">
      <c r="A2287">
        <v>2286</v>
      </c>
      <c r="B2287">
        <v>44321</v>
      </c>
      <c r="C2287">
        <v>832</v>
      </c>
      <c r="D2287" t="s">
        <v>10826</v>
      </c>
      <c r="E2287">
        <v>5</v>
      </c>
    </row>
    <row r="2288" spans="1:5">
      <c r="A2288">
        <v>2287</v>
      </c>
      <c r="B2288">
        <v>44321</v>
      </c>
      <c r="C2288">
        <v>2021</v>
      </c>
      <c r="D2288" t="s">
        <v>10868</v>
      </c>
      <c r="E2288">
        <v>5</v>
      </c>
    </row>
    <row r="2289" spans="1:5">
      <c r="A2289">
        <v>2288</v>
      </c>
      <c r="B2289">
        <v>44322</v>
      </c>
      <c r="C2289">
        <v>1479</v>
      </c>
      <c r="D2289" t="s">
        <v>10824</v>
      </c>
      <c r="E2289">
        <v>5</v>
      </c>
    </row>
    <row r="2290" spans="1:5">
      <c r="A2290">
        <v>2289</v>
      </c>
      <c r="B2290">
        <v>44322</v>
      </c>
      <c r="C2290">
        <v>1990</v>
      </c>
      <c r="D2290" t="s">
        <v>10860</v>
      </c>
      <c r="E2290">
        <v>1</v>
      </c>
    </row>
    <row r="2291" spans="1:5">
      <c r="A2291">
        <v>2290</v>
      </c>
      <c r="B2291">
        <v>44322</v>
      </c>
      <c r="C2291">
        <v>993</v>
      </c>
      <c r="D2291" t="s">
        <v>10852</v>
      </c>
      <c r="E2291">
        <v>4</v>
      </c>
    </row>
    <row r="2292" spans="1:5">
      <c r="A2292">
        <v>2291</v>
      </c>
      <c r="B2292">
        <v>44322</v>
      </c>
      <c r="C2292">
        <v>931</v>
      </c>
      <c r="D2292" t="s">
        <v>10849</v>
      </c>
      <c r="E2292">
        <v>3</v>
      </c>
    </row>
    <row r="2293" spans="1:5">
      <c r="A2293">
        <v>2292</v>
      </c>
      <c r="B2293">
        <v>44322</v>
      </c>
      <c r="C2293">
        <v>1587</v>
      </c>
      <c r="D2293" t="s">
        <v>10826</v>
      </c>
      <c r="E2293">
        <v>3</v>
      </c>
    </row>
    <row r="2294" spans="1:5">
      <c r="A2294">
        <v>2293</v>
      </c>
      <c r="B2294">
        <v>44322</v>
      </c>
      <c r="C2294">
        <v>875</v>
      </c>
      <c r="D2294" t="s">
        <v>10826</v>
      </c>
      <c r="E2294">
        <v>1</v>
      </c>
    </row>
    <row r="2295" spans="1:5">
      <c r="A2295">
        <v>2294</v>
      </c>
      <c r="B2295">
        <v>44323</v>
      </c>
      <c r="C2295">
        <v>1054</v>
      </c>
      <c r="D2295" t="s">
        <v>10862</v>
      </c>
      <c r="E2295">
        <v>3</v>
      </c>
    </row>
    <row r="2296" spans="1:5">
      <c r="A2296">
        <v>2295</v>
      </c>
      <c r="B2296">
        <v>44323</v>
      </c>
      <c r="C2296">
        <v>1692</v>
      </c>
      <c r="D2296" t="s">
        <v>10819</v>
      </c>
      <c r="E2296">
        <v>3</v>
      </c>
    </row>
    <row r="2297" spans="1:5">
      <c r="A2297">
        <v>2296</v>
      </c>
      <c r="B2297">
        <v>44323</v>
      </c>
      <c r="C2297">
        <v>1315</v>
      </c>
      <c r="D2297" t="s">
        <v>10814</v>
      </c>
      <c r="E2297">
        <v>1</v>
      </c>
    </row>
    <row r="2298" spans="1:5">
      <c r="A2298">
        <v>2297</v>
      </c>
      <c r="B2298">
        <v>44323</v>
      </c>
      <c r="C2298">
        <v>344</v>
      </c>
      <c r="D2298" t="s">
        <v>10810</v>
      </c>
      <c r="E2298">
        <v>5</v>
      </c>
    </row>
    <row r="2299" spans="1:5">
      <c r="A2299">
        <v>2298</v>
      </c>
      <c r="B2299">
        <v>44324</v>
      </c>
      <c r="C2299">
        <v>1061</v>
      </c>
      <c r="D2299" t="s">
        <v>10832</v>
      </c>
      <c r="E2299">
        <v>5</v>
      </c>
    </row>
    <row r="2300" spans="1:5">
      <c r="A2300">
        <v>2299</v>
      </c>
      <c r="B2300">
        <v>44324</v>
      </c>
      <c r="C2300">
        <v>1275</v>
      </c>
      <c r="D2300" t="s">
        <v>10874</v>
      </c>
      <c r="E2300">
        <v>3</v>
      </c>
    </row>
    <row r="2301" spans="1:5">
      <c r="A2301">
        <v>2300</v>
      </c>
      <c r="B2301">
        <v>44324</v>
      </c>
      <c r="C2301">
        <v>1658</v>
      </c>
      <c r="D2301" t="s">
        <v>10808</v>
      </c>
      <c r="E2301">
        <v>4</v>
      </c>
    </row>
    <row r="2302" spans="1:5">
      <c r="A2302">
        <v>2301</v>
      </c>
      <c r="B2302">
        <v>44325</v>
      </c>
      <c r="C2302">
        <v>1389</v>
      </c>
      <c r="D2302" t="s">
        <v>10835</v>
      </c>
      <c r="E2302">
        <v>4</v>
      </c>
    </row>
    <row r="2303" spans="1:5">
      <c r="A2303">
        <v>2302</v>
      </c>
      <c r="B2303">
        <v>44325</v>
      </c>
      <c r="C2303">
        <v>49</v>
      </c>
      <c r="D2303" t="s">
        <v>10854</v>
      </c>
      <c r="E2303">
        <v>2</v>
      </c>
    </row>
    <row r="2304" spans="1:5">
      <c r="A2304">
        <v>2303</v>
      </c>
      <c r="B2304">
        <v>44326</v>
      </c>
      <c r="C2304">
        <v>2012</v>
      </c>
      <c r="D2304" t="s">
        <v>10830</v>
      </c>
      <c r="E2304">
        <v>3</v>
      </c>
    </row>
    <row r="2305" spans="1:5">
      <c r="A2305">
        <v>2304</v>
      </c>
      <c r="B2305">
        <v>44326</v>
      </c>
      <c r="C2305">
        <v>399</v>
      </c>
      <c r="D2305" t="s">
        <v>10863</v>
      </c>
      <c r="E2305">
        <v>3</v>
      </c>
    </row>
    <row r="2306" spans="1:5">
      <c r="A2306">
        <v>2305</v>
      </c>
      <c r="B2306">
        <v>44326</v>
      </c>
      <c r="C2306">
        <v>273</v>
      </c>
      <c r="D2306" t="s">
        <v>10818</v>
      </c>
      <c r="E2306">
        <v>1</v>
      </c>
    </row>
    <row r="2307" spans="1:5">
      <c r="A2307">
        <v>2306</v>
      </c>
      <c r="B2307">
        <v>44326</v>
      </c>
      <c r="C2307">
        <v>1032</v>
      </c>
      <c r="D2307" t="s">
        <v>10851</v>
      </c>
      <c r="E2307">
        <v>2</v>
      </c>
    </row>
    <row r="2308" spans="1:5">
      <c r="A2308">
        <v>2307</v>
      </c>
      <c r="B2308">
        <v>44326</v>
      </c>
      <c r="C2308">
        <v>1897</v>
      </c>
      <c r="D2308" t="s">
        <v>10835</v>
      </c>
      <c r="E2308">
        <v>2</v>
      </c>
    </row>
    <row r="2309" spans="1:5">
      <c r="A2309">
        <v>2308</v>
      </c>
      <c r="B2309">
        <v>44326</v>
      </c>
      <c r="C2309">
        <v>2065</v>
      </c>
      <c r="D2309" t="s">
        <v>10861</v>
      </c>
      <c r="E2309">
        <v>4</v>
      </c>
    </row>
    <row r="2310" spans="1:5">
      <c r="A2310">
        <v>2309</v>
      </c>
      <c r="B2310">
        <v>44326</v>
      </c>
      <c r="C2310">
        <v>138</v>
      </c>
      <c r="D2310" t="s">
        <v>10813</v>
      </c>
      <c r="E2310">
        <v>3</v>
      </c>
    </row>
    <row r="2311" spans="1:5">
      <c r="A2311">
        <v>2310</v>
      </c>
      <c r="B2311">
        <v>44326</v>
      </c>
      <c r="C2311">
        <v>2072</v>
      </c>
      <c r="D2311" t="s">
        <v>10867</v>
      </c>
      <c r="E2311">
        <v>4</v>
      </c>
    </row>
    <row r="2312" spans="1:5">
      <c r="A2312">
        <v>2311</v>
      </c>
      <c r="B2312">
        <v>44326</v>
      </c>
      <c r="C2312">
        <v>1929</v>
      </c>
      <c r="D2312" t="s">
        <v>10851</v>
      </c>
      <c r="E2312">
        <v>3</v>
      </c>
    </row>
    <row r="2313" spans="1:5">
      <c r="A2313">
        <v>2312</v>
      </c>
      <c r="B2313">
        <v>44327</v>
      </c>
      <c r="C2313">
        <v>1066</v>
      </c>
      <c r="D2313" t="s">
        <v>10867</v>
      </c>
      <c r="E2313">
        <v>4</v>
      </c>
    </row>
    <row r="2314" spans="1:5">
      <c r="A2314">
        <v>2313</v>
      </c>
      <c r="B2314">
        <v>44327</v>
      </c>
      <c r="C2314">
        <v>1357</v>
      </c>
      <c r="D2314" t="s">
        <v>10814</v>
      </c>
      <c r="E2314">
        <v>4</v>
      </c>
    </row>
    <row r="2315" spans="1:5">
      <c r="A2315">
        <v>2314</v>
      </c>
      <c r="B2315">
        <v>44327</v>
      </c>
      <c r="C2315">
        <v>910</v>
      </c>
      <c r="D2315" t="s">
        <v>10850</v>
      </c>
      <c r="E2315">
        <v>6</v>
      </c>
    </row>
    <row r="2316" spans="1:5">
      <c r="A2316">
        <v>2315</v>
      </c>
      <c r="B2316">
        <v>44327</v>
      </c>
      <c r="C2316">
        <v>1141</v>
      </c>
      <c r="D2316" t="s">
        <v>10866</v>
      </c>
      <c r="E2316">
        <v>4</v>
      </c>
    </row>
    <row r="2317" spans="1:5">
      <c r="A2317">
        <v>2316</v>
      </c>
      <c r="B2317">
        <v>44328</v>
      </c>
      <c r="C2317">
        <v>747</v>
      </c>
      <c r="D2317" t="s">
        <v>10873</v>
      </c>
      <c r="E2317">
        <v>5</v>
      </c>
    </row>
    <row r="2318" spans="1:5">
      <c r="A2318">
        <v>2317</v>
      </c>
      <c r="B2318">
        <v>44328</v>
      </c>
      <c r="C2318">
        <v>461</v>
      </c>
      <c r="D2318" t="s">
        <v>10869</v>
      </c>
      <c r="E2318">
        <v>4</v>
      </c>
    </row>
    <row r="2319" spans="1:5">
      <c r="A2319">
        <v>2318</v>
      </c>
      <c r="B2319">
        <v>44329</v>
      </c>
      <c r="C2319">
        <v>941</v>
      </c>
      <c r="D2319" t="s">
        <v>10815</v>
      </c>
      <c r="E2319">
        <v>6</v>
      </c>
    </row>
    <row r="2320" spans="1:5">
      <c r="A2320">
        <v>2319</v>
      </c>
      <c r="B2320">
        <v>44329</v>
      </c>
      <c r="C2320">
        <v>1306</v>
      </c>
      <c r="D2320" t="s">
        <v>10825</v>
      </c>
      <c r="E2320">
        <v>3</v>
      </c>
    </row>
    <row r="2321" spans="1:5">
      <c r="A2321">
        <v>2320</v>
      </c>
      <c r="B2321">
        <v>44329</v>
      </c>
      <c r="C2321">
        <v>634</v>
      </c>
      <c r="D2321" t="s">
        <v>10811</v>
      </c>
      <c r="E2321">
        <v>2</v>
      </c>
    </row>
    <row r="2322" spans="1:5">
      <c r="A2322">
        <v>2321</v>
      </c>
      <c r="B2322">
        <v>44329</v>
      </c>
      <c r="C2322">
        <v>829</v>
      </c>
      <c r="D2322" t="s">
        <v>10870</v>
      </c>
      <c r="E2322">
        <v>3</v>
      </c>
    </row>
    <row r="2323" spans="1:5">
      <c r="A2323">
        <v>2322</v>
      </c>
      <c r="B2323">
        <v>44329</v>
      </c>
      <c r="C2323">
        <v>1501</v>
      </c>
      <c r="D2323" t="s">
        <v>10808</v>
      </c>
      <c r="E2323">
        <v>4</v>
      </c>
    </row>
    <row r="2324" spans="1:5">
      <c r="A2324">
        <v>2323</v>
      </c>
      <c r="B2324">
        <v>44329</v>
      </c>
      <c r="C2324">
        <v>571</v>
      </c>
      <c r="D2324" t="s">
        <v>10826</v>
      </c>
      <c r="E2324">
        <v>1</v>
      </c>
    </row>
    <row r="2325" spans="1:5">
      <c r="A2325">
        <v>2324</v>
      </c>
      <c r="B2325">
        <v>44330</v>
      </c>
      <c r="C2325">
        <v>1778</v>
      </c>
      <c r="D2325" t="s">
        <v>10818</v>
      </c>
      <c r="E2325">
        <v>4</v>
      </c>
    </row>
    <row r="2326" spans="1:5">
      <c r="A2326">
        <v>2325</v>
      </c>
      <c r="B2326">
        <v>44330</v>
      </c>
      <c r="C2326">
        <v>420</v>
      </c>
      <c r="D2326" t="s">
        <v>10871</v>
      </c>
      <c r="E2326">
        <v>2</v>
      </c>
    </row>
    <row r="2327" spans="1:5">
      <c r="A2327">
        <v>2326</v>
      </c>
      <c r="B2327">
        <v>44330</v>
      </c>
      <c r="C2327">
        <v>449</v>
      </c>
      <c r="D2327" t="s">
        <v>10842</v>
      </c>
      <c r="E2327">
        <v>4</v>
      </c>
    </row>
    <row r="2328" spans="1:5">
      <c r="A2328">
        <v>2327</v>
      </c>
      <c r="B2328">
        <v>44330</v>
      </c>
      <c r="C2328">
        <v>1304</v>
      </c>
      <c r="D2328" t="s">
        <v>10823</v>
      </c>
      <c r="E2328">
        <v>5</v>
      </c>
    </row>
    <row r="2329" spans="1:5">
      <c r="A2329">
        <v>2328</v>
      </c>
      <c r="B2329">
        <v>44330</v>
      </c>
      <c r="C2329">
        <v>74</v>
      </c>
      <c r="D2329" t="s">
        <v>10862</v>
      </c>
      <c r="E2329">
        <v>6</v>
      </c>
    </row>
    <row r="2330" spans="1:5">
      <c r="A2330">
        <v>2329</v>
      </c>
      <c r="B2330">
        <v>44330</v>
      </c>
      <c r="C2330">
        <v>1633</v>
      </c>
      <c r="D2330" t="s">
        <v>10831</v>
      </c>
      <c r="E2330">
        <v>5</v>
      </c>
    </row>
    <row r="2331" spans="1:5">
      <c r="A2331">
        <v>2330</v>
      </c>
      <c r="B2331">
        <v>44330</v>
      </c>
      <c r="C2331">
        <v>382</v>
      </c>
      <c r="D2331" t="s">
        <v>10819</v>
      </c>
      <c r="E2331">
        <v>4</v>
      </c>
    </row>
    <row r="2332" spans="1:5">
      <c r="A2332">
        <v>2331</v>
      </c>
      <c r="B2332">
        <v>44331</v>
      </c>
      <c r="C2332">
        <v>1902</v>
      </c>
      <c r="D2332" t="s">
        <v>10868</v>
      </c>
      <c r="E2332">
        <v>4</v>
      </c>
    </row>
    <row r="2333" spans="1:5">
      <c r="A2333">
        <v>2332</v>
      </c>
      <c r="B2333">
        <v>44331</v>
      </c>
      <c r="C2333">
        <v>1472</v>
      </c>
      <c r="D2333" t="s">
        <v>10864</v>
      </c>
      <c r="E2333">
        <v>4</v>
      </c>
    </row>
    <row r="2334" spans="1:5">
      <c r="A2334">
        <v>2333</v>
      </c>
      <c r="B2334">
        <v>44331</v>
      </c>
      <c r="C2334">
        <v>1087</v>
      </c>
      <c r="D2334" t="s">
        <v>10841</v>
      </c>
      <c r="E2334">
        <v>3</v>
      </c>
    </row>
    <row r="2335" spans="1:5">
      <c r="A2335">
        <v>2334</v>
      </c>
      <c r="B2335">
        <v>44331</v>
      </c>
      <c r="C2335">
        <v>1628</v>
      </c>
      <c r="D2335" t="s">
        <v>10875</v>
      </c>
      <c r="E2335">
        <v>3</v>
      </c>
    </row>
    <row r="2336" spans="1:5">
      <c r="A2336">
        <v>2335</v>
      </c>
      <c r="B2336">
        <v>44331</v>
      </c>
      <c r="C2336">
        <v>1063</v>
      </c>
      <c r="D2336" t="s">
        <v>10840</v>
      </c>
      <c r="E2336">
        <v>1</v>
      </c>
    </row>
    <row r="2337" spans="1:5">
      <c r="A2337">
        <v>2336</v>
      </c>
      <c r="B2337">
        <v>44332</v>
      </c>
      <c r="C2337">
        <v>221</v>
      </c>
      <c r="D2337" t="s">
        <v>10814</v>
      </c>
      <c r="E2337">
        <v>5</v>
      </c>
    </row>
    <row r="2338" spans="1:5">
      <c r="A2338">
        <v>2337</v>
      </c>
      <c r="B2338">
        <v>44332</v>
      </c>
      <c r="C2338">
        <v>1363</v>
      </c>
      <c r="D2338" t="s">
        <v>10832</v>
      </c>
      <c r="E2338">
        <v>4</v>
      </c>
    </row>
    <row r="2339" spans="1:5">
      <c r="A2339">
        <v>2338</v>
      </c>
      <c r="B2339">
        <v>44332</v>
      </c>
      <c r="C2339">
        <v>1239</v>
      </c>
      <c r="D2339" t="s">
        <v>10822</v>
      </c>
      <c r="E2339">
        <v>2</v>
      </c>
    </row>
    <row r="2340" spans="1:5">
      <c r="A2340">
        <v>2339</v>
      </c>
      <c r="B2340">
        <v>44332</v>
      </c>
      <c r="C2340">
        <v>1515</v>
      </c>
      <c r="D2340" t="s">
        <v>10809</v>
      </c>
      <c r="E2340">
        <v>2</v>
      </c>
    </row>
    <row r="2341" spans="1:5">
      <c r="A2341">
        <v>2340</v>
      </c>
      <c r="B2341">
        <v>44332</v>
      </c>
      <c r="C2341">
        <v>1044</v>
      </c>
      <c r="D2341" t="s">
        <v>10827</v>
      </c>
      <c r="E2341">
        <v>5</v>
      </c>
    </row>
    <row r="2342" spans="1:5">
      <c r="A2342">
        <v>2341</v>
      </c>
      <c r="B2342">
        <v>44332</v>
      </c>
      <c r="C2342">
        <v>1262</v>
      </c>
      <c r="D2342" t="s">
        <v>10844</v>
      </c>
      <c r="E2342">
        <v>6</v>
      </c>
    </row>
    <row r="2343" spans="1:5">
      <c r="A2343">
        <v>2342</v>
      </c>
      <c r="B2343">
        <v>44333</v>
      </c>
      <c r="C2343">
        <v>731</v>
      </c>
      <c r="D2343" t="s">
        <v>10832</v>
      </c>
      <c r="E2343">
        <v>3</v>
      </c>
    </row>
    <row r="2344" spans="1:5">
      <c r="A2344">
        <v>2343</v>
      </c>
      <c r="B2344">
        <v>44333</v>
      </c>
      <c r="C2344">
        <v>2</v>
      </c>
      <c r="D2344" t="s">
        <v>10864</v>
      </c>
      <c r="E2344">
        <v>5</v>
      </c>
    </row>
    <row r="2345" spans="1:5">
      <c r="A2345">
        <v>2344</v>
      </c>
      <c r="B2345">
        <v>44333</v>
      </c>
      <c r="C2345">
        <v>14</v>
      </c>
      <c r="D2345" t="s">
        <v>10816</v>
      </c>
      <c r="E2345">
        <v>3</v>
      </c>
    </row>
    <row r="2346" spans="1:5">
      <c r="A2346">
        <v>2345</v>
      </c>
      <c r="B2346">
        <v>44333</v>
      </c>
      <c r="C2346">
        <v>1632</v>
      </c>
      <c r="D2346" t="s">
        <v>10810</v>
      </c>
      <c r="E2346">
        <v>3</v>
      </c>
    </row>
    <row r="2347" spans="1:5">
      <c r="A2347">
        <v>2346</v>
      </c>
      <c r="B2347">
        <v>44333</v>
      </c>
      <c r="C2347">
        <v>1059</v>
      </c>
      <c r="D2347" t="s">
        <v>10856</v>
      </c>
      <c r="E2347">
        <v>2</v>
      </c>
    </row>
    <row r="2348" spans="1:5">
      <c r="A2348">
        <v>2347</v>
      </c>
      <c r="B2348">
        <v>44333</v>
      </c>
      <c r="C2348">
        <v>497</v>
      </c>
      <c r="D2348" t="s">
        <v>10852</v>
      </c>
      <c r="E2348">
        <v>5</v>
      </c>
    </row>
    <row r="2349" spans="1:5">
      <c r="A2349">
        <v>2348</v>
      </c>
      <c r="B2349">
        <v>44333</v>
      </c>
      <c r="C2349">
        <v>809</v>
      </c>
      <c r="D2349" t="s">
        <v>10838</v>
      </c>
      <c r="E2349">
        <v>4</v>
      </c>
    </row>
    <row r="2350" spans="1:5">
      <c r="A2350">
        <v>2349</v>
      </c>
      <c r="B2350">
        <v>44334</v>
      </c>
      <c r="C2350">
        <v>688</v>
      </c>
      <c r="D2350" t="s">
        <v>10873</v>
      </c>
      <c r="E2350">
        <v>2</v>
      </c>
    </row>
    <row r="2351" spans="1:5">
      <c r="A2351">
        <v>2350</v>
      </c>
      <c r="B2351">
        <v>44334</v>
      </c>
      <c r="C2351">
        <v>1107</v>
      </c>
      <c r="D2351" t="s">
        <v>10873</v>
      </c>
      <c r="E2351">
        <v>2</v>
      </c>
    </row>
    <row r="2352" spans="1:5">
      <c r="A2352">
        <v>2351</v>
      </c>
      <c r="B2352">
        <v>44334</v>
      </c>
      <c r="C2352">
        <v>2060</v>
      </c>
      <c r="D2352" t="s">
        <v>10847</v>
      </c>
      <c r="E2352">
        <v>4</v>
      </c>
    </row>
    <row r="2353" spans="1:5">
      <c r="A2353">
        <v>2352</v>
      </c>
      <c r="B2353">
        <v>44335</v>
      </c>
      <c r="C2353">
        <v>55</v>
      </c>
      <c r="D2353" t="s">
        <v>10828</v>
      </c>
      <c r="E2353">
        <v>3</v>
      </c>
    </row>
    <row r="2354" spans="1:5">
      <c r="A2354">
        <v>2353</v>
      </c>
      <c r="B2354">
        <v>44335</v>
      </c>
      <c r="C2354">
        <v>722</v>
      </c>
      <c r="D2354" t="s">
        <v>10850</v>
      </c>
      <c r="E2354">
        <v>3</v>
      </c>
    </row>
    <row r="2355" spans="1:5">
      <c r="A2355">
        <v>2354</v>
      </c>
      <c r="B2355">
        <v>44335</v>
      </c>
      <c r="C2355">
        <v>819</v>
      </c>
      <c r="D2355" t="s">
        <v>10862</v>
      </c>
      <c r="E2355">
        <v>5</v>
      </c>
    </row>
    <row r="2356" spans="1:5">
      <c r="A2356">
        <v>2355</v>
      </c>
      <c r="B2356">
        <v>44335</v>
      </c>
      <c r="C2356">
        <v>1225</v>
      </c>
      <c r="D2356" t="s">
        <v>10840</v>
      </c>
      <c r="E2356">
        <v>3</v>
      </c>
    </row>
    <row r="2357" spans="1:5">
      <c r="A2357">
        <v>2356</v>
      </c>
      <c r="B2357">
        <v>44335</v>
      </c>
      <c r="C2357">
        <v>2104</v>
      </c>
      <c r="D2357" t="s">
        <v>10809</v>
      </c>
      <c r="E2357">
        <v>4</v>
      </c>
    </row>
    <row r="2358" spans="1:5">
      <c r="A2358">
        <v>2357</v>
      </c>
      <c r="B2358">
        <v>44335</v>
      </c>
      <c r="C2358">
        <v>956</v>
      </c>
      <c r="D2358" t="s">
        <v>10809</v>
      </c>
      <c r="E2358">
        <v>4</v>
      </c>
    </row>
    <row r="2359" spans="1:5">
      <c r="A2359">
        <v>2358</v>
      </c>
      <c r="B2359">
        <v>44336</v>
      </c>
      <c r="C2359">
        <v>2120</v>
      </c>
      <c r="D2359" t="s">
        <v>10855</v>
      </c>
      <c r="E2359">
        <v>4</v>
      </c>
    </row>
    <row r="2360" spans="1:5">
      <c r="A2360">
        <v>2359</v>
      </c>
      <c r="B2360">
        <v>44336</v>
      </c>
      <c r="C2360">
        <v>349</v>
      </c>
      <c r="D2360" t="s">
        <v>10845</v>
      </c>
      <c r="E2360">
        <v>3</v>
      </c>
    </row>
    <row r="2361" spans="1:5">
      <c r="A2361">
        <v>2360</v>
      </c>
      <c r="B2361">
        <v>44336</v>
      </c>
      <c r="C2361">
        <v>348</v>
      </c>
      <c r="D2361" t="s">
        <v>10853</v>
      </c>
      <c r="E2361">
        <v>4</v>
      </c>
    </row>
    <row r="2362" spans="1:5">
      <c r="A2362">
        <v>2361</v>
      </c>
      <c r="B2362">
        <v>44337</v>
      </c>
      <c r="C2362">
        <v>524</v>
      </c>
      <c r="D2362" t="s">
        <v>10848</v>
      </c>
      <c r="E2362">
        <v>2</v>
      </c>
    </row>
    <row r="2363" spans="1:5">
      <c r="A2363">
        <v>2362</v>
      </c>
      <c r="B2363">
        <v>44337</v>
      </c>
      <c r="C2363">
        <v>611</v>
      </c>
      <c r="D2363" t="s">
        <v>10868</v>
      </c>
      <c r="E2363">
        <v>4</v>
      </c>
    </row>
    <row r="2364" spans="1:5">
      <c r="A2364">
        <v>2363</v>
      </c>
      <c r="B2364">
        <v>44337</v>
      </c>
      <c r="C2364">
        <v>1870</v>
      </c>
      <c r="D2364" t="s">
        <v>10835</v>
      </c>
      <c r="E2364">
        <v>1</v>
      </c>
    </row>
    <row r="2365" spans="1:5">
      <c r="A2365">
        <v>2364</v>
      </c>
      <c r="B2365">
        <v>44338</v>
      </c>
      <c r="C2365">
        <v>1062</v>
      </c>
      <c r="D2365" t="s">
        <v>10850</v>
      </c>
      <c r="E2365">
        <v>5</v>
      </c>
    </row>
    <row r="2366" spans="1:5">
      <c r="A2366">
        <v>2365</v>
      </c>
      <c r="B2366">
        <v>44338</v>
      </c>
      <c r="C2366">
        <v>1975</v>
      </c>
      <c r="D2366" t="s">
        <v>10825</v>
      </c>
      <c r="E2366">
        <v>2</v>
      </c>
    </row>
    <row r="2367" spans="1:5">
      <c r="A2367">
        <v>2366</v>
      </c>
      <c r="B2367">
        <v>44338</v>
      </c>
      <c r="C2367">
        <v>1720</v>
      </c>
      <c r="D2367" t="s">
        <v>10833</v>
      </c>
      <c r="E2367">
        <v>2</v>
      </c>
    </row>
    <row r="2368" spans="1:5">
      <c r="A2368">
        <v>2367</v>
      </c>
      <c r="B2368">
        <v>44338</v>
      </c>
      <c r="C2368">
        <v>90</v>
      </c>
      <c r="D2368" t="s">
        <v>10855</v>
      </c>
      <c r="E2368">
        <v>2</v>
      </c>
    </row>
    <row r="2369" spans="1:5">
      <c r="A2369">
        <v>2368</v>
      </c>
      <c r="B2369">
        <v>44339</v>
      </c>
      <c r="C2369">
        <v>1749</v>
      </c>
      <c r="D2369" t="s">
        <v>10837</v>
      </c>
      <c r="E2369">
        <v>4</v>
      </c>
    </row>
    <row r="2370" spans="1:5">
      <c r="A2370">
        <v>2369</v>
      </c>
      <c r="B2370">
        <v>44339</v>
      </c>
      <c r="C2370">
        <v>2066</v>
      </c>
      <c r="D2370" t="s">
        <v>10840</v>
      </c>
      <c r="E2370">
        <v>4</v>
      </c>
    </row>
    <row r="2371" spans="1:5">
      <c r="A2371">
        <v>2370</v>
      </c>
      <c r="B2371">
        <v>44339</v>
      </c>
      <c r="C2371">
        <v>445</v>
      </c>
      <c r="D2371" t="s">
        <v>10820</v>
      </c>
      <c r="E2371">
        <v>2</v>
      </c>
    </row>
    <row r="2372" spans="1:5">
      <c r="A2372">
        <v>2371</v>
      </c>
      <c r="B2372">
        <v>44339</v>
      </c>
      <c r="C2372">
        <v>794</v>
      </c>
      <c r="D2372" t="s">
        <v>10824</v>
      </c>
      <c r="E2372">
        <v>5</v>
      </c>
    </row>
    <row r="2373" spans="1:5">
      <c r="A2373">
        <v>2372</v>
      </c>
      <c r="B2373">
        <v>44339</v>
      </c>
      <c r="C2373">
        <v>785</v>
      </c>
      <c r="D2373" t="s">
        <v>10837</v>
      </c>
      <c r="E2373">
        <v>3</v>
      </c>
    </row>
    <row r="2374" spans="1:5">
      <c r="A2374">
        <v>2373</v>
      </c>
      <c r="B2374">
        <v>44339</v>
      </c>
      <c r="C2374">
        <v>1921</v>
      </c>
      <c r="D2374" t="s">
        <v>10860</v>
      </c>
      <c r="E2374">
        <v>4</v>
      </c>
    </row>
    <row r="2375" spans="1:5">
      <c r="A2375">
        <v>2374</v>
      </c>
      <c r="B2375">
        <v>44340</v>
      </c>
      <c r="C2375">
        <v>608</v>
      </c>
      <c r="D2375" t="s">
        <v>10812</v>
      </c>
      <c r="E2375">
        <v>5</v>
      </c>
    </row>
    <row r="2376" spans="1:5">
      <c r="A2376">
        <v>2375</v>
      </c>
      <c r="B2376">
        <v>44340</v>
      </c>
      <c r="C2376">
        <v>961</v>
      </c>
      <c r="D2376" t="s">
        <v>10817</v>
      </c>
      <c r="E2376">
        <v>3</v>
      </c>
    </row>
    <row r="2377" spans="1:5">
      <c r="A2377">
        <v>2376</v>
      </c>
      <c r="B2377">
        <v>44341</v>
      </c>
      <c r="C2377">
        <v>430</v>
      </c>
      <c r="D2377" t="s">
        <v>10811</v>
      </c>
      <c r="E2377">
        <v>3</v>
      </c>
    </row>
    <row r="2378" spans="1:5">
      <c r="A2378">
        <v>2377</v>
      </c>
      <c r="B2378">
        <v>44341</v>
      </c>
      <c r="C2378">
        <v>1515</v>
      </c>
      <c r="D2378" t="s">
        <v>10870</v>
      </c>
      <c r="E2378">
        <v>2</v>
      </c>
    </row>
    <row r="2379" spans="1:5">
      <c r="A2379">
        <v>2378</v>
      </c>
      <c r="B2379">
        <v>44341</v>
      </c>
      <c r="C2379">
        <v>1759</v>
      </c>
      <c r="D2379" t="s">
        <v>10855</v>
      </c>
      <c r="E2379">
        <v>2</v>
      </c>
    </row>
    <row r="2380" spans="1:5">
      <c r="A2380">
        <v>2379</v>
      </c>
      <c r="B2380">
        <v>44342</v>
      </c>
      <c r="C2380">
        <v>846</v>
      </c>
      <c r="D2380" t="s">
        <v>10862</v>
      </c>
      <c r="E2380">
        <v>4</v>
      </c>
    </row>
    <row r="2381" spans="1:5">
      <c r="A2381">
        <v>2380</v>
      </c>
      <c r="B2381">
        <v>44342</v>
      </c>
      <c r="C2381">
        <v>759</v>
      </c>
      <c r="D2381" t="s">
        <v>10845</v>
      </c>
      <c r="E2381">
        <v>3</v>
      </c>
    </row>
    <row r="2382" spans="1:5">
      <c r="A2382">
        <v>2381</v>
      </c>
      <c r="B2382">
        <v>44342</v>
      </c>
      <c r="C2382">
        <v>1681</v>
      </c>
      <c r="D2382" t="s">
        <v>10837</v>
      </c>
      <c r="E2382">
        <v>5</v>
      </c>
    </row>
    <row r="2383" spans="1:5">
      <c r="A2383">
        <v>2382</v>
      </c>
      <c r="B2383">
        <v>44343</v>
      </c>
      <c r="C2383">
        <v>392</v>
      </c>
      <c r="D2383" t="s">
        <v>10824</v>
      </c>
      <c r="E2383">
        <v>4</v>
      </c>
    </row>
    <row r="2384" spans="1:5">
      <c r="A2384">
        <v>2383</v>
      </c>
      <c r="B2384">
        <v>44343</v>
      </c>
      <c r="C2384">
        <v>1207</v>
      </c>
      <c r="D2384" t="s">
        <v>10829</v>
      </c>
      <c r="E2384">
        <v>3</v>
      </c>
    </row>
    <row r="2385" spans="1:5">
      <c r="A2385">
        <v>2384</v>
      </c>
      <c r="B2385">
        <v>44343</v>
      </c>
      <c r="C2385">
        <v>101</v>
      </c>
      <c r="D2385" t="s">
        <v>10842</v>
      </c>
      <c r="E2385">
        <v>4</v>
      </c>
    </row>
    <row r="2386" spans="1:5">
      <c r="A2386">
        <v>2385</v>
      </c>
      <c r="B2386">
        <v>44344</v>
      </c>
      <c r="C2386">
        <v>1043</v>
      </c>
      <c r="D2386" t="s">
        <v>10811</v>
      </c>
      <c r="E2386">
        <v>4</v>
      </c>
    </row>
    <row r="2387" spans="1:5">
      <c r="A2387">
        <v>2386</v>
      </c>
      <c r="B2387">
        <v>44344</v>
      </c>
      <c r="C2387">
        <v>1818</v>
      </c>
      <c r="D2387" t="s">
        <v>10841</v>
      </c>
      <c r="E2387">
        <v>5</v>
      </c>
    </row>
    <row r="2388" spans="1:5">
      <c r="A2388">
        <v>2387</v>
      </c>
      <c r="B2388">
        <v>44345</v>
      </c>
      <c r="C2388">
        <v>1113</v>
      </c>
      <c r="D2388" t="s">
        <v>10866</v>
      </c>
      <c r="E2388">
        <v>2</v>
      </c>
    </row>
    <row r="2389" spans="1:5">
      <c r="A2389">
        <v>2388</v>
      </c>
      <c r="B2389">
        <v>44345</v>
      </c>
      <c r="C2389">
        <v>2081</v>
      </c>
      <c r="D2389" t="s">
        <v>10865</v>
      </c>
      <c r="E2389">
        <v>6</v>
      </c>
    </row>
    <row r="2390" spans="1:5">
      <c r="A2390">
        <v>2389</v>
      </c>
      <c r="B2390">
        <v>44346</v>
      </c>
      <c r="C2390">
        <v>1242</v>
      </c>
      <c r="D2390" t="s">
        <v>10817</v>
      </c>
      <c r="E2390">
        <v>6</v>
      </c>
    </row>
    <row r="2391" spans="1:5">
      <c r="A2391">
        <v>2390</v>
      </c>
      <c r="B2391">
        <v>44346</v>
      </c>
      <c r="C2391">
        <v>1691</v>
      </c>
      <c r="D2391" t="s">
        <v>10871</v>
      </c>
      <c r="E2391">
        <v>3</v>
      </c>
    </row>
    <row r="2392" spans="1:5">
      <c r="A2392">
        <v>2391</v>
      </c>
      <c r="B2392">
        <v>44346</v>
      </c>
      <c r="C2392">
        <v>277</v>
      </c>
      <c r="D2392" t="s">
        <v>10837</v>
      </c>
      <c r="E2392">
        <v>4</v>
      </c>
    </row>
    <row r="2393" spans="1:5">
      <c r="A2393">
        <v>2392</v>
      </c>
      <c r="B2393">
        <v>44346</v>
      </c>
      <c r="C2393">
        <v>641</v>
      </c>
      <c r="D2393" t="s">
        <v>10840</v>
      </c>
      <c r="E2393">
        <v>4</v>
      </c>
    </row>
    <row r="2394" spans="1:5">
      <c r="A2394">
        <v>2393</v>
      </c>
      <c r="B2394">
        <v>44347</v>
      </c>
      <c r="C2394">
        <v>819</v>
      </c>
      <c r="D2394" t="s">
        <v>10830</v>
      </c>
      <c r="E2394">
        <v>3</v>
      </c>
    </row>
    <row r="2395" spans="1:5">
      <c r="A2395">
        <v>2394</v>
      </c>
      <c r="B2395">
        <v>44347</v>
      </c>
      <c r="C2395">
        <v>2077</v>
      </c>
      <c r="D2395" t="s">
        <v>10868</v>
      </c>
      <c r="E2395">
        <v>5</v>
      </c>
    </row>
    <row r="2396" spans="1:5">
      <c r="A2396">
        <v>2395</v>
      </c>
      <c r="B2396">
        <v>44347</v>
      </c>
      <c r="C2396">
        <v>1690</v>
      </c>
      <c r="D2396" t="s">
        <v>10829</v>
      </c>
      <c r="E2396">
        <v>5</v>
      </c>
    </row>
    <row r="2397" spans="1:5">
      <c r="A2397">
        <v>2396</v>
      </c>
      <c r="B2397">
        <v>44348</v>
      </c>
      <c r="C2397">
        <v>1046</v>
      </c>
      <c r="D2397" t="s">
        <v>10845</v>
      </c>
      <c r="E2397">
        <v>6</v>
      </c>
    </row>
    <row r="2398" spans="1:5">
      <c r="A2398">
        <v>2397</v>
      </c>
      <c r="B2398">
        <v>44348</v>
      </c>
      <c r="C2398">
        <v>1836</v>
      </c>
      <c r="D2398" t="s">
        <v>10855</v>
      </c>
      <c r="E2398">
        <v>1</v>
      </c>
    </row>
    <row r="2399" spans="1:5">
      <c r="A2399">
        <v>2398</v>
      </c>
      <c r="B2399">
        <v>44348</v>
      </c>
      <c r="C2399">
        <v>770</v>
      </c>
      <c r="D2399" t="s">
        <v>10870</v>
      </c>
      <c r="E2399">
        <v>1</v>
      </c>
    </row>
    <row r="2400" spans="1:5">
      <c r="A2400">
        <v>2399</v>
      </c>
      <c r="B2400">
        <v>44348</v>
      </c>
      <c r="C2400">
        <v>646</v>
      </c>
      <c r="D2400" t="s">
        <v>10874</v>
      </c>
      <c r="E2400">
        <v>3</v>
      </c>
    </row>
    <row r="2401" spans="1:5">
      <c r="A2401">
        <v>2400</v>
      </c>
      <c r="B2401">
        <v>44348</v>
      </c>
      <c r="C2401">
        <v>87</v>
      </c>
      <c r="D2401" t="s">
        <v>10844</v>
      </c>
      <c r="E2401">
        <v>3</v>
      </c>
    </row>
    <row r="2402" spans="1:5">
      <c r="A2402">
        <v>2401</v>
      </c>
      <c r="B2402">
        <v>44349</v>
      </c>
      <c r="C2402">
        <v>729</v>
      </c>
      <c r="D2402" t="s">
        <v>10822</v>
      </c>
      <c r="E2402">
        <v>3</v>
      </c>
    </row>
    <row r="2403" spans="1:5">
      <c r="A2403">
        <v>2402</v>
      </c>
      <c r="B2403">
        <v>44349</v>
      </c>
      <c r="C2403">
        <v>1588</v>
      </c>
      <c r="D2403" t="s">
        <v>10857</v>
      </c>
      <c r="E2403">
        <v>1</v>
      </c>
    </row>
    <row r="2404" spans="1:5">
      <c r="A2404">
        <v>2403</v>
      </c>
      <c r="B2404">
        <v>44349</v>
      </c>
      <c r="C2404">
        <v>1270</v>
      </c>
      <c r="D2404" t="s">
        <v>10829</v>
      </c>
      <c r="E2404">
        <v>2</v>
      </c>
    </row>
    <row r="2405" spans="1:5">
      <c r="A2405">
        <v>2404</v>
      </c>
      <c r="B2405">
        <v>44349</v>
      </c>
      <c r="C2405">
        <v>904</v>
      </c>
      <c r="D2405" t="s">
        <v>10821</v>
      </c>
      <c r="E2405">
        <v>4</v>
      </c>
    </row>
    <row r="2406" spans="1:5">
      <c r="A2406">
        <v>2405</v>
      </c>
      <c r="B2406">
        <v>44350</v>
      </c>
      <c r="C2406">
        <v>390</v>
      </c>
      <c r="D2406" t="s">
        <v>10838</v>
      </c>
      <c r="E2406">
        <v>3</v>
      </c>
    </row>
    <row r="2407" spans="1:5">
      <c r="A2407">
        <v>2406</v>
      </c>
      <c r="B2407">
        <v>44350</v>
      </c>
      <c r="C2407">
        <v>1930</v>
      </c>
      <c r="D2407" t="s">
        <v>10849</v>
      </c>
      <c r="E2407">
        <v>5</v>
      </c>
    </row>
    <row r="2408" spans="1:5">
      <c r="A2408">
        <v>2407</v>
      </c>
      <c r="B2408">
        <v>44350</v>
      </c>
      <c r="C2408">
        <v>112</v>
      </c>
      <c r="D2408" t="s">
        <v>10865</v>
      </c>
      <c r="E2408">
        <v>1</v>
      </c>
    </row>
    <row r="2409" spans="1:5">
      <c r="A2409">
        <v>2408</v>
      </c>
      <c r="B2409">
        <v>44350</v>
      </c>
      <c r="C2409">
        <v>1623</v>
      </c>
      <c r="D2409" t="s">
        <v>10853</v>
      </c>
      <c r="E2409">
        <v>5</v>
      </c>
    </row>
    <row r="2410" spans="1:5">
      <c r="A2410">
        <v>2409</v>
      </c>
      <c r="B2410">
        <v>44350</v>
      </c>
      <c r="C2410">
        <v>356</v>
      </c>
      <c r="D2410" t="s">
        <v>10845</v>
      </c>
      <c r="E2410">
        <v>5</v>
      </c>
    </row>
    <row r="2411" spans="1:5">
      <c r="A2411">
        <v>2410</v>
      </c>
      <c r="B2411">
        <v>44350</v>
      </c>
      <c r="C2411">
        <v>782</v>
      </c>
      <c r="D2411" t="s">
        <v>10828</v>
      </c>
      <c r="E2411">
        <v>3</v>
      </c>
    </row>
    <row r="2412" spans="1:5">
      <c r="A2412">
        <v>2411</v>
      </c>
      <c r="B2412">
        <v>44351</v>
      </c>
      <c r="C2412">
        <v>267</v>
      </c>
      <c r="D2412" t="s">
        <v>10810</v>
      </c>
      <c r="E2412">
        <v>3</v>
      </c>
    </row>
    <row r="2413" spans="1:5">
      <c r="A2413">
        <v>2412</v>
      </c>
      <c r="B2413">
        <v>44351</v>
      </c>
      <c r="C2413">
        <v>1565</v>
      </c>
      <c r="D2413" t="s">
        <v>10825</v>
      </c>
      <c r="E2413">
        <v>2</v>
      </c>
    </row>
    <row r="2414" spans="1:5">
      <c r="A2414">
        <v>2413</v>
      </c>
      <c r="B2414">
        <v>44351</v>
      </c>
      <c r="C2414">
        <v>1462</v>
      </c>
      <c r="D2414" t="s">
        <v>10858</v>
      </c>
      <c r="E2414">
        <v>5</v>
      </c>
    </row>
    <row r="2415" spans="1:5">
      <c r="A2415">
        <v>2414</v>
      </c>
      <c r="B2415">
        <v>44351</v>
      </c>
      <c r="C2415">
        <v>1572</v>
      </c>
      <c r="D2415" t="s">
        <v>10826</v>
      </c>
      <c r="E2415">
        <v>4</v>
      </c>
    </row>
    <row r="2416" spans="1:5">
      <c r="A2416">
        <v>2415</v>
      </c>
      <c r="B2416">
        <v>44351</v>
      </c>
      <c r="C2416">
        <v>274</v>
      </c>
      <c r="D2416" t="s">
        <v>10815</v>
      </c>
      <c r="E2416">
        <v>3</v>
      </c>
    </row>
    <row r="2417" spans="1:5">
      <c r="A2417">
        <v>2416</v>
      </c>
      <c r="B2417">
        <v>44351</v>
      </c>
      <c r="C2417">
        <v>1119</v>
      </c>
      <c r="D2417" t="s">
        <v>10816</v>
      </c>
      <c r="E2417">
        <v>5</v>
      </c>
    </row>
    <row r="2418" spans="1:5">
      <c r="A2418">
        <v>2417</v>
      </c>
      <c r="B2418">
        <v>44352</v>
      </c>
      <c r="C2418">
        <v>145</v>
      </c>
      <c r="D2418" t="s">
        <v>10818</v>
      </c>
      <c r="E2418">
        <v>1</v>
      </c>
    </row>
    <row r="2419" spans="1:5">
      <c r="A2419">
        <v>2418</v>
      </c>
      <c r="B2419">
        <v>44352</v>
      </c>
      <c r="C2419">
        <v>1806</v>
      </c>
      <c r="D2419" t="s">
        <v>10836</v>
      </c>
      <c r="E2419">
        <v>3</v>
      </c>
    </row>
    <row r="2420" spans="1:5">
      <c r="A2420">
        <v>2419</v>
      </c>
      <c r="B2420">
        <v>44352</v>
      </c>
      <c r="C2420">
        <v>69</v>
      </c>
      <c r="D2420" t="s">
        <v>10860</v>
      </c>
      <c r="E2420">
        <v>3</v>
      </c>
    </row>
    <row r="2421" spans="1:5">
      <c r="A2421">
        <v>2420</v>
      </c>
      <c r="B2421">
        <v>44352</v>
      </c>
      <c r="C2421">
        <v>1677</v>
      </c>
      <c r="D2421" t="s">
        <v>10814</v>
      </c>
      <c r="E2421">
        <v>3</v>
      </c>
    </row>
    <row r="2422" spans="1:5">
      <c r="A2422">
        <v>2421</v>
      </c>
      <c r="B2422">
        <v>44352</v>
      </c>
      <c r="C2422">
        <v>567</v>
      </c>
      <c r="D2422" t="s">
        <v>10820</v>
      </c>
      <c r="E2422">
        <v>5</v>
      </c>
    </row>
    <row r="2423" spans="1:5">
      <c r="A2423">
        <v>2422</v>
      </c>
      <c r="B2423">
        <v>44352</v>
      </c>
      <c r="C2423">
        <v>256</v>
      </c>
      <c r="D2423" t="s">
        <v>10815</v>
      </c>
      <c r="E2423">
        <v>4</v>
      </c>
    </row>
    <row r="2424" spans="1:5">
      <c r="A2424">
        <v>2423</v>
      </c>
      <c r="B2424">
        <v>44352</v>
      </c>
      <c r="C2424">
        <v>1958</v>
      </c>
      <c r="D2424" t="s">
        <v>10820</v>
      </c>
      <c r="E2424">
        <v>3</v>
      </c>
    </row>
    <row r="2425" spans="1:5">
      <c r="A2425">
        <v>2424</v>
      </c>
      <c r="B2425">
        <v>44353</v>
      </c>
      <c r="C2425">
        <v>1934</v>
      </c>
      <c r="D2425" t="s">
        <v>10821</v>
      </c>
      <c r="E2425">
        <v>3</v>
      </c>
    </row>
    <row r="2426" spans="1:5">
      <c r="A2426">
        <v>2425</v>
      </c>
      <c r="B2426">
        <v>44353</v>
      </c>
      <c r="C2426">
        <v>1101</v>
      </c>
      <c r="D2426" t="s">
        <v>10816</v>
      </c>
      <c r="E2426">
        <v>6</v>
      </c>
    </row>
    <row r="2427" spans="1:5">
      <c r="A2427">
        <v>2426</v>
      </c>
      <c r="B2427">
        <v>44353</v>
      </c>
      <c r="C2427">
        <v>1445</v>
      </c>
      <c r="D2427" t="s">
        <v>10811</v>
      </c>
      <c r="E2427">
        <v>6</v>
      </c>
    </row>
    <row r="2428" spans="1:5">
      <c r="A2428">
        <v>2427</v>
      </c>
      <c r="B2428">
        <v>44353</v>
      </c>
      <c r="C2428">
        <v>202</v>
      </c>
      <c r="D2428" t="s">
        <v>10816</v>
      </c>
      <c r="E2428">
        <v>5</v>
      </c>
    </row>
    <row r="2429" spans="1:5">
      <c r="A2429">
        <v>2428</v>
      </c>
      <c r="B2429">
        <v>44353</v>
      </c>
      <c r="C2429">
        <v>720</v>
      </c>
      <c r="D2429" t="s">
        <v>10808</v>
      </c>
      <c r="E2429">
        <v>1</v>
      </c>
    </row>
    <row r="2430" spans="1:5">
      <c r="A2430">
        <v>2429</v>
      </c>
      <c r="B2430">
        <v>44354</v>
      </c>
      <c r="C2430">
        <v>614</v>
      </c>
      <c r="D2430" t="s">
        <v>10863</v>
      </c>
      <c r="E2430">
        <v>3</v>
      </c>
    </row>
    <row r="2431" spans="1:5">
      <c r="A2431">
        <v>2430</v>
      </c>
      <c r="B2431">
        <v>44355</v>
      </c>
      <c r="C2431">
        <v>469</v>
      </c>
      <c r="D2431" t="s">
        <v>10822</v>
      </c>
      <c r="E2431">
        <v>4</v>
      </c>
    </row>
    <row r="2432" spans="1:5">
      <c r="A2432">
        <v>2431</v>
      </c>
      <c r="B2432">
        <v>44355</v>
      </c>
      <c r="C2432">
        <v>677</v>
      </c>
      <c r="D2432" t="s">
        <v>10869</v>
      </c>
      <c r="E2432">
        <v>2</v>
      </c>
    </row>
    <row r="2433" spans="1:5">
      <c r="A2433">
        <v>2432</v>
      </c>
      <c r="B2433">
        <v>44355</v>
      </c>
      <c r="C2433">
        <v>1886</v>
      </c>
      <c r="D2433" t="s">
        <v>10835</v>
      </c>
      <c r="E2433">
        <v>4</v>
      </c>
    </row>
    <row r="2434" spans="1:5">
      <c r="A2434">
        <v>2433</v>
      </c>
      <c r="B2434">
        <v>44355</v>
      </c>
      <c r="C2434">
        <v>1610</v>
      </c>
      <c r="D2434" t="s">
        <v>10818</v>
      </c>
      <c r="E2434">
        <v>6</v>
      </c>
    </row>
    <row r="2435" spans="1:5">
      <c r="A2435">
        <v>2434</v>
      </c>
      <c r="B2435">
        <v>44355</v>
      </c>
      <c r="C2435">
        <v>959</v>
      </c>
      <c r="D2435" t="s">
        <v>10850</v>
      </c>
      <c r="E2435">
        <v>3</v>
      </c>
    </row>
    <row r="2436" spans="1:5">
      <c r="A2436">
        <v>2435</v>
      </c>
      <c r="B2436">
        <v>44355</v>
      </c>
      <c r="C2436">
        <v>127</v>
      </c>
      <c r="D2436" t="s">
        <v>10845</v>
      </c>
      <c r="E2436">
        <v>4</v>
      </c>
    </row>
    <row r="2437" spans="1:5">
      <c r="A2437">
        <v>2436</v>
      </c>
      <c r="B2437">
        <v>44356</v>
      </c>
      <c r="C2437">
        <v>1103</v>
      </c>
      <c r="D2437" t="s">
        <v>10837</v>
      </c>
      <c r="E2437">
        <v>3</v>
      </c>
    </row>
    <row r="2438" spans="1:5">
      <c r="A2438">
        <v>2437</v>
      </c>
      <c r="B2438">
        <v>44356</v>
      </c>
      <c r="C2438">
        <v>338</v>
      </c>
      <c r="D2438" t="s">
        <v>10846</v>
      </c>
      <c r="E2438">
        <v>2</v>
      </c>
    </row>
    <row r="2439" spans="1:5">
      <c r="A2439">
        <v>2438</v>
      </c>
      <c r="B2439">
        <v>44356</v>
      </c>
      <c r="C2439">
        <v>1227</v>
      </c>
      <c r="D2439" t="s">
        <v>10813</v>
      </c>
      <c r="E2439">
        <v>4</v>
      </c>
    </row>
    <row r="2440" spans="1:5">
      <c r="A2440">
        <v>2439</v>
      </c>
      <c r="B2440">
        <v>44356</v>
      </c>
      <c r="C2440">
        <v>2001</v>
      </c>
      <c r="D2440" t="s">
        <v>10818</v>
      </c>
      <c r="E2440">
        <v>2</v>
      </c>
    </row>
    <row r="2441" spans="1:5">
      <c r="A2441">
        <v>2440</v>
      </c>
      <c r="B2441">
        <v>44356</v>
      </c>
      <c r="C2441">
        <v>1462</v>
      </c>
      <c r="D2441" t="s">
        <v>10831</v>
      </c>
      <c r="E2441">
        <v>2</v>
      </c>
    </row>
    <row r="2442" spans="1:5">
      <c r="A2442">
        <v>2441</v>
      </c>
      <c r="B2442">
        <v>44357</v>
      </c>
      <c r="C2442">
        <v>155</v>
      </c>
      <c r="D2442" t="s">
        <v>10844</v>
      </c>
      <c r="E2442">
        <v>2</v>
      </c>
    </row>
    <row r="2443" spans="1:5">
      <c r="A2443">
        <v>2442</v>
      </c>
      <c r="B2443">
        <v>44357</v>
      </c>
      <c r="C2443">
        <v>807</v>
      </c>
      <c r="D2443" t="s">
        <v>10873</v>
      </c>
      <c r="E2443">
        <v>5</v>
      </c>
    </row>
    <row r="2444" spans="1:5">
      <c r="A2444">
        <v>2443</v>
      </c>
      <c r="B2444">
        <v>44357</v>
      </c>
      <c r="C2444">
        <v>1954</v>
      </c>
      <c r="D2444" t="s">
        <v>10845</v>
      </c>
      <c r="E2444">
        <v>4</v>
      </c>
    </row>
    <row r="2445" spans="1:5">
      <c r="A2445">
        <v>2444</v>
      </c>
      <c r="B2445">
        <v>44358</v>
      </c>
      <c r="C2445">
        <v>1012</v>
      </c>
      <c r="D2445" t="s">
        <v>10809</v>
      </c>
      <c r="E2445">
        <v>5</v>
      </c>
    </row>
    <row r="2446" spans="1:5">
      <c r="A2446">
        <v>2445</v>
      </c>
      <c r="B2446">
        <v>44358</v>
      </c>
      <c r="C2446">
        <v>2087</v>
      </c>
      <c r="D2446" t="s">
        <v>10870</v>
      </c>
      <c r="E2446">
        <v>5</v>
      </c>
    </row>
    <row r="2447" spans="1:5">
      <c r="A2447">
        <v>2446</v>
      </c>
      <c r="B2447">
        <v>44358</v>
      </c>
      <c r="C2447">
        <v>338</v>
      </c>
      <c r="D2447" t="s">
        <v>10870</v>
      </c>
      <c r="E2447">
        <v>3</v>
      </c>
    </row>
    <row r="2448" spans="1:5">
      <c r="A2448">
        <v>2447</v>
      </c>
      <c r="B2448">
        <v>44358</v>
      </c>
      <c r="C2448">
        <v>907</v>
      </c>
      <c r="D2448" t="s">
        <v>10833</v>
      </c>
      <c r="E2448">
        <v>5</v>
      </c>
    </row>
    <row r="2449" spans="1:5">
      <c r="A2449">
        <v>2448</v>
      </c>
      <c r="B2449">
        <v>44358</v>
      </c>
      <c r="C2449">
        <v>626</v>
      </c>
      <c r="D2449" t="s">
        <v>10824</v>
      </c>
      <c r="E2449">
        <v>3</v>
      </c>
    </row>
    <row r="2450" spans="1:5">
      <c r="A2450">
        <v>2449</v>
      </c>
      <c r="B2450">
        <v>44358</v>
      </c>
      <c r="C2450">
        <v>202</v>
      </c>
      <c r="D2450" t="s">
        <v>10856</v>
      </c>
      <c r="E2450">
        <v>3</v>
      </c>
    </row>
    <row r="2451" spans="1:5">
      <c r="A2451">
        <v>2450</v>
      </c>
      <c r="B2451">
        <v>44358</v>
      </c>
      <c r="C2451">
        <v>16</v>
      </c>
      <c r="D2451" t="s">
        <v>10839</v>
      </c>
      <c r="E2451">
        <v>3</v>
      </c>
    </row>
    <row r="2452" spans="1:5">
      <c r="A2452">
        <v>2451</v>
      </c>
      <c r="B2452">
        <v>44359</v>
      </c>
      <c r="C2452">
        <v>2068</v>
      </c>
      <c r="D2452" t="s">
        <v>10837</v>
      </c>
      <c r="E2452">
        <v>3</v>
      </c>
    </row>
    <row r="2453" spans="1:5">
      <c r="A2453">
        <v>2452</v>
      </c>
      <c r="B2453">
        <v>44359</v>
      </c>
      <c r="C2453">
        <v>645</v>
      </c>
      <c r="D2453" t="s">
        <v>10855</v>
      </c>
      <c r="E2453">
        <v>5</v>
      </c>
    </row>
    <row r="2454" spans="1:5">
      <c r="A2454">
        <v>2453</v>
      </c>
      <c r="B2454">
        <v>44359</v>
      </c>
      <c r="C2454">
        <v>534</v>
      </c>
      <c r="D2454" t="s">
        <v>10851</v>
      </c>
      <c r="E2454">
        <v>5</v>
      </c>
    </row>
    <row r="2455" spans="1:5">
      <c r="A2455">
        <v>2454</v>
      </c>
      <c r="B2455">
        <v>44359</v>
      </c>
      <c r="C2455">
        <v>1111</v>
      </c>
      <c r="D2455" t="s">
        <v>10840</v>
      </c>
      <c r="E2455">
        <v>4</v>
      </c>
    </row>
    <row r="2456" spans="1:5">
      <c r="A2456">
        <v>2455</v>
      </c>
      <c r="B2456">
        <v>44359</v>
      </c>
      <c r="C2456">
        <v>48</v>
      </c>
      <c r="D2456" t="s">
        <v>10810</v>
      </c>
      <c r="E2456">
        <v>3</v>
      </c>
    </row>
    <row r="2457" spans="1:5">
      <c r="A2457">
        <v>2456</v>
      </c>
      <c r="B2457">
        <v>44359</v>
      </c>
      <c r="C2457">
        <v>1249</v>
      </c>
      <c r="D2457" t="s">
        <v>10868</v>
      </c>
      <c r="E2457">
        <v>3</v>
      </c>
    </row>
    <row r="2458" spans="1:5">
      <c r="A2458">
        <v>2457</v>
      </c>
      <c r="B2458">
        <v>44359</v>
      </c>
      <c r="C2458">
        <v>1778</v>
      </c>
      <c r="D2458" t="s">
        <v>10869</v>
      </c>
      <c r="E2458">
        <v>3</v>
      </c>
    </row>
    <row r="2459" spans="1:5">
      <c r="A2459">
        <v>2458</v>
      </c>
      <c r="B2459">
        <v>44360</v>
      </c>
      <c r="C2459">
        <v>1776</v>
      </c>
      <c r="D2459" t="s">
        <v>10847</v>
      </c>
      <c r="E2459">
        <v>1</v>
      </c>
    </row>
    <row r="2460" spans="1:5">
      <c r="A2460">
        <v>2459</v>
      </c>
      <c r="B2460">
        <v>44360</v>
      </c>
      <c r="C2460">
        <v>1704</v>
      </c>
      <c r="D2460" t="s">
        <v>10843</v>
      </c>
      <c r="E2460">
        <v>2</v>
      </c>
    </row>
    <row r="2461" spans="1:5">
      <c r="A2461">
        <v>2460</v>
      </c>
      <c r="B2461">
        <v>44360</v>
      </c>
      <c r="C2461">
        <v>661</v>
      </c>
      <c r="D2461" t="s">
        <v>10841</v>
      </c>
      <c r="E2461">
        <v>5</v>
      </c>
    </row>
    <row r="2462" spans="1:5">
      <c r="A2462">
        <v>2461</v>
      </c>
      <c r="B2462">
        <v>44360</v>
      </c>
      <c r="C2462">
        <v>909</v>
      </c>
      <c r="D2462" t="s">
        <v>10808</v>
      </c>
      <c r="E2462">
        <v>5</v>
      </c>
    </row>
    <row r="2463" spans="1:5">
      <c r="A2463">
        <v>2462</v>
      </c>
      <c r="B2463">
        <v>44360</v>
      </c>
      <c r="C2463">
        <v>1524</v>
      </c>
      <c r="D2463" t="s">
        <v>10861</v>
      </c>
      <c r="E2463">
        <v>5</v>
      </c>
    </row>
    <row r="2464" spans="1:5">
      <c r="A2464">
        <v>2463</v>
      </c>
      <c r="B2464">
        <v>44360</v>
      </c>
      <c r="C2464">
        <v>583</v>
      </c>
      <c r="D2464" t="s">
        <v>10844</v>
      </c>
      <c r="E2464">
        <v>4</v>
      </c>
    </row>
    <row r="2465" spans="1:5">
      <c r="A2465">
        <v>2464</v>
      </c>
      <c r="B2465">
        <v>44360</v>
      </c>
      <c r="C2465">
        <v>575</v>
      </c>
      <c r="D2465" t="s">
        <v>10831</v>
      </c>
      <c r="E2465">
        <v>5</v>
      </c>
    </row>
    <row r="2466" spans="1:5">
      <c r="A2466">
        <v>2465</v>
      </c>
      <c r="B2466">
        <v>44361</v>
      </c>
      <c r="C2466">
        <v>432</v>
      </c>
      <c r="D2466" t="s">
        <v>10832</v>
      </c>
      <c r="E2466">
        <v>2</v>
      </c>
    </row>
    <row r="2467" spans="1:5">
      <c r="A2467">
        <v>2466</v>
      </c>
      <c r="B2467">
        <v>44361</v>
      </c>
      <c r="C2467">
        <v>501</v>
      </c>
      <c r="D2467" t="s">
        <v>10835</v>
      </c>
      <c r="E2467">
        <v>4</v>
      </c>
    </row>
    <row r="2468" spans="1:5">
      <c r="A2468">
        <v>2467</v>
      </c>
      <c r="B2468">
        <v>44361</v>
      </c>
      <c r="C2468">
        <v>1957</v>
      </c>
      <c r="D2468" t="s">
        <v>10825</v>
      </c>
      <c r="E2468">
        <v>3</v>
      </c>
    </row>
    <row r="2469" spans="1:5">
      <c r="A2469">
        <v>2468</v>
      </c>
      <c r="B2469">
        <v>44361</v>
      </c>
      <c r="C2469">
        <v>1637</v>
      </c>
      <c r="D2469" t="s">
        <v>10848</v>
      </c>
      <c r="E2469">
        <v>3</v>
      </c>
    </row>
    <row r="2470" spans="1:5">
      <c r="A2470">
        <v>2469</v>
      </c>
      <c r="B2470">
        <v>44361</v>
      </c>
      <c r="C2470">
        <v>1319</v>
      </c>
      <c r="D2470" t="s">
        <v>10812</v>
      </c>
      <c r="E2470">
        <v>3</v>
      </c>
    </row>
    <row r="2471" spans="1:5">
      <c r="A2471">
        <v>2470</v>
      </c>
      <c r="B2471">
        <v>44361</v>
      </c>
      <c r="C2471">
        <v>1902</v>
      </c>
      <c r="D2471" t="s">
        <v>10861</v>
      </c>
      <c r="E2471">
        <v>3</v>
      </c>
    </row>
    <row r="2472" spans="1:5">
      <c r="A2472">
        <v>2471</v>
      </c>
      <c r="B2472">
        <v>44362</v>
      </c>
      <c r="C2472">
        <v>1349</v>
      </c>
      <c r="D2472" t="s">
        <v>10835</v>
      </c>
      <c r="E2472">
        <v>3</v>
      </c>
    </row>
    <row r="2473" spans="1:5">
      <c r="A2473">
        <v>2472</v>
      </c>
      <c r="B2473">
        <v>44362</v>
      </c>
      <c r="C2473">
        <v>807</v>
      </c>
      <c r="D2473" t="s">
        <v>10850</v>
      </c>
      <c r="E2473">
        <v>2</v>
      </c>
    </row>
    <row r="2474" spans="1:5">
      <c r="A2474">
        <v>2473</v>
      </c>
      <c r="B2474">
        <v>44362</v>
      </c>
      <c r="C2474">
        <v>820</v>
      </c>
      <c r="D2474" t="s">
        <v>10858</v>
      </c>
      <c r="E2474">
        <v>2</v>
      </c>
    </row>
    <row r="2475" spans="1:5">
      <c r="A2475">
        <v>2474</v>
      </c>
      <c r="B2475">
        <v>44362</v>
      </c>
      <c r="C2475">
        <v>1032</v>
      </c>
      <c r="D2475" t="s">
        <v>10812</v>
      </c>
      <c r="E2475">
        <v>3</v>
      </c>
    </row>
    <row r="2476" spans="1:5">
      <c r="A2476">
        <v>2475</v>
      </c>
      <c r="B2476">
        <v>44362</v>
      </c>
      <c r="C2476">
        <v>2111</v>
      </c>
      <c r="D2476" t="s">
        <v>10819</v>
      </c>
      <c r="E2476">
        <v>5</v>
      </c>
    </row>
    <row r="2477" spans="1:5">
      <c r="A2477">
        <v>2476</v>
      </c>
      <c r="B2477">
        <v>44362</v>
      </c>
      <c r="C2477">
        <v>370</v>
      </c>
      <c r="D2477" t="s">
        <v>10857</v>
      </c>
      <c r="E2477">
        <v>3</v>
      </c>
    </row>
    <row r="2478" spans="1:5">
      <c r="A2478">
        <v>2477</v>
      </c>
      <c r="B2478">
        <v>44362</v>
      </c>
      <c r="C2478">
        <v>1921</v>
      </c>
      <c r="D2478" t="s">
        <v>10836</v>
      </c>
      <c r="E2478">
        <v>3</v>
      </c>
    </row>
    <row r="2479" spans="1:5">
      <c r="A2479">
        <v>2478</v>
      </c>
      <c r="B2479">
        <v>44362</v>
      </c>
      <c r="C2479">
        <v>1890</v>
      </c>
      <c r="D2479" t="s">
        <v>10829</v>
      </c>
      <c r="E2479">
        <v>6</v>
      </c>
    </row>
    <row r="2480" spans="1:5">
      <c r="A2480">
        <v>2479</v>
      </c>
      <c r="B2480">
        <v>44363</v>
      </c>
      <c r="C2480">
        <v>717</v>
      </c>
      <c r="D2480" t="s">
        <v>10833</v>
      </c>
      <c r="E2480">
        <v>5</v>
      </c>
    </row>
    <row r="2481" spans="1:5">
      <c r="A2481">
        <v>2480</v>
      </c>
      <c r="B2481">
        <v>44363</v>
      </c>
      <c r="C2481">
        <v>398</v>
      </c>
      <c r="D2481" t="s">
        <v>10861</v>
      </c>
      <c r="E2481">
        <v>6</v>
      </c>
    </row>
    <row r="2482" spans="1:5">
      <c r="A2482">
        <v>2481</v>
      </c>
      <c r="B2482">
        <v>44363</v>
      </c>
      <c r="C2482">
        <v>977</v>
      </c>
      <c r="D2482" t="s">
        <v>10868</v>
      </c>
      <c r="E2482">
        <v>4</v>
      </c>
    </row>
    <row r="2483" spans="1:5">
      <c r="A2483">
        <v>2482</v>
      </c>
      <c r="B2483">
        <v>44364</v>
      </c>
      <c r="C2483">
        <v>1010</v>
      </c>
      <c r="D2483" t="s">
        <v>10819</v>
      </c>
      <c r="E2483">
        <v>3</v>
      </c>
    </row>
    <row r="2484" spans="1:5">
      <c r="A2484">
        <v>2483</v>
      </c>
      <c r="B2484">
        <v>44364</v>
      </c>
      <c r="C2484">
        <v>669</v>
      </c>
      <c r="D2484" t="s">
        <v>10808</v>
      </c>
      <c r="E2484">
        <v>3</v>
      </c>
    </row>
    <row r="2485" spans="1:5">
      <c r="A2485">
        <v>2484</v>
      </c>
      <c r="B2485">
        <v>44364</v>
      </c>
      <c r="C2485">
        <v>1432</v>
      </c>
      <c r="D2485" t="s">
        <v>10844</v>
      </c>
      <c r="E2485">
        <v>3</v>
      </c>
    </row>
    <row r="2486" spans="1:5">
      <c r="A2486">
        <v>2485</v>
      </c>
      <c r="B2486">
        <v>44364</v>
      </c>
      <c r="C2486">
        <v>1707</v>
      </c>
      <c r="D2486" t="s">
        <v>10851</v>
      </c>
      <c r="E2486">
        <v>4</v>
      </c>
    </row>
    <row r="2487" spans="1:5">
      <c r="A2487">
        <v>2486</v>
      </c>
      <c r="B2487">
        <v>44364</v>
      </c>
      <c r="C2487">
        <v>766</v>
      </c>
      <c r="D2487" t="s">
        <v>10818</v>
      </c>
      <c r="E2487">
        <v>5</v>
      </c>
    </row>
    <row r="2488" spans="1:5">
      <c r="A2488">
        <v>2487</v>
      </c>
      <c r="B2488">
        <v>44364</v>
      </c>
      <c r="C2488">
        <v>1117</v>
      </c>
      <c r="D2488" t="s">
        <v>10865</v>
      </c>
      <c r="E2488">
        <v>4</v>
      </c>
    </row>
    <row r="2489" spans="1:5">
      <c r="A2489">
        <v>2488</v>
      </c>
      <c r="B2489">
        <v>44364</v>
      </c>
      <c r="C2489">
        <v>1430</v>
      </c>
      <c r="D2489" t="s">
        <v>10872</v>
      </c>
      <c r="E2489">
        <v>4</v>
      </c>
    </row>
    <row r="2490" spans="1:5">
      <c r="A2490">
        <v>2489</v>
      </c>
      <c r="B2490">
        <v>44364</v>
      </c>
      <c r="C2490">
        <v>1201</v>
      </c>
      <c r="D2490" t="s">
        <v>10853</v>
      </c>
      <c r="E2490">
        <v>4</v>
      </c>
    </row>
    <row r="2491" spans="1:5">
      <c r="A2491">
        <v>2490</v>
      </c>
      <c r="B2491">
        <v>44364</v>
      </c>
      <c r="C2491">
        <v>2021</v>
      </c>
      <c r="D2491" t="s">
        <v>10821</v>
      </c>
      <c r="E2491">
        <v>2</v>
      </c>
    </row>
    <row r="2492" spans="1:5">
      <c r="A2492">
        <v>2491</v>
      </c>
      <c r="B2492">
        <v>44364</v>
      </c>
      <c r="C2492">
        <v>1822</v>
      </c>
      <c r="D2492" t="s">
        <v>10815</v>
      </c>
      <c r="E2492">
        <v>4</v>
      </c>
    </row>
    <row r="2493" spans="1:5">
      <c r="A2493">
        <v>2492</v>
      </c>
      <c r="B2493">
        <v>44365</v>
      </c>
      <c r="C2493">
        <v>2003</v>
      </c>
      <c r="D2493" t="s">
        <v>10815</v>
      </c>
      <c r="E2493">
        <v>5</v>
      </c>
    </row>
    <row r="2494" spans="1:5">
      <c r="A2494">
        <v>2493</v>
      </c>
      <c r="B2494">
        <v>44365</v>
      </c>
      <c r="C2494">
        <v>914</v>
      </c>
      <c r="D2494" t="s">
        <v>10841</v>
      </c>
      <c r="E2494">
        <v>6</v>
      </c>
    </row>
    <row r="2495" spans="1:5">
      <c r="A2495">
        <v>2494</v>
      </c>
      <c r="B2495">
        <v>44365</v>
      </c>
      <c r="C2495">
        <v>685</v>
      </c>
      <c r="D2495" t="s">
        <v>10822</v>
      </c>
      <c r="E2495">
        <v>2</v>
      </c>
    </row>
    <row r="2496" spans="1:5">
      <c r="A2496">
        <v>2495</v>
      </c>
      <c r="B2496">
        <v>44365</v>
      </c>
      <c r="C2496">
        <v>1324</v>
      </c>
      <c r="D2496" t="s">
        <v>10868</v>
      </c>
      <c r="E2496">
        <v>1</v>
      </c>
    </row>
    <row r="2497" spans="1:5">
      <c r="A2497">
        <v>2496</v>
      </c>
      <c r="B2497">
        <v>44365</v>
      </c>
      <c r="C2497">
        <v>198</v>
      </c>
      <c r="D2497" t="s">
        <v>10850</v>
      </c>
      <c r="E2497">
        <v>4</v>
      </c>
    </row>
    <row r="2498" spans="1:5">
      <c r="A2498">
        <v>2497</v>
      </c>
      <c r="B2498">
        <v>44366</v>
      </c>
      <c r="C2498">
        <v>611</v>
      </c>
      <c r="D2498" t="s">
        <v>10821</v>
      </c>
      <c r="E2498">
        <v>4</v>
      </c>
    </row>
    <row r="2499" spans="1:5">
      <c r="A2499">
        <v>2498</v>
      </c>
      <c r="B2499">
        <v>44366</v>
      </c>
      <c r="C2499">
        <v>1131</v>
      </c>
      <c r="D2499" t="s">
        <v>10874</v>
      </c>
      <c r="E2499">
        <v>2</v>
      </c>
    </row>
    <row r="2500" spans="1:5">
      <c r="A2500">
        <v>2499</v>
      </c>
      <c r="B2500">
        <v>44366</v>
      </c>
      <c r="C2500">
        <v>1541</v>
      </c>
      <c r="D2500" t="s">
        <v>10859</v>
      </c>
      <c r="E2500">
        <v>6</v>
      </c>
    </row>
    <row r="2501" spans="1:5">
      <c r="A2501">
        <v>2500</v>
      </c>
      <c r="B2501">
        <v>44366</v>
      </c>
      <c r="C2501">
        <v>1481</v>
      </c>
      <c r="D2501" t="s">
        <v>10814</v>
      </c>
      <c r="E2501">
        <v>5</v>
      </c>
    </row>
    <row r="2502" spans="1:5">
      <c r="A2502">
        <v>2501</v>
      </c>
      <c r="B2502">
        <v>44366</v>
      </c>
      <c r="C2502">
        <v>1013</v>
      </c>
      <c r="D2502" t="s">
        <v>10849</v>
      </c>
      <c r="E2502">
        <v>2</v>
      </c>
    </row>
    <row r="2503" spans="1:5">
      <c r="A2503">
        <v>2502</v>
      </c>
      <c r="B2503">
        <v>44367</v>
      </c>
      <c r="C2503">
        <v>1382</v>
      </c>
      <c r="D2503" t="s">
        <v>10867</v>
      </c>
      <c r="E2503">
        <v>4</v>
      </c>
    </row>
    <row r="2504" spans="1:5">
      <c r="A2504">
        <v>2503</v>
      </c>
      <c r="B2504">
        <v>44367</v>
      </c>
      <c r="C2504">
        <v>1676</v>
      </c>
      <c r="D2504" t="s">
        <v>10867</v>
      </c>
      <c r="E2504">
        <v>1</v>
      </c>
    </row>
    <row r="2505" spans="1:5">
      <c r="A2505">
        <v>2504</v>
      </c>
      <c r="B2505">
        <v>44367</v>
      </c>
      <c r="C2505">
        <v>1042</v>
      </c>
      <c r="D2505" t="s">
        <v>10830</v>
      </c>
      <c r="E2505">
        <v>3</v>
      </c>
    </row>
    <row r="2506" spans="1:5">
      <c r="A2506">
        <v>2505</v>
      </c>
      <c r="B2506">
        <v>44368</v>
      </c>
      <c r="C2506">
        <v>1138</v>
      </c>
      <c r="D2506" t="s">
        <v>10845</v>
      </c>
      <c r="E2506">
        <v>5</v>
      </c>
    </row>
    <row r="2507" spans="1:5">
      <c r="A2507">
        <v>2506</v>
      </c>
      <c r="B2507">
        <v>44368</v>
      </c>
      <c r="C2507">
        <v>1484</v>
      </c>
      <c r="D2507" t="s">
        <v>10827</v>
      </c>
      <c r="E2507">
        <v>4</v>
      </c>
    </row>
    <row r="2508" spans="1:5">
      <c r="A2508">
        <v>2507</v>
      </c>
      <c r="B2508">
        <v>44368</v>
      </c>
      <c r="C2508">
        <v>1756</v>
      </c>
      <c r="D2508" t="s">
        <v>10823</v>
      </c>
      <c r="E2508">
        <v>2</v>
      </c>
    </row>
    <row r="2509" spans="1:5">
      <c r="A2509">
        <v>2508</v>
      </c>
      <c r="B2509">
        <v>44368</v>
      </c>
      <c r="C2509">
        <v>909</v>
      </c>
      <c r="D2509" t="s">
        <v>10845</v>
      </c>
      <c r="E2509">
        <v>2</v>
      </c>
    </row>
    <row r="2510" spans="1:5">
      <c r="A2510">
        <v>2509</v>
      </c>
      <c r="B2510">
        <v>44368</v>
      </c>
      <c r="C2510">
        <v>474</v>
      </c>
      <c r="D2510" t="s">
        <v>10841</v>
      </c>
      <c r="E2510">
        <v>5</v>
      </c>
    </row>
    <row r="2511" spans="1:5">
      <c r="A2511">
        <v>2510</v>
      </c>
      <c r="B2511">
        <v>44368</v>
      </c>
      <c r="C2511">
        <v>1092</v>
      </c>
      <c r="D2511" t="s">
        <v>10863</v>
      </c>
      <c r="E2511">
        <v>5</v>
      </c>
    </row>
    <row r="2512" spans="1:5">
      <c r="A2512">
        <v>2511</v>
      </c>
      <c r="B2512">
        <v>44368</v>
      </c>
      <c r="C2512">
        <v>1337</v>
      </c>
      <c r="D2512" t="s">
        <v>10851</v>
      </c>
      <c r="E2512">
        <v>3</v>
      </c>
    </row>
    <row r="2513" spans="1:5">
      <c r="A2513">
        <v>2512</v>
      </c>
      <c r="B2513">
        <v>44368</v>
      </c>
      <c r="C2513">
        <v>1547</v>
      </c>
      <c r="D2513" t="s">
        <v>10837</v>
      </c>
      <c r="E2513">
        <v>5</v>
      </c>
    </row>
    <row r="2514" spans="1:5">
      <c r="A2514">
        <v>2513</v>
      </c>
      <c r="B2514">
        <v>44368</v>
      </c>
      <c r="C2514">
        <v>309</v>
      </c>
      <c r="D2514" t="s">
        <v>10856</v>
      </c>
      <c r="E2514">
        <v>2</v>
      </c>
    </row>
    <row r="2515" spans="1:5">
      <c r="A2515">
        <v>2514</v>
      </c>
      <c r="B2515">
        <v>44368</v>
      </c>
      <c r="C2515">
        <v>1552</v>
      </c>
      <c r="D2515" t="s">
        <v>10857</v>
      </c>
      <c r="E2515">
        <v>6</v>
      </c>
    </row>
    <row r="2516" spans="1:5">
      <c r="A2516">
        <v>2515</v>
      </c>
      <c r="B2516">
        <v>44368</v>
      </c>
      <c r="C2516">
        <v>1109</v>
      </c>
      <c r="D2516" t="s">
        <v>10810</v>
      </c>
      <c r="E2516">
        <v>2</v>
      </c>
    </row>
    <row r="2517" spans="1:5">
      <c r="A2517">
        <v>2516</v>
      </c>
      <c r="B2517">
        <v>44369</v>
      </c>
      <c r="C2517">
        <v>2119</v>
      </c>
      <c r="D2517" t="s">
        <v>10819</v>
      </c>
      <c r="E2517">
        <v>4</v>
      </c>
    </row>
    <row r="2518" spans="1:5">
      <c r="A2518">
        <v>2517</v>
      </c>
      <c r="B2518">
        <v>44369</v>
      </c>
      <c r="C2518">
        <v>522</v>
      </c>
      <c r="D2518" t="s">
        <v>10839</v>
      </c>
      <c r="E2518">
        <v>5</v>
      </c>
    </row>
    <row r="2519" spans="1:5">
      <c r="A2519">
        <v>2518</v>
      </c>
      <c r="B2519">
        <v>44369</v>
      </c>
      <c r="C2519">
        <v>973</v>
      </c>
      <c r="D2519" t="s">
        <v>10869</v>
      </c>
      <c r="E2519">
        <v>1</v>
      </c>
    </row>
    <row r="2520" spans="1:5">
      <c r="A2520">
        <v>2519</v>
      </c>
      <c r="B2520">
        <v>44369</v>
      </c>
      <c r="C2520">
        <v>599</v>
      </c>
      <c r="D2520" t="s">
        <v>10840</v>
      </c>
      <c r="E2520">
        <v>4</v>
      </c>
    </row>
    <row r="2521" spans="1:5">
      <c r="A2521">
        <v>2520</v>
      </c>
      <c r="B2521">
        <v>44369</v>
      </c>
      <c r="C2521">
        <v>793</v>
      </c>
      <c r="D2521" t="s">
        <v>10811</v>
      </c>
      <c r="E2521">
        <v>2</v>
      </c>
    </row>
    <row r="2522" spans="1:5">
      <c r="A2522">
        <v>2521</v>
      </c>
      <c r="B2522">
        <v>44369</v>
      </c>
      <c r="C2522">
        <v>904</v>
      </c>
      <c r="D2522" t="s">
        <v>10850</v>
      </c>
      <c r="E2522">
        <v>4</v>
      </c>
    </row>
    <row r="2523" spans="1:5">
      <c r="A2523">
        <v>2522</v>
      </c>
      <c r="B2523">
        <v>44369</v>
      </c>
      <c r="C2523">
        <v>125</v>
      </c>
      <c r="D2523" t="s">
        <v>10837</v>
      </c>
      <c r="E2523">
        <v>1</v>
      </c>
    </row>
    <row r="2524" spans="1:5">
      <c r="A2524">
        <v>2523</v>
      </c>
      <c r="B2524">
        <v>44370</v>
      </c>
      <c r="C2524">
        <v>1197</v>
      </c>
      <c r="D2524" t="s">
        <v>10846</v>
      </c>
      <c r="E2524">
        <v>4</v>
      </c>
    </row>
    <row r="2525" spans="1:5">
      <c r="A2525">
        <v>2524</v>
      </c>
      <c r="B2525">
        <v>44370</v>
      </c>
      <c r="C2525">
        <v>22</v>
      </c>
      <c r="D2525" t="s">
        <v>10874</v>
      </c>
      <c r="E2525">
        <v>3</v>
      </c>
    </row>
    <row r="2526" spans="1:5">
      <c r="A2526">
        <v>2525</v>
      </c>
      <c r="B2526">
        <v>44370</v>
      </c>
      <c r="C2526">
        <v>152</v>
      </c>
      <c r="D2526" t="s">
        <v>10850</v>
      </c>
      <c r="E2526">
        <v>5</v>
      </c>
    </row>
    <row r="2527" spans="1:5">
      <c r="A2527">
        <v>2526</v>
      </c>
      <c r="B2527">
        <v>44370</v>
      </c>
      <c r="C2527">
        <v>466</v>
      </c>
      <c r="D2527" t="s">
        <v>10843</v>
      </c>
      <c r="E2527">
        <v>3</v>
      </c>
    </row>
    <row r="2528" spans="1:5">
      <c r="A2528">
        <v>2527</v>
      </c>
      <c r="B2528">
        <v>44371</v>
      </c>
      <c r="C2528">
        <v>783</v>
      </c>
      <c r="D2528" t="s">
        <v>10843</v>
      </c>
      <c r="E2528">
        <v>6</v>
      </c>
    </row>
    <row r="2529" spans="1:5">
      <c r="A2529">
        <v>2528</v>
      </c>
      <c r="B2529">
        <v>44371</v>
      </c>
      <c r="C2529">
        <v>1731</v>
      </c>
      <c r="D2529" t="s">
        <v>10847</v>
      </c>
      <c r="E2529">
        <v>3</v>
      </c>
    </row>
    <row r="2530" spans="1:5">
      <c r="A2530">
        <v>2529</v>
      </c>
      <c r="B2530">
        <v>44371</v>
      </c>
      <c r="C2530">
        <v>1554</v>
      </c>
      <c r="D2530" t="s">
        <v>10835</v>
      </c>
      <c r="E2530">
        <v>3</v>
      </c>
    </row>
    <row r="2531" spans="1:5">
      <c r="A2531">
        <v>2530</v>
      </c>
      <c r="B2531">
        <v>44371</v>
      </c>
      <c r="C2531">
        <v>1310</v>
      </c>
      <c r="D2531" t="s">
        <v>10830</v>
      </c>
      <c r="E2531">
        <v>3</v>
      </c>
    </row>
    <row r="2532" spans="1:5">
      <c r="A2532">
        <v>2531</v>
      </c>
      <c r="B2532">
        <v>44371</v>
      </c>
      <c r="C2532">
        <v>867</v>
      </c>
      <c r="D2532" t="s">
        <v>10819</v>
      </c>
      <c r="E2532">
        <v>2</v>
      </c>
    </row>
    <row r="2533" spans="1:5">
      <c r="A2533">
        <v>2532</v>
      </c>
      <c r="B2533">
        <v>44371</v>
      </c>
      <c r="C2533">
        <v>28</v>
      </c>
      <c r="D2533" t="s">
        <v>10833</v>
      </c>
      <c r="E2533">
        <v>3</v>
      </c>
    </row>
    <row r="2534" spans="1:5">
      <c r="A2534">
        <v>2533</v>
      </c>
      <c r="B2534">
        <v>44372</v>
      </c>
      <c r="C2534">
        <v>985</v>
      </c>
      <c r="D2534" t="s">
        <v>10822</v>
      </c>
      <c r="E2534">
        <v>1</v>
      </c>
    </row>
    <row r="2535" spans="1:5">
      <c r="A2535">
        <v>2534</v>
      </c>
      <c r="B2535">
        <v>44372</v>
      </c>
      <c r="C2535">
        <v>1050</v>
      </c>
      <c r="D2535" t="s">
        <v>10840</v>
      </c>
      <c r="E2535">
        <v>5</v>
      </c>
    </row>
    <row r="2536" spans="1:5">
      <c r="A2536">
        <v>2535</v>
      </c>
      <c r="B2536">
        <v>44372</v>
      </c>
      <c r="C2536">
        <v>228</v>
      </c>
      <c r="D2536" t="s">
        <v>10809</v>
      </c>
      <c r="E2536">
        <v>2</v>
      </c>
    </row>
    <row r="2537" spans="1:5">
      <c r="A2537">
        <v>2536</v>
      </c>
      <c r="B2537">
        <v>44373</v>
      </c>
      <c r="C2537">
        <v>1177</v>
      </c>
      <c r="D2537" t="s">
        <v>10850</v>
      </c>
      <c r="E2537">
        <v>6</v>
      </c>
    </row>
    <row r="2538" spans="1:5">
      <c r="A2538">
        <v>2537</v>
      </c>
      <c r="B2538">
        <v>44373</v>
      </c>
      <c r="C2538">
        <v>1101</v>
      </c>
      <c r="D2538" t="s">
        <v>10876</v>
      </c>
      <c r="E2538">
        <v>5</v>
      </c>
    </row>
    <row r="2539" spans="1:5">
      <c r="A2539">
        <v>2538</v>
      </c>
      <c r="B2539">
        <v>44373</v>
      </c>
      <c r="C2539">
        <v>1494</v>
      </c>
      <c r="D2539" t="s">
        <v>10866</v>
      </c>
      <c r="E2539">
        <v>2</v>
      </c>
    </row>
    <row r="2540" spans="1:5">
      <c r="A2540">
        <v>2539</v>
      </c>
      <c r="B2540">
        <v>44373</v>
      </c>
      <c r="C2540">
        <v>931</v>
      </c>
      <c r="D2540" t="s">
        <v>10846</v>
      </c>
      <c r="E2540">
        <v>3</v>
      </c>
    </row>
    <row r="2541" spans="1:5">
      <c r="A2541">
        <v>2540</v>
      </c>
      <c r="B2541">
        <v>44374</v>
      </c>
      <c r="C2541">
        <v>859</v>
      </c>
      <c r="D2541" t="s">
        <v>10857</v>
      </c>
      <c r="E2541">
        <v>6</v>
      </c>
    </row>
    <row r="2542" spans="1:5">
      <c r="A2542">
        <v>2541</v>
      </c>
      <c r="B2542">
        <v>44374</v>
      </c>
      <c r="C2542">
        <v>1851</v>
      </c>
      <c r="D2542" t="s">
        <v>10824</v>
      </c>
      <c r="E2542">
        <v>4</v>
      </c>
    </row>
    <row r="2543" spans="1:5">
      <c r="A2543">
        <v>2542</v>
      </c>
      <c r="B2543">
        <v>44374</v>
      </c>
      <c r="C2543">
        <v>1351</v>
      </c>
      <c r="D2543" t="s">
        <v>10825</v>
      </c>
      <c r="E2543">
        <v>1</v>
      </c>
    </row>
    <row r="2544" spans="1:5">
      <c r="A2544">
        <v>2543</v>
      </c>
      <c r="B2544">
        <v>44374</v>
      </c>
      <c r="C2544">
        <v>654</v>
      </c>
      <c r="D2544" t="s">
        <v>10852</v>
      </c>
      <c r="E2544">
        <v>3</v>
      </c>
    </row>
    <row r="2545" spans="1:5">
      <c r="A2545">
        <v>2544</v>
      </c>
      <c r="B2545">
        <v>44375</v>
      </c>
      <c r="C2545">
        <v>277</v>
      </c>
      <c r="D2545" t="s">
        <v>10849</v>
      </c>
      <c r="E2545">
        <v>3</v>
      </c>
    </row>
    <row r="2546" spans="1:5">
      <c r="A2546">
        <v>2545</v>
      </c>
      <c r="B2546">
        <v>44375</v>
      </c>
      <c r="C2546">
        <v>625</v>
      </c>
      <c r="D2546" t="s">
        <v>10855</v>
      </c>
      <c r="E2546">
        <v>5</v>
      </c>
    </row>
    <row r="2547" spans="1:5">
      <c r="A2547">
        <v>2546</v>
      </c>
      <c r="B2547">
        <v>44375</v>
      </c>
      <c r="C2547">
        <v>772</v>
      </c>
      <c r="D2547" t="s">
        <v>10860</v>
      </c>
      <c r="E2547">
        <v>4</v>
      </c>
    </row>
    <row r="2548" spans="1:5">
      <c r="A2548">
        <v>2547</v>
      </c>
      <c r="B2548">
        <v>44375</v>
      </c>
      <c r="C2548">
        <v>614</v>
      </c>
      <c r="D2548" t="s">
        <v>10844</v>
      </c>
      <c r="E2548">
        <v>4</v>
      </c>
    </row>
    <row r="2549" spans="1:5">
      <c r="A2549">
        <v>2548</v>
      </c>
      <c r="B2549">
        <v>44376</v>
      </c>
      <c r="C2549">
        <v>449</v>
      </c>
      <c r="D2549" t="s">
        <v>10810</v>
      </c>
      <c r="E2549">
        <v>3</v>
      </c>
    </row>
    <row r="2550" spans="1:5">
      <c r="A2550">
        <v>2549</v>
      </c>
      <c r="B2550">
        <v>44376</v>
      </c>
      <c r="C2550">
        <v>88</v>
      </c>
      <c r="D2550" t="s">
        <v>10869</v>
      </c>
      <c r="E2550">
        <v>1</v>
      </c>
    </row>
    <row r="2551" spans="1:5">
      <c r="A2551">
        <v>2550</v>
      </c>
      <c r="B2551">
        <v>44376</v>
      </c>
      <c r="C2551">
        <v>1500</v>
      </c>
      <c r="D2551" t="s">
        <v>10817</v>
      </c>
      <c r="E2551">
        <v>5</v>
      </c>
    </row>
    <row r="2552" spans="1:5">
      <c r="A2552">
        <v>2551</v>
      </c>
      <c r="B2552">
        <v>44376</v>
      </c>
      <c r="C2552">
        <v>33</v>
      </c>
      <c r="D2552" t="s">
        <v>10836</v>
      </c>
      <c r="E2552">
        <v>4</v>
      </c>
    </row>
    <row r="2553" spans="1:5">
      <c r="A2553">
        <v>2552</v>
      </c>
      <c r="B2553">
        <v>44376</v>
      </c>
      <c r="C2553">
        <v>1743</v>
      </c>
      <c r="D2553" t="s">
        <v>10818</v>
      </c>
      <c r="E2553">
        <v>3</v>
      </c>
    </row>
    <row r="2554" spans="1:5">
      <c r="A2554">
        <v>2553</v>
      </c>
      <c r="B2554">
        <v>44376</v>
      </c>
      <c r="C2554">
        <v>341</v>
      </c>
      <c r="D2554" t="s">
        <v>10835</v>
      </c>
      <c r="E2554">
        <v>5</v>
      </c>
    </row>
    <row r="2555" spans="1:5">
      <c r="A2555">
        <v>2554</v>
      </c>
      <c r="B2555">
        <v>44376</v>
      </c>
      <c r="C2555">
        <v>261</v>
      </c>
      <c r="D2555" t="s">
        <v>10836</v>
      </c>
      <c r="E2555">
        <v>2</v>
      </c>
    </row>
    <row r="2556" spans="1:5">
      <c r="A2556">
        <v>2555</v>
      </c>
      <c r="B2556">
        <v>44377</v>
      </c>
      <c r="C2556">
        <v>1951</v>
      </c>
      <c r="D2556" t="s">
        <v>10867</v>
      </c>
      <c r="E2556">
        <v>1</v>
      </c>
    </row>
    <row r="2557" spans="1:5">
      <c r="A2557">
        <v>2556</v>
      </c>
      <c r="B2557">
        <v>44377</v>
      </c>
      <c r="C2557">
        <v>887</v>
      </c>
      <c r="D2557" t="s">
        <v>10826</v>
      </c>
      <c r="E2557">
        <v>4</v>
      </c>
    </row>
    <row r="2558" spans="1:5">
      <c r="A2558">
        <v>2557</v>
      </c>
      <c r="B2558">
        <v>44377</v>
      </c>
      <c r="C2558">
        <v>740</v>
      </c>
      <c r="D2558" t="s">
        <v>10824</v>
      </c>
      <c r="E2558">
        <v>2</v>
      </c>
    </row>
    <row r="2559" spans="1:5">
      <c r="A2559">
        <v>2558</v>
      </c>
      <c r="B2559">
        <v>44377</v>
      </c>
      <c r="C2559">
        <v>1958</v>
      </c>
      <c r="D2559" t="s">
        <v>10817</v>
      </c>
      <c r="E2559">
        <v>3</v>
      </c>
    </row>
    <row r="2560" spans="1:5">
      <c r="A2560">
        <v>2559</v>
      </c>
      <c r="B2560">
        <v>44377</v>
      </c>
      <c r="C2560">
        <v>2097</v>
      </c>
      <c r="D2560" t="s">
        <v>10829</v>
      </c>
      <c r="E2560">
        <v>3</v>
      </c>
    </row>
    <row r="2561" spans="1:5">
      <c r="A2561">
        <v>2560</v>
      </c>
      <c r="B2561">
        <v>44377</v>
      </c>
      <c r="C2561">
        <v>849</v>
      </c>
      <c r="D2561" t="s">
        <v>10809</v>
      </c>
      <c r="E2561">
        <v>2</v>
      </c>
    </row>
    <row r="2562" spans="1:5">
      <c r="A2562">
        <v>2561</v>
      </c>
      <c r="B2562">
        <v>44377</v>
      </c>
      <c r="C2562">
        <v>1774</v>
      </c>
      <c r="D2562" t="s">
        <v>10852</v>
      </c>
      <c r="E2562">
        <v>5</v>
      </c>
    </row>
    <row r="2563" spans="1:5">
      <c r="A2563">
        <v>2562</v>
      </c>
      <c r="B2563">
        <v>44377</v>
      </c>
      <c r="C2563">
        <v>1244</v>
      </c>
      <c r="D2563" t="s">
        <v>10855</v>
      </c>
      <c r="E2563">
        <v>6</v>
      </c>
    </row>
    <row r="2564" spans="1:5">
      <c r="A2564">
        <v>2563</v>
      </c>
      <c r="B2564">
        <v>44378</v>
      </c>
      <c r="C2564">
        <v>2043</v>
      </c>
      <c r="D2564" t="s">
        <v>10819</v>
      </c>
      <c r="E2564">
        <v>3</v>
      </c>
    </row>
    <row r="2565" spans="1:5">
      <c r="A2565">
        <v>2564</v>
      </c>
      <c r="B2565">
        <v>44378</v>
      </c>
      <c r="C2565">
        <v>1200</v>
      </c>
      <c r="D2565" t="s">
        <v>10820</v>
      </c>
      <c r="E2565">
        <v>2</v>
      </c>
    </row>
    <row r="2566" spans="1:5">
      <c r="A2566">
        <v>2565</v>
      </c>
      <c r="B2566">
        <v>44378</v>
      </c>
      <c r="C2566">
        <v>645</v>
      </c>
      <c r="D2566" t="s">
        <v>10828</v>
      </c>
      <c r="E2566">
        <v>3</v>
      </c>
    </row>
    <row r="2567" spans="1:5">
      <c r="A2567">
        <v>2566</v>
      </c>
      <c r="B2567">
        <v>44378</v>
      </c>
      <c r="C2567">
        <v>894</v>
      </c>
      <c r="D2567" t="s">
        <v>10827</v>
      </c>
      <c r="E2567">
        <v>2</v>
      </c>
    </row>
    <row r="2568" spans="1:5">
      <c r="A2568">
        <v>2567</v>
      </c>
      <c r="B2568">
        <v>44378</v>
      </c>
      <c r="C2568">
        <v>983</v>
      </c>
      <c r="D2568" t="s">
        <v>10828</v>
      </c>
      <c r="E2568">
        <v>2</v>
      </c>
    </row>
    <row r="2569" spans="1:5">
      <c r="A2569">
        <v>2568</v>
      </c>
      <c r="B2569">
        <v>44378</v>
      </c>
      <c r="C2569">
        <v>40</v>
      </c>
      <c r="D2569" t="s">
        <v>10834</v>
      </c>
      <c r="E2569">
        <v>1</v>
      </c>
    </row>
    <row r="2570" spans="1:5">
      <c r="A2570">
        <v>2569</v>
      </c>
      <c r="B2570">
        <v>44378</v>
      </c>
      <c r="C2570">
        <v>1915</v>
      </c>
      <c r="D2570" t="s">
        <v>10820</v>
      </c>
      <c r="E2570">
        <v>2</v>
      </c>
    </row>
    <row r="2571" spans="1:5">
      <c r="A2571">
        <v>2570</v>
      </c>
      <c r="B2571">
        <v>44378</v>
      </c>
      <c r="C2571">
        <v>490</v>
      </c>
      <c r="D2571" t="s">
        <v>10852</v>
      </c>
      <c r="E2571">
        <v>4</v>
      </c>
    </row>
    <row r="2572" spans="1:5">
      <c r="A2572">
        <v>2571</v>
      </c>
      <c r="B2572">
        <v>44378</v>
      </c>
      <c r="C2572">
        <v>634</v>
      </c>
      <c r="D2572" t="s">
        <v>10842</v>
      </c>
      <c r="E2572">
        <v>5</v>
      </c>
    </row>
    <row r="2573" spans="1:5">
      <c r="A2573">
        <v>2572</v>
      </c>
      <c r="B2573">
        <v>44379</v>
      </c>
      <c r="C2573">
        <v>222</v>
      </c>
      <c r="D2573" t="s">
        <v>10858</v>
      </c>
      <c r="E2573">
        <v>2</v>
      </c>
    </row>
    <row r="2574" spans="1:5">
      <c r="A2574">
        <v>2573</v>
      </c>
      <c r="B2574">
        <v>44379</v>
      </c>
      <c r="C2574">
        <v>378</v>
      </c>
      <c r="D2574" t="s">
        <v>10846</v>
      </c>
      <c r="E2574">
        <v>5</v>
      </c>
    </row>
    <row r="2575" spans="1:5">
      <c r="A2575">
        <v>2574</v>
      </c>
      <c r="B2575">
        <v>44379</v>
      </c>
      <c r="C2575">
        <v>404</v>
      </c>
      <c r="D2575" t="s">
        <v>10865</v>
      </c>
      <c r="E2575">
        <v>2</v>
      </c>
    </row>
    <row r="2576" spans="1:5">
      <c r="A2576">
        <v>2575</v>
      </c>
      <c r="B2576">
        <v>44380</v>
      </c>
      <c r="C2576">
        <v>1981</v>
      </c>
      <c r="D2576" t="s">
        <v>10865</v>
      </c>
      <c r="E2576">
        <v>4</v>
      </c>
    </row>
    <row r="2577" spans="1:5">
      <c r="A2577">
        <v>2576</v>
      </c>
      <c r="B2577">
        <v>44380</v>
      </c>
      <c r="C2577">
        <v>624</v>
      </c>
      <c r="D2577" t="s">
        <v>10836</v>
      </c>
      <c r="E2577">
        <v>4</v>
      </c>
    </row>
    <row r="2578" spans="1:5">
      <c r="A2578">
        <v>2577</v>
      </c>
      <c r="B2578">
        <v>44380</v>
      </c>
      <c r="C2578">
        <v>1024</v>
      </c>
      <c r="D2578" t="s">
        <v>10844</v>
      </c>
      <c r="E2578">
        <v>4</v>
      </c>
    </row>
    <row r="2579" spans="1:5">
      <c r="A2579">
        <v>2578</v>
      </c>
      <c r="B2579">
        <v>44380</v>
      </c>
      <c r="C2579">
        <v>106</v>
      </c>
      <c r="D2579" t="s">
        <v>10851</v>
      </c>
      <c r="E2579">
        <v>3</v>
      </c>
    </row>
    <row r="2580" spans="1:5">
      <c r="A2580">
        <v>2579</v>
      </c>
      <c r="B2580">
        <v>44380</v>
      </c>
      <c r="C2580">
        <v>904</v>
      </c>
      <c r="D2580" t="s">
        <v>10859</v>
      </c>
      <c r="E2580">
        <v>2</v>
      </c>
    </row>
    <row r="2581" spans="1:5">
      <c r="A2581">
        <v>2580</v>
      </c>
      <c r="B2581">
        <v>44380</v>
      </c>
      <c r="C2581">
        <v>1337</v>
      </c>
      <c r="D2581" t="s">
        <v>10855</v>
      </c>
      <c r="E2581">
        <v>3</v>
      </c>
    </row>
    <row r="2582" spans="1:5">
      <c r="A2582">
        <v>2581</v>
      </c>
      <c r="B2582">
        <v>44381</v>
      </c>
      <c r="C2582">
        <v>1804</v>
      </c>
      <c r="D2582" t="s">
        <v>10850</v>
      </c>
      <c r="E2582">
        <v>3</v>
      </c>
    </row>
    <row r="2583" spans="1:5">
      <c r="A2583">
        <v>2582</v>
      </c>
      <c r="B2583">
        <v>44382</v>
      </c>
      <c r="C2583">
        <v>1706</v>
      </c>
      <c r="D2583" t="s">
        <v>10820</v>
      </c>
      <c r="E2583">
        <v>2</v>
      </c>
    </row>
    <row r="2584" spans="1:5">
      <c r="A2584">
        <v>2583</v>
      </c>
      <c r="B2584">
        <v>44382</v>
      </c>
      <c r="C2584">
        <v>506</v>
      </c>
      <c r="D2584" t="s">
        <v>10855</v>
      </c>
      <c r="E2584">
        <v>5</v>
      </c>
    </row>
    <row r="2585" spans="1:5">
      <c r="A2585">
        <v>2584</v>
      </c>
      <c r="B2585">
        <v>44383</v>
      </c>
      <c r="C2585">
        <v>474</v>
      </c>
      <c r="D2585" t="s">
        <v>10851</v>
      </c>
      <c r="E2585">
        <v>2</v>
      </c>
    </row>
    <row r="2586" spans="1:5">
      <c r="A2586">
        <v>2585</v>
      </c>
      <c r="B2586">
        <v>44383</v>
      </c>
      <c r="C2586">
        <v>282</v>
      </c>
      <c r="D2586" t="s">
        <v>10837</v>
      </c>
      <c r="E2586">
        <v>3</v>
      </c>
    </row>
    <row r="2587" spans="1:5">
      <c r="A2587">
        <v>2586</v>
      </c>
      <c r="B2587">
        <v>44383</v>
      </c>
      <c r="C2587">
        <v>78</v>
      </c>
      <c r="D2587" t="s">
        <v>10850</v>
      </c>
      <c r="E2587">
        <v>4</v>
      </c>
    </row>
    <row r="2588" spans="1:5">
      <c r="A2588">
        <v>2587</v>
      </c>
      <c r="B2588">
        <v>44383</v>
      </c>
      <c r="C2588">
        <v>421</v>
      </c>
      <c r="D2588" t="s">
        <v>10855</v>
      </c>
      <c r="E2588">
        <v>3</v>
      </c>
    </row>
    <row r="2589" spans="1:5">
      <c r="A2589">
        <v>2588</v>
      </c>
      <c r="B2589">
        <v>44383</v>
      </c>
      <c r="C2589">
        <v>987</v>
      </c>
      <c r="D2589" t="s">
        <v>10824</v>
      </c>
      <c r="E2589">
        <v>4</v>
      </c>
    </row>
    <row r="2590" spans="1:5">
      <c r="A2590">
        <v>2589</v>
      </c>
      <c r="B2590">
        <v>44384</v>
      </c>
      <c r="C2590">
        <v>434</v>
      </c>
      <c r="D2590" t="s">
        <v>10813</v>
      </c>
      <c r="E2590">
        <v>4</v>
      </c>
    </row>
    <row r="2591" spans="1:5">
      <c r="A2591">
        <v>2590</v>
      </c>
      <c r="B2591">
        <v>44384</v>
      </c>
      <c r="C2591">
        <v>1953</v>
      </c>
      <c r="D2591" t="s">
        <v>10871</v>
      </c>
      <c r="E2591">
        <v>6</v>
      </c>
    </row>
    <row r="2592" spans="1:5">
      <c r="A2592">
        <v>2591</v>
      </c>
      <c r="B2592">
        <v>44384</v>
      </c>
      <c r="C2592">
        <v>1930</v>
      </c>
      <c r="D2592" t="s">
        <v>10814</v>
      </c>
      <c r="E2592">
        <v>2</v>
      </c>
    </row>
    <row r="2593" spans="1:5">
      <c r="A2593">
        <v>2592</v>
      </c>
      <c r="B2593">
        <v>44384</v>
      </c>
      <c r="C2593">
        <v>94</v>
      </c>
      <c r="D2593" t="s">
        <v>10829</v>
      </c>
      <c r="E2593">
        <v>5</v>
      </c>
    </row>
    <row r="2594" spans="1:5">
      <c r="A2594">
        <v>2593</v>
      </c>
      <c r="B2594">
        <v>44384</v>
      </c>
      <c r="C2594">
        <v>1834</v>
      </c>
      <c r="D2594" t="s">
        <v>10836</v>
      </c>
      <c r="E2594">
        <v>3</v>
      </c>
    </row>
    <row r="2595" spans="1:5">
      <c r="A2595">
        <v>2594</v>
      </c>
      <c r="B2595">
        <v>44385</v>
      </c>
      <c r="C2595">
        <v>119</v>
      </c>
      <c r="D2595" t="s">
        <v>10851</v>
      </c>
      <c r="E2595">
        <v>5</v>
      </c>
    </row>
    <row r="2596" spans="1:5">
      <c r="A2596">
        <v>2595</v>
      </c>
      <c r="B2596">
        <v>44385</v>
      </c>
      <c r="C2596">
        <v>732</v>
      </c>
      <c r="D2596" t="s">
        <v>10825</v>
      </c>
      <c r="E2596">
        <v>4</v>
      </c>
    </row>
    <row r="2597" spans="1:5">
      <c r="A2597">
        <v>2596</v>
      </c>
      <c r="B2597">
        <v>44385</v>
      </c>
      <c r="C2597">
        <v>263</v>
      </c>
      <c r="D2597" t="s">
        <v>10849</v>
      </c>
      <c r="E2597">
        <v>4</v>
      </c>
    </row>
    <row r="2598" spans="1:5">
      <c r="A2598">
        <v>2597</v>
      </c>
      <c r="B2598">
        <v>44385</v>
      </c>
      <c r="C2598">
        <v>364</v>
      </c>
      <c r="D2598" t="s">
        <v>10872</v>
      </c>
      <c r="E2598">
        <v>2</v>
      </c>
    </row>
    <row r="2599" spans="1:5">
      <c r="A2599">
        <v>2598</v>
      </c>
      <c r="B2599">
        <v>44385</v>
      </c>
      <c r="C2599">
        <v>1013</v>
      </c>
      <c r="D2599" t="s">
        <v>10818</v>
      </c>
      <c r="E2599">
        <v>2</v>
      </c>
    </row>
    <row r="2600" spans="1:5">
      <c r="A2600">
        <v>2599</v>
      </c>
      <c r="B2600">
        <v>44385</v>
      </c>
      <c r="C2600">
        <v>398</v>
      </c>
      <c r="D2600" t="s">
        <v>10827</v>
      </c>
      <c r="E2600">
        <v>4</v>
      </c>
    </row>
    <row r="2601" spans="1:5">
      <c r="A2601">
        <v>2600</v>
      </c>
      <c r="B2601">
        <v>44386</v>
      </c>
      <c r="C2601">
        <v>150</v>
      </c>
      <c r="D2601" t="s">
        <v>10851</v>
      </c>
      <c r="E2601">
        <v>2</v>
      </c>
    </row>
    <row r="2602" spans="1:5">
      <c r="A2602">
        <v>2601</v>
      </c>
      <c r="B2602">
        <v>44386</v>
      </c>
      <c r="C2602">
        <v>127</v>
      </c>
      <c r="D2602" t="s">
        <v>10857</v>
      </c>
      <c r="E2602">
        <v>6</v>
      </c>
    </row>
    <row r="2603" spans="1:5">
      <c r="A2603">
        <v>2602</v>
      </c>
      <c r="B2603">
        <v>44386</v>
      </c>
      <c r="C2603">
        <v>883</v>
      </c>
      <c r="D2603" t="s">
        <v>10868</v>
      </c>
      <c r="E2603">
        <v>2</v>
      </c>
    </row>
    <row r="2604" spans="1:5">
      <c r="A2604">
        <v>2603</v>
      </c>
      <c r="B2604">
        <v>44386</v>
      </c>
      <c r="C2604">
        <v>1392</v>
      </c>
      <c r="D2604" t="s">
        <v>10820</v>
      </c>
      <c r="E2604">
        <v>5</v>
      </c>
    </row>
    <row r="2605" spans="1:5">
      <c r="A2605">
        <v>2604</v>
      </c>
      <c r="B2605">
        <v>44386</v>
      </c>
      <c r="C2605">
        <v>733</v>
      </c>
      <c r="D2605" t="s">
        <v>10864</v>
      </c>
      <c r="E2605">
        <v>6</v>
      </c>
    </row>
    <row r="2606" spans="1:5">
      <c r="A2606">
        <v>2605</v>
      </c>
      <c r="B2606">
        <v>44386</v>
      </c>
      <c r="C2606">
        <v>1842</v>
      </c>
      <c r="D2606" t="s">
        <v>10851</v>
      </c>
      <c r="E2606">
        <v>5</v>
      </c>
    </row>
    <row r="2607" spans="1:5">
      <c r="A2607">
        <v>2606</v>
      </c>
      <c r="B2607">
        <v>44387</v>
      </c>
      <c r="C2607">
        <v>1244</v>
      </c>
      <c r="D2607" t="s">
        <v>10860</v>
      </c>
      <c r="E2607">
        <v>5</v>
      </c>
    </row>
    <row r="2608" spans="1:5">
      <c r="A2608">
        <v>2607</v>
      </c>
      <c r="B2608">
        <v>44387</v>
      </c>
      <c r="C2608">
        <v>617</v>
      </c>
      <c r="D2608" t="s">
        <v>10845</v>
      </c>
      <c r="E2608">
        <v>1</v>
      </c>
    </row>
    <row r="2609" spans="1:5">
      <c r="A2609">
        <v>2608</v>
      </c>
      <c r="B2609">
        <v>44387</v>
      </c>
      <c r="C2609">
        <v>1412</v>
      </c>
      <c r="D2609" t="s">
        <v>10835</v>
      </c>
      <c r="E2609">
        <v>5</v>
      </c>
    </row>
    <row r="2610" spans="1:5">
      <c r="A2610">
        <v>2609</v>
      </c>
      <c r="B2610">
        <v>44387</v>
      </c>
      <c r="C2610">
        <v>1864</v>
      </c>
      <c r="D2610" t="s">
        <v>10830</v>
      </c>
      <c r="E2610">
        <v>3</v>
      </c>
    </row>
    <row r="2611" spans="1:5">
      <c r="A2611">
        <v>2610</v>
      </c>
      <c r="B2611">
        <v>44387</v>
      </c>
      <c r="C2611">
        <v>1146</v>
      </c>
      <c r="D2611" t="s">
        <v>10818</v>
      </c>
      <c r="E2611">
        <v>5</v>
      </c>
    </row>
    <row r="2612" spans="1:5">
      <c r="A2612">
        <v>2611</v>
      </c>
      <c r="B2612">
        <v>44387</v>
      </c>
      <c r="C2612">
        <v>584</v>
      </c>
      <c r="D2612" t="s">
        <v>10824</v>
      </c>
      <c r="E2612">
        <v>4</v>
      </c>
    </row>
    <row r="2613" spans="1:5">
      <c r="A2613">
        <v>2612</v>
      </c>
      <c r="B2613">
        <v>44387</v>
      </c>
      <c r="C2613">
        <v>405</v>
      </c>
      <c r="D2613" t="s">
        <v>10831</v>
      </c>
      <c r="E2613">
        <v>6</v>
      </c>
    </row>
    <row r="2614" spans="1:5">
      <c r="A2614">
        <v>2613</v>
      </c>
      <c r="B2614">
        <v>44388</v>
      </c>
      <c r="C2614">
        <v>1878</v>
      </c>
      <c r="D2614" t="s">
        <v>10839</v>
      </c>
      <c r="E2614">
        <v>4</v>
      </c>
    </row>
    <row r="2615" spans="1:5">
      <c r="A2615">
        <v>2614</v>
      </c>
      <c r="B2615">
        <v>44388</v>
      </c>
      <c r="C2615">
        <v>737</v>
      </c>
      <c r="D2615" t="s">
        <v>10839</v>
      </c>
      <c r="E2615">
        <v>2</v>
      </c>
    </row>
    <row r="2616" spans="1:5">
      <c r="A2616">
        <v>2615</v>
      </c>
      <c r="B2616">
        <v>44388</v>
      </c>
      <c r="C2616">
        <v>1876</v>
      </c>
      <c r="D2616" t="s">
        <v>10866</v>
      </c>
      <c r="E2616">
        <v>3</v>
      </c>
    </row>
    <row r="2617" spans="1:5">
      <c r="A2617">
        <v>2616</v>
      </c>
      <c r="B2617">
        <v>44388</v>
      </c>
      <c r="C2617">
        <v>1762</v>
      </c>
      <c r="D2617" t="s">
        <v>10810</v>
      </c>
      <c r="E2617">
        <v>2</v>
      </c>
    </row>
    <row r="2618" spans="1:5">
      <c r="A2618">
        <v>2617</v>
      </c>
      <c r="B2618">
        <v>44388</v>
      </c>
      <c r="C2618">
        <v>1531</v>
      </c>
      <c r="D2618" t="s">
        <v>10865</v>
      </c>
      <c r="E2618">
        <v>3</v>
      </c>
    </row>
    <row r="2619" spans="1:5">
      <c r="A2619">
        <v>2618</v>
      </c>
      <c r="B2619">
        <v>44388</v>
      </c>
      <c r="C2619">
        <v>392</v>
      </c>
      <c r="D2619" t="s">
        <v>10844</v>
      </c>
      <c r="E2619">
        <v>5</v>
      </c>
    </row>
    <row r="2620" spans="1:5">
      <c r="A2620">
        <v>2619</v>
      </c>
      <c r="B2620">
        <v>44389</v>
      </c>
      <c r="C2620">
        <v>688</v>
      </c>
      <c r="D2620" t="s">
        <v>10848</v>
      </c>
      <c r="E2620">
        <v>4</v>
      </c>
    </row>
    <row r="2621" spans="1:5">
      <c r="A2621">
        <v>2620</v>
      </c>
      <c r="B2621">
        <v>44389</v>
      </c>
      <c r="C2621">
        <v>1425</v>
      </c>
      <c r="D2621" t="s">
        <v>10838</v>
      </c>
      <c r="E2621">
        <v>5</v>
      </c>
    </row>
    <row r="2622" spans="1:5">
      <c r="A2622">
        <v>2621</v>
      </c>
      <c r="B2622">
        <v>44389</v>
      </c>
      <c r="C2622">
        <v>1380</v>
      </c>
      <c r="D2622" t="s">
        <v>10847</v>
      </c>
      <c r="E2622">
        <v>4</v>
      </c>
    </row>
    <row r="2623" spans="1:5">
      <c r="A2623">
        <v>2622</v>
      </c>
      <c r="B2623">
        <v>44389</v>
      </c>
      <c r="C2623">
        <v>322</v>
      </c>
      <c r="D2623" t="s">
        <v>10874</v>
      </c>
      <c r="E2623">
        <v>3</v>
      </c>
    </row>
    <row r="2624" spans="1:5">
      <c r="A2624">
        <v>2623</v>
      </c>
      <c r="B2624">
        <v>44389</v>
      </c>
      <c r="C2624">
        <v>494</v>
      </c>
      <c r="D2624" t="s">
        <v>10857</v>
      </c>
      <c r="E2624">
        <v>3</v>
      </c>
    </row>
    <row r="2625" spans="1:5">
      <c r="A2625">
        <v>2624</v>
      </c>
      <c r="B2625">
        <v>44389</v>
      </c>
      <c r="C2625">
        <v>657</v>
      </c>
      <c r="D2625" t="s">
        <v>10870</v>
      </c>
      <c r="E2625">
        <v>5</v>
      </c>
    </row>
    <row r="2626" spans="1:5">
      <c r="A2626">
        <v>2625</v>
      </c>
      <c r="B2626">
        <v>44389</v>
      </c>
      <c r="C2626">
        <v>855</v>
      </c>
      <c r="D2626" t="s">
        <v>10811</v>
      </c>
      <c r="E2626">
        <v>3</v>
      </c>
    </row>
    <row r="2627" spans="1:5">
      <c r="A2627">
        <v>2626</v>
      </c>
      <c r="B2627">
        <v>44390</v>
      </c>
      <c r="C2627">
        <v>2066</v>
      </c>
      <c r="D2627" t="s">
        <v>10869</v>
      </c>
      <c r="E2627">
        <v>2</v>
      </c>
    </row>
    <row r="2628" spans="1:5">
      <c r="A2628">
        <v>2627</v>
      </c>
      <c r="B2628">
        <v>44390</v>
      </c>
      <c r="C2628">
        <v>196</v>
      </c>
      <c r="D2628" t="s">
        <v>10876</v>
      </c>
      <c r="E2628">
        <v>1</v>
      </c>
    </row>
    <row r="2629" spans="1:5">
      <c r="A2629">
        <v>2628</v>
      </c>
      <c r="B2629">
        <v>44391</v>
      </c>
      <c r="C2629">
        <v>557</v>
      </c>
      <c r="D2629" t="s">
        <v>10827</v>
      </c>
      <c r="E2629">
        <v>4</v>
      </c>
    </row>
    <row r="2630" spans="1:5">
      <c r="A2630">
        <v>2629</v>
      </c>
      <c r="B2630">
        <v>44391</v>
      </c>
      <c r="C2630">
        <v>1796</v>
      </c>
      <c r="D2630" t="s">
        <v>10822</v>
      </c>
      <c r="E2630">
        <v>2</v>
      </c>
    </row>
    <row r="2631" spans="1:5">
      <c r="A2631">
        <v>2630</v>
      </c>
      <c r="B2631">
        <v>44391</v>
      </c>
      <c r="C2631">
        <v>614</v>
      </c>
      <c r="D2631" t="s">
        <v>10869</v>
      </c>
      <c r="E2631">
        <v>4</v>
      </c>
    </row>
    <row r="2632" spans="1:5">
      <c r="A2632">
        <v>2631</v>
      </c>
      <c r="B2632">
        <v>44392</v>
      </c>
      <c r="C2632">
        <v>1644</v>
      </c>
      <c r="D2632" t="s">
        <v>10857</v>
      </c>
      <c r="E2632">
        <v>3</v>
      </c>
    </row>
    <row r="2633" spans="1:5">
      <c r="A2633">
        <v>2632</v>
      </c>
      <c r="B2633">
        <v>44392</v>
      </c>
      <c r="C2633">
        <v>711</v>
      </c>
      <c r="D2633" t="s">
        <v>10817</v>
      </c>
      <c r="E2633">
        <v>4</v>
      </c>
    </row>
    <row r="2634" spans="1:5">
      <c r="A2634">
        <v>2633</v>
      </c>
      <c r="B2634">
        <v>44392</v>
      </c>
      <c r="C2634">
        <v>222</v>
      </c>
      <c r="D2634" t="s">
        <v>10830</v>
      </c>
      <c r="E2634">
        <v>1</v>
      </c>
    </row>
    <row r="2635" spans="1:5">
      <c r="A2635">
        <v>2634</v>
      </c>
      <c r="B2635">
        <v>44392</v>
      </c>
      <c r="C2635">
        <v>1940</v>
      </c>
      <c r="D2635" t="s">
        <v>10808</v>
      </c>
      <c r="E2635">
        <v>3</v>
      </c>
    </row>
    <row r="2636" spans="1:5">
      <c r="A2636">
        <v>2635</v>
      </c>
      <c r="B2636">
        <v>44393</v>
      </c>
      <c r="C2636">
        <v>423</v>
      </c>
      <c r="D2636" t="s">
        <v>10832</v>
      </c>
      <c r="E2636">
        <v>4</v>
      </c>
    </row>
    <row r="2637" spans="1:5">
      <c r="A2637">
        <v>2636</v>
      </c>
      <c r="B2637">
        <v>44393</v>
      </c>
      <c r="C2637">
        <v>144</v>
      </c>
      <c r="D2637" t="s">
        <v>10839</v>
      </c>
      <c r="E2637">
        <v>2</v>
      </c>
    </row>
    <row r="2638" spans="1:5">
      <c r="A2638">
        <v>2637</v>
      </c>
      <c r="B2638">
        <v>44393</v>
      </c>
      <c r="C2638">
        <v>1974</v>
      </c>
      <c r="D2638" t="s">
        <v>10817</v>
      </c>
      <c r="E2638">
        <v>2</v>
      </c>
    </row>
    <row r="2639" spans="1:5">
      <c r="A2639">
        <v>2638</v>
      </c>
      <c r="B2639">
        <v>44393</v>
      </c>
      <c r="C2639">
        <v>1433</v>
      </c>
      <c r="D2639" t="s">
        <v>10833</v>
      </c>
      <c r="E2639">
        <v>3</v>
      </c>
    </row>
    <row r="2640" spans="1:5">
      <c r="A2640">
        <v>2639</v>
      </c>
      <c r="B2640">
        <v>44394</v>
      </c>
      <c r="C2640">
        <v>116</v>
      </c>
      <c r="D2640" t="s">
        <v>10811</v>
      </c>
      <c r="E2640">
        <v>3</v>
      </c>
    </row>
    <row r="2641" spans="1:5">
      <c r="A2641">
        <v>2640</v>
      </c>
      <c r="B2641">
        <v>44394</v>
      </c>
      <c r="C2641">
        <v>329</v>
      </c>
      <c r="D2641" t="s">
        <v>10863</v>
      </c>
      <c r="E2641">
        <v>1</v>
      </c>
    </row>
    <row r="2642" spans="1:5">
      <c r="A2642">
        <v>2641</v>
      </c>
      <c r="B2642">
        <v>44394</v>
      </c>
      <c r="C2642">
        <v>2024</v>
      </c>
      <c r="D2642" t="s">
        <v>10840</v>
      </c>
      <c r="E2642">
        <v>2</v>
      </c>
    </row>
    <row r="2643" spans="1:5">
      <c r="A2643">
        <v>2642</v>
      </c>
      <c r="B2643">
        <v>44394</v>
      </c>
      <c r="C2643">
        <v>833</v>
      </c>
      <c r="D2643" t="s">
        <v>10840</v>
      </c>
      <c r="E2643">
        <v>3</v>
      </c>
    </row>
    <row r="2644" spans="1:5">
      <c r="A2644">
        <v>2643</v>
      </c>
      <c r="B2644">
        <v>44394</v>
      </c>
      <c r="C2644">
        <v>1849</v>
      </c>
      <c r="D2644" t="s">
        <v>10854</v>
      </c>
      <c r="E2644">
        <v>4</v>
      </c>
    </row>
    <row r="2645" spans="1:5">
      <c r="A2645">
        <v>2644</v>
      </c>
      <c r="B2645">
        <v>44394</v>
      </c>
      <c r="C2645">
        <v>544</v>
      </c>
      <c r="D2645" t="s">
        <v>10813</v>
      </c>
      <c r="E2645">
        <v>4</v>
      </c>
    </row>
    <row r="2646" spans="1:5">
      <c r="A2646">
        <v>2645</v>
      </c>
      <c r="B2646">
        <v>44394</v>
      </c>
      <c r="C2646">
        <v>302</v>
      </c>
      <c r="D2646" t="s">
        <v>10854</v>
      </c>
      <c r="E2646">
        <v>1</v>
      </c>
    </row>
    <row r="2647" spans="1:5">
      <c r="A2647">
        <v>2646</v>
      </c>
      <c r="B2647">
        <v>44395</v>
      </c>
      <c r="C2647">
        <v>42</v>
      </c>
      <c r="D2647" t="s">
        <v>10862</v>
      </c>
      <c r="E2647">
        <v>3</v>
      </c>
    </row>
    <row r="2648" spans="1:5">
      <c r="A2648">
        <v>2647</v>
      </c>
      <c r="B2648">
        <v>44395</v>
      </c>
      <c r="C2648">
        <v>1693</v>
      </c>
      <c r="D2648" t="s">
        <v>10823</v>
      </c>
      <c r="E2648">
        <v>3</v>
      </c>
    </row>
    <row r="2649" spans="1:5">
      <c r="A2649">
        <v>2648</v>
      </c>
      <c r="B2649">
        <v>44395</v>
      </c>
      <c r="C2649">
        <v>755</v>
      </c>
      <c r="D2649" t="s">
        <v>10872</v>
      </c>
      <c r="E2649">
        <v>4</v>
      </c>
    </row>
    <row r="2650" spans="1:5">
      <c r="A2650">
        <v>2649</v>
      </c>
      <c r="B2650">
        <v>44395</v>
      </c>
      <c r="C2650">
        <v>1698</v>
      </c>
      <c r="D2650" t="s">
        <v>10846</v>
      </c>
      <c r="E2650">
        <v>4</v>
      </c>
    </row>
    <row r="2651" spans="1:5">
      <c r="A2651">
        <v>2650</v>
      </c>
      <c r="B2651">
        <v>44395</v>
      </c>
      <c r="C2651">
        <v>955</v>
      </c>
      <c r="D2651" t="s">
        <v>10857</v>
      </c>
      <c r="E2651">
        <v>5</v>
      </c>
    </row>
    <row r="2652" spans="1:5">
      <c r="A2652">
        <v>2651</v>
      </c>
      <c r="B2652">
        <v>44395</v>
      </c>
      <c r="C2652">
        <v>1790</v>
      </c>
      <c r="D2652" t="s">
        <v>10836</v>
      </c>
      <c r="E2652">
        <v>3</v>
      </c>
    </row>
    <row r="2653" spans="1:5">
      <c r="A2653">
        <v>2652</v>
      </c>
      <c r="B2653">
        <v>44396</v>
      </c>
      <c r="C2653">
        <v>301</v>
      </c>
      <c r="D2653" t="s">
        <v>10864</v>
      </c>
      <c r="E2653">
        <v>4</v>
      </c>
    </row>
    <row r="2654" spans="1:5">
      <c r="A2654">
        <v>2653</v>
      </c>
      <c r="B2654">
        <v>44396</v>
      </c>
      <c r="C2654">
        <v>2073</v>
      </c>
      <c r="D2654" t="s">
        <v>10834</v>
      </c>
      <c r="E2654">
        <v>4</v>
      </c>
    </row>
    <row r="2655" spans="1:5">
      <c r="A2655">
        <v>2654</v>
      </c>
      <c r="B2655">
        <v>44396</v>
      </c>
      <c r="C2655">
        <v>316</v>
      </c>
      <c r="D2655" t="s">
        <v>10844</v>
      </c>
      <c r="E2655">
        <v>3</v>
      </c>
    </row>
    <row r="2656" spans="1:5">
      <c r="A2656">
        <v>2655</v>
      </c>
      <c r="B2656">
        <v>44396</v>
      </c>
      <c r="C2656">
        <v>941</v>
      </c>
      <c r="D2656" t="s">
        <v>10830</v>
      </c>
      <c r="E2656">
        <v>3</v>
      </c>
    </row>
    <row r="2657" spans="1:5">
      <c r="A2657">
        <v>2656</v>
      </c>
      <c r="B2657">
        <v>44396</v>
      </c>
      <c r="C2657">
        <v>1956</v>
      </c>
      <c r="D2657" t="s">
        <v>10861</v>
      </c>
      <c r="E2657">
        <v>6</v>
      </c>
    </row>
    <row r="2658" spans="1:5">
      <c r="A2658">
        <v>2657</v>
      </c>
      <c r="B2658">
        <v>44396</v>
      </c>
      <c r="C2658">
        <v>121</v>
      </c>
      <c r="D2658" t="s">
        <v>10835</v>
      </c>
      <c r="E2658">
        <v>5</v>
      </c>
    </row>
    <row r="2659" spans="1:5">
      <c r="A2659">
        <v>2658</v>
      </c>
      <c r="B2659">
        <v>44397</v>
      </c>
      <c r="C2659">
        <v>761</v>
      </c>
      <c r="D2659" t="s">
        <v>10858</v>
      </c>
      <c r="E2659">
        <v>4</v>
      </c>
    </row>
    <row r="2660" spans="1:5">
      <c r="A2660">
        <v>2659</v>
      </c>
      <c r="B2660">
        <v>44397</v>
      </c>
      <c r="C2660">
        <v>501</v>
      </c>
      <c r="D2660" t="s">
        <v>10848</v>
      </c>
      <c r="E2660">
        <v>3</v>
      </c>
    </row>
    <row r="2661" spans="1:5">
      <c r="A2661">
        <v>2660</v>
      </c>
      <c r="B2661">
        <v>44397</v>
      </c>
      <c r="C2661">
        <v>2038</v>
      </c>
      <c r="D2661" t="s">
        <v>10859</v>
      </c>
      <c r="E2661">
        <v>5</v>
      </c>
    </row>
    <row r="2662" spans="1:5">
      <c r="A2662">
        <v>2661</v>
      </c>
      <c r="B2662">
        <v>44397</v>
      </c>
      <c r="C2662">
        <v>16</v>
      </c>
      <c r="D2662" t="s">
        <v>10843</v>
      </c>
      <c r="E2662">
        <v>4</v>
      </c>
    </row>
    <row r="2663" spans="1:5">
      <c r="A2663">
        <v>2662</v>
      </c>
      <c r="B2663">
        <v>44398</v>
      </c>
      <c r="C2663">
        <v>620</v>
      </c>
      <c r="D2663" t="s">
        <v>10837</v>
      </c>
      <c r="E2663">
        <v>5</v>
      </c>
    </row>
    <row r="2664" spans="1:5">
      <c r="A2664">
        <v>2663</v>
      </c>
      <c r="B2664">
        <v>44398</v>
      </c>
      <c r="C2664">
        <v>496</v>
      </c>
      <c r="D2664" t="s">
        <v>10876</v>
      </c>
      <c r="E2664">
        <v>2</v>
      </c>
    </row>
    <row r="2665" spans="1:5">
      <c r="A2665">
        <v>2664</v>
      </c>
      <c r="B2665">
        <v>44399</v>
      </c>
      <c r="C2665">
        <v>100</v>
      </c>
      <c r="D2665" t="s">
        <v>10852</v>
      </c>
      <c r="E2665">
        <v>4</v>
      </c>
    </row>
    <row r="2666" spans="1:5">
      <c r="A2666">
        <v>2665</v>
      </c>
      <c r="B2666">
        <v>44399</v>
      </c>
      <c r="C2666">
        <v>140</v>
      </c>
      <c r="D2666" t="s">
        <v>10850</v>
      </c>
      <c r="E2666">
        <v>1</v>
      </c>
    </row>
    <row r="2667" spans="1:5">
      <c r="A2667">
        <v>2666</v>
      </c>
      <c r="B2667">
        <v>44399</v>
      </c>
      <c r="C2667">
        <v>126</v>
      </c>
      <c r="D2667" t="s">
        <v>10828</v>
      </c>
      <c r="E2667">
        <v>3</v>
      </c>
    </row>
    <row r="2668" spans="1:5">
      <c r="A2668">
        <v>2667</v>
      </c>
      <c r="B2668">
        <v>44399</v>
      </c>
      <c r="C2668">
        <v>265</v>
      </c>
      <c r="D2668" t="s">
        <v>10867</v>
      </c>
      <c r="E2668">
        <v>3</v>
      </c>
    </row>
    <row r="2669" spans="1:5">
      <c r="A2669">
        <v>2668</v>
      </c>
      <c r="B2669">
        <v>44400</v>
      </c>
      <c r="C2669">
        <v>1069</v>
      </c>
      <c r="D2669" t="s">
        <v>10827</v>
      </c>
      <c r="E2669">
        <v>5</v>
      </c>
    </row>
    <row r="2670" spans="1:5">
      <c r="A2670">
        <v>2669</v>
      </c>
      <c r="B2670">
        <v>44400</v>
      </c>
      <c r="C2670">
        <v>366</v>
      </c>
      <c r="D2670" t="s">
        <v>10820</v>
      </c>
      <c r="E2670">
        <v>2</v>
      </c>
    </row>
    <row r="2671" spans="1:5">
      <c r="A2671">
        <v>2670</v>
      </c>
      <c r="B2671">
        <v>44401</v>
      </c>
      <c r="C2671">
        <v>1942</v>
      </c>
      <c r="D2671" t="s">
        <v>10870</v>
      </c>
      <c r="E2671">
        <v>5</v>
      </c>
    </row>
    <row r="2672" spans="1:5">
      <c r="A2672">
        <v>2671</v>
      </c>
      <c r="B2672">
        <v>44401</v>
      </c>
      <c r="C2672">
        <v>1781</v>
      </c>
      <c r="D2672" t="s">
        <v>10852</v>
      </c>
      <c r="E2672">
        <v>2</v>
      </c>
    </row>
    <row r="2673" spans="1:5">
      <c r="A2673">
        <v>2672</v>
      </c>
      <c r="B2673">
        <v>44401</v>
      </c>
      <c r="C2673">
        <v>1524</v>
      </c>
      <c r="D2673" t="s">
        <v>10837</v>
      </c>
      <c r="E2673">
        <v>4</v>
      </c>
    </row>
    <row r="2674" spans="1:5">
      <c r="A2674">
        <v>2673</v>
      </c>
      <c r="B2674">
        <v>44402</v>
      </c>
      <c r="C2674">
        <v>1497</v>
      </c>
      <c r="D2674" t="s">
        <v>10864</v>
      </c>
      <c r="E2674">
        <v>4</v>
      </c>
    </row>
    <row r="2675" spans="1:5">
      <c r="A2675">
        <v>2674</v>
      </c>
      <c r="B2675">
        <v>44402</v>
      </c>
      <c r="C2675">
        <v>1296</v>
      </c>
      <c r="D2675" t="s">
        <v>10850</v>
      </c>
      <c r="E2675">
        <v>3</v>
      </c>
    </row>
    <row r="2676" spans="1:5">
      <c r="A2676">
        <v>2675</v>
      </c>
      <c r="B2676">
        <v>44402</v>
      </c>
      <c r="C2676">
        <v>1731</v>
      </c>
      <c r="D2676" t="s">
        <v>10864</v>
      </c>
      <c r="E2676">
        <v>4</v>
      </c>
    </row>
    <row r="2677" spans="1:5">
      <c r="A2677">
        <v>2676</v>
      </c>
      <c r="B2677">
        <v>44402</v>
      </c>
      <c r="C2677">
        <v>1</v>
      </c>
      <c r="D2677" t="s">
        <v>10859</v>
      </c>
      <c r="E2677">
        <v>2</v>
      </c>
    </row>
    <row r="2678" spans="1:5">
      <c r="A2678">
        <v>2677</v>
      </c>
      <c r="B2678">
        <v>44402</v>
      </c>
      <c r="C2678">
        <v>2048</v>
      </c>
      <c r="D2678" t="s">
        <v>10855</v>
      </c>
      <c r="E2678">
        <v>3</v>
      </c>
    </row>
    <row r="2679" spans="1:5">
      <c r="A2679">
        <v>2678</v>
      </c>
      <c r="B2679">
        <v>44402</v>
      </c>
      <c r="C2679">
        <v>777</v>
      </c>
      <c r="D2679" t="s">
        <v>10825</v>
      </c>
      <c r="E2679">
        <v>2</v>
      </c>
    </row>
    <row r="2680" spans="1:5">
      <c r="A2680">
        <v>2679</v>
      </c>
      <c r="B2680">
        <v>44403</v>
      </c>
      <c r="C2680">
        <v>364</v>
      </c>
      <c r="D2680" t="s">
        <v>10859</v>
      </c>
      <c r="E2680">
        <v>4</v>
      </c>
    </row>
    <row r="2681" spans="1:5">
      <c r="A2681">
        <v>2680</v>
      </c>
      <c r="B2681">
        <v>44404</v>
      </c>
      <c r="C2681">
        <v>223</v>
      </c>
      <c r="D2681" t="s">
        <v>10864</v>
      </c>
      <c r="E2681">
        <v>3</v>
      </c>
    </row>
    <row r="2682" spans="1:5">
      <c r="A2682">
        <v>2681</v>
      </c>
      <c r="B2682">
        <v>44404</v>
      </c>
      <c r="C2682">
        <v>1851</v>
      </c>
      <c r="D2682" t="s">
        <v>10837</v>
      </c>
      <c r="E2682">
        <v>3</v>
      </c>
    </row>
    <row r="2683" spans="1:5">
      <c r="A2683">
        <v>2682</v>
      </c>
      <c r="B2683">
        <v>44404</v>
      </c>
      <c r="C2683">
        <v>379</v>
      </c>
      <c r="D2683" t="s">
        <v>10832</v>
      </c>
      <c r="E2683">
        <v>4</v>
      </c>
    </row>
    <row r="2684" spans="1:5">
      <c r="A2684">
        <v>2683</v>
      </c>
      <c r="B2684">
        <v>44404</v>
      </c>
      <c r="C2684">
        <v>2108</v>
      </c>
      <c r="D2684" t="s">
        <v>10851</v>
      </c>
      <c r="E2684">
        <v>6</v>
      </c>
    </row>
    <row r="2685" spans="1:5">
      <c r="A2685">
        <v>2684</v>
      </c>
      <c r="B2685">
        <v>44404</v>
      </c>
      <c r="C2685">
        <v>968</v>
      </c>
      <c r="D2685" t="s">
        <v>10815</v>
      </c>
      <c r="E2685">
        <v>3</v>
      </c>
    </row>
    <row r="2686" spans="1:5">
      <c r="A2686">
        <v>2685</v>
      </c>
      <c r="B2686">
        <v>44404</v>
      </c>
      <c r="C2686">
        <v>1178</v>
      </c>
      <c r="D2686" t="s">
        <v>10842</v>
      </c>
      <c r="E2686">
        <v>2</v>
      </c>
    </row>
    <row r="2687" spans="1:5">
      <c r="A2687">
        <v>2686</v>
      </c>
      <c r="B2687">
        <v>44404</v>
      </c>
      <c r="C2687">
        <v>1594</v>
      </c>
      <c r="D2687" t="s">
        <v>10860</v>
      </c>
      <c r="E2687">
        <v>4</v>
      </c>
    </row>
    <row r="2688" spans="1:5">
      <c r="A2688">
        <v>2687</v>
      </c>
      <c r="B2688">
        <v>44405</v>
      </c>
      <c r="C2688">
        <v>1311</v>
      </c>
      <c r="D2688" t="s">
        <v>10875</v>
      </c>
      <c r="E2688">
        <v>2</v>
      </c>
    </row>
    <row r="2689" spans="1:5">
      <c r="A2689">
        <v>2688</v>
      </c>
      <c r="B2689">
        <v>44405</v>
      </c>
      <c r="C2689">
        <v>518</v>
      </c>
      <c r="D2689" t="s">
        <v>10869</v>
      </c>
      <c r="E2689">
        <v>2</v>
      </c>
    </row>
    <row r="2690" spans="1:5">
      <c r="A2690">
        <v>2689</v>
      </c>
      <c r="B2690">
        <v>44405</v>
      </c>
      <c r="C2690">
        <v>1863</v>
      </c>
      <c r="D2690" t="s">
        <v>10874</v>
      </c>
      <c r="E2690">
        <v>2</v>
      </c>
    </row>
    <row r="2691" spans="1:5">
      <c r="A2691">
        <v>2690</v>
      </c>
      <c r="B2691">
        <v>44405</v>
      </c>
      <c r="C2691">
        <v>854</v>
      </c>
      <c r="D2691" t="s">
        <v>10820</v>
      </c>
      <c r="E2691">
        <v>2</v>
      </c>
    </row>
    <row r="2692" spans="1:5">
      <c r="A2692">
        <v>2691</v>
      </c>
      <c r="B2692">
        <v>44406</v>
      </c>
      <c r="C2692">
        <v>2119</v>
      </c>
      <c r="D2692" t="s">
        <v>10851</v>
      </c>
      <c r="E2692">
        <v>4</v>
      </c>
    </row>
    <row r="2693" spans="1:5">
      <c r="A2693">
        <v>2692</v>
      </c>
      <c r="B2693">
        <v>44407</v>
      </c>
      <c r="C2693">
        <v>1729</v>
      </c>
      <c r="D2693" t="s">
        <v>10872</v>
      </c>
      <c r="E2693">
        <v>4</v>
      </c>
    </row>
    <row r="2694" spans="1:5">
      <c r="A2694">
        <v>2693</v>
      </c>
      <c r="B2694">
        <v>44407</v>
      </c>
      <c r="C2694">
        <v>396</v>
      </c>
      <c r="D2694" t="s">
        <v>10852</v>
      </c>
      <c r="E2694">
        <v>3</v>
      </c>
    </row>
    <row r="2695" spans="1:5">
      <c r="A2695">
        <v>2694</v>
      </c>
      <c r="B2695">
        <v>44407</v>
      </c>
      <c r="C2695">
        <v>213</v>
      </c>
      <c r="D2695" t="s">
        <v>10873</v>
      </c>
      <c r="E2695">
        <v>3</v>
      </c>
    </row>
    <row r="2696" spans="1:5">
      <c r="A2696">
        <v>2695</v>
      </c>
      <c r="B2696">
        <v>44407</v>
      </c>
      <c r="C2696">
        <v>1658</v>
      </c>
      <c r="D2696" t="s">
        <v>10872</v>
      </c>
      <c r="E2696">
        <v>3</v>
      </c>
    </row>
    <row r="2697" spans="1:5">
      <c r="A2697">
        <v>2696</v>
      </c>
      <c r="B2697">
        <v>44407</v>
      </c>
      <c r="C2697">
        <v>1194</v>
      </c>
      <c r="D2697" t="s">
        <v>10858</v>
      </c>
      <c r="E2697">
        <v>2</v>
      </c>
    </row>
    <row r="2698" spans="1:5">
      <c r="A2698">
        <v>2697</v>
      </c>
      <c r="B2698">
        <v>44408</v>
      </c>
      <c r="C2698">
        <v>1203</v>
      </c>
      <c r="D2698" t="s">
        <v>10839</v>
      </c>
      <c r="E2698">
        <v>5</v>
      </c>
    </row>
    <row r="2699" spans="1:5">
      <c r="A2699">
        <v>2698</v>
      </c>
      <c r="B2699">
        <v>44408</v>
      </c>
      <c r="C2699">
        <v>880</v>
      </c>
      <c r="D2699" t="s">
        <v>10815</v>
      </c>
      <c r="E2699">
        <v>2</v>
      </c>
    </row>
    <row r="2700" spans="1:5">
      <c r="A2700">
        <v>2699</v>
      </c>
      <c r="B2700">
        <v>44408</v>
      </c>
      <c r="C2700">
        <v>1744</v>
      </c>
      <c r="D2700" t="s">
        <v>10822</v>
      </c>
      <c r="E2700">
        <v>4</v>
      </c>
    </row>
    <row r="2701" spans="1:5">
      <c r="A2701">
        <v>2700</v>
      </c>
      <c r="B2701">
        <v>44408</v>
      </c>
      <c r="C2701">
        <v>692</v>
      </c>
      <c r="D2701" t="s">
        <v>10865</v>
      </c>
      <c r="E2701">
        <v>2</v>
      </c>
    </row>
    <row r="2702" spans="1:5">
      <c r="A2702">
        <v>2701</v>
      </c>
      <c r="B2702">
        <v>44409</v>
      </c>
      <c r="C2702">
        <v>1213</v>
      </c>
      <c r="D2702" t="s">
        <v>10830</v>
      </c>
      <c r="E2702">
        <v>3</v>
      </c>
    </row>
    <row r="2703" spans="1:5">
      <c r="A2703">
        <v>2702</v>
      </c>
      <c r="B2703">
        <v>44409</v>
      </c>
      <c r="C2703">
        <v>544</v>
      </c>
      <c r="D2703" t="s">
        <v>10833</v>
      </c>
      <c r="E2703">
        <v>2</v>
      </c>
    </row>
    <row r="2704" spans="1:5">
      <c r="A2704">
        <v>2703</v>
      </c>
      <c r="B2704">
        <v>44409</v>
      </c>
      <c r="C2704">
        <v>1322</v>
      </c>
      <c r="D2704" t="s">
        <v>10835</v>
      </c>
      <c r="E2704">
        <v>2</v>
      </c>
    </row>
    <row r="2705" spans="1:5">
      <c r="A2705">
        <v>2704</v>
      </c>
      <c r="B2705">
        <v>44409</v>
      </c>
      <c r="C2705">
        <v>245</v>
      </c>
      <c r="D2705" t="s">
        <v>10827</v>
      </c>
      <c r="E2705">
        <v>4</v>
      </c>
    </row>
    <row r="2706" spans="1:5">
      <c r="A2706">
        <v>2705</v>
      </c>
      <c r="B2706">
        <v>44409</v>
      </c>
      <c r="C2706">
        <v>1148</v>
      </c>
      <c r="D2706" t="s">
        <v>10809</v>
      </c>
      <c r="E2706">
        <v>6</v>
      </c>
    </row>
    <row r="2707" spans="1:5">
      <c r="A2707">
        <v>2706</v>
      </c>
      <c r="B2707">
        <v>44410</v>
      </c>
      <c r="C2707">
        <v>1305</v>
      </c>
      <c r="D2707" t="s">
        <v>10872</v>
      </c>
      <c r="E2707">
        <v>5</v>
      </c>
    </row>
    <row r="2708" spans="1:5">
      <c r="A2708">
        <v>2707</v>
      </c>
      <c r="B2708">
        <v>44410</v>
      </c>
      <c r="C2708">
        <v>906</v>
      </c>
      <c r="D2708" t="s">
        <v>10851</v>
      </c>
      <c r="E2708">
        <v>4</v>
      </c>
    </row>
    <row r="2709" spans="1:5">
      <c r="A2709">
        <v>2708</v>
      </c>
      <c r="B2709">
        <v>44410</v>
      </c>
      <c r="C2709">
        <v>660</v>
      </c>
      <c r="D2709" t="s">
        <v>10851</v>
      </c>
      <c r="E2709">
        <v>4</v>
      </c>
    </row>
    <row r="2710" spans="1:5">
      <c r="A2710">
        <v>2709</v>
      </c>
      <c r="B2710">
        <v>44411</v>
      </c>
      <c r="C2710">
        <v>626</v>
      </c>
      <c r="D2710" t="s">
        <v>10850</v>
      </c>
      <c r="E2710">
        <v>3</v>
      </c>
    </row>
    <row r="2711" spans="1:5">
      <c r="A2711">
        <v>2710</v>
      </c>
      <c r="B2711">
        <v>44411</v>
      </c>
      <c r="C2711">
        <v>17</v>
      </c>
      <c r="D2711" t="s">
        <v>10875</v>
      </c>
      <c r="E2711">
        <v>3</v>
      </c>
    </row>
    <row r="2712" spans="1:5">
      <c r="A2712">
        <v>2711</v>
      </c>
      <c r="B2712">
        <v>44411</v>
      </c>
      <c r="C2712">
        <v>2051</v>
      </c>
      <c r="D2712" t="s">
        <v>10856</v>
      </c>
      <c r="E2712">
        <v>5</v>
      </c>
    </row>
    <row r="2713" spans="1:5">
      <c r="A2713">
        <v>2712</v>
      </c>
      <c r="B2713">
        <v>44411</v>
      </c>
      <c r="C2713">
        <v>1753</v>
      </c>
      <c r="D2713" t="s">
        <v>10828</v>
      </c>
      <c r="E2713">
        <v>5</v>
      </c>
    </row>
    <row r="2714" spans="1:5">
      <c r="A2714">
        <v>2713</v>
      </c>
      <c r="B2714">
        <v>44411</v>
      </c>
      <c r="C2714">
        <v>1841</v>
      </c>
      <c r="D2714" t="s">
        <v>10861</v>
      </c>
      <c r="E2714">
        <v>3</v>
      </c>
    </row>
    <row r="2715" spans="1:5">
      <c r="A2715">
        <v>2714</v>
      </c>
      <c r="B2715">
        <v>44411</v>
      </c>
      <c r="C2715">
        <v>1721</v>
      </c>
      <c r="D2715" t="s">
        <v>10841</v>
      </c>
      <c r="E2715">
        <v>3</v>
      </c>
    </row>
    <row r="2716" spans="1:5">
      <c r="A2716">
        <v>2715</v>
      </c>
      <c r="B2716">
        <v>44412</v>
      </c>
      <c r="C2716">
        <v>1706</v>
      </c>
      <c r="D2716" t="s">
        <v>10829</v>
      </c>
      <c r="E2716">
        <v>4</v>
      </c>
    </row>
    <row r="2717" spans="1:5">
      <c r="A2717">
        <v>2716</v>
      </c>
      <c r="B2717">
        <v>44412</v>
      </c>
      <c r="C2717">
        <v>1088</v>
      </c>
      <c r="D2717" t="s">
        <v>10818</v>
      </c>
      <c r="E2717">
        <v>2</v>
      </c>
    </row>
    <row r="2718" spans="1:5">
      <c r="A2718">
        <v>2717</v>
      </c>
      <c r="B2718">
        <v>44412</v>
      </c>
      <c r="C2718">
        <v>2034</v>
      </c>
      <c r="D2718" t="s">
        <v>10855</v>
      </c>
      <c r="E2718">
        <v>5</v>
      </c>
    </row>
    <row r="2719" spans="1:5">
      <c r="A2719">
        <v>2718</v>
      </c>
      <c r="B2719">
        <v>44412</v>
      </c>
      <c r="C2719">
        <v>796</v>
      </c>
      <c r="D2719" t="s">
        <v>10851</v>
      </c>
      <c r="E2719">
        <v>3</v>
      </c>
    </row>
    <row r="2720" spans="1:5">
      <c r="A2720">
        <v>2719</v>
      </c>
      <c r="B2720">
        <v>44413</v>
      </c>
      <c r="C2720">
        <v>432</v>
      </c>
      <c r="D2720" t="s">
        <v>10838</v>
      </c>
      <c r="E2720">
        <v>3</v>
      </c>
    </row>
    <row r="2721" spans="1:5">
      <c r="A2721">
        <v>2720</v>
      </c>
      <c r="B2721">
        <v>44413</v>
      </c>
      <c r="C2721">
        <v>1906</v>
      </c>
      <c r="D2721" t="s">
        <v>10836</v>
      </c>
      <c r="E2721">
        <v>2</v>
      </c>
    </row>
    <row r="2722" spans="1:5">
      <c r="A2722">
        <v>2721</v>
      </c>
      <c r="B2722">
        <v>44413</v>
      </c>
      <c r="C2722">
        <v>1219</v>
      </c>
      <c r="D2722" t="s">
        <v>10823</v>
      </c>
      <c r="E2722">
        <v>1</v>
      </c>
    </row>
    <row r="2723" spans="1:5">
      <c r="A2723">
        <v>2722</v>
      </c>
      <c r="B2723">
        <v>44413</v>
      </c>
      <c r="C2723">
        <v>1733</v>
      </c>
      <c r="D2723" t="s">
        <v>10810</v>
      </c>
      <c r="E2723">
        <v>3</v>
      </c>
    </row>
    <row r="2724" spans="1:5">
      <c r="A2724">
        <v>2723</v>
      </c>
      <c r="B2724">
        <v>44413</v>
      </c>
      <c r="C2724">
        <v>1351</v>
      </c>
      <c r="D2724" t="s">
        <v>10866</v>
      </c>
      <c r="E2724">
        <v>4</v>
      </c>
    </row>
    <row r="2725" spans="1:5">
      <c r="A2725">
        <v>2724</v>
      </c>
      <c r="B2725">
        <v>44413</v>
      </c>
      <c r="C2725">
        <v>1942</v>
      </c>
      <c r="D2725" t="s">
        <v>10824</v>
      </c>
      <c r="E2725">
        <v>4</v>
      </c>
    </row>
    <row r="2726" spans="1:5">
      <c r="A2726">
        <v>2725</v>
      </c>
      <c r="B2726">
        <v>44413</v>
      </c>
      <c r="C2726">
        <v>1811</v>
      </c>
      <c r="D2726" t="s">
        <v>10836</v>
      </c>
      <c r="E2726">
        <v>3</v>
      </c>
    </row>
    <row r="2727" spans="1:5">
      <c r="A2727">
        <v>2726</v>
      </c>
      <c r="B2727">
        <v>44413</v>
      </c>
      <c r="C2727">
        <v>2105</v>
      </c>
      <c r="D2727" t="s">
        <v>10843</v>
      </c>
      <c r="E2727">
        <v>4</v>
      </c>
    </row>
    <row r="2728" spans="1:5">
      <c r="A2728">
        <v>2727</v>
      </c>
      <c r="B2728">
        <v>44413</v>
      </c>
      <c r="C2728">
        <v>863</v>
      </c>
      <c r="D2728" t="s">
        <v>10812</v>
      </c>
      <c r="E2728">
        <v>5</v>
      </c>
    </row>
    <row r="2729" spans="1:5">
      <c r="A2729">
        <v>2728</v>
      </c>
      <c r="B2729">
        <v>44414</v>
      </c>
      <c r="C2729">
        <v>378</v>
      </c>
      <c r="D2729" t="s">
        <v>10842</v>
      </c>
      <c r="E2729">
        <v>3</v>
      </c>
    </row>
    <row r="2730" spans="1:5">
      <c r="A2730">
        <v>2729</v>
      </c>
      <c r="B2730">
        <v>44414</v>
      </c>
      <c r="C2730">
        <v>1549</v>
      </c>
      <c r="D2730" t="s">
        <v>10809</v>
      </c>
      <c r="E2730">
        <v>5</v>
      </c>
    </row>
    <row r="2731" spans="1:5">
      <c r="A2731">
        <v>2730</v>
      </c>
      <c r="B2731">
        <v>44414</v>
      </c>
      <c r="C2731">
        <v>1032</v>
      </c>
      <c r="D2731" t="s">
        <v>10853</v>
      </c>
      <c r="E2731">
        <v>2</v>
      </c>
    </row>
    <row r="2732" spans="1:5">
      <c r="A2732">
        <v>2731</v>
      </c>
      <c r="B2732">
        <v>44414</v>
      </c>
      <c r="C2732">
        <v>1337</v>
      </c>
      <c r="D2732" t="s">
        <v>10844</v>
      </c>
      <c r="E2732">
        <v>3</v>
      </c>
    </row>
    <row r="2733" spans="1:5">
      <c r="A2733">
        <v>2732</v>
      </c>
      <c r="B2733">
        <v>44414</v>
      </c>
      <c r="C2733">
        <v>1581</v>
      </c>
      <c r="D2733" t="s">
        <v>10868</v>
      </c>
      <c r="E2733">
        <v>1</v>
      </c>
    </row>
    <row r="2734" spans="1:5">
      <c r="A2734">
        <v>2733</v>
      </c>
      <c r="B2734">
        <v>44415</v>
      </c>
      <c r="C2734">
        <v>494</v>
      </c>
      <c r="D2734" t="s">
        <v>10808</v>
      </c>
      <c r="E2734">
        <v>4</v>
      </c>
    </row>
    <row r="2735" spans="1:5">
      <c r="A2735">
        <v>2734</v>
      </c>
      <c r="B2735">
        <v>44415</v>
      </c>
      <c r="C2735">
        <v>1654</v>
      </c>
      <c r="D2735" t="s">
        <v>10851</v>
      </c>
      <c r="E2735">
        <v>3</v>
      </c>
    </row>
    <row r="2736" spans="1:5">
      <c r="A2736">
        <v>2735</v>
      </c>
      <c r="B2736">
        <v>44415</v>
      </c>
      <c r="C2736">
        <v>476</v>
      </c>
      <c r="D2736" t="s">
        <v>10873</v>
      </c>
      <c r="E2736">
        <v>2</v>
      </c>
    </row>
    <row r="2737" spans="1:5">
      <c r="A2737">
        <v>2736</v>
      </c>
      <c r="B2737">
        <v>44415</v>
      </c>
      <c r="C2737">
        <v>320</v>
      </c>
      <c r="D2737" t="s">
        <v>10859</v>
      </c>
      <c r="E2737">
        <v>4</v>
      </c>
    </row>
    <row r="2738" spans="1:5">
      <c r="A2738">
        <v>2737</v>
      </c>
      <c r="B2738">
        <v>44415</v>
      </c>
      <c r="C2738">
        <v>1532</v>
      </c>
      <c r="D2738" t="s">
        <v>10831</v>
      </c>
      <c r="E2738">
        <v>3</v>
      </c>
    </row>
    <row r="2739" spans="1:5">
      <c r="A2739">
        <v>2738</v>
      </c>
      <c r="B2739">
        <v>44416</v>
      </c>
      <c r="C2739">
        <v>1102</v>
      </c>
      <c r="D2739" t="s">
        <v>10823</v>
      </c>
      <c r="E2739">
        <v>5</v>
      </c>
    </row>
    <row r="2740" spans="1:5">
      <c r="A2740">
        <v>2739</v>
      </c>
      <c r="B2740">
        <v>44416</v>
      </c>
      <c r="C2740">
        <v>327</v>
      </c>
      <c r="D2740" t="s">
        <v>10843</v>
      </c>
      <c r="E2740">
        <v>1</v>
      </c>
    </row>
    <row r="2741" spans="1:5">
      <c r="A2741">
        <v>2740</v>
      </c>
      <c r="B2741">
        <v>44416</v>
      </c>
      <c r="C2741">
        <v>1028</v>
      </c>
      <c r="D2741" t="s">
        <v>10858</v>
      </c>
      <c r="E2741">
        <v>3</v>
      </c>
    </row>
    <row r="2742" spans="1:5">
      <c r="A2742">
        <v>2741</v>
      </c>
      <c r="B2742">
        <v>44416</v>
      </c>
      <c r="C2742">
        <v>1760</v>
      </c>
      <c r="D2742" t="s">
        <v>10872</v>
      </c>
      <c r="E2742">
        <v>4</v>
      </c>
    </row>
    <row r="2743" spans="1:5">
      <c r="A2743">
        <v>2742</v>
      </c>
      <c r="B2743">
        <v>44417</v>
      </c>
      <c r="C2743">
        <v>581</v>
      </c>
      <c r="D2743" t="s">
        <v>10853</v>
      </c>
      <c r="E2743">
        <v>4</v>
      </c>
    </row>
    <row r="2744" spans="1:5">
      <c r="A2744">
        <v>2743</v>
      </c>
      <c r="B2744">
        <v>44417</v>
      </c>
      <c r="C2744">
        <v>2068</v>
      </c>
      <c r="D2744" t="s">
        <v>10827</v>
      </c>
      <c r="E2744">
        <v>1</v>
      </c>
    </row>
    <row r="2745" spans="1:5">
      <c r="A2745">
        <v>2744</v>
      </c>
      <c r="B2745">
        <v>44418</v>
      </c>
      <c r="C2745">
        <v>737</v>
      </c>
      <c r="D2745" t="s">
        <v>10861</v>
      </c>
      <c r="E2745">
        <v>3</v>
      </c>
    </row>
    <row r="2746" spans="1:5">
      <c r="A2746">
        <v>2745</v>
      </c>
      <c r="B2746">
        <v>44419</v>
      </c>
      <c r="C2746">
        <v>725</v>
      </c>
      <c r="D2746" t="s">
        <v>10815</v>
      </c>
      <c r="E2746">
        <v>5</v>
      </c>
    </row>
    <row r="2747" spans="1:5">
      <c r="A2747">
        <v>2746</v>
      </c>
      <c r="B2747">
        <v>44419</v>
      </c>
      <c r="C2747">
        <v>889</v>
      </c>
      <c r="D2747" t="s">
        <v>10864</v>
      </c>
      <c r="E2747">
        <v>5</v>
      </c>
    </row>
    <row r="2748" spans="1:5">
      <c r="A2748">
        <v>2747</v>
      </c>
      <c r="B2748">
        <v>44419</v>
      </c>
      <c r="C2748">
        <v>286</v>
      </c>
      <c r="D2748" t="s">
        <v>10875</v>
      </c>
      <c r="E2748">
        <v>4</v>
      </c>
    </row>
    <row r="2749" spans="1:5">
      <c r="A2749">
        <v>2748</v>
      </c>
      <c r="B2749">
        <v>44419</v>
      </c>
      <c r="C2749">
        <v>320</v>
      </c>
      <c r="D2749" t="s">
        <v>10858</v>
      </c>
      <c r="E2749">
        <v>5</v>
      </c>
    </row>
    <row r="2750" spans="1:5">
      <c r="A2750">
        <v>2749</v>
      </c>
      <c r="B2750">
        <v>44419</v>
      </c>
      <c r="C2750">
        <v>982</v>
      </c>
      <c r="D2750" t="s">
        <v>10815</v>
      </c>
      <c r="E2750">
        <v>4</v>
      </c>
    </row>
    <row r="2751" spans="1:5">
      <c r="A2751">
        <v>2750</v>
      </c>
      <c r="B2751">
        <v>44419</v>
      </c>
      <c r="C2751">
        <v>442</v>
      </c>
      <c r="D2751" t="s">
        <v>10832</v>
      </c>
      <c r="E2751">
        <v>5</v>
      </c>
    </row>
    <row r="2752" spans="1:5">
      <c r="A2752">
        <v>2751</v>
      </c>
      <c r="B2752">
        <v>44419</v>
      </c>
      <c r="C2752">
        <v>502</v>
      </c>
      <c r="D2752" t="s">
        <v>10849</v>
      </c>
      <c r="E2752">
        <v>4</v>
      </c>
    </row>
    <row r="2753" spans="1:5">
      <c r="A2753">
        <v>2752</v>
      </c>
      <c r="B2753">
        <v>44419</v>
      </c>
      <c r="C2753">
        <v>2055</v>
      </c>
      <c r="D2753" t="s">
        <v>10836</v>
      </c>
      <c r="E2753">
        <v>3</v>
      </c>
    </row>
    <row r="2754" spans="1:5">
      <c r="A2754">
        <v>2753</v>
      </c>
      <c r="B2754">
        <v>44420</v>
      </c>
      <c r="C2754">
        <v>459</v>
      </c>
      <c r="D2754" t="s">
        <v>10834</v>
      </c>
      <c r="E2754">
        <v>4</v>
      </c>
    </row>
    <row r="2755" spans="1:5">
      <c r="A2755">
        <v>2754</v>
      </c>
      <c r="B2755">
        <v>44420</v>
      </c>
      <c r="C2755">
        <v>1968</v>
      </c>
      <c r="D2755" t="s">
        <v>10840</v>
      </c>
      <c r="E2755">
        <v>5</v>
      </c>
    </row>
    <row r="2756" spans="1:5">
      <c r="A2756">
        <v>2755</v>
      </c>
      <c r="B2756">
        <v>44420</v>
      </c>
      <c r="C2756">
        <v>1461</v>
      </c>
      <c r="D2756" t="s">
        <v>10827</v>
      </c>
      <c r="E2756">
        <v>5</v>
      </c>
    </row>
    <row r="2757" spans="1:5">
      <c r="A2757">
        <v>2756</v>
      </c>
      <c r="B2757">
        <v>44421</v>
      </c>
      <c r="C2757">
        <v>175</v>
      </c>
      <c r="D2757" t="s">
        <v>10810</v>
      </c>
      <c r="E2757">
        <v>3</v>
      </c>
    </row>
    <row r="2758" spans="1:5">
      <c r="A2758">
        <v>2757</v>
      </c>
      <c r="B2758">
        <v>44421</v>
      </c>
      <c r="C2758">
        <v>100</v>
      </c>
      <c r="D2758" t="s">
        <v>10826</v>
      </c>
      <c r="E2758">
        <v>4</v>
      </c>
    </row>
    <row r="2759" spans="1:5">
      <c r="A2759">
        <v>2758</v>
      </c>
      <c r="B2759">
        <v>44421</v>
      </c>
      <c r="C2759">
        <v>1513</v>
      </c>
      <c r="D2759" t="s">
        <v>10811</v>
      </c>
      <c r="E2759">
        <v>4</v>
      </c>
    </row>
    <row r="2760" spans="1:5">
      <c r="A2760">
        <v>2759</v>
      </c>
      <c r="B2760">
        <v>44421</v>
      </c>
      <c r="C2760">
        <v>1812</v>
      </c>
      <c r="D2760" t="s">
        <v>10850</v>
      </c>
      <c r="E2760">
        <v>5</v>
      </c>
    </row>
    <row r="2761" spans="1:5">
      <c r="A2761">
        <v>2760</v>
      </c>
      <c r="B2761">
        <v>44422</v>
      </c>
      <c r="C2761">
        <v>552</v>
      </c>
      <c r="D2761" t="s">
        <v>10833</v>
      </c>
      <c r="E2761">
        <v>4</v>
      </c>
    </row>
    <row r="2762" spans="1:5">
      <c r="A2762">
        <v>2761</v>
      </c>
      <c r="B2762">
        <v>44422</v>
      </c>
      <c r="C2762">
        <v>2025</v>
      </c>
      <c r="D2762" t="s">
        <v>10824</v>
      </c>
      <c r="E2762">
        <v>5</v>
      </c>
    </row>
    <row r="2763" spans="1:5">
      <c r="A2763">
        <v>2762</v>
      </c>
      <c r="B2763">
        <v>44422</v>
      </c>
      <c r="C2763">
        <v>1592</v>
      </c>
      <c r="D2763" t="s">
        <v>10838</v>
      </c>
      <c r="E2763">
        <v>4</v>
      </c>
    </row>
    <row r="2764" spans="1:5">
      <c r="A2764">
        <v>2763</v>
      </c>
      <c r="B2764">
        <v>44422</v>
      </c>
      <c r="C2764">
        <v>1746</v>
      </c>
      <c r="D2764" t="s">
        <v>10832</v>
      </c>
      <c r="E2764">
        <v>2</v>
      </c>
    </row>
    <row r="2765" spans="1:5">
      <c r="A2765">
        <v>2764</v>
      </c>
      <c r="B2765">
        <v>44423</v>
      </c>
      <c r="C2765">
        <v>281</v>
      </c>
      <c r="D2765" t="s">
        <v>10867</v>
      </c>
      <c r="E2765">
        <v>4</v>
      </c>
    </row>
    <row r="2766" spans="1:5">
      <c r="A2766">
        <v>2765</v>
      </c>
      <c r="B2766">
        <v>44423</v>
      </c>
      <c r="C2766">
        <v>1581</v>
      </c>
      <c r="D2766" t="s">
        <v>10834</v>
      </c>
      <c r="E2766">
        <v>3</v>
      </c>
    </row>
    <row r="2767" spans="1:5">
      <c r="A2767">
        <v>2766</v>
      </c>
      <c r="B2767">
        <v>44423</v>
      </c>
      <c r="C2767">
        <v>1381</v>
      </c>
      <c r="D2767" t="s">
        <v>10815</v>
      </c>
      <c r="E2767">
        <v>6</v>
      </c>
    </row>
    <row r="2768" spans="1:5">
      <c r="A2768">
        <v>2767</v>
      </c>
      <c r="B2768">
        <v>44424</v>
      </c>
      <c r="C2768">
        <v>400</v>
      </c>
      <c r="D2768" t="s">
        <v>10832</v>
      </c>
      <c r="E2768">
        <v>2</v>
      </c>
    </row>
    <row r="2769" spans="1:5">
      <c r="A2769">
        <v>2768</v>
      </c>
      <c r="B2769">
        <v>44424</v>
      </c>
      <c r="C2769">
        <v>1399</v>
      </c>
      <c r="D2769" t="s">
        <v>10870</v>
      </c>
      <c r="E2769">
        <v>2</v>
      </c>
    </row>
    <row r="2770" spans="1:5">
      <c r="A2770">
        <v>2769</v>
      </c>
      <c r="B2770">
        <v>44424</v>
      </c>
      <c r="C2770">
        <v>881</v>
      </c>
      <c r="D2770" t="s">
        <v>10827</v>
      </c>
      <c r="E2770">
        <v>5</v>
      </c>
    </row>
    <row r="2771" spans="1:5">
      <c r="A2771">
        <v>2770</v>
      </c>
      <c r="B2771">
        <v>44424</v>
      </c>
      <c r="C2771">
        <v>225</v>
      </c>
      <c r="D2771" t="s">
        <v>10842</v>
      </c>
      <c r="E2771">
        <v>3</v>
      </c>
    </row>
    <row r="2772" spans="1:5">
      <c r="A2772">
        <v>2771</v>
      </c>
      <c r="B2772">
        <v>44425</v>
      </c>
      <c r="C2772">
        <v>1890</v>
      </c>
      <c r="D2772" t="s">
        <v>10808</v>
      </c>
      <c r="E2772">
        <v>2</v>
      </c>
    </row>
    <row r="2773" spans="1:5">
      <c r="A2773">
        <v>2772</v>
      </c>
      <c r="B2773">
        <v>44425</v>
      </c>
      <c r="C2773">
        <v>1395</v>
      </c>
      <c r="D2773" t="s">
        <v>10835</v>
      </c>
      <c r="E2773">
        <v>3</v>
      </c>
    </row>
    <row r="2774" spans="1:5">
      <c r="A2774">
        <v>2773</v>
      </c>
      <c r="B2774">
        <v>44426</v>
      </c>
      <c r="C2774">
        <v>1755</v>
      </c>
      <c r="D2774" t="s">
        <v>10846</v>
      </c>
      <c r="E2774">
        <v>5</v>
      </c>
    </row>
    <row r="2775" spans="1:5">
      <c r="A2775">
        <v>2774</v>
      </c>
      <c r="B2775">
        <v>44426</v>
      </c>
      <c r="C2775">
        <v>1177</v>
      </c>
      <c r="D2775" t="s">
        <v>10822</v>
      </c>
      <c r="E2775">
        <v>5</v>
      </c>
    </row>
    <row r="2776" spans="1:5">
      <c r="A2776">
        <v>2775</v>
      </c>
      <c r="B2776">
        <v>44426</v>
      </c>
      <c r="C2776">
        <v>551</v>
      </c>
      <c r="D2776" t="s">
        <v>10842</v>
      </c>
      <c r="E2776">
        <v>3</v>
      </c>
    </row>
    <row r="2777" spans="1:5">
      <c r="A2777">
        <v>2776</v>
      </c>
      <c r="B2777">
        <v>44426</v>
      </c>
      <c r="C2777">
        <v>1179</v>
      </c>
      <c r="D2777" t="s">
        <v>10835</v>
      </c>
      <c r="E2777">
        <v>1</v>
      </c>
    </row>
    <row r="2778" spans="1:5">
      <c r="A2778">
        <v>2777</v>
      </c>
      <c r="B2778">
        <v>44426</v>
      </c>
      <c r="C2778">
        <v>90</v>
      </c>
      <c r="D2778" t="s">
        <v>10844</v>
      </c>
      <c r="E2778">
        <v>5</v>
      </c>
    </row>
    <row r="2779" spans="1:5">
      <c r="A2779">
        <v>2778</v>
      </c>
      <c r="B2779">
        <v>44426</v>
      </c>
      <c r="C2779">
        <v>1597</v>
      </c>
      <c r="D2779" t="s">
        <v>10856</v>
      </c>
      <c r="E2779">
        <v>3</v>
      </c>
    </row>
    <row r="2780" spans="1:5">
      <c r="A2780">
        <v>2779</v>
      </c>
      <c r="B2780">
        <v>44427</v>
      </c>
      <c r="C2780">
        <v>1687</v>
      </c>
      <c r="D2780" t="s">
        <v>10827</v>
      </c>
      <c r="E2780">
        <v>3</v>
      </c>
    </row>
    <row r="2781" spans="1:5">
      <c r="A2781">
        <v>2780</v>
      </c>
      <c r="B2781">
        <v>44427</v>
      </c>
      <c r="C2781">
        <v>88</v>
      </c>
      <c r="D2781" t="s">
        <v>10834</v>
      </c>
      <c r="E2781">
        <v>5</v>
      </c>
    </row>
    <row r="2782" spans="1:5">
      <c r="A2782">
        <v>2781</v>
      </c>
      <c r="B2782">
        <v>44428</v>
      </c>
      <c r="C2782">
        <v>180</v>
      </c>
      <c r="D2782" t="s">
        <v>10830</v>
      </c>
      <c r="E2782">
        <v>3</v>
      </c>
    </row>
    <row r="2783" spans="1:5">
      <c r="A2783">
        <v>2782</v>
      </c>
      <c r="B2783">
        <v>44428</v>
      </c>
      <c r="C2783">
        <v>1202</v>
      </c>
      <c r="D2783" t="s">
        <v>10822</v>
      </c>
      <c r="E2783">
        <v>4</v>
      </c>
    </row>
    <row r="2784" spans="1:5">
      <c r="A2784">
        <v>2783</v>
      </c>
      <c r="B2784">
        <v>44428</v>
      </c>
      <c r="C2784">
        <v>444</v>
      </c>
      <c r="D2784" t="s">
        <v>10865</v>
      </c>
      <c r="E2784">
        <v>2</v>
      </c>
    </row>
    <row r="2785" spans="1:5">
      <c r="A2785">
        <v>2784</v>
      </c>
      <c r="B2785">
        <v>44428</v>
      </c>
      <c r="C2785">
        <v>2116</v>
      </c>
      <c r="D2785" t="s">
        <v>10867</v>
      </c>
      <c r="E2785">
        <v>4</v>
      </c>
    </row>
    <row r="2786" spans="1:5">
      <c r="A2786">
        <v>2785</v>
      </c>
      <c r="B2786">
        <v>44429</v>
      </c>
      <c r="C2786">
        <v>1813</v>
      </c>
      <c r="D2786" t="s">
        <v>10871</v>
      </c>
      <c r="E2786">
        <v>5</v>
      </c>
    </row>
    <row r="2787" spans="1:5">
      <c r="A2787">
        <v>2786</v>
      </c>
      <c r="B2787">
        <v>44429</v>
      </c>
      <c r="C2787">
        <v>1656</v>
      </c>
      <c r="D2787" t="s">
        <v>10849</v>
      </c>
      <c r="E2787">
        <v>6</v>
      </c>
    </row>
    <row r="2788" spans="1:5">
      <c r="A2788">
        <v>2787</v>
      </c>
      <c r="B2788">
        <v>44429</v>
      </c>
      <c r="C2788">
        <v>1977</v>
      </c>
      <c r="D2788" t="s">
        <v>10870</v>
      </c>
      <c r="E2788">
        <v>1</v>
      </c>
    </row>
    <row r="2789" spans="1:5">
      <c r="A2789">
        <v>2788</v>
      </c>
      <c r="B2789">
        <v>44429</v>
      </c>
      <c r="C2789">
        <v>1438</v>
      </c>
      <c r="D2789" t="s">
        <v>10851</v>
      </c>
      <c r="E2789">
        <v>3</v>
      </c>
    </row>
    <row r="2790" spans="1:5">
      <c r="A2790">
        <v>2789</v>
      </c>
      <c r="B2790">
        <v>44430</v>
      </c>
      <c r="C2790">
        <v>373</v>
      </c>
      <c r="D2790" t="s">
        <v>10853</v>
      </c>
      <c r="E2790">
        <v>4</v>
      </c>
    </row>
    <row r="2791" spans="1:5">
      <c r="A2791">
        <v>2790</v>
      </c>
      <c r="B2791">
        <v>44430</v>
      </c>
      <c r="C2791">
        <v>62</v>
      </c>
      <c r="D2791" t="s">
        <v>10828</v>
      </c>
      <c r="E2791">
        <v>2</v>
      </c>
    </row>
    <row r="2792" spans="1:5">
      <c r="A2792">
        <v>2791</v>
      </c>
      <c r="B2792">
        <v>44430</v>
      </c>
      <c r="C2792">
        <v>1268</v>
      </c>
      <c r="D2792" t="s">
        <v>10848</v>
      </c>
      <c r="E2792">
        <v>2</v>
      </c>
    </row>
    <row r="2793" spans="1:5">
      <c r="A2793">
        <v>2792</v>
      </c>
      <c r="B2793">
        <v>44430</v>
      </c>
      <c r="C2793">
        <v>1526</v>
      </c>
      <c r="D2793" t="s">
        <v>10856</v>
      </c>
      <c r="E2793">
        <v>4</v>
      </c>
    </row>
    <row r="2794" spans="1:5">
      <c r="A2794">
        <v>2793</v>
      </c>
      <c r="B2794">
        <v>44430</v>
      </c>
      <c r="C2794">
        <v>1957</v>
      </c>
      <c r="D2794" t="s">
        <v>10835</v>
      </c>
      <c r="E2794">
        <v>1</v>
      </c>
    </row>
    <row r="2795" spans="1:5">
      <c r="A2795">
        <v>2794</v>
      </c>
      <c r="B2795">
        <v>44430</v>
      </c>
      <c r="C2795">
        <v>1016</v>
      </c>
      <c r="D2795" t="s">
        <v>10861</v>
      </c>
      <c r="E2795">
        <v>4</v>
      </c>
    </row>
    <row r="2796" spans="1:5">
      <c r="A2796">
        <v>2795</v>
      </c>
      <c r="B2796">
        <v>44431</v>
      </c>
      <c r="C2796">
        <v>142</v>
      </c>
      <c r="D2796" t="s">
        <v>10876</v>
      </c>
      <c r="E2796">
        <v>5</v>
      </c>
    </row>
    <row r="2797" spans="1:5">
      <c r="A2797">
        <v>2796</v>
      </c>
      <c r="B2797">
        <v>44431</v>
      </c>
      <c r="C2797">
        <v>728</v>
      </c>
      <c r="D2797" t="s">
        <v>10823</v>
      </c>
      <c r="E2797">
        <v>2</v>
      </c>
    </row>
    <row r="2798" spans="1:5">
      <c r="A2798">
        <v>2797</v>
      </c>
      <c r="B2798">
        <v>44431</v>
      </c>
      <c r="C2798">
        <v>1047</v>
      </c>
      <c r="D2798" t="s">
        <v>10809</v>
      </c>
      <c r="E2798">
        <v>4</v>
      </c>
    </row>
    <row r="2799" spans="1:5">
      <c r="A2799">
        <v>2798</v>
      </c>
      <c r="B2799">
        <v>44431</v>
      </c>
      <c r="C2799">
        <v>235</v>
      </c>
      <c r="D2799" t="s">
        <v>10815</v>
      </c>
      <c r="E2799">
        <v>3</v>
      </c>
    </row>
    <row r="2800" spans="1:5">
      <c r="A2800">
        <v>2799</v>
      </c>
      <c r="B2800">
        <v>44432</v>
      </c>
      <c r="C2800">
        <v>1997</v>
      </c>
      <c r="D2800" t="s">
        <v>10848</v>
      </c>
      <c r="E2800">
        <v>5</v>
      </c>
    </row>
    <row r="2801" spans="1:5">
      <c r="A2801">
        <v>2800</v>
      </c>
      <c r="B2801">
        <v>44432</v>
      </c>
      <c r="C2801">
        <v>971</v>
      </c>
      <c r="D2801" t="s">
        <v>10838</v>
      </c>
      <c r="E2801">
        <v>4</v>
      </c>
    </row>
    <row r="2802" spans="1:5">
      <c r="A2802">
        <v>2801</v>
      </c>
      <c r="B2802">
        <v>44432</v>
      </c>
      <c r="C2802">
        <v>1136</v>
      </c>
      <c r="D2802" t="s">
        <v>10848</v>
      </c>
      <c r="E2802">
        <v>4</v>
      </c>
    </row>
    <row r="2803" spans="1:5">
      <c r="A2803">
        <v>2802</v>
      </c>
      <c r="B2803">
        <v>44432</v>
      </c>
      <c r="C2803">
        <v>1246</v>
      </c>
      <c r="D2803" t="s">
        <v>10863</v>
      </c>
      <c r="E2803">
        <v>6</v>
      </c>
    </row>
    <row r="2804" spans="1:5">
      <c r="A2804">
        <v>2803</v>
      </c>
      <c r="B2804">
        <v>44433</v>
      </c>
      <c r="C2804">
        <v>403</v>
      </c>
      <c r="D2804" t="s">
        <v>10838</v>
      </c>
      <c r="E2804">
        <v>3</v>
      </c>
    </row>
    <row r="2805" spans="1:5">
      <c r="A2805">
        <v>2804</v>
      </c>
      <c r="B2805">
        <v>44433</v>
      </c>
      <c r="C2805">
        <v>1246</v>
      </c>
      <c r="D2805" t="s">
        <v>10876</v>
      </c>
      <c r="E2805">
        <v>4</v>
      </c>
    </row>
    <row r="2806" spans="1:5">
      <c r="A2806">
        <v>2805</v>
      </c>
      <c r="B2806">
        <v>44434</v>
      </c>
      <c r="C2806">
        <v>1935</v>
      </c>
      <c r="D2806" t="s">
        <v>10859</v>
      </c>
      <c r="E2806">
        <v>2</v>
      </c>
    </row>
    <row r="2807" spans="1:5">
      <c r="A2807">
        <v>2806</v>
      </c>
      <c r="B2807">
        <v>44434</v>
      </c>
      <c r="C2807">
        <v>1413</v>
      </c>
      <c r="D2807" t="s">
        <v>10861</v>
      </c>
      <c r="E2807">
        <v>6</v>
      </c>
    </row>
    <row r="2808" spans="1:5">
      <c r="A2808">
        <v>2807</v>
      </c>
      <c r="B2808">
        <v>44434</v>
      </c>
      <c r="C2808">
        <v>1369</v>
      </c>
      <c r="D2808" t="s">
        <v>10864</v>
      </c>
      <c r="E2808">
        <v>4</v>
      </c>
    </row>
    <row r="2809" spans="1:5">
      <c r="A2809">
        <v>2808</v>
      </c>
      <c r="B2809">
        <v>44434</v>
      </c>
      <c r="C2809">
        <v>1440</v>
      </c>
      <c r="D2809" t="s">
        <v>10868</v>
      </c>
      <c r="E2809">
        <v>2</v>
      </c>
    </row>
    <row r="2810" spans="1:5">
      <c r="A2810">
        <v>2809</v>
      </c>
      <c r="B2810">
        <v>44434</v>
      </c>
      <c r="C2810">
        <v>1848</v>
      </c>
      <c r="D2810" t="s">
        <v>10831</v>
      </c>
      <c r="E2810">
        <v>2</v>
      </c>
    </row>
    <row r="2811" spans="1:5">
      <c r="A2811">
        <v>2810</v>
      </c>
      <c r="B2811">
        <v>44434</v>
      </c>
      <c r="C2811">
        <v>1867</v>
      </c>
      <c r="D2811" t="s">
        <v>10828</v>
      </c>
      <c r="E2811">
        <v>2</v>
      </c>
    </row>
    <row r="2812" spans="1:5">
      <c r="A2812">
        <v>2811</v>
      </c>
      <c r="B2812">
        <v>44435</v>
      </c>
      <c r="C2812">
        <v>2009</v>
      </c>
      <c r="D2812" t="s">
        <v>10853</v>
      </c>
      <c r="E2812">
        <v>4</v>
      </c>
    </row>
    <row r="2813" spans="1:5">
      <c r="A2813">
        <v>2812</v>
      </c>
      <c r="B2813">
        <v>44435</v>
      </c>
      <c r="C2813">
        <v>755</v>
      </c>
      <c r="D2813" t="s">
        <v>10855</v>
      </c>
      <c r="E2813">
        <v>4</v>
      </c>
    </row>
    <row r="2814" spans="1:5">
      <c r="A2814">
        <v>2813</v>
      </c>
      <c r="B2814">
        <v>44436</v>
      </c>
      <c r="C2814">
        <v>1865</v>
      </c>
      <c r="D2814" t="s">
        <v>10873</v>
      </c>
      <c r="E2814">
        <v>2</v>
      </c>
    </row>
    <row r="2815" spans="1:5">
      <c r="A2815">
        <v>2814</v>
      </c>
      <c r="B2815">
        <v>44436</v>
      </c>
      <c r="C2815">
        <v>1308</v>
      </c>
      <c r="D2815" t="s">
        <v>10830</v>
      </c>
      <c r="E2815">
        <v>3</v>
      </c>
    </row>
    <row r="2816" spans="1:5">
      <c r="A2816">
        <v>2815</v>
      </c>
      <c r="B2816">
        <v>44436</v>
      </c>
      <c r="C2816">
        <v>1831</v>
      </c>
      <c r="D2816" t="s">
        <v>10842</v>
      </c>
      <c r="E2816">
        <v>1</v>
      </c>
    </row>
    <row r="2817" spans="1:5">
      <c r="A2817">
        <v>2816</v>
      </c>
      <c r="B2817">
        <v>44436</v>
      </c>
      <c r="C2817">
        <v>1298</v>
      </c>
      <c r="D2817" t="s">
        <v>10872</v>
      </c>
      <c r="E2817">
        <v>4</v>
      </c>
    </row>
    <row r="2818" spans="1:5">
      <c r="A2818">
        <v>2817</v>
      </c>
      <c r="B2818">
        <v>44436</v>
      </c>
      <c r="C2818">
        <v>1838</v>
      </c>
      <c r="D2818" t="s">
        <v>10833</v>
      </c>
      <c r="E2818">
        <v>2</v>
      </c>
    </row>
    <row r="2819" spans="1:5">
      <c r="A2819">
        <v>2818</v>
      </c>
      <c r="B2819">
        <v>44436</v>
      </c>
      <c r="C2819">
        <v>2064</v>
      </c>
      <c r="D2819" t="s">
        <v>10862</v>
      </c>
      <c r="E2819">
        <v>3</v>
      </c>
    </row>
    <row r="2820" spans="1:5">
      <c r="A2820">
        <v>2819</v>
      </c>
      <c r="B2820">
        <v>44436</v>
      </c>
      <c r="C2820">
        <v>20</v>
      </c>
      <c r="D2820" t="s">
        <v>10845</v>
      </c>
      <c r="E2820">
        <v>6</v>
      </c>
    </row>
    <row r="2821" spans="1:5">
      <c r="A2821">
        <v>2820</v>
      </c>
      <c r="B2821">
        <v>44436</v>
      </c>
      <c r="C2821">
        <v>1370</v>
      </c>
      <c r="D2821" t="s">
        <v>10831</v>
      </c>
      <c r="E2821">
        <v>3</v>
      </c>
    </row>
    <row r="2822" spans="1:5">
      <c r="A2822">
        <v>2821</v>
      </c>
      <c r="B2822">
        <v>44436</v>
      </c>
      <c r="C2822">
        <v>2092</v>
      </c>
      <c r="D2822" t="s">
        <v>10860</v>
      </c>
      <c r="E2822">
        <v>6</v>
      </c>
    </row>
    <row r="2823" spans="1:5">
      <c r="A2823">
        <v>2822</v>
      </c>
      <c r="B2823">
        <v>44437</v>
      </c>
      <c r="C2823">
        <v>633</v>
      </c>
      <c r="D2823" t="s">
        <v>10855</v>
      </c>
      <c r="E2823">
        <v>4</v>
      </c>
    </row>
    <row r="2824" spans="1:5">
      <c r="A2824">
        <v>2823</v>
      </c>
      <c r="B2824">
        <v>44437</v>
      </c>
      <c r="C2824">
        <v>850</v>
      </c>
      <c r="D2824" t="s">
        <v>10868</v>
      </c>
      <c r="E2824">
        <v>5</v>
      </c>
    </row>
    <row r="2825" spans="1:5">
      <c r="A2825">
        <v>2824</v>
      </c>
      <c r="B2825">
        <v>44437</v>
      </c>
      <c r="C2825">
        <v>511</v>
      </c>
      <c r="D2825" t="s">
        <v>10810</v>
      </c>
      <c r="E2825">
        <v>5</v>
      </c>
    </row>
    <row r="2826" spans="1:5">
      <c r="A2826">
        <v>2825</v>
      </c>
      <c r="B2826">
        <v>44437</v>
      </c>
      <c r="C2826">
        <v>1331</v>
      </c>
      <c r="D2826" t="s">
        <v>10818</v>
      </c>
      <c r="E2826">
        <v>2</v>
      </c>
    </row>
    <row r="2827" spans="1:5">
      <c r="A2827">
        <v>2826</v>
      </c>
      <c r="B2827">
        <v>44437</v>
      </c>
      <c r="C2827">
        <v>1676</v>
      </c>
      <c r="D2827" t="s">
        <v>10818</v>
      </c>
      <c r="E2827">
        <v>4</v>
      </c>
    </row>
    <row r="2828" spans="1:5">
      <c r="A2828">
        <v>2827</v>
      </c>
      <c r="B2828">
        <v>44437</v>
      </c>
      <c r="C2828">
        <v>1856</v>
      </c>
      <c r="D2828" t="s">
        <v>10855</v>
      </c>
      <c r="E2828">
        <v>2</v>
      </c>
    </row>
    <row r="2829" spans="1:5">
      <c r="A2829">
        <v>2828</v>
      </c>
      <c r="B2829">
        <v>44438</v>
      </c>
      <c r="C2829">
        <v>518</v>
      </c>
      <c r="D2829" t="s">
        <v>10834</v>
      </c>
      <c r="E2829">
        <v>3</v>
      </c>
    </row>
    <row r="2830" spans="1:5">
      <c r="A2830">
        <v>2829</v>
      </c>
      <c r="B2830">
        <v>44438</v>
      </c>
      <c r="C2830">
        <v>1897</v>
      </c>
      <c r="D2830" t="s">
        <v>10822</v>
      </c>
      <c r="E2830">
        <v>5</v>
      </c>
    </row>
    <row r="2831" spans="1:5">
      <c r="A2831">
        <v>2830</v>
      </c>
      <c r="B2831">
        <v>44438</v>
      </c>
      <c r="C2831">
        <v>246</v>
      </c>
      <c r="D2831" t="s">
        <v>10852</v>
      </c>
      <c r="E2831">
        <v>3</v>
      </c>
    </row>
    <row r="2832" spans="1:5">
      <c r="A2832">
        <v>2831</v>
      </c>
      <c r="B2832">
        <v>44438</v>
      </c>
      <c r="C2832">
        <v>1368</v>
      </c>
      <c r="D2832" t="s">
        <v>10832</v>
      </c>
      <c r="E2832">
        <v>2</v>
      </c>
    </row>
    <row r="2833" spans="1:5">
      <c r="A2833">
        <v>2832</v>
      </c>
      <c r="B2833">
        <v>44439</v>
      </c>
      <c r="C2833">
        <v>1324</v>
      </c>
      <c r="D2833" t="s">
        <v>10831</v>
      </c>
      <c r="E2833">
        <v>3</v>
      </c>
    </row>
    <row r="2834" spans="1:5">
      <c r="A2834">
        <v>2833</v>
      </c>
      <c r="B2834">
        <v>44439</v>
      </c>
      <c r="C2834">
        <v>172</v>
      </c>
      <c r="D2834" t="s">
        <v>10840</v>
      </c>
      <c r="E2834">
        <v>3</v>
      </c>
    </row>
    <row r="2835" spans="1:5">
      <c r="A2835">
        <v>2834</v>
      </c>
      <c r="B2835">
        <v>44439</v>
      </c>
      <c r="C2835">
        <v>455</v>
      </c>
      <c r="D2835" t="s">
        <v>10868</v>
      </c>
      <c r="E2835">
        <v>2</v>
      </c>
    </row>
    <row r="2836" spans="1:5">
      <c r="A2836">
        <v>2835</v>
      </c>
      <c r="B2836">
        <v>44439</v>
      </c>
      <c r="C2836">
        <v>323</v>
      </c>
      <c r="D2836" t="s">
        <v>10838</v>
      </c>
      <c r="E2836">
        <v>4</v>
      </c>
    </row>
    <row r="2837" spans="1:5">
      <c r="A2837">
        <v>2836</v>
      </c>
      <c r="B2837">
        <v>44439</v>
      </c>
      <c r="C2837">
        <v>1728</v>
      </c>
      <c r="D2837" t="s">
        <v>10817</v>
      </c>
      <c r="E2837">
        <v>2</v>
      </c>
    </row>
    <row r="2838" spans="1:5">
      <c r="A2838">
        <v>2837</v>
      </c>
      <c r="B2838">
        <v>44439</v>
      </c>
      <c r="C2838">
        <v>1366</v>
      </c>
      <c r="D2838" t="s">
        <v>10820</v>
      </c>
      <c r="E2838">
        <v>2</v>
      </c>
    </row>
    <row r="2839" spans="1:5">
      <c r="A2839">
        <v>2838</v>
      </c>
      <c r="B2839">
        <v>44439</v>
      </c>
      <c r="C2839">
        <v>1270</v>
      </c>
      <c r="D2839" t="s">
        <v>10874</v>
      </c>
      <c r="E2839">
        <v>5</v>
      </c>
    </row>
    <row r="2840" spans="1:5">
      <c r="A2840">
        <v>2839</v>
      </c>
      <c r="B2840">
        <v>44439</v>
      </c>
      <c r="C2840">
        <v>429</v>
      </c>
      <c r="D2840" t="s">
        <v>10858</v>
      </c>
      <c r="E2840">
        <v>3</v>
      </c>
    </row>
    <row r="2841" spans="1:5">
      <c r="A2841">
        <v>2840</v>
      </c>
      <c r="B2841">
        <v>44440</v>
      </c>
      <c r="C2841">
        <v>1819</v>
      </c>
      <c r="D2841" t="s">
        <v>10822</v>
      </c>
      <c r="E2841">
        <v>4</v>
      </c>
    </row>
    <row r="2842" spans="1:5">
      <c r="A2842">
        <v>2841</v>
      </c>
      <c r="B2842">
        <v>44440</v>
      </c>
      <c r="C2842">
        <v>1489</v>
      </c>
      <c r="D2842" t="s">
        <v>10869</v>
      </c>
      <c r="E2842">
        <v>3</v>
      </c>
    </row>
    <row r="2843" spans="1:5">
      <c r="A2843">
        <v>2842</v>
      </c>
      <c r="B2843">
        <v>44440</v>
      </c>
      <c r="C2843">
        <v>286</v>
      </c>
      <c r="D2843" t="s">
        <v>10819</v>
      </c>
      <c r="E2843">
        <v>4</v>
      </c>
    </row>
    <row r="2844" spans="1:5">
      <c r="A2844">
        <v>2843</v>
      </c>
      <c r="B2844">
        <v>44440</v>
      </c>
      <c r="C2844">
        <v>570</v>
      </c>
      <c r="D2844" t="s">
        <v>10867</v>
      </c>
      <c r="E2844">
        <v>5</v>
      </c>
    </row>
    <row r="2845" spans="1:5">
      <c r="A2845">
        <v>2844</v>
      </c>
      <c r="B2845">
        <v>44440</v>
      </c>
      <c r="C2845">
        <v>230</v>
      </c>
      <c r="D2845" t="s">
        <v>10847</v>
      </c>
      <c r="E2845">
        <v>2</v>
      </c>
    </row>
    <row r="2846" spans="1:5">
      <c r="A2846">
        <v>2845</v>
      </c>
      <c r="B2846">
        <v>44441</v>
      </c>
      <c r="C2846">
        <v>137</v>
      </c>
      <c r="D2846" t="s">
        <v>10852</v>
      </c>
      <c r="E2846">
        <v>2</v>
      </c>
    </row>
    <row r="2847" spans="1:5">
      <c r="A2847">
        <v>2846</v>
      </c>
      <c r="B2847">
        <v>44441</v>
      </c>
      <c r="C2847">
        <v>627</v>
      </c>
      <c r="D2847" t="s">
        <v>10873</v>
      </c>
      <c r="E2847">
        <v>3</v>
      </c>
    </row>
    <row r="2848" spans="1:5">
      <c r="A2848">
        <v>2847</v>
      </c>
      <c r="B2848">
        <v>44441</v>
      </c>
      <c r="C2848">
        <v>1534</v>
      </c>
      <c r="D2848" t="s">
        <v>10865</v>
      </c>
      <c r="E2848">
        <v>1</v>
      </c>
    </row>
    <row r="2849" spans="1:5">
      <c r="A2849">
        <v>2848</v>
      </c>
      <c r="B2849">
        <v>44442</v>
      </c>
      <c r="C2849">
        <v>314</v>
      </c>
      <c r="D2849" t="s">
        <v>10873</v>
      </c>
      <c r="E2849">
        <v>3</v>
      </c>
    </row>
    <row r="2850" spans="1:5">
      <c r="A2850">
        <v>2849</v>
      </c>
      <c r="B2850">
        <v>44442</v>
      </c>
      <c r="C2850">
        <v>700</v>
      </c>
      <c r="D2850" t="s">
        <v>10845</v>
      </c>
      <c r="E2850">
        <v>5</v>
      </c>
    </row>
    <row r="2851" spans="1:5">
      <c r="A2851">
        <v>2850</v>
      </c>
      <c r="B2851">
        <v>44442</v>
      </c>
      <c r="C2851">
        <v>785</v>
      </c>
      <c r="D2851" t="s">
        <v>10859</v>
      </c>
      <c r="E2851">
        <v>5</v>
      </c>
    </row>
    <row r="2852" spans="1:5">
      <c r="A2852">
        <v>2851</v>
      </c>
      <c r="B2852">
        <v>44442</v>
      </c>
      <c r="C2852">
        <v>140</v>
      </c>
      <c r="D2852" t="s">
        <v>10814</v>
      </c>
      <c r="E2852">
        <v>6</v>
      </c>
    </row>
    <row r="2853" spans="1:5">
      <c r="A2853">
        <v>2852</v>
      </c>
      <c r="B2853">
        <v>44442</v>
      </c>
      <c r="C2853">
        <v>652</v>
      </c>
      <c r="D2853" t="s">
        <v>10831</v>
      </c>
      <c r="E2853">
        <v>3</v>
      </c>
    </row>
    <row r="2854" spans="1:5">
      <c r="A2854">
        <v>2853</v>
      </c>
      <c r="B2854">
        <v>44442</v>
      </c>
      <c r="C2854">
        <v>1934</v>
      </c>
      <c r="D2854" t="s">
        <v>10847</v>
      </c>
      <c r="E2854">
        <v>4</v>
      </c>
    </row>
    <row r="2855" spans="1:5">
      <c r="A2855">
        <v>2854</v>
      </c>
      <c r="B2855">
        <v>44443</v>
      </c>
      <c r="C2855">
        <v>1670</v>
      </c>
      <c r="D2855" t="s">
        <v>10867</v>
      </c>
      <c r="E2855">
        <v>5</v>
      </c>
    </row>
    <row r="2856" spans="1:5">
      <c r="A2856">
        <v>2855</v>
      </c>
      <c r="B2856">
        <v>44443</v>
      </c>
      <c r="C2856">
        <v>1386</v>
      </c>
      <c r="D2856" t="s">
        <v>10834</v>
      </c>
      <c r="E2856">
        <v>6</v>
      </c>
    </row>
    <row r="2857" spans="1:5">
      <c r="A2857">
        <v>2856</v>
      </c>
      <c r="B2857">
        <v>44443</v>
      </c>
      <c r="C2857">
        <v>1291</v>
      </c>
      <c r="D2857" t="s">
        <v>10845</v>
      </c>
      <c r="E2857">
        <v>2</v>
      </c>
    </row>
    <row r="2858" spans="1:5">
      <c r="A2858">
        <v>2857</v>
      </c>
      <c r="B2858">
        <v>44443</v>
      </c>
      <c r="C2858">
        <v>1088</v>
      </c>
      <c r="D2858" t="s">
        <v>10827</v>
      </c>
      <c r="E2858">
        <v>3</v>
      </c>
    </row>
    <row r="2859" spans="1:5">
      <c r="A2859">
        <v>2858</v>
      </c>
      <c r="B2859">
        <v>44443</v>
      </c>
      <c r="C2859">
        <v>1853</v>
      </c>
      <c r="D2859" t="s">
        <v>10841</v>
      </c>
      <c r="E2859">
        <v>2</v>
      </c>
    </row>
    <row r="2860" spans="1:5">
      <c r="A2860">
        <v>2859</v>
      </c>
      <c r="B2860">
        <v>44444</v>
      </c>
      <c r="C2860">
        <v>1855</v>
      </c>
      <c r="D2860" t="s">
        <v>10870</v>
      </c>
      <c r="E2860">
        <v>3</v>
      </c>
    </row>
    <row r="2861" spans="1:5">
      <c r="A2861">
        <v>2860</v>
      </c>
      <c r="B2861">
        <v>44444</v>
      </c>
      <c r="C2861">
        <v>649</v>
      </c>
      <c r="D2861" t="s">
        <v>10809</v>
      </c>
      <c r="E2861">
        <v>6</v>
      </c>
    </row>
    <row r="2862" spans="1:5">
      <c r="A2862">
        <v>2861</v>
      </c>
      <c r="B2862">
        <v>44444</v>
      </c>
      <c r="C2862">
        <v>286</v>
      </c>
      <c r="D2862" t="s">
        <v>10826</v>
      </c>
      <c r="E2862">
        <v>5</v>
      </c>
    </row>
    <row r="2863" spans="1:5">
      <c r="A2863">
        <v>2862</v>
      </c>
      <c r="B2863">
        <v>44444</v>
      </c>
      <c r="C2863">
        <v>1559</v>
      </c>
      <c r="D2863" t="s">
        <v>10820</v>
      </c>
      <c r="E2863">
        <v>3</v>
      </c>
    </row>
    <row r="2864" spans="1:5">
      <c r="A2864">
        <v>2863</v>
      </c>
      <c r="B2864">
        <v>44444</v>
      </c>
      <c r="C2864">
        <v>1037</v>
      </c>
      <c r="D2864" t="s">
        <v>10839</v>
      </c>
      <c r="E2864">
        <v>2</v>
      </c>
    </row>
    <row r="2865" spans="1:5">
      <c r="A2865">
        <v>2864</v>
      </c>
      <c r="B2865">
        <v>44445</v>
      </c>
      <c r="C2865">
        <v>261</v>
      </c>
      <c r="D2865" t="s">
        <v>10808</v>
      </c>
      <c r="E2865">
        <v>1</v>
      </c>
    </row>
    <row r="2866" spans="1:5">
      <c r="A2866">
        <v>2865</v>
      </c>
      <c r="B2866">
        <v>44445</v>
      </c>
      <c r="C2866">
        <v>1284</v>
      </c>
      <c r="D2866" t="s">
        <v>10834</v>
      </c>
      <c r="E2866">
        <v>4</v>
      </c>
    </row>
    <row r="2867" spans="1:5">
      <c r="A2867">
        <v>2866</v>
      </c>
      <c r="B2867">
        <v>44445</v>
      </c>
      <c r="C2867">
        <v>471</v>
      </c>
      <c r="D2867" t="s">
        <v>10837</v>
      </c>
      <c r="E2867">
        <v>3</v>
      </c>
    </row>
    <row r="2868" spans="1:5">
      <c r="A2868">
        <v>2867</v>
      </c>
      <c r="B2868">
        <v>44445</v>
      </c>
      <c r="C2868">
        <v>1151</v>
      </c>
      <c r="D2868" t="s">
        <v>10863</v>
      </c>
      <c r="E2868">
        <v>3</v>
      </c>
    </row>
    <row r="2869" spans="1:5">
      <c r="A2869">
        <v>2868</v>
      </c>
      <c r="B2869">
        <v>44446</v>
      </c>
      <c r="C2869">
        <v>387</v>
      </c>
      <c r="D2869" t="s">
        <v>10874</v>
      </c>
      <c r="E2869">
        <v>4</v>
      </c>
    </row>
    <row r="2870" spans="1:5">
      <c r="A2870">
        <v>2869</v>
      </c>
      <c r="B2870">
        <v>44446</v>
      </c>
      <c r="C2870">
        <v>1574</v>
      </c>
      <c r="D2870" t="s">
        <v>10840</v>
      </c>
      <c r="E2870">
        <v>5</v>
      </c>
    </row>
    <row r="2871" spans="1:5">
      <c r="A2871">
        <v>2870</v>
      </c>
      <c r="B2871">
        <v>44446</v>
      </c>
      <c r="C2871">
        <v>500</v>
      </c>
      <c r="D2871" t="s">
        <v>10862</v>
      </c>
      <c r="E2871">
        <v>2</v>
      </c>
    </row>
    <row r="2872" spans="1:5">
      <c r="A2872">
        <v>2871</v>
      </c>
      <c r="B2872">
        <v>44446</v>
      </c>
      <c r="C2872">
        <v>1404</v>
      </c>
      <c r="D2872" t="s">
        <v>10816</v>
      </c>
      <c r="E2872">
        <v>6</v>
      </c>
    </row>
    <row r="2873" spans="1:5">
      <c r="A2873">
        <v>2872</v>
      </c>
      <c r="B2873">
        <v>44446</v>
      </c>
      <c r="C2873">
        <v>1287</v>
      </c>
      <c r="D2873" t="s">
        <v>10828</v>
      </c>
      <c r="E2873">
        <v>6</v>
      </c>
    </row>
    <row r="2874" spans="1:5">
      <c r="A2874">
        <v>2873</v>
      </c>
      <c r="B2874">
        <v>44446</v>
      </c>
      <c r="C2874">
        <v>230</v>
      </c>
      <c r="D2874" t="s">
        <v>10816</v>
      </c>
      <c r="E2874">
        <v>3</v>
      </c>
    </row>
    <row r="2875" spans="1:5">
      <c r="A2875">
        <v>2874</v>
      </c>
      <c r="B2875">
        <v>44447</v>
      </c>
      <c r="C2875">
        <v>2052</v>
      </c>
      <c r="D2875" t="s">
        <v>10857</v>
      </c>
      <c r="E2875">
        <v>6</v>
      </c>
    </row>
    <row r="2876" spans="1:5">
      <c r="A2876">
        <v>2875</v>
      </c>
      <c r="B2876">
        <v>44447</v>
      </c>
      <c r="C2876">
        <v>14</v>
      </c>
      <c r="D2876" t="s">
        <v>10817</v>
      </c>
      <c r="E2876">
        <v>3</v>
      </c>
    </row>
    <row r="2877" spans="1:5">
      <c r="A2877">
        <v>2876</v>
      </c>
      <c r="B2877">
        <v>44448</v>
      </c>
      <c r="C2877">
        <v>92</v>
      </c>
      <c r="D2877" t="s">
        <v>10872</v>
      </c>
      <c r="E2877">
        <v>5</v>
      </c>
    </row>
    <row r="2878" spans="1:5">
      <c r="A2878">
        <v>2877</v>
      </c>
      <c r="B2878">
        <v>44448</v>
      </c>
      <c r="C2878">
        <v>177</v>
      </c>
      <c r="D2878" t="s">
        <v>10813</v>
      </c>
      <c r="E2878">
        <v>4</v>
      </c>
    </row>
    <row r="2879" spans="1:5">
      <c r="A2879">
        <v>2878</v>
      </c>
      <c r="B2879">
        <v>44448</v>
      </c>
      <c r="C2879">
        <v>1490</v>
      </c>
      <c r="D2879" t="s">
        <v>10840</v>
      </c>
      <c r="E2879">
        <v>4</v>
      </c>
    </row>
    <row r="2880" spans="1:5">
      <c r="A2880">
        <v>2879</v>
      </c>
      <c r="B2880">
        <v>44448</v>
      </c>
      <c r="C2880">
        <v>1048</v>
      </c>
      <c r="D2880" t="s">
        <v>10854</v>
      </c>
      <c r="E2880">
        <v>6</v>
      </c>
    </row>
    <row r="2881" spans="1:5">
      <c r="A2881">
        <v>2880</v>
      </c>
      <c r="B2881">
        <v>44448</v>
      </c>
      <c r="C2881">
        <v>224</v>
      </c>
      <c r="D2881" t="s">
        <v>10844</v>
      </c>
      <c r="E2881">
        <v>4</v>
      </c>
    </row>
    <row r="2882" spans="1:5">
      <c r="A2882">
        <v>2881</v>
      </c>
      <c r="B2882">
        <v>44449</v>
      </c>
      <c r="C2882">
        <v>1815</v>
      </c>
      <c r="D2882" t="s">
        <v>10811</v>
      </c>
      <c r="E2882">
        <v>5</v>
      </c>
    </row>
    <row r="2883" spans="1:5">
      <c r="A2883">
        <v>2882</v>
      </c>
      <c r="B2883">
        <v>44449</v>
      </c>
      <c r="C2883">
        <v>751</v>
      </c>
      <c r="D2883" t="s">
        <v>10840</v>
      </c>
      <c r="E2883">
        <v>1</v>
      </c>
    </row>
    <row r="2884" spans="1:5">
      <c r="A2884">
        <v>2883</v>
      </c>
      <c r="B2884">
        <v>44449</v>
      </c>
      <c r="C2884">
        <v>718</v>
      </c>
      <c r="D2884" t="s">
        <v>10831</v>
      </c>
      <c r="E2884">
        <v>5</v>
      </c>
    </row>
    <row r="2885" spans="1:5">
      <c r="A2885">
        <v>2884</v>
      </c>
      <c r="B2885">
        <v>44449</v>
      </c>
      <c r="C2885">
        <v>205</v>
      </c>
      <c r="D2885" t="s">
        <v>10849</v>
      </c>
      <c r="E2885">
        <v>3</v>
      </c>
    </row>
    <row r="2886" spans="1:5">
      <c r="A2886">
        <v>2885</v>
      </c>
      <c r="B2886">
        <v>44450</v>
      </c>
      <c r="C2886">
        <v>24</v>
      </c>
      <c r="D2886" t="s">
        <v>10843</v>
      </c>
      <c r="E2886">
        <v>3</v>
      </c>
    </row>
    <row r="2887" spans="1:5">
      <c r="A2887">
        <v>2886</v>
      </c>
      <c r="B2887">
        <v>44450</v>
      </c>
      <c r="C2887">
        <v>2000</v>
      </c>
      <c r="D2887" t="s">
        <v>10824</v>
      </c>
      <c r="E2887">
        <v>3</v>
      </c>
    </row>
    <row r="2888" spans="1:5">
      <c r="A2888">
        <v>2887</v>
      </c>
      <c r="B2888">
        <v>44450</v>
      </c>
      <c r="C2888">
        <v>349</v>
      </c>
      <c r="D2888" t="s">
        <v>10811</v>
      </c>
      <c r="E2888">
        <v>4</v>
      </c>
    </row>
    <row r="2889" spans="1:5">
      <c r="A2889">
        <v>2888</v>
      </c>
      <c r="B2889">
        <v>44451</v>
      </c>
      <c r="C2889">
        <v>1187</v>
      </c>
      <c r="D2889" t="s">
        <v>10809</v>
      </c>
      <c r="E2889">
        <v>4</v>
      </c>
    </row>
    <row r="2890" spans="1:5">
      <c r="A2890">
        <v>2889</v>
      </c>
      <c r="B2890">
        <v>44451</v>
      </c>
      <c r="C2890">
        <v>1282</v>
      </c>
      <c r="D2890" t="s">
        <v>10812</v>
      </c>
      <c r="E2890">
        <v>4</v>
      </c>
    </row>
    <row r="2891" spans="1:5">
      <c r="A2891">
        <v>2890</v>
      </c>
      <c r="B2891">
        <v>44451</v>
      </c>
      <c r="C2891">
        <v>1630</v>
      </c>
      <c r="D2891" t="s">
        <v>10826</v>
      </c>
      <c r="E2891">
        <v>3</v>
      </c>
    </row>
    <row r="2892" spans="1:5">
      <c r="A2892">
        <v>2891</v>
      </c>
      <c r="B2892">
        <v>44452</v>
      </c>
      <c r="C2892">
        <v>1648</v>
      </c>
      <c r="D2892" t="s">
        <v>10834</v>
      </c>
      <c r="E2892">
        <v>5</v>
      </c>
    </row>
    <row r="2893" spans="1:5">
      <c r="A2893">
        <v>2892</v>
      </c>
      <c r="B2893">
        <v>44453</v>
      </c>
      <c r="C2893">
        <v>1656</v>
      </c>
      <c r="D2893" t="s">
        <v>10841</v>
      </c>
      <c r="E2893">
        <v>2</v>
      </c>
    </row>
    <row r="2894" spans="1:5">
      <c r="A2894">
        <v>2893</v>
      </c>
      <c r="B2894">
        <v>44453</v>
      </c>
      <c r="C2894">
        <v>976</v>
      </c>
      <c r="D2894" t="s">
        <v>10839</v>
      </c>
      <c r="E2894">
        <v>5</v>
      </c>
    </row>
    <row r="2895" spans="1:5">
      <c r="A2895">
        <v>2894</v>
      </c>
      <c r="B2895">
        <v>44453</v>
      </c>
      <c r="C2895">
        <v>792</v>
      </c>
      <c r="D2895" t="s">
        <v>10811</v>
      </c>
      <c r="E2895">
        <v>1</v>
      </c>
    </row>
    <row r="2896" spans="1:5">
      <c r="A2896">
        <v>2895</v>
      </c>
      <c r="B2896">
        <v>44453</v>
      </c>
      <c r="C2896">
        <v>862</v>
      </c>
      <c r="D2896" t="s">
        <v>10847</v>
      </c>
      <c r="E2896">
        <v>3</v>
      </c>
    </row>
    <row r="2897" spans="1:5">
      <c r="A2897">
        <v>2896</v>
      </c>
      <c r="B2897">
        <v>44454</v>
      </c>
      <c r="C2897">
        <v>1880</v>
      </c>
      <c r="D2897" t="s">
        <v>10820</v>
      </c>
      <c r="E2897">
        <v>3</v>
      </c>
    </row>
    <row r="2898" spans="1:5">
      <c r="A2898">
        <v>2897</v>
      </c>
      <c r="B2898">
        <v>44455</v>
      </c>
      <c r="C2898">
        <v>1441</v>
      </c>
      <c r="D2898" t="s">
        <v>10822</v>
      </c>
      <c r="E2898">
        <v>3</v>
      </c>
    </row>
    <row r="2899" spans="1:5">
      <c r="A2899">
        <v>2898</v>
      </c>
      <c r="B2899">
        <v>44455</v>
      </c>
      <c r="C2899">
        <v>1227</v>
      </c>
      <c r="D2899" t="s">
        <v>10852</v>
      </c>
      <c r="E2899">
        <v>2</v>
      </c>
    </row>
    <row r="2900" spans="1:5">
      <c r="A2900">
        <v>2899</v>
      </c>
      <c r="B2900">
        <v>44455</v>
      </c>
      <c r="C2900">
        <v>2091</v>
      </c>
      <c r="D2900" t="s">
        <v>10820</v>
      </c>
      <c r="E2900">
        <v>5</v>
      </c>
    </row>
    <row r="2901" spans="1:5">
      <c r="A2901">
        <v>2900</v>
      </c>
      <c r="B2901">
        <v>44455</v>
      </c>
      <c r="C2901">
        <v>1406</v>
      </c>
      <c r="D2901" t="s">
        <v>10856</v>
      </c>
      <c r="E2901">
        <v>6</v>
      </c>
    </row>
    <row r="2902" spans="1:5">
      <c r="A2902">
        <v>2901</v>
      </c>
      <c r="B2902">
        <v>44455</v>
      </c>
      <c r="C2902">
        <v>2032</v>
      </c>
      <c r="D2902" t="s">
        <v>10818</v>
      </c>
      <c r="E2902">
        <v>2</v>
      </c>
    </row>
    <row r="2903" spans="1:5">
      <c r="A2903">
        <v>2902</v>
      </c>
      <c r="B2903">
        <v>44456</v>
      </c>
      <c r="C2903">
        <v>1441</v>
      </c>
      <c r="D2903" t="s">
        <v>10866</v>
      </c>
      <c r="E2903">
        <v>2</v>
      </c>
    </row>
    <row r="2904" spans="1:5">
      <c r="A2904">
        <v>2903</v>
      </c>
      <c r="B2904">
        <v>44456</v>
      </c>
      <c r="C2904">
        <v>856</v>
      </c>
      <c r="D2904" t="s">
        <v>10860</v>
      </c>
      <c r="E2904">
        <v>2</v>
      </c>
    </row>
    <row r="2905" spans="1:5">
      <c r="A2905">
        <v>2904</v>
      </c>
      <c r="B2905">
        <v>44456</v>
      </c>
      <c r="C2905">
        <v>853</v>
      </c>
      <c r="D2905" t="s">
        <v>10811</v>
      </c>
      <c r="E2905">
        <v>5</v>
      </c>
    </row>
    <row r="2906" spans="1:5">
      <c r="A2906">
        <v>2905</v>
      </c>
      <c r="B2906">
        <v>44456</v>
      </c>
      <c r="C2906">
        <v>248</v>
      </c>
      <c r="D2906" t="s">
        <v>10875</v>
      </c>
      <c r="E2906">
        <v>3</v>
      </c>
    </row>
    <row r="2907" spans="1:5">
      <c r="A2907">
        <v>2906</v>
      </c>
      <c r="B2907">
        <v>44456</v>
      </c>
      <c r="C2907">
        <v>358</v>
      </c>
      <c r="D2907" t="s">
        <v>10822</v>
      </c>
      <c r="E2907">
        <v>3</v>
      </c>
    </row>
    <row r="2908" spans="1:5">
      <c r="A2908">
        <v>2907</v>
      </c>
      <c r="B2908">
        <v>44456</v>
      </c>
      <c r="C2908">
        <v>967</v>
      </c>
      <c r="D2908" t="s">
        <v>10876</v>
      </c>
      <c r="E2908">
        <v>2</v>
      </c>
    </row>
    <row r="2909" spans="1:5">
      <c r="A2909">
        <v>2908</v>
      </c>
      <c r="B2909">
        <v>44456</v>
      </c>
      <c r="C2909">
        <v>504</v>
      </c>
      <c r="D2909" t="s">
        <v>10824</v>
      </c>
      <c r="E2909">
        <v>3</v>
      </c>
    </row>
    <row r="2910" spans="1:5">
      <c r="A2910">
        <v>2909</v>
      </c>
      <c r="B2910">
        <v>44457</v>
      </c>
      <c r="C2910">
        <v>1792</v>
      </c>
      <c r="D2910" t="s">
        <v>10821</v>
      </c>
      <c r="E2910">
        <v>3</v>
      </c>
    </row>
    <row r="2911" spans="1:5">
      <c r="A2911">
        <v>2910</v>
      </c>
      <c r="B2911">
        <v>44457</v>
      </c>
      <c r="C2911">
        <v>1478</v>
      </c>
      <c r="D2911" t="s">
        <v>10817</v>
      </c>
      <c r="E2911">
        <v>3</v>
      </c>
    </row>
    <row r="2912" spans="1:5">
      <c r="A2912">
        <v>2911</v>
      </c>
      <c r="B2912">
        <v>44457</v>
      </c>
      <c r="C2912">
        <v>1562</v>
      </c>
      <c r="D2912" t="s">
        <v>10856</v>
      </c>
      <c r="E2912">
        <v>2</v>
      </c>
    </row>
    <row r="2913" spans="1:5">
      <c r="A2913">
        <v>2912</v>
      </c>
      <c r="B2913">
        <v>44458</v>
      </c>
      <c r="C2913">
        <v>636</v>
      </c>
      <c r="D2913" t="s">
        <v>10868</v>
      </c>
      <c r="E2913">
        <v>5</v>
      </c>
    </row>
    <row r="2914" spans="1:5">
      <c r="A2914">
        <v>2913</v>
      </c>
      <c r="B2914">
        <v>44458</v>
      </c>
      <c r="C2914">
        <v>1931</v>
      </c>
      <c r="D2914" t="s">
        <v>10840</v>
      </c>
      <c r="E2914">
        <v>1</v>
      </c>
    </row>
    <row r="2915" spans="1:5">
      <c r="A2915">
        <v>2914</v>
      </c>
      <c r="B2915">
        <v>44459</v>
      </c>
      <c r="C2915">
        <v>1179</v>
      </c>
      <c r="D2915" t="s">
        <v>10815</v>
      </c>
      <c r="E2915">
        <v>4</v>
      </c>
    </row>
    <row r="2916" spans="1:5">
      <c r="A2916">
        <v>2915</v>
      </c>
      <c r="B2916">
        <v>44459</v>
      </c>
      <c r="C2916">
        <v>1832</v>
      </c>
      <c r="D2916" t="s">
        <v>10826</v>
      </c>
      <c r="E2916">
        <v>4</v>
      </c>
    </row>
    <row r="2917" spans="1:5">
      <c r="A2917">
        <v>2916</v>
      </c>
      <c r="B2917">
        <v>44459</v>
      </c>
      <c r="C2917">
        <v>104</v>
      </c>
      <c r="D2917" t="s">
        <v>10844</v>
      </c>
      <c r="E2917">
        <v>4</v>
      </c>
    </row>
    <row r="2918" spans="1:5">
      <c r="A2918">
        <v>2917</v>
      </c>
      <c r="B2918">
        <v>44460</v>
      </c>
      <c r="C2918">
        <v>1406</v>
      </c>
      <c r="D2918" t="s">
        <v>10817</v>
      </c>
      <c r="E2918">
        <v>5</v>
      </c>
    </row>
    <row r="2919" spans="1:5">
      <c r="A2919">
        <v>2918</v>
      </c>
      <c r="B2919">
        <v>44460</v>
      </c>
      <c r="C2919">
        <v>2079</v>
      </c>
      <c r="D2919" t="s">
        <v>10869</v>
      </c>
      <c r="E2919">
        <v>1</v>
      </c>
    </row>
    <row r="2920" spans="1:5">
      <c r="A2920">
        <v>2919</v>
      </c>
      <c r="B2920">
        <v>44460</v>
      </c>
      <c r="C2920">
        <v>1008</v>
      </c>
      <c r="D2920" t="s">
        <v>10862</v>
      </c>
      <c r="E2920">
        <v>3</v>
      </c>
    </row>
    <row r="2921" spans="1:5">
      <c r="A2921">
        <v>2920</v>
      </c>
      <c r="B2921">
        <v>44460</v>
      </c>
      <c r="C2921">
        <v>539</v>
      </c>
      <c r="D2921" t="s">
        <v>10815</v>
      </c>
      <c r="E2921">
        <v>5</v>
      </c>
    </row>
    <row r="2922" spans="1:5">
      <c r="A2922">
        <v>2921</v>
      </c>
      <c r="B2922">
        <v>44460</v>
      </c>
      <c r="C2922">
        <v>372</v>
      </c>
      <c r="D2922" t="s">
        <v>10839</v>
      </c>
      <c r="E2922">
        <v>6</v>
      </c>
    </row>
    <row r="2923" spans="1:5">
      <c r="A2923">
        <v>2922</v>
      </c>
      <c r="B2923">
        <v>44461</v>
      </c>
      <c r="C2923">
        <v>616</v>
      </c>
      <c r="D2923" t="s">
        <v>10846</v>
      </c>
      <c r="E2923">
        <v>6</v>
      </c>
    </row>
    <row r="2924" spans="1:5">
      <c r="A2924">
        <v>2923</v>
      </c>
      <c r="B2924">
        <v>44462</v>
      </c>
      <c r="C2924">
        <v>308</v>
      </c>
      <c r="D2924" t="s">
        <v>10857</v>
      </c>
      <c r="E2924">
        <v>2</v>
      </c>
    </row>
    <row r="2925" spans="1:5">
      <c r="A2925">
        <v>2924</v>
      </c>
      <c r="B2925">
        <v>44463</v>
      </c>
      <c r="C2925">
        <v>868</v>
      </c>
      <c r="D2925" t="s">
        <v>10815</v>
      </c>
      <c r="E2925">
        <v>6</v>
      </c>
    </row>
    <row r="2926" spans="1:5">
      <c r="A2926">
        <v>2925</v>
      </c>
      <c r="B2926">
        <v>44463</v>
      </c>
      <c r="C2926">
        <v>758</v>
      </c>
      <c r="D2926" t="s">
        <v>10856</v>
      </c>
      <c r="E2926">
        <v>5</v>
      </c>
    </row>
    <row r="2927" spans="1:5">
      <c r="A2927">
        <v>2926</v>
      </c>
      <c r="B2927">
        <v>44463</v>
      </c>
      <c r="C2927">
        <v>1125</v>
      </c>
      <c r="D2927" t="s">
        <v>10848</v>
      </c>
      <c r="E2927">
        <v>2</v>
      </c>
    </row>
    <row r="2928" spans="1:5">
      <c r="A2928">
        <v>2927</v>
      </c>
      <c r="B2928">
        <v>44463</v>
      </c>
      <c r="C2928">
        <v>1880</v>
      </c>
      <c r="D2928" t="s">
        <v>10832</v>
      </c>
      <c r="E2928">
        <v>3</v>
      </c>
    </row>
    <row r="2929" spans="1:5">
      <c r="A2929">
        <v>2928</v>
      </c>
      <c r="B2929">
        <v>44463</v>
      </c>
      <c r="C2929">
        <v>1579</v>
      </c>
      <c r="D2929" t="s">
        <v>10853</v>
      </c>
      <c r="E2929">
        <v>2</v>
      </c>
    </row>
    <row r="2930" spans="1:5">
      <c r="A2930">
        <v>2929</v>
      </c>
      <c r="B2930">
        <v>44463</v>
      </c>
      <c r="C2930">
        <v>1549</v>
      </c>
      <c r="D2930" t="s">
        <v>10837</v>
      </c>
      <c r="E2930">
        <v>4</v>
      </c>
    </row>
    <row r="2931" spans="1:5">
      <c r="A2931">
        <v>2930</v>
      </c>
      <c r="B2931">
        <v>44464</v>
      </c>
      <c r="C2931">
        <v>460</v>
      </c>
      <c r="D2931" t="s">
        <v>10829</v>
      </c>
      <c r="E2931">
        <v>1</v>
      </c>
    </row>
    <row r="2932" spans="1:5">
      <c r="A2932">
        <v>2931</v>
      </c>
      <c r="B2932">
        <v>44464</v>
      </c>
      <c r="C2932">
        <v>186</v>
      </c>
      <c r="D2932" t="s">
        <v>10824</v>
      </c>
      <c r="E2932">
        <v>5</v>
      </c>
    </row>
    <row r="2933" spans="1:5">
      <c r="A2933">
        <v>2932</v>
      </c>
      <c r="B2933">
        <v>44464</v>
      </c>
      <c r="C2933">
        <v>860</v>
      </c>
      <c r="D2933" t="s">
        <v>10859</v>
      </c>
      <c r="E2933">
        <v>3</v>
      </c>
    </row>
    <row r="2934" spans="1:5">
      <c r="A2934">
        <v>2933</v>
      </c>
      <c r="B2934">
        <v>44464</v>
      </c>
      <c r="C2934">
        <v>505</v>
      </c>
      <c r="D2934" t="s">
        <v>10827</v>
      </c>
      <c r="E2934">
        <v>3</v>
      </c>
    </row>
    <row r="2935" spans="1:5">
      <c r="A2935">
        <v>2934</v>
      </c>
      <c r="B2935">
        <v>44464</v>
      </c>
      <c r="C2935">
        <v>843</v>
      </c>
      <c r="D2935" t="s">
        <v>10854</v>
      </c>
      <c r="E2935">
        <v>2</v>
      </c>
    </row>
    <row r="2936" spans="1:5">
      <c r="A2936">
        <v>2935</v>
      </c>
      <c r="B2936">
        <v>44464</v>
      </c>
      <c r="C2936">
        <v>1872</v>
      </c>
      <c r="D2936" t="s">
        <v>10838</v>
      </c>
      <c r="E2936">
        <v>2</v>
      </c>
    </row>
    <row r="2937" spans="1:5">
      <c r="A2937">
        <v>2936</v>
      </c>
      <c r="B2937">
        <v>44465</v>
      </c>
      <c r="C2937">
        <v>435</v>
      </c>
      <c r="D2937" t="s">
        <v>10857</v>
      </c>
      <c r="E2937">
        <v>5</v>
      </c>
    </row>
    <row r="2938" spans="1:5">
      <c r="A2938">
        <v>2937</v>
      </c>
      <c r="B2938">
        <v>44465</v>
      </c>
      <c r="C2938">
        <v>995</v>
      </c>
      <c r="D2938" t="s">
        <v>10870</v>
      </c>
      <c r="E2938">
        <v>2</v>
      </c>
    </row>
    <row r="2939" spans="1:5">
      <c r="A2939">
        <v>2938</v>
      </c>
      <c r="B2939">
        <v>44466</v>
      </c>
      <c r="C2939">
        <v>311</v>
      </c>
      <c r="D2939" t="s">
        <v>10869</v>
      </c>
      <c r="E2939">
        <v>2</v>
      </c>
    </row>
    <row r="2940" spans="1:5">
      <c r="A2940">
        <v>2939</v>
      </c>
      <c r="B2940">
        <v>44466</v>
      </c>
      <c r="C2940">
        <v>725</v>
      </c>
      <c r="D2940" t="s">
        <v>10845</v>
      </c>
      <c r="E2940">
        <v>2</v>
      </c>
    </row>
    <row r="2941" spans="1:5">
      <c r="A2941">
        <v>2940</v>
      </c>
      <c r="B2941">
        <v>44466</v>
      </c>
      <c r="C2941">
        <v>1292</v>
      </c>
      <c r="D2941" t="s">
        <v>10839</v>
      </c>
      <c r="E2941">
        <v>4</v>
      </c>
    </row>
    <row r="2942" spans="1:5">
      <c r="A2942">
        <v>2941</v>
      </c>
      <c r="B2942">
        <v>44466</v>
      </c>
      <c r="C2942">
        <v>795</v>
      </c>
      <c r="D2942" t="s">
        <v>10869</v>
      </c>
      <c r="E2942">
        <v>6</v>
      </c>
    </row>
    <row r="2943" spans="1:5">
      <c r="A2943">
        <v>2942</v>
      </c>
      <c r="B2943">
        <v>44467</v>
      </c>
      <c r="C2943">
        <v>576</v>
      </c>
      <c r="D2943" t="s">
        <v>10847</v>
      </c>
      <c r="E2943">
        <v>2</v>
      </c>
    </row>
    <row r="2944" spans="1:5">
      <c r="A2944">
        <v>2943</v>
      </c>
      <c r="B2944">
        <v>44467</v>
      </c>
      <c r="C2944">
        <v>815</v>
      </c>
      <c r="D2944" t="s">
        <v>10845</v>
      </c>
      <c r="E2944">
        <v>3</v>
      </c>
    </row>
    <row r="2945" spans="1:5">
      <c r="A2945">
        <v>2944</v>
      </c>
      <c r="B2945">
        <v>44467</v>
      </c>
      <c r="C2945">
        <v>907</v>
      </c>
      <c r="D2945" t="s">
        <v>10822</v>
      </c>
      <c r="E2945">
        <v>4</v>
      </c>
    </row>
    <row r="2946" spans="1:5">
      <c r="A2946">
        <v>2945</v>
      </c>
      <c r="B2946">
        <v>44468</v>
      </c>
      <c r="C2946">
        <v>423</v>
      </c>
      <c r="D2946" t="s">
        <v>10813</v>
      </c>
      <c r="E2946">
        <v>2</v>
      </c>
    </row>
    <row r="2947" spans="1:5">
      <c r="A2947">
        <v>2946</v>
      </c>
      <c r="B2947">
        <v>44468</v>
      </c>
      <c r="C2947">
        <v>1346</v>
      </c>
      <c r="D2947" t="s">
        <v>10826</v>
      </c>
      <c r="E2947">
        <v>3</v>
      </c>
    </row>
    <row r="2948" spans="1:5">
      <c r="A2948">
        <v>2947</v>
      </c>
      <c r="B2948">
        <v>44468</v>
      </c>
      <c r="C2948">
        <v>726</v>
      </c>
      <c r="D2948" t="s">
        <v>10859</v>
      </c>
      <c r="E2948">
        <v>4</v>
      </c>
    </row>
    <row r="2949" spans="1:5">
      <c r="A2949">
        <v>2948</v>
      </c>
      <c r="B2949">
        <v>44468</v>
      </c>
      <c r="C2949">
        <v>817</v>
      </c>
      <c r="D2949" t="s">
        <v>10840</v>
      </c>
      <c r="E2949">
        <v>5</v>
      </c>
    </row>
    <row r="2950" spans="1:5">
      <c r="A2950">
        <v>2949</v>
      </c>
      <c r="B2950">
        <v>44469</v>
      </c>
      <c r="C2950">
        <v>1385</v>
      </c>
      <c r="D2950" t="s">
        <v>10848</v>
      </c>
      <c r="E2950">
        <v>1</v>
      </c>
    </row>
    <row r="2951" spans="1:5">
      <c r="A2951">
        <v>2950</v>
      </c>
      <c r="B2951">
        <v>44469</v>
      </c>
      <c r="C2951">
        <v>1795</v>
      </c>
      <c r="D2951" t="s">
        <v>10857</v>
      </c>
      <c r="E2951">
        <v>3</v>
      </c>
    </row>
    <row r="2952" spans="1:5">
      <c r="A2952">
        <v>2951</v>
      </c>
      <c r="B2952">
        <v>44469</v>
      </c>
      <c r="C2952">
        <v>529</v>
      </c>
      <c r="D2952" t="s">
        <v>10850</v>
      </c>
      <c r="E2952">
        <v>6</v>
      </c>
    </row>
    <row r="2953" spans="1:5">
      <c r="A2953">
        <v>2952</v>
      </c>
      <c r="B2953">
        <v>44469</v>
      </c>
      <c r="C2953">
        <v>1854</v>
      </c>
      <c r="D2953" t="s">
        <v>10855</v>
      </c>
      <c r="E2953">
        <v>4</v>
      </c>
    </row>
    <row r="2954" spans="1:5">
      <c r="A2954">
        <v>2953</v>
      </c>
      <c r="B2954">
        <v>44470</v>
      </c>
      <c r="C2954">
        <v>1180</v>
      </c>
      <c r="D2954" t="s">
        <v>10852</v>
      </c>
      <c r="E2954">
        <v>2</v>
      </c>
    </row>
    <row r="2955" spans="1:5">
      <c r="A2955">
        <v>2954</v>
      </c>
      <c r="B2955">
        <v>44470</v>
      </c>
      <c r="C2955">
        <v>206</v>
      </c>
      <c r="D2955" t="s">
        <v>10821</v>
      </c>
      <c r="E2955">
        <v>3</v>
      </c>
    </row>
    <row r="2956" spans="1:5">
      <c r="A2956">
        <v>2955</v>
      </c>
      <c r="B2956">
        <v>44471</v>
      </c>
      <c r="C2956">
        <v>481</v>
      </c>
      <c r="D2956" t="s">
        <v>10871</v>
      </c>
      <c r="E2956">
        <v>4</v>
      </c>
    </row>
    <row r="2957" spans="1:5">
      <c r="A2957">
        <v>2956</v>
      </c>
      <c r="B2957">
        <v>44471</v>
      </c>
      <c r="C2957">
        <v>112</v>
      </c>
      <c r="D2957" t="s">
        <v>10847</v>
      </c>
      <c r="E2957">
        <v>4</v>
      </c>
    </row>
    <row r="2958" spans="1:5">
      <c r="A2958">
        <v>2957</v>
      </c>
      <c r="B2958">
        <v>44472</v>
      </c>
      <c r="C2958">
        <v>224</v>
      </c>
      <c r="D2958" t="s">
        <v>10843</v>
      </c>
      <c r="E2958">
        <v>4</v>
      </c>
    </row>
    <row r="2959" spans="1:5">
      <c r="A2959">
        <v>2958</v>
      </c>
      <c r="B2959">
        <v>44472</v>
      </c>
      <c r="C2959">
        <v>1354</v>
      </c>
      <c r="D2959" t="s">
        <v>10817</v>
      </c>
      <c r="E2959">
        <v>4</v>
      </c>
    </row>
    <row r="2960" spans="1:5">
      <c r="A2960">
        <v>2959</v>
      </c>
      <c r="B2960">
        <v>44472</v>
      </c>
      <c r="C2960">
        <v>911</v>
      </c>
      <c r="D2960" t="s">
        <v>10852</v>
      </c>
      <c r="E2960">
        <v>4</v>
      </c>
    </row>
    <row r="2961" spans="1:5">
      <c r="A2961">
        <v>2960</v>
      </c>
      <c r="B2961">
        <v>44472</v>
      </c>
      <c r="C2961">
        <v>1446</v>
      </c>
      <c r="D2961" t="s">
        <v>10853</v>
      </c>
      <c r="E2961">
        <v>2</v>
      </c>
    </row>
    <row r="2962" spans="1:5">
      <c r="A2962">
        <v>2961</v>
      </c>
      <c r="B2962">
        <v>44472</v>
      </c>
      <c r="C2962">
        <v>585</v>
      </c>
      <c r="D2962" t="s">
        <v>10833</v>
      </c>
      <c r="E2962">
        <v>3</v>
      </c>
    </row>
    <row r="2963" spans="1:5">
      <c r="A2963">
        <v>2962</v>
      </c>
      <c r="B2963">
        <v>44472</v>
      </c>
      <c r="C2963">
        <v>944</v>
      </c>
      <c r="D2963" t="s">
        <v>10869</v>
      </c>
      <c r="E2963">
        <v>3</v>
      </c>
    </row>
    <row r="2964" spans="1:5">
      <c r="A2964">
        <v>2963</v>
      </c>
      <c r="B2964">
        <v>44472</v>
      </c>
      <c r="C2964">
        <v>2077</v>
      </c>
      <c r="D2964" t="s">
        <v>10860</v>
      </c>
      <c r="E2964">
        <v>4</v>
      </c>
    </row>
    <row r="2965" spans="1:5">
      <c r="A2965">
        <v>2964</v>
      </c>
      <c r="B2965">
        <v>44473</v>
      </c>
      <c r="C2965">
        <v>301</v>
      </c>
      <c r="D2965" t="s">
        <v>10816</v>
      </c>
      <c r="E2965">
        <v>3</v>
      </c>
    </row>
    <row r="2966" spans="1:5">
      <c r="A2966">
        <v>2965</v>
      </c>
      <c r="B2966">
        <v>44473</v>
      </c>
      <c r="C2966">
        <v>1523</v>
      </c>
      <c r="D2966" t="s">
        <v>10829</v>
      </c>
      <c r="E2966">
        <v>4</v>
      </c>
    </row>
    <row r="2967" spans="1:5">
      <c r="A2967">
        <v>2966</v>
      </c>
      <c r="B2967">
        <v>44473</v>
      </c>
      <c r="C2967">
        <v>1623</v>
      </c>
      <c r="D2967" t="s">
        <v>10813</v>
      </c>
      <c r="E2967">
        <v>3</v>
      </c>
    </row>
    <row r="2968" spans="1:5">
      <c r="A2968">
        <v>2967</v>
      </c>
      <c r="B2968">
        <v>44473</v>
      </c>
      <c r="C2968">
        <v>2070</v>
      </c>
      <c r="D2968" t="s">
        <v>10828</v>
      </c>
      <c r="E2968">
        <v>2</v>
      </c>
    </row>
    <row r="2969" spans="1:5">
      <c r="A2969">
        <v>2968</v>
      </c>
      <c r="B2969">
        <v>44473</v>
      </c>
      <c r="C2969">
        <v>1098</v>
      </c>
      <c r="D2969" t="s">
        <v>10829</v>
      </c>
      <c r="E2969">
        <v>4</v>
      </c>
    </row>
    <row r="2970" spans="1:5">
      <c r="A2970">
        <v>2969</v>
      </c>
      <c r="B2970">
        <v>44474</v>
      </c>
      <c r="C2970">
        <v>254</v>
      </c>
      <c r="D2970" t="s">
        <v>10870</v>
      </c>
      <c r="E2970">
        <v>4</v>
      </c>
    </row>
    <row r="2971" spans="1:5">
      <c r="A2971">
        <v>2970</v>
      </c>
      <c r="B2971">
        <v>44474</v>
      </c>
      <c r="C2971">
        <v>254</v>
      </c>
      <c r="D2971" t="s">
        <v>10870</v>
      </c>
      <c r="E2971">
        <v>2</v>
      </c>
    </row>
    <row r="2972" spans="1:5">
      <c r="A2972">
        <v>2971</v>
      </c>
      <c r="B2972">
        <v>44474</v>
      </c>
      <c r="C2972">
        <v>1239</v>
      </c>
      <c r="D2972" t="s">
        <v>10847</v>
      </c>
      <c r="E2972">
        <v>4</v>
      </c>
    </row>
    <row r="2973" spans="1:5">
      <c r="A2973">
        <v>2972</v>
      </c>
      <c r="B2973">
        <v>44474</v>
      </c>
      <c r="C2973">
        <v>1330</v>
      </c>
      <c r="D2973" t="s">
        <v>10808</v>
      </c>
      <c r="E2973">
        <v>2</v>
      </c>
    </row>
    <row r="2974" spans="1:5">
      <c r="A2974">
        <v>2973</v>
      </c>
      <c r="B2974">
        <v>44474</v>
      </c>
      <c r="C2974">
        <v>1997</v>
      </c>
      <c r="D2974" t="s">
        <v>10876</v>
      </c>
      <c r="E2974">
        <v>3</v>
      </c>
    </row>
    <row r="2975" spans="1:5">
      <c r="A2975">
        <v>2974</v>
      </c>
      <c r="B2975">
        <v>44475</v>
      </c>
      <c r="C2975">
        <v>1266</v>
      </c>
      <c r="D2975" t="s">
        <v>10837</v>
      </c>
      <c r="E2975">
        <v>4</v>
      </c>
    </row>
    <row r="2976" spans="1:5">
      <c r="A2976">
        <v>2975</v>
      </c>
      <c r="B2976">
        <v>44475</v>
      </c>
      <c r="C2976">
        <v>543</v>
      </c>
      <c r="D2976" t="s">
        <v>10845</v>
      </c>
      <c r="E2976">
        <v>4</v>
      </c>
    </row>
    <row r="2977" spans="1:5">
      <c r="A2977">
        <v>2976</v>
      </c>
      <c r="B2977">
        <v>44475</v>
      </c>
      <c r="C2977">
        <v>176</v>
      </c>
      <c r="D2977" t="s">
        <v>10842</v>
      </c>
      <c r="E2977">
        <v>1</v>
      </c>
    </row>
    <row r="2978" spans="1:5">
      <c r="A2978">
        <v>2977</v>
      </c>
      <c r="B2978">
        <v>44476</v>
      </c>
      <c r="C2978">
        <v>668</v>
      </c>
      <c r="D2978" t="s">
        <v>10838</v>
      </c>
      <c r="E2978">
        <v>6</v>
      </c>
    </row>
    <row r="2979" spans="1:5">
      <c r="A2979">
        <v>2978</v>
      </c>
      <c r="B2979">
        <v>44476</v>
      </c>
      <c r="C2979">
        <v>2062</v>
      </c>
      <c r="D2979" t="s">
        <v>10815</v>
      </c>
      <c r="E2979">
        <v>1</v>
      </c>
    </row>
    <row r="2980" spans="1:5">
      <c r="A2980">
        <v>2979</v>
      </c>
      <c r="B2980">
        <v>44476</v>
      </c>
      <c r="C2980">
        <v>1022</v>
      </c>
      <c r="D2980" t="s">
        <v>10831</v>
      </c>
      <c r="E2980">
        <v>4</v>
      </c>
    </row>
    <row r="2981" spans="1:5">
      <c r="A2981">
        <v>2980</v>
      </c>
      <c r="B2981">
        <v>44477</v>
      </c>
      <c r="C2981">
        <v>2038</v>
      </c>
      <c r="D2981" t="s">
        <v>10826</v>
      </c>
      <c r="E2981">
        <v>4</v>
      </c>
    </row>
    <row r="2982" spans="1:5">
      <c r="A2982">
        <v>2981</v>
      </c>
      <c r="B2982">
        <v>44477</v>
      </c>
      <c r="C2982">
        <v>2026</v>
      </c>
      <c r="D2982" t="s">
        <v>10825</v>
      </c>
      <c r="E2982">
        <v>4</v>
      </c>
    </row>
    <row r="2983" spans="1:5">
      <c r="A2983">
        <v>2982</v>
      </c>
      <c r="B2983">
        <v>44477</v>
      </c>
      <c r="C2983">
        <v>81</v>
      </c>
      <c r="D2983" t="s">
        <v>10820</v>
      </c>
      <c r="E2983">
        <v>5</v>
      </c>
    </row>
    <row r="2984" spans="1:5">
      <c r="A2984">
        <v>2983</v>
      </c>
      <c r="B2984">
        <v>44478</v>
      </c>
      <c r="C2984">
        <v>165</v>
      </c>
      <c r="D2984" t="s">
        <v>10872</v>
      </c>
      <c r="E2984">
        <v>3</v>
      </c>
    </row>
    <row r="2985" spans="1:5">
      <c r="A2985">
        <v>2984</v>
      </c>
      <c r="B2985">
        <v>44478</v>
      </c>
      <c r="C2985">
        <v>1005</v>
      </c>
      <c r="D2985" t="s">
        <v>10846</v>
      </c>
      <c r="E2985">
        <v>1</v>
      </c>
    </row>
    <row r="2986" spans="1:5">
      <c r="A2986">
        <v>2985</v>
      </c>
      <c r="B2986">
        <v>44478</v>
      </c>
      <c r="C2986">
        <v>1565</v>
      </c>
      <c r="D2986" t="s">
        <v>10866</v>
      </c>
      <c r="E2986">
        <v>4</v>
      </c>
    </row>
    <row r="2987" spans="1:5">
      <c r="A2987">
        <v>2986</v>
      </c>
      <c r="B2987">
        <v>44478</v>
      </c>
      <c r="C2987">
        <v>1061</v>
      </c>
      <c r="D2987" t="s">
        <v>10867</v>
      </c>
      <c r="E2987">
        <v>4</v>
      </c>
    </row>
    <row r="2988" spans="1:5">
      <c r="A2988">
        <v>2987</v>
      </c>
      <c r="B2988">
        <v>44478</v>
      </c>
      <c r="C2988">
        <v>1030</v>
      </c>
      <c r="D2988" t="s">
        <v>10859</v>
      </c>
      <c r="E2988">
        <v>5</v>
      </c>
    </row>
    <row r="2989" spans="1:5">
      <c r="A2989">
        <v>2988</v>
      </c>
      <c r="B2989">
        <v>44479</v>
      </c>
      <c r="C2989">
        <v>1132</v>
      </c>
      <c r="D2989" t="s">
        <v>10858</v>
      </c>
      <c r="E2989">
        <v>2</v>
      </c>
    </row>
    <row r="2990" spans="1:5">
      <c r="A2990">
        <v>2989</v>
      </c>
      <c r="B2990">
        <v>44479</v>
      </c>
      <c r="C2990">
        <v>255</v>
      </c>
      <c r="D2990" t="s">
        <v>10831</v>
      </c>
      <c r="E2990">
        <v>5</v>
      </c>
    </row>
    <row r="2991" spans="1:5">
      <c r="A2991">
        <v>2990</v>
      </c>
      <c r="B2991">
        <v>44479</v>
      </c>
      <c r="C2991">
        <v>1557</v>
      </c>
      <c r="D2991" t="s">
        <v>10852</v>
      </c>
      <c r="E2991">
        <v>3</v>
      </c>
    </row>
    <row r="2992" spans="1:5">
      <c r="A2992">
        <v>2991</v>
      </c>
      <c r="B2992">
        <v>44479</v>
      </c>
      <c r="C2992">
        <v>1582</v>
      </c>
      <c r="D2992" t="s">
        <v>10851</v>
      </c>
      <c r="E2992">
        <v>4</v>
      </c>
    </row>
    <row r="2993" spans="1:5">
      <c r="A2993">
        <v>2992</v>
      </c>
      <c r="B2993">
        <v>44479</v>
      </c>
      <c r="C2993">
        <v>1582</v>
      </c>
      <c r="D2993" t="s">
        <v>10851</v>
      </c>
      <c r="E2993">
        <v>2</v>
      </c>
    </row>
    <row r="2994" spans="1:5">
      <c r="A2994">
        <v>2993</v>
      </c>
      <c r="B2994">
        <v>44480</v>
      </c>
      <c r="C2994">
        <v>239</v>
      </c>
      <c r="D2994" t="s">
        <v>10815</v>
      </c>
      <c r="E2994">
        <v>2</v>
      </c>
    </row>
    <row r="2995" spans="1:5">
      <c r="A2995">
        <v>2994</v>
      </c>
      <c r="B2995">
        <v>44480</v>
      </c>
      <c r="C2995">
        <v>1585</v>
      </c>
      <c r="D2995" t="s">
        <v>10845</v>
      </c>
      <c r="E2995">
        <v>3</v>
      </c>
    </row>
    <row r="2996" spans="1:5">
      <c r="A2996">
        <v>2995</v>
      </c>
      <c r="B2996">
        <v>44481</v>
      </c>
      <c r="C2996">
        <v>1699</v>
      </c>
      <c r="D2996" t="s">
        <v>10860</v>
      </c>
      <c r="E2996">
        <v>5</v>
      </c>
    </row>
    <row r="2997" spans="1:5">
      <c r="A2997">
        <v>2996</v>
      </c>
      <c r="B2997">
        <v>44481</v>
      </c>
      <c r="C2997">
        <v>804</v>
      </c>
      <c r="D2997" t="s">
        <v>10845</v>
      </c>
      <c r="E2997">
        <v>2</v>
      </c>
    </row>
    <row r="2998" spans="1:5">
      <c r="A2998">
        <v>2997</v>
      </c>
      <c r="B2998">
        <v>44482</v>
      </c>
      <c r="C2998">
        <v>936</v>
      </c>
      <c r="D2998" t="s">
        <v>10871</v>
      </c>
      <c r="E2998">
        <v>1</v>
      </c>
    </row>
    <row r="2999" spans="1:5">
      <c r="A2999">
        <v>2998</v>
      </c>
      <c r="B2999">
        <v>44482</v>
      </c>
      <c r="C2999">
        <v>1011</v>
      </c>
      <c r="D2999" t="s">
        <v>10810</v>
      </c>
      <c r="E2999">
        <v>2</v>
      </c>
    </row>
    <row r="3000" spans="1:5">
      <c r="A3000">
        <v>2999</v>
      </c>
      <c r="B3000">
        <v>44482</v>
      </c>
      <c r="C3000">
        <v>950</v>
      </c>
      <c r="D3000" t="s">
        <v>10867</v>
      </c>
      <c r="E3000">
        <v>3</v>
      </c>
    </row>
    <row r="3001" spans="1:5">
      <c r="A3001">
        <v>3000</v>
      </c>
      <c r="B3001">
        <v>44482</v>
      </c>
      <c r="C3001">
        <v>573</v>
      </c>
      <c r="D3001" t="s">
        <v>10844</v>
      </c>
      <c r="E3001">
        <v>4</v>
      </c>
    </row>
    <row r="3002" spans="1:5">
      <c r="A3002">
        <v>3001</v>
      </c>
      <c r="B3002">
        <v>44482</v>
      </c>
      <c r="C3002">
        <v>1568</v>
      </c>
      <c r="D3002" t="s">
        <v>10827</v>
      </c>
      <c r="E3002">
        <v>4</v>
      </c>
    </row>
    <row r="3003" spans="1:5">
      <c r="A3003">
        <v>3002</v>
      </c>
      <c r="B3003">
        <v>44482</v>
      </c>
      <c r="C3003">
        <v>994</v>
      </c>
      <c r="D3003" t="s">
        <v>10860</v>
      </c>
      <c r="E3003">
        <v>2</v>
      </c>
    </row>
    <row r="3004" spans="1:5">
      <c r="A3004">
        <v>3003</v>
      </c>
      <c r="B3004">
        <v>44482</v>
      </c>
      <c r="C3004">
        <v>1505</v>
      </c>
      <c r="D3004" t="s">
        <v>10820</v>
      </c>
      <c r="E3004">
        <v>5</v>
      </c>
    </row>
    <row r="3005" spans="1:5">
      <c r="A3005">
        <v>3004</v>
      </c>
      <c r="B3005">
        <v>44482</v>
      </c>
      <c r="C3005">
        <v>2105</v>
      </c>
      <c r="D3005" t="s">
        <v>10817</v>
      </c>
      <c r="E3005">
        <v>3</v>
      </c>
    </row>
    <row r="3006" spans="1:5">
      <c r="A3006">
        <v>3005</v>
      </c>
      <c r="B3006">
        <v>44483</v>
      </c>
      <c r="C3006">
        <v>1232</v>
      </c>
      <c r="D3006" t="s">
        <v>10844</v>
      </c>
      <c r="E3006">
        <v>3</v>
      </c>
    </row>
    <row r="3007" spans="1:5">
      <c r="A3007">
        <v>3006</v>
      </c>
      <c r="B3007">
        <v>44483</v>
      </c>
      <c r="C3007">
        <v>1984</v>
      </c>
      <c r="D3007" t="s">
        <v>10844</v>
      </c>
      <c r="E3007">
        <v>5</v>
      </c>
    </row>
    <row r="3008" spans="1:5">
      <c r="A3008">
        <v>3007</v>
      </c>
      <c r="B3008">
        <v>44483</v>
      </c>
      <c r="C3008">
        <v>2062</v>
      </c>
      <c r="D3008" t="s">
        <v>10840</v>
      </c>
      <c r="E3008">
        <v>1</v>
      </c>
    </row>
    <row r="3009" spans="1:5">
      <c r="A3009">
        <v>3008</v>
      </c>
      <c r="B3009">
        <v>44483</v>
      </c>
      <c r="C3009">
        <v>125</v>
      </c>
      <c r="D3009" t="s">
        <v>10864</v>
      </c>
      <c r="E3009">
        <v>2</v>
      </c>
    </row>
    <row r="3010" spans="1:5">
      <c r="A3010">
        <v>3009</v>
      </c>
      <c r="B3010">
        <v>44483</v>
      </c>
      <c r="C3010">
        <v>1474</v>
      </c>
      <c r="D3010" t="s">
        <v>10852</v>
      </c>
      <c r="E3010">
        <v>2</v>
      </c>
    </row>
    <row r="3011" spans="1:5">
      <c r="A3011">
        <v>3010</v>
      </c>
      <c r="B3011">
        <v>44483</v>
      </c>
      <c r="C3011">
        <v>528</v>
      </c>
      <c r="D3011" t="s">
        <v>10850</v>
      </c>
      <c r="E3011">
        <v>3</v>
      </c>
    </row>
    <row r="3012" spans="1:5">
      <c r="A3012">
        <v>3011</v>
      </c>
      <c r="B3012">
        <v>44484</v>
      </c>
      <c r="C3012">
        <v>30</v>
      </c>
      <c r="D3012" t="s">
        <v>10847</v>
      </c>
      <c r="E3012">
        <v>4</v>
      </c>
    </row>
    <row r="3013" spans="1:5">
      <c r="A3013">
        <v>3012</v>
      </c>
      <c r="B3013">
        <v>44484</v>
      </c>
      <c r="C3013">
        <v>653</v>
      </c>
      <c r="D3013" t="s">
        <v>10844</v>
      </c>
      <c r="E3013">
        <v>4</v>
      </c>
    </row>
    <row r="3014" spans="1:5">
      <c r="A3014">
        <v>3013</v>
      </c>
      <c r="B3014">
        <v>44484</v>
      </c>
      <c r="C3014">
        <v>1340</v>
      </c>
      <c r="D3014" t="s">
        <v>10818</v>
      </c>
      <c r="E3014">
        <v>5</v>
      </c>
    </row>
    <row r="3015" spans="1:5">
      <c r="A3015">
        <v>3014</v>
      </c>
      <c r="B3015">
        <v>44484</v>
      </c>
      <c r="C3015">
        <v>1243</v>
      </c>
      <c r="D3015" t="s">
        <v>10815</v>
      </c>
      <c r="E3015">
        <v>4</v>
      </c>
    </row>
    <row r="3016" spans="1:5">
      <c r="A3016">
        <v>3015</v>
      </c>
      <c r="B3016">
        <v>44484</v>
      </c>
      <c r="C3016">
        <v>1529</v>
      </c>
      <c r="D3016" t="s">
        <v>10811</v>
      </c>
      <c r="E3016">
        <v>5</v>
      </c>
    </row>
    <row r="3017" spans="1:5">
      <c r="A3017">
        <v>3016</v>
      </c>
      <c r="B3017">
        <v>44484</v>
      </c>
      <c r="C3017">
        <v>104</v>
      </c>
      <c r="D3017" t="s">
        <v>10860</v>
      </c>
      <c r="E3017">
        <v>2</v>
      </c>
    </row>
    <row r="3018" spans="1:5">
      <c r="A3018">
        <v>3017</v>
      </c>
      <c r="B3018">
        <v>44485</v>
      </c>
      <c r="C3018">
        <v>1073</v>
      </c>
      <c r="D3018" t="s">
        <v>10822</v>
      </c>
      <c r="E3018">
        <v>3</v>
      </c>
    </row>
    <row r="3019" spans="1:5">
      <c r="A3019">
        <v>3018</v>
      </c>
      <c r="B3019">
        <v>44485</v>
      </c>
      <c r="C3019">
        <v>834</v>
      </c>
      <c r="D3019" t="s">
        <v>10872</v>
      </c>
      <c r="E3019">
        <v>2</v>
      </c>
    </row>
    <row r="3020" spans="1:5">
      <c r="A3020">
        <v>3019</v>
      </c>
      <c r="B3020">
        <v>44486</v>
      </c>
      <c r="C3020">
        <v>1458</v>
      </c>
      <c r="D3020" t="s">
        <v>10849</v>
      </c>
      <c r="E3020">
        <v>3</v>
      </c>
    </row>
    <row r="3021" spans="1:5">
      <c r="A3021">
        <v>3020</v>
      </c>
      <c r="B3021">
        <v>44486</v>
      </c>
      <c r="C3021">
        <v>1035</v>
      </c>
      <c r="D3021" t="s">
        <v>10838</v>
      </c>
      <c r="E3021">
        <v>2</v>
      </c>
    </row>
    <row r="3022" spans="1:5">
      <c r="A3022">
        <v>3021</v>
      </c>
      <c r="B3022">
        <v>44487</v>
      </c>
      <c r="C3022">
        <v>408</v>
      </c>
      <c r="D3022" t="s">
        <v>10862</v>
      </c>
      <c r="E3022">
        <v>4</v>
      </c>
    </row>
    <row r="3023" spans="1:5">
      <c r="A3023">
        <v>3022</v>
      </c>
      <c r="B3023">
        <v>44487</v>
      </c>
      <c r="C3023">
        <v>290</v>
      </c>
      <c r="D3023" t="s">
        <v>10859</v>
      </c>
      <c r="E3023">
        <v>3</v>
      </c>
    </row>
    <row r="3024" spans="1:5">
      <c r="A3024">
        <v>3023</v>
      </c>
      <c r="B3024">
        <v>44488</v>
      </c>
      <c r="C3024">
        <v>2099</v>
      </c>
      <c r="D3024" t="s">
        <v>10873</v>
      </c>
      <c r="E3024">
        <v>3</v>
      </c>
    </row>
    <row r="3025" spans="1:5">
      <c r="A3025">
        <v>3024</v>
      </c>
      <c r="B3025">
        <v>44488</v>
      </c>
      <c r="C3025">
        <v>686</v>
      </c>
      <c r="D3025" t="s">
        <v>10824</v>
      </c>
      <c r="E3025">
        <v>5</v>
      </c>
    </row>
    <row r="3026" spans="1:5">
      <c r="A3026">
        <v>3025</v>
      </c>
      <c r="B3026">
        <v>44488</v>
      </c>
      <c r="C3026">
        <v>994</v>
      </c>
      <c r="D3026" t="s">
        <v>10826</v>
      </c>
      <c r="E3026">
        <v>4</v>
      </c>
    </row>
    <row r="3027" spans="1:5">
      <c r="A3027">
        <v>3026</v>
      </c>
      <c r="B3027">
        <v>44488</v>
      </c>
      <c r="C3027">
        <v>1878</v>
      </c>
      <c r="D3027" t="s">
        <v>10856</v>
      </c>
      <c r="E3027">
        <v>5</v>
      </c>
    </row>
    <row r="3028" spans="1:5">
      <c r="A3028">
        <v>3027</v>
      </c>
      <c r="B3028">
        <v>44488</v>
      </c>
      <c r="C3028">
        <v>1705</v>
      </c>
      <c r="D3028" t="s">
        <v>10849</v>
      </c>
      <c r="E3028">
        <v>3</v>
      </c>
    </row>
    <row r="3029" spans="1:5">
      <c r="A3029">
        <v>3028</v>
      </c>
      <c r="B3029">
        <v>44488</v>
      </c>
      <c r="C3029">
        <v>1819</v>
      </c>
      <c r="D3029" t="s">
        <v>10871</v>
      </c>
      <c r="E3029">
        <v>4</v>
      </c>
    </row>
    <row r="3030" spans="1:5">
      <c r="A3030">
        <v>3029</v>
      </c>
      <c r="B3030">
        <v>44489</v>
      </c>
      <c r="C3030">
        <v>907</v>
      </c>
      <c r="D3030" t="s">
        <v>10864</v>
      </c>
      <c r="E3030">
        <v>2</v>
      </c>
    </row>
    <row r="3031" spans="1:5">
      <c r="A3031">
        <v>3030</v>
      </c>
      <c r="B3031">
        <v>44489</v>
      </c>
      <c r="C3031">
        <v>872</v>
      </c>
      <c r="D3031" t="s">
        <v>10872</v>
      </c>
      <c r="E3031">
        <v>5</v>
      </c>
    </row>
    <row r="3032" spans="1:5">
      <c r="A3032">
        <v>3031</v>
      </c>
      <c r="B3032">
        <v>44489</v>
      </c>
      <c r="C3032">
        <v>1394</v>
      </c>
      <c r="D3032" t="s">
        <v>10854</v>
      </c>
      <c r="E3032">
        <v>1</v>
      </c>
    </row>
    <row r="3033" spans="1:5">
      <c r="A3033">
        <v>3032</v>
      </c>
      <c r="B3033">
        <v>44490</v>
      </c>
      <c r="C3033">
        <v>1079</v>
      </c>
      <c r="D3033" t="s">
        <v>10831</v>
      </c>
      <c r="E3033">
        <v>4</v>
      </c>
    </row>
    <row r="3034" spans="1:5">
      <c r="A3034">
        <v>3033</v>
      </c>
      <c r="B3034">
        <v>44490</v>
      </c>
      <c r="C3034">
        <v>331</v>
      </c>
      <c r="D3034" t="s">
        <v>10808</v>
      </c>
      <c r="E3034">
        <v>5</v>
      </c>
    </row>
    <row r="3035" spans="1:5">
      <c r="A3035">
        <v>3034</v>
      </c>
      <c r="B3035">
        <v>44490</v>
      </c>
      <c r="C3035">
        <v>1325</v>
      </c>
      <c r="D3035" t="s">
        <v>10841</v>
      </c>
      <c r="E3035">
        <v>3</v>
      </c>
    </row>
    <row r="3036" spans="1:5">
      <c r="A3036">
        <v>3035</v>
      </c>
      <c r="B3036">
        <v>44490</v>
      </c>
      <c r="C3036">
        <v>1351</v>
      </c>
      <c r="D3036" t="s">
        <v>10844</v>
      </c>
      <c r="E3036">
        <v>4</v>
      </c>
    </row>
    <row r="3037" spans="1:5">
      <c r="A3037">
        <v>3036</v>
      </c>
      <c r="B3037">
        <v>44490</v>
      </c>
      <c r="C3037">
        <v>269</v>
      </c>
      <c r="D3037" t="s">
        <v>10821</v>
      </c>
      <c r="E3037">
        <v>1</v>
      </c>
    </row>
    <row r="3038" spans="1:5">
      <c r="A3038">
        <v>3037</v>
      </c>
      <c r="B3038">
        <v>44491</v>
      </c>
      <c r="C3038">
        <v>475</v>
      </c>
      <c r="D3038" t="s">
        <v>10831</v>
      </c>
      <c r="E3038">
        <v>4</v>
      </c>
    </row>
    <row r="3039" spans="1:5">
      <c r="A3039">
        <v>3038</v>
      </c>
      <c r="B3039">
        <v>44491</v>
      </c>
      <c r="C3039">
        <v>1957</v>
      </c>
      <c r="D3039" t="s">
        <v>10808</v>
      </c>
      <c r="E3039">
        <v>3</v>
      </c>
    </row>
    <row r="3040" spans="1:5">
      <c r="A3040">
        <v>3039</v>
      </c>
      <c r="B3040">
        <v>44491</v>
      </c>
      <c r="C3040">
        <v>1051</v>
      </c>
      <c r="D3040" t="s">
        <v>10843</v>
      </c>
      <c r="E3040">
        <v>5</v>
      </c>
    </row>
    <row r="3041" spans="1:5">
      <c r="A3041">
        <v>3040</v>
      </c>
      <c r="B3041">
        <v>44492</v>
      </c>
      <c r="C3041">
        <v>470</v>
      </c>
      <c r="D3041" t="s">
        <v>10851</v>
      </c>
      <c r="E3041">
        <v>2</v>
      </c>
    </row>
    <row r="3042" spans="1:5">
      <c r="A3042">
        <v>3041</v>
      </c>
      <c r="B3042">
        <v>44492</v>
      </c>
      <c r="C3042">
        <v>2120</v>
      </c>
      <c r="D3042" t="s">
        <v>10811</v>
      </c>
      <c r="E3042">
        <v>3</v>
      </c>
    </row>
    <row r="3043" spans="1:5">
      <c r="A3043">
        <v>3042</v>
      </c>
      <c r="B3043">
        <v>44492</v>
      </c>
      <c r="C3043">
        <v>1289</v>
      </c>
      <c r="D3043" t="s">
        <v>10831</v>
      </c>
      <c r="E3043">
        <v>3</v>
      </c>
    </row>
    <row r="3044" spans="1:5">
      <c r="A3044">
        <v>3043</v>
      </c>
      <c r="B3044">
        <v>44492</v>
      </c>
      <c r="C3044">
        <v>929</v>
      </c>
      <c r="D3044" t="s">
        <v>10808</v>
      </c>
      <c r="E3044">
        <v>5</v>
      </c>
    </row>
    <row r="3045" spans="1:5">
      <c r="A3045">
        <v>3044</v>
      </c>
      <c r="B3045">
        <v>44493</v>
      </c>
      <c r="C3045">
        <v>1281</v>
      </c>
      <c r="D3045" t="s">
        <v>10851</v>
      </c>
      <c r="E3045">
        <v>5</v>
      </c>
    </row>
    <row r="3046" spans="1:5">
      <c r="A3046">
        <v>3045</v>
      </c>
      <c r="B3046">
        <v>44493</v>
      </c>
      <c r="C3046">
        <v>305</v>
      </c>
      <c r="D3046" t="s">
        <v>10867</v>
      </c>
      <c r="E3046">
        <v>2</v>
      </c>
    </row>
    <row r="3047" spans="1:5">
      <c r="A3047">
        <v>3046</v>
      </c>
      <c r="B3047">
        <v>44493</v>
      </c>
      <c r="C3047">
        <v>1354</v>
      </c>
      <c r="D3047" t="s">
        <v>10821</v>
      </c>
      <c r="E3047">
        <v>2</v>
      </c>
    </row>
    <row r="3048" spans="1:5">
      <c r="A3048">
        <v>3047</v>
      </c>
      <c r="B3048">
        <v>44494</v>
      </c>
      <c r="C3048">
        <v>950</v>
      </c>
      <c r="D3048" t="s">
        <v>10808</v>
      </c>
      <c r="E3048">
        <v>3</v>
      </c>
    </row>
    <row r="3049" spans="1:5">
      <c r="A3049">
        <v>3048</v>
      </c>
      <c r="B3049">
        <v>44494</v>
      </c>
      <c r="C3049">
        <v>496</v>
      </c>
      <c r="D3049" t="s">
        <v>10861</v>
      </c>
      <c r="E3049">
        <v>1</v>
      </c>
    </row>
    <row r="3050" spans="1:5">
      <c r="A3050">
        <v>3049</v>
      </c>
      <c r="B3050">
        <v>44495</v>
      </c>
      <c r="C3050">
        <v>1804</v>
      </c>
      <c r="D3050" t="s">
        <v>10813</v>
      </c>
      <c r="E3050">
        <v>3</v>
      </c>
    </row>
    <row r="3051" spans="1:5">
      <c r="A3051">
        <v>3050</v>
      </c>
      <c r="B3051">
        <v>44495</v>
      </c>
      <c r="C3051">
        <v>61</v>
      </c>
      <c r="D3051" t="s">
        <v>10847</v>
      </c>
      <c r="E3051">
        <v>3</v>
      </c>
    </row>
    <row r="3052" spans="1:5">
      <c r="A3052">
        <v>3051</v>
      </c>
      <c r="B3052">
        <v>44495</v>
      </c>
      <c r="C3052">
        <v>583</v>
      </c>
      <c r="D3052" t="s">
        <v>10820</v>
      </c>
      <c r="E3052">
        <v>1</v>
      </c>
    </row>
    <row r="3053" spans="1:5">
      <c r="A3053">
        <v>3052</v>
      </c>
      <c r="B3053">
        <v>44495</v>
      </c>
      <c r="C3053">
        <v>1607</v>
      </c>
      <c r="D3053" t="s">
        <v>10814</v>
      </c>
      <c r="E3053">
        <v>3</v>
      </c>
    </row>
    <row r="3054" spans="1:5">
      <c r="A3054">
        <v>3053</v>
      </c>
      <c r="B3054">
        <v>44496</v>
      </c>
      <c r="C3054">
        <v>1966</v>
      </c>
      <c r="D3054" t="s">
        <v>10824</v>
      </c>
      <c r="E3054">
        <v>4</v>
      </c>
    </row>
    <row r="3055" spans="1:5">
      <c r="A3055">
        <v>3054</v>
      </c>
      <c r="B3055">
        <v>44496</v>
      </c>
      <c r="C3055">
        <v>9</v>
      </c>
      <c r="D3055" t="s">
        <v>10857</v>
      </c>
      <c r="E3055">
        <v>5</v>
      </c>
    </row>
    <row r="3056" spans="1:5">
      <c r="A3056">
        <v>3055</v>
      </c>
      <c r="B3056">
        <v>44496</v>
      </c>
      <c r="C3056">
        <v>9</v>
      </c>
      <c r="D3056" t="s">
        <v>10857</v>
      </c>
      <c r="E3056">
        <v>3</v>
      </c>
    </row>
    <row r="3057" spans="1:5">
      <c r="A3057">
        <v>3056</v>
      </c>
      <c r="B3057">
        <v>44496</v>
      </c>
      <c r="C3057">
        <v>1151</v>
      </c>
      <c r="D3057" t="s">
        <v>10857</v>
      </c>
      <c r="E3057">
        <v>4</v>
      </c>
    </row>
    <row r="3058" spans="1:5">
      <c r="A3058">
        <v>3057</v>
      </c>
      <c r="B3058">
        <v>44497</v>
      </c>
      <c r="C3058">
        <v>2090</v>
      </c>
      <c r="D3058" t="s">
        <v>10858</v>
      </c>
      <c r="E3058">
        <v>2</v>
      </c>
    </row>
    <row r="3059" spans="1:5">
      <c r="A3059">
        <v>3058</v>
      </c>
      <c r="B3059">
        <v>44497</v>
      </c>
      <c r="C3059">
        <v>1014</v>
      </c>
      <c r="D3059" t="s">
        <v>10827</v>
      </c>
      <c r="E3059">
        <v>4</v>
      </c>
    </row>
    <row r="3060" spans="1:5">
      <c r="A3060">
        <v>3059</v>
      </c>
      <c r="B3060">
        <v>44497</v>
      </c>
      <c r="C3060">
        <v>673</v>
      </c>
      <c r="D3060" t="s">
        <v>10864</v>
      </c>
      <c r="E3060">
        <v>3</v>
      </c>
    </row>
    <row r="3061" spans="1:5">
      <c r="A3061">
        <v>3060</v>
      </c>
      <c r="B3061">
        <v>44497</v>
      </c>
      <c r="C3061">
        <v>35</v>
      </c>
      <c r="D3061" t="s">
        <v>10816</v>
      </c>
      <c r="E3061">
        <v>2</v>
      </c>
    </row>
    <row r="3062" spans="1:5">
      <c r="A3062">
        <v>3061</v>
      </c>
      <c r="B3062">
        <v>44498</v>
      </c>
      <c r="C3062">
        <v>136</v>
      </c>
      <c r="D3062" t="s">
        <v>10827</v>
      </c>
      <c r="E3062">
        <v>3</v>
      </c>
    </row>
    <row r="3063" spans="1:5">
      <c r="A3063">
        <v>3062</v>
      </c>
      <c r="B3063">
        <v>44498</v>
      </c>
      <c r="C3063">
        <v>347</v>
      </c>
      <c r="D3063" t="s">
        <v>10867</v>
      </c>
      <c r="E3063">
        <v>1</v>
      </c>
    </row>
    <row r="3064" spans="1:5">
      <c r="A3064">
        <v>3063</v>
      </c>
      <c r="B3064">
        <v>44498</v>
      </c>
      <c r="C3064">
        <v>1740</v>
      </c>
      <c r="D3064" t="s">
        <v>10819</v>
      </c>
      <c r="E3064">
        <v>5</v>
      </c>
    </row>
    <row r="3065" spans="1:5">
      <c r="A3065">
        <v>3064</v>
      </c>
      <c r="B3065">
        <v>44498</v>
      </c>
      <c r="C3065">
        <v>1714</v>
      </c>
      <c r="D3065" t="s">
        <v>10816</v>
      </c>
      <c r="E3065">
        <v>2</v>
      </c>
    </row>
    <row r="3066" spans="1:5">
      <c r="A3066">
        <v>3065</v>
      </c>
      <c r="B3066">
        <v>44498</v>
      </c>
      <c r="C3066">
        <v>1926</v>
      </c>
      <c r="D3066" t="s">
        <v>10855</v>
      </c>
      <c r="E3066">
        <v>3</v>
      </c>
    </row>
    <row r="3067" spans="1:5">
      <c r="A3067">
        <v>3066</v>
      </c>
      <c r="B3067">
        <v>44499</v>
      </c>
      <c r="C3067">
        <v>504</v>
      </c>
      <c r="D3067" t="s">
        <v>10814</v>
      </c>
      <c r="E3067">
        <v>3</v>
      </c>
    </row>
    <row r="3068" spans="1:5">
      <c r="A3068">
        <v>3067</v>
      </c>
      <c r="B3068">
        <v>44499</v>
      </c>
      <c r="C3068">
        <v>63</v>
      </c>
      <c r="D3068" t="s">
        <v>10833</v>
      </c>
      <c r="E3068">
        <v>2</v>
      </c>
    </row>
    <row r="3069" spans="1:5">
      <c r="A3069">
        <v>3068</v>
      </c>
      <c r="B3069">
        <v>44499</v>
      </c>
      <c r="C3069">
        <v>1956</v>
      </c>
      <c r="D3069" t="s">
        <v>10845</v>
      </c>
      <c r="E3069">
        <v>3</v>
      </c>
    </row>
    <row r="3070" spans="1:5">
      <c r="A3070">
        <v>3069</v>
      </c>
      <c r="B3070">
        <v>44499</v>
      </c>
      <c r="C3070">
        <v>1448</v>
      </c>
      <c r="D3070" t="s">
        <v>10855</v>
      </c>
      <c r="E3070">
        <v>2</v>
      </c>
    </row>
    <row r="3071" spans="1:5">
      <c r="A3071">
        <v>3070</v>
      </c>
      <c r="B3071">
        <v>44499</v>
      </c>
      <c r="C3071">
        <v>1028</v>
      </c>
      <c r="D3071" t="s">
        <v>10832</v>
      </c>
      <c r="E3071">
        <v>4</v>
      </c>
    </row>
    <row r="3072" spans="1:5">
      <c r="A3072">
        <v>3071</v>
      </c>
      <c r="B3072">
        <v>44500</v>
      </c>
      <c r="C3072">
        <v>1018</v>
      </c>
      <c r="D3072" t="s">
        <v>10843</v>
      </c>
      <c r="E3072">
        <v>2</v>
      </c>
    </row>
    <row r="3073" spans="1:5">
      <c r="A3073">
        <v>3072</v>
      </c>
      <c r="B3073">
        <v>44500</v>
      </c>
      <c r="C3073">
        <v>711</v>
      </c>
      <c r="D3073" t="s">
        <v>10832</v>
      </c>
      <c r="E3073">
        <v>1</v>
      </c>
    </row>
    <row r="3074" spans="1:5">
      <c r="A3074">
        <v>3073</v>
      </c>
      <c r="B3074">
        <v>44500</v>
      </c>
      <c r="C3074">
        <v>514</v>
      </c>
      <c r="D3074" t="s">
        <v>10855</v>
      </c>
      <c r="E3074">
        <v>4</v>
      </c>
    </row>
    <row r="3075" spans="1:5">
      <c r="A3075">
        <v>3074</v>
      </c>
      <c r="B3075">
        <v>44500</v>
      </c>
      <c r="C3075">
        <v>1198</v>
      </c>
      <c r="D3075" t="s">
        <v>10831</v>
      </c>
      <c r="E3075">
        <v>2</v>
      </c>
    </row>
    <row r="3076" spans="1:5">
      <c r="A3076">
        <v>3075</v>
      </c>
      <c r="B3076">
        <v>44501</v>
      </c>
      <c r="C3076">
        <v>1276</v>
      </c>
      <c r="D3076" t="s">
        <v>10831</v>
      </c>
      <c r="E3076">
        <v>2</v>
      </c>
    </row>
    <row r="3077" spans="1:5">
      <c r="A3077">
        <v>3076</v>
      </c>
      <c r="B3077">
        <v>44501</v>
      </c>
      <c r="C3077">
        <v>33</v>
      </c>
      <c r="D3077" t="s">
        <v>10845</v>
      </c>
      <c r="E3077">
        <v>4</v>
      </c>
    </row>
    <row r="3078" spans="1:5">
      <c r="A3078">
        <v>3077</v>
      </c>
      <c r="B3078">
        <v>44501</v>
      </c>
      <c r="C3078">
        <v>1891</v>
      </c>
      <c r="D3078" t="s">
        <v>10835</v>
      </c>
      <c r="E3078">
        <v>5</v>
      </c>
    </row>
    <row r="3079" spans="1:5">
      <c r="A3079">
        <v>3078</v>
      </c>
      <c r="B3079">
        <v>44501</v>
      </c>
      <c r="C3079">
        <v>545</v>
      </c>
      <c r="D3079" t="s">
        <v>10833</v>
      </c>
      <c r="E3079">
        <v>4</v>
      </c>
    </row>
    <row r="3080" spans="1:5">
      <c r="A3080">
        <v>3079</v>
      </c>
      <c r="B3080">
        <v>44501</v>
      </c>
      <c r="C3080">
        <v>1598</v>
      </c>
      <c r="D3080" t="s">
        <v>10865</v>
      </c>
      <c r="E3080">
        <v>2</v>
      </c>
    </row>
    <row r="3081" spans="1:5">
      <c r="A3081">
        <v>3080</v>
      </c>
      <c r="B3081">
        <v>44501</v>
      </c>
      <c r="C3081">
        <v>1493</v>
      </c>
      <c r="D3081" t="s">
        <v>10817</v>
      </c>
      <c r="E3081">
        <v>3</v>
      </c>
    </row>
    <row r="3082" spans="1:5">
      <c r="A3082">
        <v>3081</v>
      </c>
      <c r="B3082">
        <v>44502</v>
      </c>
      <c r="C3082">
        <v>1931</v>
      </c>
      <c r="D3082" t="s">
        <v>10832</v>
      </c>
      <c r="E3082">
        <v>3</v>
      </c>
    </row>
    <row r="3083" spans="1:5">
      <c r="A3083">
        <v>3082</v>
      </c>
      <c r="B3083">
        <v>44502</v>
      </c>
      <c r="C3083">
        <v>1261</v>
      </c>
      <c r="D3083" t="s">
        <v>10814</v>
      </c>
      <c r="E3083">
        <v>3</v>
      </c>
    </row>
    <row r="3084" spans="1:5">
      <c r="A3084">
        <v>3083</v>
      </c>
      <c r="B3084">
        <v>44502</v>
      </c>
      <c r="C3084">
        <v>95</v>
      </c>
      <c r="D3084" t="s">
        <v>10827</v>
      </c>
      <c r="E3084">
        <v>6</v>
      </c>
    </row>
    <row r="3085" spans="1:5">
      <c r="A3085">
        <v>3084</v>
      </c>
      <c r="B3085">
        <v>44502</v>
      </c>
      <c r="C3085">
        <v>585</v>
      </c>
      <c r="D3085" t="s">
        <v>10872</v>
      </c>
      <c r="E3085">
        <v>2</v>
      </c>
    </row>
    <row r="3086" spans="1:5">
      <c r="A3086">
        <v>3085</v>
      </c>
      <c r="B3086">
        <v>44503</v>
      </c>
      <c r="C3086">
        <v>828</v>
      </c>
      <c r="D3086" t="s">
        <v>10841</v>
      </c>
      <c r="E3086">
        <v>3</v>
      </c>
    </row>
    <row r="3087" spans="1:5">
      <c r="A3087">
        <v>3086</v>
      </c>
      <c r="B3087">
        <v>44503</v>
      </c>
      <c r="C3087">
        <v>994</v>
      </c>
      <c r="D3087" t="s">
        <v>10834</v>
      </c>
      <c r="E3087">
        <v>4</v>
      </c>
    </row>
    <row r="3088" spans="1:5">
      <c r="A3088">
        <v>3087</v>
      </c>
      <c r="B3088">
        <v>44503</v>
      </c>
      <c r="C3088">
        <v>558</v>
      </c>
      <c r="D3088" t="s">
        <v>10814</v>
      </c>
      <c r="E3088">
        <v>4</v>
      </c>
    </row>
    <row r="3089" spans="1:5">
      <c r="A3089">
        <v>3088</v>
      </c>
      <c r="B3089">
        <v>44503</v>
      </c>
      <c r="C3089">
        <v>1656</v>
      </c>
      <c r="D3089" t="s">
        <v>10863</v>
      </c>
      <c r="E3089">
        <v>2</v>
      </c>
    </row>
    <row r="3090" spans="1:5">
      <c r="A3090">
        <v>3089</v>
      </c>
      <c r="B3090">
        <v>44503</v>
      </c>
      <c r="C3090">
        <v>283</v>
      </c>
      <c r="D3090" t="s">
        <v>10823</v>
      </c>
      <c r="E3090">
        <v>1</v>
      </c>
    </row>
    <row r="3091" spans="1:5">
      <c r="A3091">
        <v>3090</v>
      </c>
      <c r="B3091">
        <v>44504</v>
      </c>
      <c r="C3091">
        <v>779</v>
      </c>
      <c r="D3091" t="s">
        <v>10870</v>
      </c>
      <c r="E3091">
        <v>4</v>
      </c>
    </row>
    <row r="3092" spans="1:5">
      <c r="A3092">
        <v>3091</v>
      </c>
      <c r="B3092">
        <v>44504</v>
      </c>
      <c r="C3092">
        <v>1863</v>
      </c>
      <c r="D3092" t="s">
        <v>10826</v>
      </c>
      <c r="E3092">
        <v>5</v>
      </c>
    </row>
    <row r="3093" spans="1:5">
      <c r="A3093">
        <v>3092</v>
      </c>
      <c r="B3093">
        <v>44505</v>
      </c>
      <c r="C3093">
        <v>908</v>
      </c>
      <c r="D3093" t="s">
        <v>10826</v>
      </c>
      <c r="E3093">
        <v>4</v>
      </c>
    </row>
    <row r="3094" spans="1:5">
      <c r="A3094">
        <v>3093</v>
      </c>
      <c r="B3094">
        <v>44505</v>
      </c>
      <c r="C3094">
        <v>1188</v>
      </c>
      <c r="D3094" t="s">
        <v>10839</v>
      </c>
      <c r="E3094">
        <v>2</v>
      </c>
    </row>
    <row r="3095" spans="1:5">
      <c r="A3095">
        <v>3094</v>
      </c>
      <c r="B3095">
        <v>44505</v>
      </c>
      <c r="C3095">
        <v>1317</v>
      </c>
      <c r="D3095" t="s">
        <v>10813</v>
      </c>
      <c r="E3095">
        <v>5</v>
      </c>
    </row>
    <row r="3096" spans="1:5">
      <c r="A3096">
        <v>3095</v>
      </c>
      <c r="B3096">
        <v>44505</v>
      </c>
      <c r="C3096">
        <v>317</v>
      </c>
      <c r="D3096" t="s">
        <v>10841</v>
      </c>
      <c r="E3096">
        <v>2</v>
      </c>
    </row>
    <row r="3097" spans="1:5">
      <c r="A3097">
        <v>3096</v>
      </c>
      <c r="B3097">
        <v>44505</v>
      </c>
      <c r="C3097">
        <v>662</v>
      </c>
      <c r="D3097" t="s">
        <v>10869</v>
      </c>
      <c r="E3097">
        <v>4</v>
      </c>
    </row>
    <row r="3098" spans="1:5">
      <c r="A3098">
        <v>3097</v>
      </c>
      <c r="B3098">
        <v>44506</v>
      </c>
      <c r="C3098">
        <v>605</v>
      </c>
      <c r="D3098" t="s">
        <v>10844</v>
      </c>
      <c r="E3098">
        <v>5</v>
      </c>
    </row>
    <row r="3099" spans="1:5">
      <c r="A3099">
        <v>3098</v>
      </c>
      <c r="B3099">
        <v>44506</v>
      </c>
      <c r="C3099">
        <v>1884</v>
      </c>
      <c r="D3099" t="s">
        <v>10869</v>
      </c>
      <c r="E3099">
        <v>6</v>
      </c>
    </row>
    <row r="3100" spans="1:5">
      <c r="A3100">
        <v>3099</v>
      </c>
      <c r="B3100">
        <v>44506</v>
      </c>
      <c r="C3100">
        <v>1816</v>
      </c>
      <c r="D3100" t="s">
        <v>10819</v>
      </c>
      <c r="E3100">
        <v>5</v>
      </c>
    </row>
    <row r="3101" spans="1:5">
      <c r="A3101">
        <v>3100</v>
      </c>
      <c r="B3101">
        <v>44507</v>
      </c>
      <c r="C3101">
        <v>697</v>
      </c>
      <c r="D3101" t="s">
        <v>10846</v>
      </c>
      <c r="E3101">
        <v>3</v>
      </c>
    </row>
    <row r="3102" spans="1:5">
      <c r="A3102">
        <v>3101</v>
      </c>
      <c r="B3102">
        <v>44507</v>
      </c>
      <c r="C3102">
        <v>797</v>
      </c>
      <c r="D3102" t="s">
        <v>10813</v>
      </c>
      <c r="E3102">
        <v>2</v>
      </c>
    </row>
    <row r="3103" spans="1:5">
      <c r="A3103">
        <v>3102</v>
      </c>
      <c r="B3103">
        <v>44507</v>
      </c>
      <c r="C3103">
        <v>1801</v>
      </c>
      <c r="D3103" t="s">
        <v>10827</v>
      </c>
      <c r="E3103">
        <v>4</v>
      </c>
    </row>
    <row r="3104" spans="1:5">
      <c r="A3104">
        <v>3103</v>
      </c>
      <c r="B3104">
        <v>44507</v>
      </c>
      <c r="C3104">
        <v>92</v>
      </c>
      <c r="D3104" t="s">
        <v>10816</v>
      </c>
      <c r="E3104">
        <v>2</v>
      </c>
    </row>
    <row r="3105" spans="1:5">
      <c r="A3105">
        <v>3104</v>
      </c>
      <c r="B3105">
        <v>44507</v>
      </c>
      <c r="C3105">
        <v>1603</v>
      </c>
      <c r="D3105" t="s">
        <v>10830</v>
      </c>
      <c r="E3105">
        <v>2</v>
      </c>
    </row>
    <row r="3106" spans="1:5">
      <c r="A3106">
        <v>3105</v>
      </c>
      <c r="B3106">
        <v>44507</v>
      </c>
      <c r="C3106">
        <v>1137</v>
      </c>
      <c r="D3106" t="s">
        <v>10849</v>
      </c>
      <c r="E3106">
        <v>2</v>
      </c>
    </row>
    <row r="3107" spans="1:5">
      <c r="A3107">
        <v>3106</v>
      </c>
      <c r="B3107">
        <v>44508</v>
      </c>
      <c r="C3107">
        <v>607</v>
      </c>
      <c r="D3107" t="s">
        <v>10815</v>
      </c>
      <c r="E3107">
        <v>3</v>
      </c>
    </row>
    <row r="3108" spans="1:5">
      <c r="A3108">
        <v>3107</v>
      </c>
      <c r="B3108">
        <v>44508</v>
      </c>
      <c r="C3108">
        <v>1865</v>
      </c>
      <c r="D3108" t="s">
        <v>10840</v>
      </c>
      <c r="E3108">
        <v>2</v>
      </c>
    </row>
    <row r="3109" spans="1:5">
      <c r="A3109">
        <v>3108</v>
      </c>
      <c r="B3109">
        <v>44508</v>
      </c>
      <c r="C3109">
        <v>787</v>
      </c>
      <c r="D3109" t="s">
        <v>10847</v>
      </c>
      <c r="E3109">
        <v>5</v>
      </c>
    </row>
    <row r="3110" spans="1:5">
      <c r="A3110">
        <v>3109</v>
      </c>
      <c r="B3110">
        <v>44508</v>
      </c>
      <c r="C3110">
        <v>385</v>
      </c>
      <c r="D3110" t="s">
        <v>10852</v>
      </c>
      <c r="E3110">
        <v>5</v>
      </c>
    </row>
    <row r="3111" spans="1:5">
      <c r="A3111">
        <v>3110</v>
      </c>
      <c r="B3111">
        <v>44508</v>
      </c>
      <c r="C3111">
        <v>267</v>
      </c>
      <c r="D3111" t="s">
        <v>10809</v>
      </c>
      <c r="E3111">
        <v>3</v>
      </c>
    </row>
    <row r="3112" spans="1:5">
      <c r="A3112">
        <v>3111</v>
      </c>
      <c r="B3112">
        <v>44508</v>
      </c>
      <c r="C3112">
        <v>1178</v>
      </c>
      <c r="D3112" t="s">
        <v>10859</v>
      </c>
      <c r="E3112">
        <v>4</v>
      </c>
    </row>
    <row r="3113" spans="1:5">
      <c r="A3113">
        <v>3112</v>
      </c>
      <c r="B3113">
        <v>44508</v>
      </c>
      <c r="C3113">
        <v>472</v>
      </c>
      <c r="D3113" t="s">
        <v>10814</v>
      </c>
      <c r="E3113">
        <v>5</v>
      </c>
    </row>
    <row r="3114" spans="1:5">
      <c r="A3114">
        <v>3113</v>
      </c>
      <c r="B3114">
        <v>44508</v>
      </c>
      <c r="C3114">
        <v>1230</v>
      </c>
      <c r="D3114" t="s">
        <v>10849</v>
      </c>
      <c r="E3114">
        <v>5</v>
      </c>
    </row>
    <row r="3115" spans="1:5">
      <c r="A3115">
        <v>3114</v>
      </c>
      <c r="B3115">
        <v>44508</v>
      </c>
      <c r="C3115">
        <v>652</v>
      </c>
      <c r="D3115" t="s">
        <v>10833</v>
      </c>
      <c r="E3115">
        <v>5</v>
      </c>
    </row>
    <row r="3116" spans="1:5">
      <c r="A3116">
        <v>3115</v>
      </c>
      <c r="B3116">
        <v>44508</v>
      </c>
      <c r="C3116">
        <v>1591</v>
      </c>
      <c r="D3116" t="s">
        <v>10831</v>
      </c>
      <c r="E3116">
        <v>2</v>
      </c>
    </row>
    <row r="3117" spans="1:5">
      <c r="A3117">
        <v>3116</v>
      </c>
      <c r="B3117">
        <v>44509</v>
      </c>
      <c r="C3117">
        <v>1406</v>
      </c>
      <c r="D3117" t="s">
        <v>10834</v>
      </c>
      <c r="E3117">
        <v>5</v>
      </c>
    </row>
    <row r="3118" spans="1:5">
      <c r="A3118">
        <v>3117</v>
      </c>
      <c r="B3118">
        <v>44509</v>
      </c>
      <c r="C3118">
        <v>1796</v>
      </c>
      <c r="D3118" t="s">
        <v>10822</v>
      </c>
      <c r="E3118">
        <v>1</v>
      </c>
    </row>
    <row r="3119" spans="1:5">
      <c r="A3119">
        <v>3118</v>
      </c>
      <c r="B3119">
        <v>44509</v>
      </c>
      <c r="C3119">
        <v>206</v>
      </c>
      <c r="D3119" t="s">
        <v>10850</v>
      </c>
      <c r="E3119">
        <v>5</v>
      </c>
    </row>
    <row r="3120" spans="1:5">
      <c r="A3120">
        <v>3119</v>
      </c>
      <c r="B3120">
        <v>44509</v>
      </c>
      <c r="C3120">
        <v>876</v>
      </c>
      <c r="D3120" t="s">
        <v>10836</v>
      </c>
      <c r="E3120">
        <v>2</v>
      </c>
    </row>
    <row r="3121" spans="1:5">
      <c r="A3121">
        <v>3120</v>
      </c>
      <c r="B3121">
        <v>44509</v>
      </c>
      <c r="C3121">
        <v>2064</v>
      </c>
      <c r="D3121" t="s">
        <v>10852</v>
      </c>
      <c r="E3121">
        <v>5</v>
      </c>
    </row>
    <row r="3122" spans="1:5">
      <c r="A3122">
        <v>3121</v>
      </c>
      <c r="B3122">
        <v>44509</v>
      </c>
      <c r="C3122">
        <v>729</v>
      </c>
      <c r="D3122" t="s">
        <v>10842</v>
      </c>
      <c r="E3122">
        <v>5</v>
      </c>
    </row>
    <row r="3123" spans="1:5">
      <c r="A3123">
        <v>3122</v>
      </c>
      <c r="B3123">
        <v>44510</v>
      </c>
      <c r="C3123">
        <v>941</v>
      </c>
      <c r="D3123" t="s">
        <v>10817</v>
      </c>
      <c r="E3123">
        <v>3</v>
      </c>
    </row>
    <row r="3124" spans="1:5">
      <c r="A3124">
        <v>3123</v>
      </c>
      <c r="B3124">
        <v>44510</v>
      </c>
      <c r="C3124">
        <v>1166</v>
      </c>
      <c r="D3124" t="s">
        <v>10846</v>
      </c>
      <c r="E3124">
        <v>5</v>
      </c>
    </row>
    <row r="3125" spans="1:5">
      <c r="A3125">
        <v>3124</v>
      </c>
      <c r="B3125">
        <v>44510</v>
      </c>
      <c r="C3125">
        <v>496</v>
      </c>
      <c r="D3125" t="s">
        <v>10868</v>
      </c>
      <c r="E3125">
        <v>5</v>
      </c>
    </row>
    <row r="3126" spans="1:5">
      <c r="A3126">
        <v>3125</v>
      </c>
      <c r="B3126">
        <v>44511</v>
      </c>
      <c r="C3126">
        <v>788</v>
      </c>
      <c r="D3126" t="s">
        <v>10835</v>
      </c>
      <c r="E3126">
        <v>5</v>
      </c>
    </row>
    <row r="3127" spans="1:5">
      <c r="A3127">
        <v>3126</v>
      </c>
      <c r="B3127">
        <v>44511</v>
      </c>
      <c r="C3127">
        <v>1762</v>
      </c>
      <c r="D3127" t="s">
        <v>10825</v>
      </c>
      <c r="E3127">
        <v>5</v>
      </c>
    </row>
    <row r="3128" spans="1:5">
      <c r="A3128">
        <v>3127</v>
      </c>
      <c r="B3128">
        <v>44511</v>
      </c>
      <c r="C3128">
        <v>646</v>
      </c>
      <c r="D3128" t="s">
        <v>10867</v>
      </c>
      <c r="E3128">
        <v>2</v>
      </c>
    </row>
    <row r="3129" spans="1:5">
      <c r="A3129">
        <v>3128</v>
      </c>
      <c r="B3129">
        <v>44512</v>
      </c>
      <c r="C3129">
        <v>1956</v>
      </c>
      <c r="D3129" t="s">
        <v>10834</v>
      </c>
      <c r="E3129">
        <v>2</v>
      </c>
    </row>
    <row r="3130" spans="1:5">
      <c r="A3130">
        <v>3129</v>
      </c>
      <c r="B3130">
        <v>44512</v>
      </c>
      <c r="C3130">
        <v>1392</v>
      </c>
      <c r="D3130" t="s">
        <v>10842</v>
      </c>
      <c r="E3130">
        <v>2</v>
      </c>
    </row>
    <row r="3131" spans="1:5">
      <c r="A3131">
        <v>3130</v>
      </c>
      <c r="B3131">
        <v>44512</v>
      </c>
      <c r="C3131">
        <v>1001</v>
      </c>
      <c r="D3131" t="s">
        <v>10836</v>
      </c>
      <c r="E3131">
        <v>5</v>
      </c>
    </row>
    <row r="3132" spans="1:5">
      <c r="A3132">
        <v>3131</v>
      </c>
      <c r="B3132">
        <v>44512</v>
      </c>
      <c r="C3132">
        <v>1113</v>
      </c>
      <c r="D3132" t="s">
        <v>10840</v>
      </c>
      <c r="E3132">
        <v>5</v>
      </c>
    </row>
    <row r="3133" spans="1:5">
      <c r="A3133">
        <v>3132</v>
      </c>
      <c r="B3133">
        <v>44512</v>
      </c>
      <c r="C3133">
        <v>902</v>
      </c>
      <c r="D3133" t="s">
        <v>10811</v>
      </c>
      <c r="E3133">
        <v>1</v>
      </c>
    </row>
    <row r="3134" spans="1:5">
      <c r="A3134">
        <v>3133</v>
      </c>
      <c r="B3134">
        <v>44513</v>
      </c>
      <c r="C3134">
        <v>956</v>
      </c>
      <c r="D3134" t="s">
        <v>10875</v>
      </c>
      <c r="E3134">
        <v>4</v>
      </c>
    </row>
    <row r="3135" spans="1:5">
      <c r="A3135">
        <v>3134</v>
      </c>
      <c r="B3135">
        <v>44513</v>
      </c>
      <c r="C3135">
        <v>760</v>
      </c>
      <c r="D3135" t="s">
        <v>10854</v>
      </c>
      <c r="E3135">
        <v>5</v>
      </c>
    </row>
    <row r="3136" spans="1:5">
      <c r="A3136">
        <v>3135</v>
      </c>
      <c r="B3136">
        <v>44513</v>
      </c>
      <c r="C3136">
        <v>141</v>
      </c>
      <c r="D3136" t="s">
        <v>10870</v>
      </c>
      <c r="E3136">
        <v>6</v>
      </c>
    </row>
    <row r="3137" spans="1:5">
      <c r="A3137">
        <v>3136</v>
      </c>
      <c r="B3137">
        <v>44513</v>
      </c>
      <c r="C3137">
        <v>1765</v>
      </c>
      <c r="D3137" t="s">
        <v>10812</v>
      </c>
      <c r="E3137">
        <v>2</v>
      </c>
    </row>
    <row r="3138" spans="1:5">
      <c r="A3138">
        <v>3137</v>
      </c>
      <c r="B3138">
        <v>44514</v>
      </c>
      <c r="C3138">
        <v>147</v>
      </c>
      <c r="D3138" t="s">
        <v>10864</v>
      </c>
      <c r="E3138">
        <v>3</v>
      </c>
    </row>
    <row r="3139" spans="1:5">
      <c r="A3139">
        <v>3138</v>
      </c>
      <c r="B3139">
        <v>44515</v>
      </c>
      <c r="C3139">
        <v>451</v>
      </c>
      <c r="D3139" t="s">
        <v>10814</v>
      </c>
      <c r="E3139">
        <v>6</v>
      </c>
    </row>
    <row r="3140" spans="1:5">
      <c r="A3140">
        <v>3139</v>
      </c>
      <c r="B3140">
        <v>44515</v>
      </c>
      <c r="C3140">
        <v>882</v>
      </c>
      <c r="D3140" t="s">
        <v>10824</v>
      </c>
      <c r="E3140">
        <v>2</v>
      </c>
    </row>
    <row r="3141" spans="1:5">
      <c r="A3141">
        <v>3140</v>
      </c>
      <c r="B3141">
        <v>44516</v>
      </c>
      <c r="C3141">
        <v>502</v>
      </c>
      <c r="D3141" t="s">
        <v>10861</v>
      </c>
      <c r="E3141">
        <v>2</v>
      </c>
    </row>
    <row r="3142" spans="1:5">
      <c r="A3142">
        <v>3141</v>
      </c>
      <c r="B3142">
        <v>44516</v>
      </c>
      <c r="C3142">
        <v>900</v>
      </c>
      <c r="D3142" t="s">
        <v>10836</v>
      </c>
      <c r="E3142">
        <v>4</v>
      </c>
    </row>
    <row r="3143" spans="1:5">
      <c r="A3143">
        <v>3142</v>
      </c>
      <c r="B3143">
        <v>44516</v>
      </c>
      <c r="C3143">
        <v>2096</v>
      </c>
      <c r="D3143" t="s">
        <v>10861</v>
      </c>
      <c r="E3143">
        <v>2</v>
      </c>
    </row>
    <row r="3144" spans="1:5">
      <c r="A3144">
        <v>3143</v>
      </c>
      <c r="B3144">
        <v>44517</v>
      </c>
      <c r="C3144">
        <v>1916</v>
      </c>
      <c r="D3144" t="s">
        <v>10868</v>
      </c>
      <c r="E3144">
        <v>1</v>
      </c>
    </row>
    <row r="3145" spans="1:5">
      <c r="A3145">
        <v>3144</v>
      </c>
      <c r="B3145">
        <v>44518</v>
      </c>
      <c r="C3145">
        <v>1</v>
      </c>
      <c r="D3145" t="s">
        <v>10869</v>
      </c>
      <c r="E3145">
        <v>5</v>
      </c>
    </row>
    <row r="3146" spans="1:5">
      <c r="A3146">
        <v>3145</v>
      </c>
      <c r="B3146">
        <v>44518</v>
      </c>
      <c r="C3146">
        <v>36</v>
      </c>
      <c r="D3146" t="s">
        <v>10827</v>
      </c>
      <c r="E3146">
        <v>6</v>
      </c>
    </row>
    <row r="3147" spans="1:5">
      <c r="A3147">
        <v>3146</v>
      </c>
      <c r="B3147">
        <v>44518</v>
      </c>
      <c r="C3147">
        <v>1910</v>
      </c>
      <c r="D3147" t="s">
        <v>10834</v>
      </c>
      <c r="E3147">
        <v>4</v>
      </c>
    </row>
    <row r="3148" spans="1:5">
      <c r="A3148">
        <v>3147</v>
      </c>
      <c r="B3148">
        <v>44518</v>
      </c>
      <c r="C3148">
        <v>371</v>
      </c>
      <c r="D3148" t="s">
        <v>10837</v>
      </c>
      <c r="E3148">
        <v>3</v>
      </c>
    </row>
    <row r="3149" spans="1:5">
      <c r="A3149">
        <v>3148</v>
      </c>
      <c r="B3149">
        <v>44519</v>
      </c>
      <c r="C3149">
        <v>754</v>
      </c>
      <c r="D3149" t="s">
        <v>10863</v>
      </c>
      <c r="E3149">
        <v>4</v>
      </c>
    </row>
    <row r="3150" spans="1:5">
      <c r="A3150">
        <v>3149</v>
      </c>
      <c r="B3150">
        <v>44519</v>
      </c>
      <c r="C3150">
        <v>588</v>
      </c>
      <c r="D3150" t="s">
        <v>10868</v>
      </c>
      <c r="E3150">
        <v>2</v>
      </c>
    </row>
    <row r="3151" spans="1:5">
      <c r="A3151">
        <v>3150</v>
      </c>
      <c r="B3151">
        <v>44519</v>
      </c>
      <c r="C3151">
        <v>1279</v>
      </c>
      <c r="D3151" t="s">
        <v>10820</v>
      </c>
      <c r="E3151">
        <v>5</v>
      </c>
    </row>
    <row r="3152" spans="1:5">
      <c r="A3152">
        <v>3151</v>
      </c>
      <c r="B3152">
        <v>44519</v>
      </c>
      <c r="C3152">
        <v>1813</v>
      </c>
      <c r="D3152" t="s">
        <v>10833</v>
      </c>
      <c r="E3152">
        <v>6</v>
      </c>
    </row>
    <row r="3153" spans="1:5">
      <c r="A3153">
        <v>3152</v>
      </c>
      <c r="B3153">
        <v>44519</v>
      </c>
      <c r="C3153">
        <v>741</v>
      </c>
      <c r="D3153" t="s">
        <v>10845</v>
      </c>
      <c r="E3153">
        <v>4</v>
      </c>
    </row>
    <row r="3154" spans="1:5">
      <c r="A3154">
        <v>3153</v>
      </c>
      <c r="B3154">
        <v>44519</v>
      </c>
      <c r="C3154">
        <v>982</v>
      </c>
      <c r="D3154" t="s">
        <v>10845</v>
      </c>
      <c r="E3154">
        <v>4</v>
      </c>
    </row>
    <row r="3155" spans="1:5">
      <c r="A3155">
        <v>3154</v>
      </c>
      <c r="B3155">
        <v>44519</v>
      </c>
      <c r="C3155">
        <v>1878</v>
      </c>
      <c r="D3155" t="s">
        <v>10876</v>
      </c>
      <c r="E3155">
        <v>3</v>
      </c>
    </row>
    <row r="3156" spans="1:5">
      <c r="A3156">
        <v>3155</v>
      </c>
      <c r="B3156">
        <v>44520</v>
      </c>
      <c r="C3156">
        <v>1867</v>
      </c>
      <c r="D3156" t="s">
        <v>10834</v>
      </c>
      <c r="E3156">
        <v>4</v>
      </c>
    </row>
    <row r="3157" spans="1:5">
      <c r="A3157">
        <v>3156</v>
      </c>
      <c r="B3157">
        <v>44521</v>
      </c>
      <c r="C3157">
        <v>18</v>
      </c>
      <c r="D3157" t="s">
        <v>10850</v>
      </c>
      <c r="E3157">
        <v>3</v>
      </c>
    </row>
    <row r="3158" spans="1:5">
      <c r="A3158">
        <v>3157</v>
      </c>
      <c r="B3158">
        <v>44521</v>
      </c>
      <c r="C3158">
        <v>697</v>
      </c>
      <c r="D3158" t="s">
        <v>10837</v>
      </c>
      <c r="E3158">
        <v>3</v>
      </c>
    </row>
    <row r="3159" spans="1:5">
      <c r="A3159">
        <v>3158</v>
      </c>
      <c r="B3159">
        <v>44521</v>
      </c>
      <c r="C3159">
        <v>379</v>
      </c>
      <c r="D3159" t="s">
        <v>10862</v>
      </c>
      <c r="E3159">
        <v>2</v>
      </c>
    </row>
    <row r="3160" spans="1:5">
      <c r="A3160">
        <v>3159</v>
      </c>
      <c r="B3160">
        <v>44521</v>
      </c>
      <c r="C3160">
        <v>1808</v>
      </c>
      <c r="D3160" t="s">
        <v>10825</v>
      </c>
      <c r="E3160">
        <v>2</v>
      </c>
    </row>
    <row r="3161" spans="1:5">
      <c r="A3161">
        <v>3160</v>
      </c>
      <c r="B3161">
        <v>44521</v>
      </c>
      <c r="C3161">
        <v>694</v>
      </c>
      <c r="D3161" t="s">
        <v>10845</v>
      </c>
      <c r="E3161">
        <v>4</v>
      </c>
    </row>
    <row r="3162" spans="1:5">
      <c r="A3162">
        <v>3161</v>
      </c>
      <c r="B3162">
        <v>44521</v>
      </c>
      <c r="C3162">
        <v>852</v>
      </c>
      <c r="D3162" t="s">
        <v>10852</v>
      </c>
      <c r="E3162">
        <v>3</v>
      </c>
    </row>
    <row r="3163" spans="1:5">
      <c r="A3163">
        <v>3162</v>
      </c>
      <c r="B3163">
        <v>44521</v>
      </c>
      <c r="C3163">
        <v>1330</v>
      </c>
      <c r="D3163" t="s">
        <v>10859</v>
      </c>
      <c r="E3163">
        <v>3</v>
      </c>
    </row>
    <row r="3164" spans="1:5">
      <c r="A3164">
        <v>3163</v>
      </c>
      <c r="B3164">
        <v>44521</v>
      </c>
      <c r="C3164">
        <v>1214</v>
      </c>
      <c r="D3164" t="s">
        <v>10811</v>
      </c>
      <c r="E3164">
        <v>6</v>
      </c>
    </row>
    <row r="3165" spans="1:5">
      <c r="A3165">
        <v>3164</v>
      </c>
      <c r="B3165">
        <v>44521</v>
      </c>
      <c r="C3165">
        <v>627</v>
      </c>
      <c r="D3165" t="s">
        <v>10846</v>
      </c>
      <c r="E3165">
        <v>3</v>
      </c>
    </row>
    <row r="3166" spans="1:5">
      <c r="A3166">
        <v>3165</v>
      </c>
      <c r="B3166">
        <v>44522</v>
      </c>
      <c r="C3166">
        <v>1400</v>
      </c>
      <c r="D3166" t="s">
        <v>10846</v>
      </c>
      <c r="E3166">
        <v>5</v>
      </c>
    </row>
    <row r="3167" spans="1:5">
      <c r="A3167">
        <v>3166</v>
      </c>
      <c r="B3167">
        <v>44522</v>
      </c>
      <c r="C3167">
        <v>1299</v>
      </c>
      <c r="D3167" t="s">
        <v>10873</v>
      </c>
      <c r="E3167">
        <v>4</v>
      </c>
    </row>
    <row r="3168" spans="1:5">
      <c r="A3168">
        <v>3167</v>
      </c>
      <c r="B3168">
        <v>44522</v>
      </c>
      <c r="C3168">
        <v>901</v>
      </c>
      <c r="D3168" t="s">
        <v>10819</v>
      </c>
      <c r="E3168">
        <v>2</v>
      </c>
    </row>
    <row r="3169" spans="1:5">
      <c r="A3169">
        <v>3168</v>
      </c>
      <c r="B3169">
        <v>44522</v>
      </c>
      <c r="C3169">
        <v>1066</v>
      </c>
      <c r="D3169" t="s">
        <v>10820</v>
      </c>
      <c r="E3169">
        <v>4</v>
      </c>
    </row>
    <row r="3170" spans="1:5">
      <c r="A3170">
        <v>3169</v>
      </c>
      <c r="B3170">
        <v>44522</v>
      </c>
      <c r="C3170">
        <v>374</v>
      </c>
      <c r="D3170" t="s">
        <v>10845</v>
      </c>
      <c r="E3170">
        <v>4</v>
      </c>
    </row>
    <row r="3171" spans="1:5">
      <c r="A3171">
        <v>3170</v>
      </c>
      <c r="B3171">
        <v>44522</v>
      </c>
      <c r="C3171">
        <v>971</v>
      </c>
      <c r="D3171" t="s">
        <v>10812</v>
      </c>
      <c r="E3171">
        <v>4</v>
      </c>
    </row>
    <row r="3172" spans="1:5">
      <c r="A3172">
        <v>3171</v>
      </c>
      <c r="B3172">
        <v>44523</v>
      </c>
      <c r="C3172">
        <v>437</v>
      </c>
      <c r="D3172" t="s">
        <v>10822</v>
      </c>
      <c r="E3172">
        <v>5</v>
      </c>
    </row>
    <row r="3173" spans="1:5">
      <c r="A3173">
        <v>3172</v>
      </c>
      <c r="B3173">
        <v>44523</v>
      </c>
      <c r="C3173">
        <v>439</v>
      </c>
      <c r="D3173" t="s">
        <v>10851</v>
      </c>
      <c r="E3173">
        <v>5</v>
      </c>
    </row>
    <row r="3174" spans="1:5">
      <c r="A3174">
        <v>3173</v>
      </c>
      <c r="B3174">
        <v>44523</v>
      </c>
      <c r="C3174">
        <v>1748</v>
      </c>
      <c r="D3174" t="s">
        <v>10822</v>
      </c>
      <c r="E3174">
        <v>2</v>
      </c>
    </row>
    <row r="3175" spans="1:5">
      <c r="A3175">
        <v>3174</v>
      </c>
      <c r="B3175">
        <v>44523</v>
      </c>
      <c r="C3175">
        <v>924</v>
      </c>
      <c r="D3175" t="s">
        <v>10861</v>
      </c>
      <c r="E3175">
        <v>3</v>
      </c>
    </row>
    <row r="3176" spans="1:5">
      <c r="A3176">
        <v>3175</v>
      </c>
      <c r="B3176">
        <v>44524</v>
      </c>
      <c r="C3176">
        <v>608</v>
      </c>
      <c r="D3176" t="s">
        <v>10870</v>
      </c>
      <c r="E3176">
        <v>4</v>
      </c>
    </row>
    <row r="3177" spans="1:5">
      <c r="A3177">
        <v>3176</v>
      </c>
      <c r="B3177">
        <v>44524</v>
      </c>
      <c r="C3177">
        <v>624</v>
      </c>
      <c r="D3177" t="s">
        <v>10875</v>
      </c>
      <c r="E3177">
        <v>6</v>
      </c>
    </row>
    <row r="3178" spans="1:5">
      <c r="A3178">
        <v>3177</v>
      </c>
      <c r="B3178">
        <v>44524</v>
      </c>
      <c r="C3178">
        <v>1919</v>
      </c>
      <c r="D3178" t="s">
        <v>10830</v>
      </c>
      <c r="E3178">
        <v>3</v>
      </c>
    </row>
    <row r="3179" spans="1:5">
      <c r="A3179">
        <v>3178</v>
      </c>
      <c r="B3179">
        <v>44524</v>
      </c>
      <c r="C3179">
        <v>1953</v>
      </c>
      <c r="D3179" t="s">
        <v>10840</v>
      </c>
      <c r="E3179">
        <v>3</v>
      </c>
    </row>
    <row r="3180" spans="1:5">
      <c r="A3180">
        <v>3179</v>
      </c>
      <c r="B3180">
        <v>44525</v>
      </c>
      <c r="C3180">
        <v>83</v>
      </c>
      <c r="D3180" t="s">
        <v>10816</v>
      </c>
      <c r="E3180">
        <v>2</v>
      </c>
    </row>
    <row r="3181" spans="1:5">
      <c r="A3181">
        <v>3180</v>
      </c>
      <c r="B3181">
        <v>44525</v>
      </c>
      <c r="C3181">
        <v>1702</v>
      </c>
      <c r="D3181" t="s">
        <v>10861</v>
      </c>
      <c r="E3181">
        <v>4</v>
      </c>
    </row>
    <row r="3182" spans="1:5">
      <c r="A3182">
        <v>3181</v>
      </c>
      <c r="B3182">
        <v>44525</v>
      </c>
      <c r="C3182">
        <v>1875</v>
      </c>
      <c r="D3182" t="s">
        <v>10820</v>
      </c>
      <c r="E3182">
        <v>3</v>
      </c>
    </row>
    <row r="3183" spans="1:5">
      <c r="A3183">
        <v>3182</v>
      </c>
      <c r="B3183">
        <v>44525</v>
      </c>
      <c r="C3183">
        <v>1938</v>
      </c>
      <c r="D3183" t="s">
        <v>10814</v>
      </c>
      <c r="E3183">
        <v>3</v>
      </c>
    </row>
    <row r="3184" spans="1:5">
      <c r="A3184">
        <v>3183</v>
      </c>
      <c r="B3184">
        <v>44526</v>
      </c>
      <c r="C3184">
        <v>811</v>
      </c>
      <c r="D3184" t="s">
        <v>10862</v>
      </c>
      <c r="E3184">
        <v>2</v>
      </c>
    </row>
    <row r="3185" spans="1:5">
      <c r="A3185">
        <v>3184</v>
      </c>
      <c r="B3185">
        <v>44526</v>
      </c>
      <c r="C3185">
        <v>1675</v>
      </c>
      <c r="D3185" t="s">
        <v>10842</v>
      </c>
      <c r="E3185">
        <v>4</v>
      </c>
    </row>
    <row r="3186" spans="1:5">
      <c r="A3186">
        <v>3185</v>
      </c>
      <c r="B3186">
        <v>44526</v>
      </c>
      <c r="C3186">
        <v>942</v>
      </c>
      <c r="D3186" t="s">
        <v>10845</v>
      </c>
      <c r="E3186">
        <v>6</v>
      </c>
    </row>
    <row r="3187" spans="1:5">
      <c r="A3187">
        <v>3186</v>
      </c>
      <c r="B3187">
        <v>44526</v>
      </c>
      <c r="C3187">
        <v>1660</v>
      </c>
      <c r="D3187" t="s">
        <v>10842</v>
      </c>
      <c r="E3187">
        <v>3</v>
      </c>
    </row>
    <row r="3188" spans="1:5">
      <c r="A3188">
        <v>3187</v>
      </c>
      <c r="B3188">
        <v>44527</v>
      </c>
      <c r="C3188">
        <v>258</v>
      </c>
      <c r="D3188" t="s">
        <v>10830</v>
      </c>
      <c r="E3188">
        <v>4</v>
      </c>
    </row>
    <row r="3189" spans="1:5">
      <c r="A3189">
        <v>3188</v>
      </c>
      <c r="B3189">
        <v>44527</v>
      </c>
      <c r="C3189">
        <v>1870</v>
      </c>
      <c r="D3189" t="s">
        <v>10857</v>
      </c>
      <c r="E3189">
        <v>4</v>
      </c>
    </row>
    <row r="3190" spans="1:5">
      <c r="A3190">
        <v>3189</v>
      </c>
      <c r="B3190">
        <v>44527</v>
      </c>
      <c r="C3190">
        <v>1853</v>
      </c>
      <c r="D3190" t="s">
        <v>10876</v>
      </c>
      <c r="E3190">
        <v>3</v>
      </c>
    </row>
    <row r="3191" spans="1:5">
      <c r="A3191">
        <v>3190</v>
      </c>
      <c r="B3191">
        <v>44527</v>
      </c>
      <c r="C3191">
        <v>1293</v>
      </c>
      <c r="D3191" t="s">
        <v>10865</v>
      </c>
      <c r="E3191">
        <v>4</v>
      </c>
    </row>
    <row r="3192" spans="1:5">
      <c r="A3192">
        <v>3191</v>
      </c>
      <c r="B3192">
        <v>44527</v>
      </c>
      <c r="C3192">
        <v>1835</v>
      </c>
      <c r="D3192" t="s">
        <v>10821</v>
      </c>
      <c r="E3192">
        <v>5</v>
      </c>
    </row>
    <row r="3193" spans="1:5">
      <c r="A3193">
        <v>3192</v>
      </c>
      <c r="B3193">
        <v>44527</v>
      </c>
      <c r="C3193">
        <v>1747</v>
      </c>
      <c r="D3193" t="s">
        <v>10837</v>
      </c>
      <c r="E3193">
        <v>3</v>
      </c>
    </row>
    <row r="3194" spans="1:5">
      <c r="A3194">
        <v>3193</v>
      </c>
      <c r="B3194">
        <v>44527</v>
      </c>
      <c r="C3194">
        <v>2103</v>
      </c>
      <c r="D3194" t="s">
        <v>10848</v>
      </c>
      <c r="E3194">
        <v>5</v>
      </c>
    </row>
    <row r="3195" spans="1:5">
      <c r="A3195">
        <v>3194</v>
      </c>
      <c r="B3195">
        <v>44527</v>
      </c>
      <c r="C3195">
        <v>665</v>
      </c>
      <c r="D3195" t="s">
        <v>10844</v>
      </c>
      <c r="E3195">
        <v>4</v>
      </c>
    </row>
    <row r="3196" spans="1:5">
      <c r="A3196">
        <v>3195</v>
      </c>
      <c r="B3196">
        <v>44527</v>
      </c>
      <c r="C3196">
        <v>1479</v>
      </c>
      <c r="D3196" t="s">
        <v>10842</v>
      </c>
      <c r="E3196">
        <v>3</v>
      </c>
    </row>
    <row r="3197" spans="1:5">
      <c r="A3197">
        <v>3196</v>
      </c>
      <c r="B3197">
        <v>44528</v>
      </c>
      <c r="C3197">
        <v>1568</v>
      </c>
      <c r="D3197" t="s">
        <v>10858</v>
      </c>
      <c r="E3197">
        <v>1</v>
      </c>
    </row>
    <row r="3198" spans="1:5">
      <c r="A3198">
        <v>3197</v>
      </c>
      <c r="B3198">
        <v>44528</v>
      </c>
      <c r="C3198">
        <v>468</v>
      </c>
      <c r="D3198" t="s">
        <v>10810</v>
      </c>
      <c r="E3198">
        <v>2</v>
      </c>
    </row>
    <row r="3199" spans="1:5">
      <c r="A3199">
        <v>3198</v>
      </c>
      <c r="B3199">
        <v>44528</v>
      </c>
      <c r="C3199">
        <v>1488</v>
      </c>
      <c r="D3199" t="s">
        <v>10821</v>
      </c>
      <c r="E3199">
        <v>5</v>
      </c>
    </row>
    <row r="3200" spans="1:5">
      <c r="A3200">
        <v>3199</v>
      </c>
      <c r="B3200">
        <v>44529</v>
      </c>
      <c r="C3200">
        <v>1949</v>
      </c>
      <c r="D3200" t="s">
        <v>10843</v>
      </c>
      <c r="E3200">
        <v>1</v>
      </c>
    </row>
    <row r="3201" spans="1:5">
      <c r="A3201">
        <v>3200</v>
      </c>
      <c r="B3201">
        <v>44529</v>
      </c>
      <c r="C3201">
        <v>322</v>
      </c>
      <c r="D3201" t="s">
        <v>10854</v>
      </c>
      <c r="E3201">
        <v>5</v>
      </c>
    </row>
    <row r="3202" spans="1:5">
      <c r="A3202">
        <v>3201</v>
      </c>
      <c r="B3202">
        <v>44529</v>
      </c>
      <c r="C3202">
        <v>1288</v>
      </c>
      <c r="D3202" t="s">
        <v>10843</v>
      </c>
      <c r="E3202">
        <v>6</v>
      </c>
    </row>
    <row r="3203" spans="1:5">
      <c r="A3203">
        <v>3202</v>
      </c>
      <c r="B3203">
        <v>44529</v>
      </c>
      <c r="C3203">
        <v>1743</v>
      </c>
      <c r="D3203" t="s">
        <v>10844</v>
      </c>
      <c r="E3203">
        <v>5</v>
      </c>
    </row>
    <row r="3204" spans="1:5">
      <c r="A3204">
        <v>3203</v>
      </c>
      <c r="B3204">
        <v>44529</v>
      </c>
      <c r="C3204">
        <v>650</v>
      </c>
      <c r="D3204" t="s">
        <v>10839</v>
      </c>
      <c r="E3204">
        <v>4</v>
      </c>
    </row>
    <row r="3205" spans="1:5">
      <c r="A3205">
        <v>3204</v>
      </c>
      <c r="B3205">
        <v>44530</v>
      </c>
      <c r="C3205">
        <v>765</v>
      </c>
      <c r="D3205" t="s">
        <v>10847</v>
      </c>
      <c r="E3205">
        <v>5</v>
      </c>
    </row>
    <row r="3206" spans="1:5">
      <c r="A3206">
        <v>3205</v>
      </c>
      <c r="B3206">
        <v>44530</v>
      </c>
      <c r="C3206">
        <v>13</v>
      </c>
      <c r="D3206" t="s">
        <v>10833</v>
      </c>
      <c r="E3206">
        <v>4</v>
      </c>
    </row>
    <row r="3207" spans="1:5">
      <c r="A3207">
        <v>3206</v>
      </c>
      <c r="B3207">
        <v>44530</v>
      </c>
      <c r="C3207">
        <v>471</v>
      </c>
      <c r="D3207" t="s">
        <v>10863</v>
      </c>
      <c r="E3207">
        <v>3</v>
      </c>
    </row>
    <row r="3208" spans="1:5">
      <c r="A3208">
        <v>3207</v>
      </c>
      <c r="B3208">
        <v>44530</v>
      </c>
      <c r="C3208">
        <v>161</v>
      </c>
      <c r="D3208" t="s">
        <v>10829</v>
      </c>
      <c r="E3208">
        <v>1</v>
      </c>
    </row>
    <row r="3209" spans="1:5">
      <c r="A3209">
        <v>3208</v>
      </c>
      <c r="B3209">
        <v>44530</v>
      </c>
      <c r="C3209">
        <v>209</v>
      </c>
      <c r="D3209" t="s">
        <v>10824</v>
      </c>
      <c r="E3209">
        <v>6</v>
      </c>
    </row>
    <row r="3210" spans="1:5">
      <c r="A3210">
        <v>3209</v>
      </c>
      <c r="B3210">
        <v>44530</v>
      </c>
      <c r="C3210">
        <v>1363</v>
      </c>
      <c r="D3210" t="s">
        <v>10862</v>
      </c>
      <c r="E3210">
        <v>4</v>
      </c>
    </row>
    <row r="3211" spans="1:5">
      <c r="A3211">
        <v>3210</v>
      </c>
      <c r="B3211">
        <v>44531</v>
      </c>
      <c r="C3211">
        <v>308</v>
      </c>
      <c r="D3211" t="s">
        <v>10842</v>
      </c>
      <c r="E3211">
        <v>5</v>
      </c>
    </row>
    <row r="3212" spans="1:5">
      <c r="A3212">
        <v>3211</v>
      </c>
      <c r="B3212">
        <v>44532</v>
      </c>
      <c r="C3212">
        <v>1767</v>
      </c>
      <c r="D3212" t="s">
        <v>10857</v>
      </c>
      <c r="E3212">
        <v>3</v>
      </c>
    </row>
    <row r="3213" spans="1:5">
      <c r="A3213">
        <v>3212</v>
      </c>
      <c r="B3213">
        <v>44532</v>
      </c>
      <c r="C3213">
        <v>1553</v>
      </c>
      <c r="D3213" t="s">
        <v>10812</v>
      </c>
      <c r="E3213">
        <v>5</v>
      </c>
    </row>
    <row r="3214" spans="1:5">
      <c r="A3214">
        <v>3213</v>
      </c>
      <c r="B3214">
        <v>44532</v>
      </c>
      <c r="C3214">
        <v>73</v>
      </c>
      <c r="D3214" t="s">
        <v>10833</v>
      </c>
      <c r="E3214">
        <v>4</v>
      </c>
    </row>
    <row r="3215" spans="1:5">
      <c r="A3215">
        <v>3214</v>
      </c>
      <c r="B3215">
        <v>44532</v>
      </c>
      <c r="C3215">
        <v>1105</v>
      </c>
      <c r="D3215" t="s">
        <v>10826</v>
      </c>
      <c r="E3215">
        <v>5</v>
      </c>
    </row>
    <row r="3216" spans="1:5">
      <c r="A3216">
        <v>3215</v>
      </c>
      <c r="B3216">
        <v>44533</v>
      </c>
      <c r="C3216">
        <v>1982</v>
      </c>
      <c r="D3216" t="s">
        <v>10818</v>
      </c>
      <c r="E3216">
        <v>1</v>
      </c>
    </row>
    <row r="3217" spans="1:5">
      <c r="A3217">
        <v>3216</v>
      </c>
      <c r="B3217">
        <v>44533</v>
      </c>
      <c r="C3217">
        <v>678</v>
      </c>
      <c r="D3217" t="s">
        <v>10838</v>
      </c>
      <c r="E3217">
        <v>3</v>
      </c>
    </row>
    <row r="3218" spans="1:5">
      <c r="A3218">
        <v>3217</v>
      </c>
      <c r="B3218">
        <v>44533</v>
      </c>
      <c r="C3218">
        <v>469</v>
      </c>
      <c r="D3218" t="s">
        <v>10869</v>
      </c>
      <c r="E3218">
        <v>2</v>
      </c>
    </row>
    <row r="3219" spans="1:5">
      <c r="A3219">
        <v>3218</v>
      </c>
      <c r="B3219">
        <v>44533</v>
      </c>
      <c r="C3219">
        <v>247</v>
      </c>
      <c r="D3219" t="s">
        <v>10826</v>
      </c>
      <c r="E3219">
        <v>3</v>
      </c>
    </row>
    <row r="3220" spans="1:5">
      <c r="A3220">
        <v>3219</v>
      </c>
      <c r="B3220">
        <v>44534</v>
      </c>
      <c r="C3220">
        <v>628</v>
      </c>
      <c r="D3220" t="s">
        <v>10824</v>
      </c>
      <c r="E3220">
        <v>2</v>
      </c>
    </row>
    <row r="3221" spans="1:5">
      <c r="A3221">
        <v>3220</v>
      </c>
      <c r="B3221">
        <v>44534</v>
      </c>
      <c r="C3221">
        <v>1094</v>
      </c>
      <c r="D3221" t="s">
        <v>10841</v>
      </c>
      <c r="E3221">
        <v>6</v>
      </c>
    </row>
    <row r="3222" spans="1:5">
      <c r="A3222">
        <v>3221</v>
      </c>
      <c r="B3222">
        <v>44535</v>
      </c>
      <c r="C3222">
        <v>1107</v>
      </c>
      <c r="D3222" t="s">
        <v>10811</v>
      </c>
      <c r="E3222">
        <v>2</v>
      </c>
    </row>
    <row r="3223" spans="1:5">
      <c r="A3223">
        <v>3222</v>
      </c>
      <c r="B3223">
        <v>44535</v>
      </c>
      <c r="C3223">
        <v>1361</v>
      </c>
      <c r="D3223" t="s">
        <v>10815</v>
      </c>
      <c r="E3223">
        <v>5</v>
      </c>
    </row>
    <row r="3224" spans="1:5">
      <c r="A3224">
        <v>3223</v>
      </c>
      <c r="B3224">
        <v>44535</v>
      </c>
      <c r="C3224">
        <v>1992</v>
      </c>
      <c r="D3224" t="s">
        <v>10817</v>
      </c>
      <c r="E3224">
        <v>6</v>
      </c>
    </row>
    <row r="3225" spans="1:5">
      <c r="A3225">
        <v>3224</v>
      </c>
      <c r="B3225">
        <v>44535</v>
      </c>
      <c r="C3225">
        <v>2057</v>
      </c>
      <c r="D3225" t="s">
        <v>10864</v>
      </c>
      <c r="E3225">
        <v>5</v>
      </c>
    </row>
    <row r="3226" spans="1:5">
      <c r="A3226">
        <v>3225</v>
      </c>
      <c r="B3226">
        <v>44535</v>
      </c>
      <c r="C3226">
        <v>1352</v>
      </c>
      <c r="D3226" t="s">
        <v>10853</v>
      </c>
      <c r="E3226">
        <v>4</v>
      </c>
    </row>
    <row r="3227" spans="1:5">
      <c r="A3227">
        <v>3226</v>
      </c>
      <c r="B3227">
        <v>44535</v>
      </c>
      <c r="C3227">
        <v>399</v>
      </c>
      <c r="D3227" t="s">
        <v>10865</v>
      </c>
      <c r="E3227">
        <v>3</v>
      </c>
    </row>
    <row r="3228" spans="1:5">
      <c r="A3228">
        <v>3227</v>
      </c>
      <c r="B3228">
        <v>44536</v>
      </c>
      <c r="C3228">
        <v>1409</v>
      </c>
      <c r="D3228" t="s">
        <v>10821</v>
      </c>
      <c r="E3228">
        <v>4</v>
      </c>
    </row>
    <row r="3229" spans="1:5">
      <c r="A3229">
        <v>3228</v>
      </c>
      <c r="B3229">
        <v>44536</v>
      </c>
      <c r="C3229">
        <v>792</v>
      </c>
      <c r="D3229" t="s">
        <v>10875</v>
      </c>
      <c r="E3229">
        <v>3</v>
      </c>
    </row>
    <row r="3230" spans="1:5">
      <c r="A3230">
        <v>3229</v>
      </c>
      <c r="B3230">
        <v>44536</v>
      </c>
      <c r="C3230">
        <v>991</v>
      </c>
      <c r="D3230" t="s">
        <v>10812</v>
      </c>
      <c r="E3230">
        <v>5</v>
      </c>
    </row>
    <row r="3231" spans="1:5">
      <c r="A3231">
        <v>3230</v>
      </c>
      <c r="B3231">
        <v>44536</v>
      </c>
      <c r="C3231">
        <v>1111</v>
      </c>
      <c r="D3231" t="s">
        <v>10838</v>
      </c>
      <c r="E3231">
        <v>5</v>
      </c>
    </row>
    <row r="3232" spans="1:5">
      <c r="A3232">
        <v>3231</v>
      </c>
      <c r="B3232">
        <v>44536</v>
      </c>
      <c r="C3232">
        <v>716</v>
      </c>
      <c r="D3232" t="s">
        <v>10859</v>
      </c>
      <c r="E3232">
        <v>4</v>
      </c>
    </row>
    <row r="3233" spans="1:5">
      <c r="A3233">
        <v>3232</v>
      </c>
      <c r="B3233">
        <v>44536</v>
      </c>
      <c r="C3233">
        <v>1472</v>
      </c>
      <c r="D3233" t="s">
        <v>10818</v>
      </c>
      <c r="E3233">
        <v>4</v>
      </c>
    </row>
    <row r="3234" spans="1:5">
      <c r="A3234">
        <v>3233</v>
      </c>
      <c r="B3234">
        <v>44536</v>
      </c>
      <c r="C3234">
        <v>1204</v>
      </c>
      <c r="D3234" t="s">
        <v>10873</v>
      </c>
      <c r="E3234">
        <v>4</v>
      </c>
    </row>
    <row r="3235" spans="1:5">
      <c r="A3235">
        <v>3234</v>
      </c>
      <c r="B3235">
        <v>44536</v>
      </c>
      <c r="C3235">
        <v>879</v>
      </c>
      <c r="D3235" t="s">
        <v>10860</v>
      </c>
      <c r="E3235">
        <v>3</v>
      </c>
    </row>
    <row r="3236" spans="1:5">
      <c r="A3236">
        <v>3235</v>
      </c>
      <c r="B3236">
        <v>44537</v>
      </c>
      <c r="C3236">
        <v>575</v>
      </c>
      <c r="D3236" t="s">
        <v>10865</v>
      </c>
      <c r="E3236">
        <v>3</v>
      </c>
    </row>
    <row r="3237" spans="1:5">
      <c r="A3237">
        <v>3236</v>
      </c>
      <c r="B3237">
        <v>44537</v>
      </c>
      <c r="C3237">
        <v>1547</v>
      </c>
      <c r="D3237" t="s">
        <v>10852</v>
      </c>
      <c r="E3237">
        <v>4</v>
      </c>
    </row>
    <row r="3238" spans="1:5">
      <c r="A3238">
        <v>3237</v>
      </c>
      <c r="B3238">
        <v>44537</v>
      </c>
      <c r="C3238">
        <v>1294</v>
      </c>
      <c r="D3238" t="s">
        <v>10841</v>
      </c>
      <c r="E3238">
        <v>4</v>
      </c>
    </row>
    <row r="3239" spans="1:5">
      <c r="A3239">
        <v>3238</v>
      </c>
      <c r="B3239">
        <v>44538</v>
      </c>
      <c r="C3239">
        <v>1679</v>
      </c>
      <c r="D3239" t="s">
        <v>10823</v>
      </c>
      <c r="E3239">
        <v>4</v>
      </c>
    </row>
    <row r="3240" spans="1:5">
      <c r="A3240">
        <v>3239</v>
      </c>
      <c r="B3240">
        <v>44538</v>
      </c>
      <c r="C3240">
        <v>1115</v>
      </c>
      <c r="D3240" t="s">
        <v>10864</v>
      </c>
      <c r="E3240">
        <v>3</v>
      </c>
    </row>
    <row r="3241" spans="1:5">
      <c r="A3241">
        <v>3240</v>
      </c>
      <c r="B3241">
        <v>44538</v>
      </c>
      <c r="C3241">
        <v>568</v>
      </c>
      <c r="D3241" t="s">
        <v>10823</v>
      </c>
      <c r="E3241">
        <v>5</v>
      </c>
    </row>
    <row r="3242" spans="1:5">
      <c r="A3242">
        <v>3241</v>
      </c>
      <c r="B3242">
        <v>44538</v>
      </c>
      <c r="C3242">
        <v>463</v>
      </c>
      <c r="D3242" t="s">
        <v>10856</v>
      </c>
      <c r="E3242">
        <v>2</v>
      </c>
    </row>
    <row r="3243" spans="1:5">
      <c r="A3243">
        <v>3242</v>
      </c>
      <c r="B3243">
        <v>44538</v>
      </c>
      <c r="C3243">
        <v>895</v>
      </c>
      <c r="D3243" t="s">
        <v>10826</v>
      </c>
      <c r="E3243">
        <v>3</v>
      </c>
    </row>
    <row r="3244" spans="1:5">
      <c r="A3244">
        <v>3243</v>
      </c>
      <c r="B3244">
        <v>44538</v>
      </c>
      <c r="C3244">
        <v>142</v>
      </c>
      <c r="D3244" t="s">
        <v>10852</v>
      </c>
      <c r="E3244">
        <v>3</v>
      </c>
    </row>
    <row r="3245" spans="1:5">
      <c r="A3245">
        <v>3244</v>
      </c>
      <c r="B3245">
        <v>44538</v>
      </c>
      <c r="C3245">
        <v>335</v>
      </c>
      <c r="D3245" t="s">
        <v>10841</v>
      </c>
      <c r="E3245">
        <v>3</v>
      </c>
    </row>
    <row r="3246" spans="1:5">
      <c r="A3246">
        <v>3245</v>
      </c>
      <c r="B3246">
        <v>44539</v>
      </c>
      <c r="C3246">
        <v>679</v>
      </c>
      <c r="D3246" t="s">
        <v>10855</v>
      </c>
      <c r="E3246">
        <v>3</v>
      </c>
    </row>
    <row r="3247" spans="1:5">
      <c r="A3247">
        <v>3246</v>
      </c>
      <c r="B3247">
        <v>44539</v>
      </c>
      <c r="C3247">
        <v>1247</v>
      </c>
      <c r="D3247" t="s">
        <v>10851</v>
      </c>
      <c r="E3247">
        <v>4</v>
      </c>
    </row>
    <row r="3248" spans="1:5">
      <c r="A3248">
        <v>3247</v>
      </c>
      <c r="B3248">
        <v>44540</v>
      </c>
      <c r="C3248">
        <v>1389</v>
      </c>
      <c r="D3248" t="s">
        <v>10814</v>
      </c>
      <c r="E3248">
        <v>2</v>
      </c>
    </row>
    <row r="3249" spans="1:5">
      <c r="A3249">
        <v>3248</v>
      </c>
      <c r="B3249">
        <v>44540</v>
      </c>
      <c r="C3249">
        <v>636</v>
      </c>
      <c r="D3249" t="s">
        <v>10826</v>
      </c>
      <c r="E3249">
        <v>3</v>
      </c>
    </row>
    <row r="3250" spans="1:5">
      <c r="A3250">
        <v>3249</v>
      </c>
      <c r="B3250">
        <v>44540</v>
      </c>
      <c r="C3250">
        <v>1907</v>
      </c>
      <c r="D3250" t="s">
        <v>10843</v>
      </c>
      <c r="E3250">
        <v>5</v>
      </c>
    </row>
    <row r="3251" spans="1:5">
      <c r="A3251">
        <v>3250</v>
      </c>
      <c r="B3251">
        <v>44540</v>
      </c>
      <c r="C3251">
        <v>1487</v>
      </c>
      <c r="D3251" t="s">
        <v>10821</v>
      </c>
      <c r="E3251">
        <v>5</v>
      </c>
    </row>
    <row r="3252" spans="1:5">
      <c r="A3252">
        <v>3251</v>
      </c>
      <c r="B3252">
        <v>44540</v>
      </c>
      <c r="C3252">
        <v>1482</v>
      </c>
      <c r="D3252" t="s">
        <v>10819</v>
      </c>
      <c r="E3252">
        <v>3</v>
      </c>
    </row>
    <row r="3253" spans="1:5">
      <c r="A3253">
        <v>3252</v>
      </c>
      <c r="B3253">
        <v>44540</v>
      </c>
      <c r="C3253">
        <v>1078</v>
      </c>
      <c r="D3253" t="s">
        <v>10833</v>
      </c>
      <c r="E3253">
        <v>5</v>
      </c>
    </row>
    <row r="3254" spans="1:5">
      <c r="A3254">
        <v>3253</v>
      </c>
      <c r="B3254">
        <v>44540</v>
      </c>
      <c r="C3254">
        <v>2019</v>
      </c>
      <c r="D3254" t="s">
        <v>10833</v>
      </c>
      <c r="E3254">
        <v>5</v>
      </c>
    </row>
    <row r="3255" spans="1:5">
      <c r="A3255">
        <v>3254</v>
      </c>
      <c r="B3255">
        <v>44540</v>
      </c>
      <c r="C3255">
        <v>595</v>
      </c>
      <c r="D3255" t="s">
        <v>10815</v>
      </c>
      <c r="E3255">
        <v>6</v>
      </c>
    </row>
    <row r="3256" spans="1:5">
      <c r="A3256">
        <v>3255</v>
      </c>
      <c r="B3256">
        <v>44541</v>
      </c>
      <c r="C3256">
        <v>658</v>
      </c>
      <c r="D3256" t="s">
        <v>10843</v>
      </c>
      <c r="E3256">
        <v>4</v>
      </c>
    </row>
    <row r="3257" spans="1:5">
      <c r="A3257">
        <v>3256</v>
      </c>
      <c r="B3257">
        <v>44541</v>
      </c>
      <c r="C3257">
        <v>593</v>
      </c>
      <c r="D3257" t="s">
        <v>10834</v>
      </c>
      <c r="E3257">
        <v>2</v>
      </c>
    </row>
    <row r="3258" spans="1:5">
      <c r="A3258">
        <v>3257</v>
      </c>
      <c r="B3258">
        <v>44541</v>
      </c>
      <c r="C3258">
        <v>118</v>
      </c>
      <c r="D3258" t="s">
        <v>10814</v>
      </c>
      <c r="E3258">
        <v>4</v>
      </c>
    </row>
    <row r="3259" spans="1:5">
      <c r="A3259">
        <v>3258</v>
      </c>
      <c r="B3259">
        <v>44541</v>
      </c>
      <c r="C3259">
        <v>980</v>
      </c>
      <c r="D3259" t="s">
        <v>10826</v>
      </c>
      <c r="E3259">
        <v>2</v>
      </c>
    </row>
    <row r="3260" spans="1:5">
      <c r="A3260">
        <v>3259</v>
      </c>
      <c r="B3260">
        <v>44541</v>
      </c>
      <c r="C3260">
        <v>454</v>
      </c>
      <c r="D3260" t="s">
        <v>10830</v>
      </c>
      <c r="E3260">
        <v>3</v>
      </c>
    </row>
    <row r="3261" spans="1:5">
      <c r="A3261">
        <v>3260</v>
      </c>
      <c r="B3261">
        <v>44542</v>
      </c>
      <c r="C3261">
        <v>793</v>
      </c>
      <c r="D3261" t="s">
        <v>10851</v>
      </c>
      <c r="E3261">
        <v>4</v>
      </c>
    </row>
    <row r="3262" spans="1:5">
      <c r="A3262">
        <v>3261</v>
      </c>
      <c r="B3262">
        <v>44542</v>
      </c>
      <c r="C3262">
        <v>533</v>
      </c>
      <c r="D3262" t="s">
        <v>10808</v>
      </c>
      <c r="E3262">
        <v>4</v>
      </c>
    </row>
    <row r="3263" spans="1:5">
      <c r="A3263">
        <v>3262</v>
      </c>
      <c r="B3263">
        <v>44542</v>
      </c>
      <c r="C3263">
        <v>443</v>
      </c>
      <c r="D3263" t="s">
        <v>10861</v>
      </c>
      <c r="E3263">
        <v>3</v>
      </c>
    </row>
    <row r="3264" spans="1:5">
      <c r="A3264">
        <v>3263</v>
      </c>
      <c r="B3264">
        <v>44543</v>
      </c>
      <c r="C3264">
        <v>358</v>
      </c>
      <c r="D3264" t="s">
        <v>10864</v>
      </c>
      <c r="E3264">
        <v>1</v>
      </c>
    </row>
    <row r="3265" spans="1:5">
      <c r="A3265">
        <v>3264</v>
      </c>
      <c r="B3265">
        <v>44543</v>
      </c>
      <c r="C3265">
        <v>951</v>
      </c>
      <c r="D3265" t="s">
        <v>10844</v>
      </c>
      <c r="E3265">
        <v>4</v>
      </c>
    </row>
    <row r="3266" spans="1:5">
      <c r="A3266">
        <v>3265</v>
      </c>
      <c r="B3266">
        <v>44543</v>
      </c>
      <c r="C3266">
        <v>964</v>
      </c>
      <c r="D3266" t="s">
        <v>10827</v>
      </c>
      <c r="E3266">
        <v>6</v>
      </c>
    </row>
    <row r="3267" spans="1:5">
      <c r="A3267">
        <v>3266</v>
      </c>
      <c r="B3267">
        <v>44544</v>
      </c>
      <c r="C3267">
        <v>256</v>
      </c>
      <c r="D3267" t="s">
        <v>10832</v>
      </c>
      <c r="E3267">
        <v>4</v>
      </c>
    </row>
    <row r="3268" spans="1:5">
      <c r="A3268">
        <v>3267</v>
      </c>
      <c r="B3268">
        <v>44544</v>
      </c>
      <c r="C3268">
        <v>928</v>
      </c>
      <c r="D3268" t="s">
        <v>10840</v>
      </c>
      <c r="E3268">
        <v>2</v>
      </c>
    </row>
    <row r="3269" spans="1:5">
      <c r="A3269">
        <v>3268</v>
      </c>
      <c r="B3269">
        <v>44544</v>
      </c>
      <c r="C3269">
        <v>998</v>
      </c>
      <c r="D3269" t="s">
        <v>10833</v>
      </c>
      <c r="E3269">
        <v>5</v>
      </c>
    </row>
    <row r="3270" spans="1:5">
      <c r="A3270">
        <v>3269</v>
      </c>
      <c r="B3270">
        <v>44544</v>
      </c>
      <c r="C3270">
        <v>1644</v>
      </c>
      <c r="D3270" t="s">
        <v>10820</v>
      </c>
      <c r="E3270">
        <v>2</v>
      </c>
    </row>
    <row r="3271" spans="1:5">
      <c r="A3271">
        <v>3270</v>
      </c>
      <c r="B3271">
        <v>44545</v>
      </c>
      <c r="C3271">
        <v>321</v>
      </c>
      <c r="D3271" t="s">
        <v>10864</v>
      </c>
      <c r="E3271">
        <v>1</v>
      </c>
    </row>
    <row r="3272" spans="1:5">
      <c r="A3272">
        <v>3271</v>
      </c>
      <c r="B3272">
        <v>44545</v>
      </c>
      <c r="C3272">
        <v>1876</v>
      </c>
      <c r="D3272" t="s">
        <v>10873</v>
      </c>
      <c r="E3272">
        <v>4</v>
      </c>
    </row>
    <row r="3273" spans="1:5">
      <c r="A3273">
        <v>3272</v>
      </c>
      <c r="B3273">
        <v>44545</v>
      </c>
      <c r="C3273">
        <v>1399</v>
      </c>
      <c r="D3273" t="s">
        <v>10855</v>
      </c>
      <c r="E3273">
        <v>3</v>
      </c>
    </row>
    <row r="3274" spans="1:5">
      <c r="A3274">
        <v>3273</v>
      </c>
      <c r="B3274">
        <v>44545</v>
      </c>
      <c r="C3274">
        <v>1442</v>
      </c>
      <c r="D3274" t="s">
        <v>10813</v>
      </c>
      <c r="E3274">
        <v>6</v>
      </c>
    </row>
    <row r="3275" spans="1:5">
      <c r="A3275">
        <v>3274</v>
      </c>
      <c r="B3275">
        <v>44545</v>
      </c>
      <c r="C3275">
        <v>1492</v>
      </c>
      <c r="D3275" t="s">
        <v>10842</v>
      </c>
      <c r="E3275">
        <v>2</v>
      </c>
    </row>
    <row r="3276" spans="1:5">
      <c r="A3276">
        <v>3275</v>
      </c>
      <c r="B3276">
        <v>44545</v>
      </c>
      <c r="C3276">
        <v>260</v>
      </c>
      <c r="D3276" t="s">
        <v>10850</v>
      </c>
      <c r="E3276">
        <v>4</v>
      </c>
    </row>
    <row r="3277" spans="1:5">
      <c r="A3277">
        <v>3276</v>
      </c>
      <c r="B3277">
        <v>44546</v>
      </c>
      <c r="C3277">
        <v>1396</v>
      </c>
      <c r="D3277" t="s">
        <v>10812</v>
      </c>
      <c r="E3277">
        <v>2</v>
      </c>
    </row>
    <row r="3278" spans="1:5">
      <c r="A3278">
        <v>3277</v>
      </c>
      <c r="B3278">
        <v>44547</v>
      </c>
      <c r="C3278">
        <v>775</v>
      </c>
      <c r="D3278" t="s">
        <v>10809</v>
      </c>
      <c r="E3278">
        <v>5</v>
      </c>
    </row>
    <row r="3279" spans="1:5">
      <c r="A3279">
        <v>3278</v>
      </c>
      <c r="B3279">
        <v>44547</v>
      </c>
      <c r="C3279">
        <v>653</v>
      </c>
      <c r="D3279" t="s">
        <v>10851</v>
      </c>
      <c r="E3279">
        <v>5</v>
      </c>
    </row>
    <row r="3280" spans="1:5">
      <c r="A3280">
        <v>3279</v>
      </c>
      <c r="B3280">
        <v>44547</v>
      </c>
      <c r="C3280">
        <v>317</v>
      </c>
      <c r="D3280" t="s">
        <v>10827</v>
      </c>
      <c r="E3280">
        <v>1</v>
      </c>
    </row>
    <row r="3281" spans="1:5">
      <c r="A3281">
        <v>3280</v>
      </c>
      <c r="B3281">
        <v>44548</v>
      </c>
      <c r="C3281">
        <v>1126</v>
      </c>
      <c r="D3281" t="s">
        <v>10865</v>
      </c>
      <c r="E3281">
        <v>4</v>
      </c>
    </row>
    <row r="3282" spans="1:5">
      <c r="A3282">
        <v>3281</v>
      </c>
      <c r="B3282">
        <v>44548</v>
      </c>
      <c r="C3282">
        <v>1624</v>
      </c>
      <c r="D3282" t="s">
        <v>10846</v>
      </c>
      <c r="E3282">
        <v>4</v>
      </c>
    </row>
    <row r="3283" spans="1:5">
      <c r="A3283">
        <v>3282</v>
      </c>
      <c r="B3283">
        <v>44548</v>
      </c>
      <c r="C3283">
        <v>921</v>
      </c>
      <c r="D3283" t="s">
        <v>10871</v>
      </c>
      <c r="E3283">
        <v>2</v>
      </c>
    </row>
    <row r="3284" spans="1:5">
      <c r="A3284">
        <v>3283</v>
      </c>
      <c r="B3284">
        <v>44548</v>
      </c>
      <c r="C3284">
        <v>1525</v>
      </c>
      <c r="D3284" t="s">
        <v>10827</v>
      </c>
      <c r="E3284">
        <v>3</v>
      </c>
    </row>
    <row r="3285" spans="1:5">
      <c r="A3285">
        <v>3284</v>
      </c>
      <c r="B3285">
        <v>44548</v>
      </c>
      <c r="C3285">
        <v>1895</v>
      </c>
      <c r="D3285" t="s">
        <v>10828</v>
      </c>
      <c r="E3285">
        <v>5</v>
      </c>
    </row>
    <row r="3286" spans="1:5">
      <c r="A3286">
        <v>3285</v>
      </c>
      <c r="B3286">
        <v>44549</v>
      </c>
      <c r="C3286">
        <v>2050</v>
      </c>
      <c r="D3286" t="s">
        <v>10816</v>
      </c>
      <c r="E3286">
        <v>3</v>
      </c>
    </row>
    <row r="3287" spans="1:5">
      <c r="A3287">
        <v>3286</v>
      </c>
      <c r="B3287">
        <v>44549</v>
      </c>
      <c r="C3287">
        <v>593</v>
      </c>
      <c r="D3287" t="s">
        <v>10813</v>
      </c>
      <c r="E3287">
        <v>3</v>
      </c>
    </row>
    <row r="3288" spans="1:5">
      <c r="A3288">
        <v>3287</v>
      </c>
      <c r="B3288">
        <v>44549</v>
      </c>
      <c r="C3288">
        <v>78</v>
      </c>
      <c r="D3288" t="s">
        <v>10811</v>
      </c>
      <c r="E3288">
        <v>6</v>
      </c>
    </row>
    <row r="3289" spans="1:5">
      <c r="A3289">
        <v>3288</v>
      </c>
      <c r="B3289">
        <v>44549</v>
      </c>
      <c r="C3289">
        <v>1850</v>
      </c>
      <c r="D3289" t="s">
        <v>10857</v>
      </c>
      <c r="E3289">
        <v>2</v>
      </c>
    </row>
    <row r="3290" spans="1:5">
      <c r="A3290">
        <v>3289</v>
      </c>
      <c r="B3290">
        <v>44549</v>
      </c>
      <c r="C3290">
        <v>1815</v>
      </c>
      <c r="D3290" t="s">
        <v>10830</v>
      </c>
      <c r="E3290">
        <v>1</v>
      </c>
    </row>
    <row r="3291" spans="1:5">
      <c r="A3291">
        <v>3290</v>
      </c>
      <c r="B3291">
        <v>44549</v>
      </c>
      <c r="C3291">
        <v>1227</v>
      </c>
      <c r="D3291" t="s">
        <v>10812</v>
      </c>
      <c r="E3291">
        <v>2</v>
      </c>
    </row>
    <row r="3292" spans="1:5">
      <c r="A3292">
        <v>3291</v>
      </c>
      <c r="B3292">
        <v>44550</v>
      </c>
      <c r="C3292">
        <v>1084</v>
      </c>
      <c r="D3292" t="s">
        <v>10861</v>
      </c>
      <c r="E3292">
        <v>3</v>
      </c>
    </row>
    <row r="3293" spans="1:5">
      <c r="A3293">
        <v>3292</v>
      </c>
      <c r="B3293">
        <v>44551</v>
      </c>
      <c r="C3293">
        <v>1403</v>
      </c>
      <c r="D3293" t="s">
        <v>10834</v>
      </c>
      <c r="E3293">
        <v>2</v>
      </c>
    </row>
    <row r="3294" spans="1:5">
      <c r="A3294">
        <v>3293</v>
      </c>
      <c r="B3294">
        <v>44551</v>
      </c>
      <c r="C3294">
        <v>821</v>
      </c>
      <c r="D3294" t="s">
        <v>10812</v>
      </c>
      <c r="E3294">
        <v>2</v>
      </c>
    </row>
    <row r="3295" spans="1:5">
      <c r="A3295">
        <v>3294</v>
      </c>
      <c r="B3295">
        <v>44551</v>
      </c>
      <c r="C3295">
        <v>1625</v>
      </c>
      <c r="D3295" t="s">
        <v>10843</v>
      </c>
      <c r="E3295">
        <v>3</v>
      </c>
    </row>
    <row r="3296" spans="1:5">
      <c r="A3296">
        <v>3295</v>
      </c>
      <c r="B3296">
        <v>44551</v>
      </c>
      <c r="C3296">
        <v>1224</v>
      </c>
      <c r="D3296" t="s">
        <v>10833</v>
      </c>
      <c r="E3296">
        <v>2</v>
      </c>
    </row>
    <row r="3297" spans="1:5">
      <c r="A3297">
        <v>3296</v>
      </c>
      <c r="B3297">
        <v>44552</v>
      </c>
      <c r="C3297">
        <v>1993</v>
      </c>
      <c r="D3297" t="s">
        <v>10823</v>
      </c>
      <c r="E3297">
        <v>4</v>
      </c>
    </row>
    <row r="3298" spans="1:5">
      <c r="A3298">
        <v>3297</v>
      </c>
      <c r="B3298">
        <v>44552</v>
      </c>
      <c r="C3298">
        <v>1099</v>
      </c>
      <c r="D3298" t="s">
        <v>10871</v>
      </c>
      <c r="E3298">
        <v>6</v>
      </c>
    </row>
    <row r="3299" spans="1:5">
      <c r="A3299">
        <v>3298</v>
      </c>
      <c r="B3299">
        <v>44552</v>
      </c>
      <c r="C3299">
        <v>365</v>
      </c>
      <c r="D3299" t="s">
        <v>10853</v>
      </c>
      <c r="E3299">
        <v>5</v>
      </c>
    </row>
    <row r="3300" spans="1:5">
      <c r="A3300">
        <v>3299</v>
      </c>
      <c r="B3300">
        <v>44552</v>
      </c>
      <c r="C3300">
        <v>170</v>
      </c>
      <c r="D3300" t="s">
        <v>10819</v>
      </c>
      <c r="E3300">
        <v>5</v>
      </c>
    </row>
    <row r="3301" spans="1:5">
      <c r="A3301">
        <v>3300</v>
      </c>
      <c r="B3301">
        <v>44553</v>
      </c>
      <c r="C3301">
        <v>1426</v>
      </c>
      <c r="D3301" t="s">
        <v>10826</v>
      </c>
      <c r="E3301">
        <v>6</v>
      </c>
    </row>
    <row r="3302" spans="1:5">
      <c r="A3302">
        <v>3301</v>
      </c>
      <c r="B3302">
        <v>44553</v>
      </c>
      <c r="C3302">
        <v>879</v>
      </c>
      <c r="D3302" t="s">
        <v>10862</v>
      </c>
      <c r="E3302">
        <v>4</v>
      </c>
    </row>
    <row r="3303" spans="1:5">
      <c r="A3303">
        <v>3302</v>
      </c>
      <c r="B3303">
        <v>44553</v>
      </c>
      <c r="C3303">
        <v>2066</v>
      </c>
      <c r="D3303" t="s">
        <v>10856</v>
      </c>
      <c r="E3303">
        <v>2</v>
      </c>
    </row>
    <row r="3304" spans="1:5">
      <c r="A3304">
        <v>3303</v>
      </c>
      <c r="B3304">
        <v>44554</v>
      </c>
      <c r="C3304">
        <v>719</v>
      </c>
      <c r="D3304" t="s">
        <v>10820</v>
      </c>
      <c r="E3304">
        <v>3</v>
      </c>
    </row>
    <row r="3305" spans="1:5">
      <c r="A3305">
        <v>3304</v>
      </c>
      <c r="B3305">
        <v>44554</v>
      </c>
      <c r="C3305">
        <v>1546</v>
      </c>
      <c r="D3305" t="s">
        <v>10814</v>
      </c>
      <c r="E3305">
        <v>3</v>
      </c>
    </row>
    <row r="3306" spans="1:5">
      <c r="A3306">
        <v>3305</v>
      </c>
      <c r="B3306">
        <v>44554</v>
      </c>
      <c r="C3306">
        <v>1357</v>
      </c>
      <c r="D3306" t="s">
        <v>10854</v>
      </c>
      <c r="E3306">
        <v>3</v>
      </c>
    </row>
    <row r="3307" spans="1:5">
      <c r="A3307">
        <v>3306</v>
      </c>
      <c r="B3307">
        <v>44555</v>
      </c>
      <c r="C3307">
        <v>1910</v>
      </c>
      <c r="D3307" t="s">
        <v>10836</v>
      </c>
      <c r="E3307">
        <v>3</v>
      </c>
    </row>
    <row r="3308" spans="1:5">
      <c r="A3308">
        <v>3307</v>
      </c>
      <c r="B3308">
        <v>44555</v>
      </c>
      <c r="C3308">
        <v>365</v>
      </c>
      <c r="D3308" t="s">
        <v>10824</v>
      </c>
      <c r="E3308">
        <v>1</v>
      </c>
    </row>
    <row r="3309" spans="1:5">
      <c r="A3309">
        <v>3308</v>
      </c>
      <c r="B3309">
        <v>44555</v>
      </c>
      <c r="C3309">
        <v>1039</v>
      </c>
      <c r="D3309" t="s">
        <v>10847</v>
      </c>
      <c r="E3309">
        <v>2</v>
      </c>
    </row>
    <row r="3310" spans="1:5">
      <c r="A3310">
        <v>3309</v>
      </c>
      <c r="B3310">
        <v>44555</v>
      </c>
      <c r="C3310">
        <v>1019</v>
      </c>
      <c r="D3310" t="s">
        <v>10819</v>
      </c>
      <c r="E3310">
        <v>6</v>
      </c>
    </row>
    <row r="3311" spans="1:5">
      <c r="A3311">
        <v>3310</v>
      </c>
      <c r="B3311">
        <v>44555</v>
      </c>
      <c r="C3311">
        <v>1267</v>
      </c>
      <c r="D3311" t="s">
        <v>10817</v>
      </c>
      <c r="E3311">
        <v>3</v>
      </c>
    </row>
    <row r="3312" spans="1:5">
      <c r="A3312">
        <v>3311</v>
      </c>
      <c r="B3312">
        <v>44555</v>
      </c>
      <c r="C3312">
        <v>1898</v>
      </c>
      <c r="D3312" t="s">
        <v>10830</v>
      </c>
      <c r="E3312">
        <v>2</v>
      </c>
    </row>
    <row r="3313" spans="1:5">
      <c r="A3313">
        <v>3312</v>
      </c>
      <c r="B3313">
        <v>44555</v>
      </c>
      <c r="C3313">
        <v>194</v>
      </c>
      <c r="D3313" t="s">
        <v>10845</v>
      </c>
      <c r="E3313">
        <v>2</v>
      </c>
    </row>
    <row r="3314" spans="1:5">
      <c r="A3314">
        <v>3313</v>
      </c>
      <c r="B3314">
        <v>44556</v>
      </c>
      <c r="C3314">
        <v>1566</v>
      </c>
      <c r="D3314" t="s">
        <v>10873</v>
      </c>
      <c r="E3314">
        <v>3</v>
      </c>
    </row>
    <row r="3315" spans="1:5">
      <c r="A3315">
        <v>3314</v>
      </c>
      <c r="B3315">
        <v>44556</v>
      </c>
      <c r="C3315">
        <v>910</v>
      </c>
      <c r="D3315" t="s">
        <v>10866</v>
      </c>
      <c r="E3315">
        <v>4</v>
      </c>
    </row>
    <row r="3316" spans="1:5">
      <c r="A3316">
        <v>3315</v>
      </c>
      <c r="B3316">
        <v>44556</v>
      </c>
      <c r="C3316">
        <v>1386</v>
      </c>
      <c r="D3316" t="s">
        <v>10870</v>
      </c>
      <c r="E3316">
        <v>6</v>
      </c>
    </row>
    <row r="3317" spans="1:5">
      <c r="A3317">
        <v>3316</v>
      </c>
      <c r="B3317">
        <v>44556</v>
      </c>
      <c r="C3317">
        <v>1664</v>
      </c>
      <c r="D3317" t="s">
        <v>10812</v>
      </c>
      <c r="E3317">
        <v>1</v>
      </c>
    </row>
    <row r="3318" spans="1:5">
      <c r="A3318">
        <v>3317</v>
      </c>
      <c r="B3318">
        <v>44556</v>
      </c>
      <c r="C3318">
        <v>644</v>
      </c>
      <c r="D3318" t="s">
        <v>10869</v>
      </c>
      <c r="E3318">
        <v>3</v>
      </c>
    </row>
    <row r="3319" spans="1:5">
      <c r="A3319">
        <v>3318</v>
      </c>
      <c r="B3319">
        <v>44557</v>
      </c>
      <c r="C3319">
        <v>496</v>
      </c>
      <c r="D3319" t="s">
        <v>10811</v>
      </c>
      <c r="E3319">
        <v>3</v>
      </c>
    </row>
    <row r="3320" spans="1:5">
      <c r="A3320">
        <v>3319</v>
      </c>
      <c r="B3320">
        <v>44557</v>
      </c>
      <c r="C3320">
        <v>1822</v>
      </c>
      <c r="D3320" t="s">
        <v>10841</v>
      </c>
      <c r="E3320">
        <v>3</v>
      </c>
    </row>
    <row r="3321" spans="1:5">
      <c r="A3321">
        <v>3320</v>
      </c>
      <c r="B3321">
        <v>44557</v>
      </c>
      <c r="C3321">
        <v>938</v>
      </c>
      <c r="D3321" t="s">
        <v>10843</v>
      </c>
      <c r="E3321">
        <v>5</v>
      </c>
    </row>
    <row r="3322" spans="1:5">
      <c r="A3322">
        <v>3321</v>
      </c>
      <c r="B3322">
        <v>44557</v>
      </c>
      <c r="C3322">
        <v>1291</v>
      </c>
      <c r="D3322" t="s">
        <v>10831</v>
      </c>
      <c r="E3322">
        <v>4</v>
      </c>
    </row>
    <row r="3323" spans="1:5">
      <c r="A3323">
        <v>3322</v>
      </c>
      <c r="B3323">
        <v>44557</v>
      </c>
      <c r="C3323">
        <v>1170</v>
      </c>
      <c r="D3323" t="s">
        <v>10826</v>
      </c>
      <c r="E3323">
        <v>3</v>
      </c>
    </row>
    <row r="3324" spans="1:5">
      <c r="A3324">
        <v>3323</v>
      </c>
      <c r="B3324">
        <v>44558</v>
      </c>
      <c r="C3324">
        <v>617</v>
      </c>
      <c r="D3324" t="s">
        <v>10849</v>
      </c>
      <c r="E3324">
        <v>6</v>
      </c>
    </row>
    <row r="3325" spans="1:5">
      <c r="A3325">
        <v>3324</v>
      </c>
      <c r="B3325">
        <v>44558</v>
      </c>
      <c r="C3325">
        <v>419</v>
      </c>
      <c r="D3325" t="s">
        <v>10849</v>
      </c>
      <c r="E3325">
        <v>3</v>
      </c>
    </row>
    <row r="3326" spans="1:5">
      <c r="A3326">
        <v>3325</v>
      </c>
      <c r="B3326">
        <v>44558</v>
      </c>
      <c r="C3326">
        <v>1949</v>
      </c>
      <c r="D3326" t="s">
        <v>10817</v>
      </c>
      <c r="E3326">
        <v>4</v>
      </c>
    </row>
    <row r="3327" spans="1:5">
      <c r="A3327">
        <v>3326</v>
      </c>
      <c r="B3327">
        <v>44559</v>
      </c>
      <c r="C3327">
        <v>27</v>
      </c>
      <c r="D3327" t="s">
        <v>10823</v>
      </c>
      <c r="E3327">
        <v>3</v>
      </c>
    </row>
    <row r="3328" spans="1:5">
      <c r="A3328">
        <v>3327</v>
      </c>
      <c r="B3328">
        <v>44559</v>
      </c>
      <c r="C3328">
        <v>1389</v>
      </c>
      <c r="D3328" t="s">
        <v>10851</v>
      </c>
      <c r="E3328">
        <v>3</v>
      </c>
    </row>
    <row r="3329" spans="1:5">
      <c r="A3329">
        <v>3328</v>
      </c>
      <c r="B3329">
        <v>44559</v>
      </c>
      <c r="C3329">
        <v>1836</v>
      </c>
      <c r="D3329" t="s">
        <v>10822</v>
      </c>
      <c r="E3329">
        <v>4</v>
      </c>
    </row>
    <row r="3330" spans="1:5">
      <c r="A3330">
        <v>3329</v>
      </c>
      <c r="B3330">
        <v>44559</v>
      </c>
      <c r="C3330">
        <v>922</v>
      </c>
      <c r="D3330" t="s">
        <v>10837</v>
      </c>
      <c r="E3330">
        <v>3</v>
      </c>
    </row>
    <row r="3331" spans="1:5">
      <c r="A3331">
        <v>3330</v>
      </c>
      <c r="B3331">
        <v>44560</v>
      </c>
      <c r="C3331">
        <v>875</v>
      </c>
      <c r="D3331" t="s">
        <v>10840</v>
      </c>
      <c r="E3331">
        <v>4</v>
      </c>
    </row>
    <row r="3332" spans="1:5">
      <c r="A3332">
        <v>3331</v>
      </c>
      <c r="B3332">
        <v>44560</v>
      </c>
      <c r="C3332">
        <v>1461</v>
      </c>
      <c r="D3332" t="s">
        <v>10855</v>
      </c>
      <c r="E3332">
        <v>4</v>
      </c>
    </row>
    <row r="3333" spans="1:5">
      <c r="A3333">
        <v>3332</v>
      </c>
      <c r="B3333">
        <v>44561</v>
      </c>
      <c r="C3333">
        <v>1214</v>
      </c>
      <c r="D3333" t="s">
        <v>10847</v>
      </c>
      <c r="E3333">
        <v>3</v>
      </c>
    </row>
    <row r="3334" spans="1:5">
      <c r="A3334">
        <v>3333</v>
      </c>
      <c r="B3334">
        <v>44561</v>
      </c>
      <c r="C3334">
        <v>1439</v>
      </c>
      <c r="D3334" t="s">
        <v>10875</v>
      </c>
      <c r="E3334">
        <v>3</v>
      </c>
    </row>
    <row r="3335" spans="1:5">
      <c r="A3335">
        <v>3334</v>
      </c>
      <c r="B3335">
        <v>44561</v>
      </c>
      <c r="C3335">
        <v>625</v>
      </c>
      <c r="D3335" t="s">
        <v>10825</v>
      </c>
      <c r="E3335">
        <v>5</v>
      </c>
    </row>
    <row r="3336" spans="1:5">
      <c r="A3336">
        <v>3335</v>
      </c>
      <c r="B3336">
        <v>44561</v>
      </c>
      <c r="C3336">
        <v>410</v>
      </c>
      <c r="D3336" t="s">
        <v>10815</v>
      </c>
      <c r="E3336">
        <v>2</v>
      </c>
    </row>
    <row r="3337" spans="1:5">
      <c r="A3337">
        <v>3336</v>
      </c>
      <c r="B3337">
        <v>44561</v>
      </c>
      <c r="C3337">
        <v>520</v>
      </c>
      <c r="D3337" t="s">
        <v>10839</v>
      </c>
      <c r="E3337">
        <v>5</v>
      </c>
    </row>
    <row r="3338" spans="1:5">
      <c r="A3338">
        <v>3337</v>
      </c>
      <c r="B3338">
        <v>44561</v>
      </c>
      <c r="C3338">
        <v>582</v>
      </c>
      <c r="D3338" t="s">
        <v>10837</v>
      </c>
      <c r="E3338">
        <v>4</v>
      </c>
    </row>
    <row r="3339" spans="1:5">
      <c r="A3339">
        <v>3338</v>
      </c>
      <c r="B3339">
        <v>44561</v>
      </c>
      <c r="C3339">
        <v>1225</v>
      </c>
      <c r="D3339" t="s">
        <v>10815</v>
      </c>
      <c r="E3339">
        <v>5</v>
      </c>
    </row>
    <row r="3340" spans="1:5">
      <c r="A3340">
        <v>3340</v>
      </c>
      <c r="B3340">
        <v>44515</v>
      </c>
      <c r="C3340">
        <v>5</v>
      </c>
      <c r="D3340" t="s">
        <v>10818</v>
      </c>
      <c r="E3340">
        <v>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8DBE-16D3-4FE3-B841-C5FF94A1C4BA}">
  <dimension ref="A1:C8"/>
  <sheetViews>
    <sheetView workbookViewId="0">
      <selection activeCell="A14" sqref="A14"/>
    </sheetView>
  </sheetViews>
  <sheetFormatPr defaultRowHeight="15"/>
  <cols>
    <col min="1" max="1" width="12.85546875" customWidth="1"/>
    <col min="2" max="2" width="16.28515625" customWidth="1"/>
    <col min="3" max="3" width="22.5703125" customWidth="1"/>
  </cols>
  <sheetData>
    <row r="1" spans="1:3">
      <c r="A1" t="s">
        <v>10877</v>
      </c>
      <c r="B1" t="s">
        <v>7</v>
      </c>
      <c r="C1" t="s">
        <v>10878</v>
      </c>
    </row>
    <row r="2" spans="1:3">
      <c r="A2">
        <v>1</v>
      </c>
      <c r="B2" t="s">
        <v>13</v>
      </c>
      <c r="C2" t="s">
        <v>10879</v>
      </c>
    </row>
    <row r="3" spans="1:3">
      <c r="A3">
        <v>2</v>
      </c>
      <c r="B3" t="s">
        <v>40</v>
      </c>
      <c r="C3" t="s">
        <v>10880</v>
      </c>
    </row>
    <row r="4" spans="1:3">
      <c r="A4">
        <v>3</v>
      </c>
      <c r="B4" t="s">
        <v>55</v>
      </c>
      <c r="C4" t="s">
        <v>10881</v>
      </c>
    </row>
    <row r="5" spans="1:3">
      <c r="A5">
        <v>4</v>
      </c>
      <c r="B5" t="s">
        <v>32</v>
      </c>
      <c r="C5" t="s">
        <v>10882</v>
      </c>
    </row>
    <row r="6" spans="1:3">
      <c r="A6">
        <v>5</v>
      </c>
      <c r="B6" t="s">
        <v>102</v>
      </c>
      <c r="C6" t="s">
        <v>10883</v>
      </c>
    </row>
    <row r="7" spans="1:3">
      <c r="A7">
        <v>6</v>
      </c>
      <c r="B7" t="s">
        <v>26</v>
      </c>
      <c r="C7" t="s">
        <v>10884</v>
      </c>
    </row>
    <row r="8" spans="1:3">
      <c r="A8">
        <v>7</v>
      </c>
      <c r="B8" t="s">
        <v>15</v>
      </c>
      <c r="C8" t="s">
        <v>10885</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F6200-2572-439B-87A3-6735F725CA2B}">
  <dimension ref="A1:D71"/>
  <sheetViews>
    <sheetView workbookViewId="0">
      <selection activeCell="I28" sqref="I28"/>
    </sheetView>
  </sheetViews>
  <sheetFormatPr defaultRowHeight="15"/>
  <cols>
    <col min="1" max="1" width="14.5703125" customWidth="1"/>
    <col min="2" max="2" width="12.5703125" customWidth="1"/>
    <col min="3" max="3" width="11" customWidth="1"/>
  </cols>
  <sheetData>
    <row r="1" spans="1:4">
      <c r="A1" t="s">
        <v>10806</v>
      </c>
      <c r="B1" t="s">
        <v>8</v>
      </c>
      <c r="C1" t="s">
        <v>10886</v>
      </c>
      <c r="D1" t="s">
        <v>10887</v>
      </c>
    </row>
    <row r="2" spans="1:4">
      <c r="A2" t="s">
        <v>10862</v>
      </c>
      <c r="B2" t="s">
        <v>155</v>
      </c>
      <c r="C2">
        <v>1</v>
      </c>
      <c r="D2">
        <v>9.99</v>
      </c>
    </row>
    <row r="3" spans="1:4">
      <c r="A3" t="s">
        <v>10869</v>
      </c>
      <c r="B3" t="s">
        <v>14</v>
      </c>
      <c r="C3">
        <v>1</v>
      </c>
      <c r="D3">
        <v>8.99</v>
      </c>
    </row>
    <row r="4" spans="1:4">
      <c r="A4" t="s">
        <v>10874</v>
      </c>
      <c r="B4" t="s">
        <v>113</v>
      </c>
      <c r="C4">
        <v>1</v>
      </c>
      <c r="D4">
        <v>4.99</v>
      </c>
    </row>
    <row r="5" spans="1:4">
      <c r="A5" t="s">
        <v>10836</v>
      </c>
      <c r="B5" t="s">
        <v>122</v>
      </c>
      <c r="C5">
        <v>1</v>
      </c>
      <c r="D5">
        <v>12</v>
      </c>
    </row>
    <row r="6" spans="1:4">
      <c r="A6" t="s">
        <v>10872</v>
      </c>
      <c r="B6" t="s">
        <v>268</v>
      </c>
      <c r="C6">
        <v>1</v>
      </c>
      <c r="D6">
        <v>8.99</v>
      </c>
    </row>
    <row r="7" spans="1:4">
      <c r="A7" t="s">
        <v>10819</v>
      </c>
      <c r="B7" t="s">
        <v>39</v>
      </c>
      <c r="C7">
        <v>1</v>
      </c>
      <c r="D7">
        <v>12</v>
      </c>
    </row>
    <row r="8" spans="1:4">
      <c r="A8" t="s">
        <v>10848</v>
      </c>
      <c r="B8" t="s">
        <v>182</v>
      </c>
      <c r="C8">
        <v>1</v>
      </c>
      <c r="D8">
        <v>7.99</v>
      </c>
    </row>
    <row r="9" spans="1:4">
      <c r="A9" t="s">
        <v>10851</v>
      </c>
      <c r="B9" t="s">
        <v>313</v>
      </c>
      <c r="C9">
        <v>1</v>
      </c>
      <c r="D9">
        <v>10.99</v>
      </c>
    </row>
    <row r="10" spans="1:4">
      <c r="A10" t="s">
        <v>10845</v>
      </c>
      <c r="B10" t="s">
        <v>59</v>
      </c>
      <c r="C10">
        <v>1</v>
      </c>
      <c r="D10">
        <v>11.99</v>
      </c>
    </row>
    <row r="11" spans="1:4">
      <c r="A11" t="s">
        <v>10888</v>
      </c>
      <c r="B11" t="s">
        <v>10889</v>
      </c>
      <c r="C11">
        <v>1</v>
      </c>
      <c r="D11">
        <v>12</v>
      </c>
    </row>
    <row r="12" spans="1:4">
      <c r="A12" t="s">
        <v>10817</v>
      </c>
      <c r="B12" t="s">
        <v>79</v>
      </c>
      <c r="C12">
        <v>2</v>
      </c>
      <c r="D12">
        <v>54</v>
      </c>
    </row>
    <row r="13" spans="1:4">
      <c r="A13" t="s">
        <v>10849</v>
      </c>
      <c r="B13" t="s">
        <v>298</v>
      </c>
      <c r="C13">
        <v>2</v>
      </c>
      <c r="D13">
        <v>58.95</v>
      </c>
    </row>
    <row r="14" spans="1:4">
      <c r="A14" t="s">
        <v>10811</v>
      </c>
      <c r="B14" t="s">
        <v>128</v>
      </c>
      <c r="C14">
        <v>2</v>
      </c>
      <c r="D14">
        <v>69</v>
      </c>
    </row>
    <row r="15" spans="1:4">
      <c r="A15" t="s">
        <v>10873</v>
      </c>
      <c r="B15" t="s">
        <v>466</v>
      </c>
      <c r="C15">
        <v>2</v>
      </c>
      <c r="D15">
        <v>89</v>
      </c>
    </row>
    <row r="16" spans="1:4">
      <c r="A16" t="s">
        <v>10821</v>
      </c>
      <c r="B16" t="s">
        <v>41</v>
      </c>
      <c r="C16">
        <v>2</v>
      </c>
      <c r="D16">
        <v>89.95</v>
      </c>
    </row>
    <row r="17" spans="1:4">
      <c r="A17" t="s">
        <v>10863</v>
      </c>
      <c r="B17" t="s">
        <v>225</v>
      </c>
      <c r="C17">
        <v>2</v>
      </c>
      <c r="D17">
        <v>119</v>
      </c>
    </row>
    <row r="18" spans="1:4">
      <c r="A18" t="s">
        <v>10854</v>
      </c>
      <c r="B18" t="s">
        <v>183</v>
      </c>
      <c r="C18">
        <v>2</v>
      </c>
      <c r="D18">
        <v>129.94999999999999</v>
      </c>
    </row>
    <row r="19" spans="1:4">
      <c r="A19" t="s">
        <v>10843</v>
      </c>
      <c r="B19" t="s">
        <v>85</v>
      </c>
      <c r="C19">
        <v>2</v>
      </c>
      <c r="D19">
        <v>167</v>
      </c>
    </row>
    <row r="20" spans="1:4">
      <c r="A20" t="s">
        <v>10824</v>
      </c>
      <c r="B20" t="s">
        <v>60</v>
      </c>
      <c r="C20">
        <v>2</v>
      </c>
      <c r="D20">
        <v>179</v>
      </c>
    </row>
    <row r="21" spans="1:4">
      <c r="A21" t="s">
        <v>10823</v>
      </c>
      <c r="B21" t="s">
        <v>86</v>
      </c>
      <c r="C21">
        <v>3</v>
      </c>
      <c r="D21">
        <v>399</v>
      </c>
    </row>
    <row r="22" spans="1:4">
      <c r="A22" t="s">
        <v>10825</v>
      </c>
      <c r="B22" t="s">
        <v>96</v>
      </c>
      <c r="C22">
        <v>3</v>
      </c>
      <c r="D22">
        <v>395</v>
      </c>
    </row>
    <row r="23" spans="1:4">
      <c r="A23" t="s">
        <v>10855</v>
      </c>
      <c r="B23" t="s">
        <v>279</v>
      </c>
      <c r="C23">
        <v>3</v>
      </c>
      <c r="D23">
        <v>450</v>
      </c>
    </row>
    <row r="24" spans="1:4">
      <c r="A24" t="s">
        <v>10816</v>
      </c>
      <c r="B24" t="s">
        <v>80</v>
      </c>
      <c r="C24">
        <v>3</v>
      </c>
      <c r="D24">
        <v>250</v>
      </c>
    </row>
    <row r="25" spans="1:4">
      <c r="A25" t="s">
        <v>10857</v>
      </c>
      <c r="B25" t="s">
        <v>56</v>
      </c>
      <c r="C25">
        <v>3</v>
      </c>
      <c r="D25">
        <v>455</v>
      </c>
    </row>
    <row r="26" spans="1:4">
      <c r="A26" t="s">
        <v>10833</v>
      </c>
      <c r="B26" t="s">
        <v>73</v>
      </c>
      <c r="C26">
        <v>3</v>
      </c>
      <c r="D26">
        <v>250</v>
      </c>
    </row>
    <row r="27" spans="1:4">
      <c r="A27" t="s">
        <v>10847</v>
      </c>
      <c r="B27" t="s">
        <v>61</v>
      </c>
      <c r="C27">
        <v>3</v>
      </c>
      <c r="D27">
        <v>499</v>
      </c>
    </row>
    <row r="28" spans="1:4">
      <c r="A28" t="s">
        <v>10834</v>
      </c>
      <c r="B28" t="s">
        <v>74</v>
      </c>
      <c r="C28">
        <v>4</v>
      </c>
      <c r="D28">
        <v>23.99</v>
      </c>
    </row>
    <row r="29" spans="1:4">
      <c r="A29" t="s">
        <v>10835</v>
      </c>
      <c r="B29" t="s">
        <v>178</v>
      </c>
      <c r="C29">
        <v>4</v>
      </c>
      <c r="D29">
        <v>24.95</v>
      </c>
    </row>
    <row r="30" spans="1:4">
      <c r="A30" t="s">
        <v>10850</v>
      </c>
      <c r="B30" t="s">
        <v>97</v>
      </c>
      <c r="C30">
        <v>4</v>
      </c>
      <c r="D30">
        <v>24.99</v>
      </c>
    </row>
    <row r="31" spans="1:4">
      <c r="A31" t="s">
        <v>10832</v>
      </c>
      <c r="B31" t="s">
        <v>64</v>
      </c>
      <c r="C31">
        <v>4</v>
      </c>
      <c r="D31">
        <v>12.99</v>
      </c>
    </row>
    <row r="32" spans="1:4">
      <c r="A32" t="s">
        <v>10846</v>
      </c>
      <c r="B32" t="s">
        <v>139</v>
      </c>
      <c r="C32">
        <v>4</v>
      </c>
      <c r="D32">
        <v>14.99</v>
      </c>
    </row>
    <row r="33" spans="1:4">
      <c r="A33" t="s">
        <v>10876</v>
      </c>
      <c r="B33" t="s">
        <v>333</v>
      </c>
      <c r="C33">
        <v>4</v>
      </c>
      <c r="D33">
        <v>16.989999999999998</v>
      </c>
    </row>
    <row r="34" spans="1:4">
      <c r="A34" t="s">
        <v>10868</v>
      </c>
      <c r="B34" t="s">
        <v>549</v>
      </c>
      <c r="C34">
        <v>4</v>
      </c>
      <c r="D34">
        <v>13.99</v>
      </c>
    </row>
    <row r="35" spans="1:4">
      <c r="A35" t="s">
        <v>10818</v>
      </c>
      <c r="B35" t="s">
        <v>33</v>
      </c>
      <c r="C35">
        <v>4</v>
      </c>
      <c r="D35">
        <v>15.5</v>
      </c>
    </row>
    <row r="36" spans="1:4">
      <c r="A36" t="s">
        <v>10838</v>
      </c>
      <c r="B36" t="s">
        <v>491</v>
      </c>
      <c r="C36">
        <v>4</v>
      </c>
      <c r="D36">
        <v>19.989999999999998</v>
      </c>
    </row>
    <row r="37" spans="1:4">
      <c r="A37" t="s">
        <v>10828</v>
      </c>
      <c r="B37" t="s">
        <v>190</v>
      </c>
      <c r="C37">
        <v>4</v>
      </c>
      <c r="D37">
        <v>20.95</v>
      </c>
    </row>
    <row r="38" spans="1:4">
      <c r="A38" t="s">
        <v>10860</v>
      </c>
      <c r="B38" t="s">
        <v>221</v>
      </c>
      <c r="C38">
        <v>4</v>
      </c>
      <c r="D38">
        <v>24.95</v>
      </c>
    </row>
    <row r="39" spans="1:4">
      <c r="A39" t="s">
        <v>10840</v>
      </c>
      <c r="B39" t="s">
        <v>295</v>
      </c>
      <c r="C39">
        <v>4</v>
      </c>
      <c r="D39">
        <v>14.99</v>
      </c>
    </row>
    <row r="40" spans="1:4">
      <c r="A40" t="s">
        <v>10808</v>
      </c>
      <c r="B40" t="s">
        <v>46</v>
      </c>
      <c r="C40">
        <v>4</v>
      </c>
      <c r="D40">
        <v>23.99</v>
      </c>
    </row>
    <row r="41" spans="1:4">
      <c r="A41" t="s">
        <v>10826</v>
      </c>
      <c r="B41" t="s">
        <v>302</v>
      </c>
      <c r="C41">
        <v>4</v>
      </c>
      <c r="D41">
        <v>16.989999999999998</v>
      </c>
    </row>
    <row r="42" spans="1:4">
      <c r="A42" t="s">
        <v>10812</v>
      </c>
      <c r="B42" t="s">
        <v>437</v>
      </c>
      <c r="C42">
        <v>4</v>
      </c>
      <c r="D42">
        <v>19.5</v>
      </c>
    </row>
    <row r="43" spans="1:4">
      <c r="A43" t="s">
        <v>10829</v>
      </c>
      <c r="B43" t="s">
        <v>286</v>
      </c>
      <c r="C43">
        <v>4</v>
      </c>
      <c r="D43">
        <v>14.99</v>
      </c>
    </row>
    <row r="44" spans="1:4">
      <c r="A44" t="s">
        <v>10813</v>
      </c>
      <c r="B44" t="s">
        <v>259</v>
      </c>
      <c r="C44">
        <v>4</v>
      </c>
      <c r="D44">
        <v>16.75</v>
      </c>
    </row>
    <row r="45" spans="1:4">
      <c r="A45" t="s">
        <v>10870</v>
      </c>
      <c r="B45" t="s">
        <v>229</v>
      </c>
      <c r="C45">
        <v>4</v>
      </c>
      <c r="D45">
        <v>17.5</v>
      </c>
    </row>
    <row r="46" spans="1:4">
      <c r="A46" t="s">
        <v>10852</v>
      </c>
      <c r="B46" t="s">
        <v>214</v>
      </c>
      <c r="C46">
        <v>4</v>
      </c>
      <c r="D46">
        <v>19.5</v>
      </c>
    </row>
    <row r="47" spans="1:4">
      <c r="A47" t="s">
        <v>10837</v>
      </c>
      <c r="B47" t="s">
        <v>240</v>
      </c>
      <c r="C47">
        <v>5</v>
      </c>
      <c r="D47">
        <v>189</v>
      </c>
    </row>
    <row r="48" spans="1:4">
      <c r="A48" t="s">
        <v>10853</v>
      </c>
      <c r="B48" t="s">
        <v>114</v>
      </c>
      <c r="C48">
        <v>5</v>
      </c>
      <c r="D48">
        <v>189</v>
      </c>
    </row>
    <row r="49" spans="1:4">
      <c r="A49" t="s">
        <v>10814</v>
      </c>
      <c r="B49" t="s">
        <v>163</v>
      </c>
      <c r="C49">
        <v>5</v>
      </c>
      <c r="D49">
        <v>189</v>
      </c>
    </row>
    <row r="50" spans="1:4">
      <c r="A50" t="s">
        <v>10820</v>
      </c>
      <c r="B50" t="s">
        <v>168</v>
      </c>
      <c r="C50">
        <v>5</v>
      </c>
      <c r="D50">
        <v>214</v>
      </c>
    </row>
    <row r="51" spans="1:4">
      <c r="A51" t="s">
        <v>10831</v>
      </c>
      <c r="B51" t="s">
        <v>230</v>
      </c>
      <c r="C51">
        <v>5</v>
      </c>
      <c r="D51">
        <v>225</v>
      </c>
    </row>
    <row r="52" spans="1:4">
      <c r="A52" t="s">
        <v>10866</v>
      </c>
      <c r="B52" t="s">
        <v>103</v>
      </c>
      <c r="C52">
        <v>5</v>
      </c>
      <c r="D52">
        <v>245</v>
      </c>
    </row>
    <row r="53" spans="1:4">
      <c r="A53" t="s">
        <v>10822</v>
      </c>
      <c r="B53" t="s">
        <v>164</v>
      </c>
      <c r="C53">
        <v>6</v>
      </c>
      <c r="D53">
        <v>899</v>
      </c>
    </row>
    <row r="54" spans="1:4">
      <c r="A54" t="s">
        <v>10861</v>
      </c>
      <c r="B54" t="s">
        <v>250</v>
      </c>
      <c r="C54">
        <v>6</v>
      </c>
      <c r="D54">
        <v>549</v>
      </c>
    </row>
    <row r="55" spans="1:4">
      <c r="A55" t="s">
        <v>10856</v>
      </c>
      <c r="B55" t="s">
        <v>500</v>
      </c>
      <c r="C55">
        <v>6</v>
      </c>
      <c r="D55">
        <v>699</v>
      </c>
    </row>
    <row r="56" spans="1:4">
      <c r="A56" t="s">
        <v>10841</v>
      </c>
      <c r="B56" t="s">
        <v>27</v>
      </c>
      <c r="C56">
        <v>6</v>
      </c>
      <c r="D56">
        <v>684</v>
      </c>
    </row>
    <row r="57" spans="1:4">
      <c r="A57" t="s">
        <v>10809</v>
      </c>
      <c r="B57" t="s">
        <v>173</v>
      </c>
      <c r="C57">
        <v>6</v>
      </c>
      <c r="D57">
        <v>883</v>
      </c>
    </row>
    <row r="58" spans="1:4">
      <c r="A58" t="s">
        <v>10839</v>
      </c>
      <c r="B58" t="s">
        <v>87</v>
      </c>
      <c r="C58">
        <v>6</v>
      </c>
      <c r="D58">
        <v>599</v>
      </c>
    </row>
    <row r="59" spans="1:4">
      <c r="A59" t="s">
        <v>10871</v>
      </c>
      <c r="B59" t="s">
        <v>377</v>
      </c>
      <c r="C59">
        <v>7</v>
      </c>
      <c r="D59">
        <v>36.99</v>
      </c>
    </row>
    <row r="60" spans="1:4">
      <c r="A60" t="s">
        <v>10827</v>
      </c>
      <c r="B60" t="s">
        <v>140</v>
      </c>
      <c r="C60">
        <v>7</v>
      </c>
      <c r="D60">
        <v>49.95</v>
      </c>
    </row>
    <row r="61" spans="1:4">
      <c r="A61" t="s">
        <v>10859</v>
      </c>
      <c r="B61" t="s">
        <v>16</v>
      </c>
      <c r="C61">
        <v>7</v>
      </c>
      <c r="D61">
        <v>29.99</v>
      </c>
    </row>
    <row r="62" spans="1:4">
      <c r="A62" t="s">
        <v>10810</v>
      </c>
      <c r="B62" t="s">
        <v>34</v>
      </c>
      <c r="C62">
        <v>7</v>
      </c>
      <c r="D62">
        <v>37.99</v>
      </c>
    </row>
    <row r="63" spans="1:4">
      <c r="A63" t="s">
        <v>10844</v>
      </c>
      <c r="B63" t="s">
        <v>50</v>
      </c>
      <c r="C63">
        <v>7</v>
      </c>
      <c r="D63">
        <v>49</v>
      </c>
    </row>
    <row r="64" spans="1:4">
      <c r="A64" t="s">
        <v>10867</v>
      </c>
      <c r="B64" t="s">
        <v>425</v>
      </c>
      <c r="C64">
        <v>7</v>
      </c>
      <c r="D64">
        <v>49</v>
      </c>
    </row>
    <row r="65" spans="1:4">
      <c r="A65" t="s">
        <v>10875</v>
      </c>
      <c r="B65" t="s">
        <v>68</v>
      </c>
      <c r="C65">
        <v>7</v>
      </c>
      <c r="D65">
        <v>32.950000000000003</v>
      </c>
    </row>
    <row r="66" spans="1:4">
      <c r="A66" t="s">
        <v>10865</v>
      </c>
      <c r="B66" t="s">
        <v>108</v>
      </c>
      <c r="C66">
        <v>7</v>
      </c>
      <c r="D66">
        <v>34.99</v>
      </c>
    </row>
    <row r="67" spans="1:4">
      <c r="A67" t="s">
        <v>10830</v>
      </c>
      <c r="B67" t="s">
        <v>487</v>
      </c>
      <c r="C67">
        <v>7</v>
      </c>
      <c r="D67">
        <v>42.99</v>
      </c>
    </row>
    <row r="68" spans="1:4">
      <c r="A68" t="s">
        <v>10815</v>
      </c>
      <c r="B68" t="s">
        <v>601</v>
      </c>
      <c r="C68">
        <v>7</v>
      </c>
      <c r="D68">
        <v>44.95</v>
      </c>
    </row>
    <row r="69" spans="1:4">
      <c r="A69" t="s">
        <v>10864</v>
      </c>
      <c r="B69" t="s">
        <v>21</v>
      </c>
      <c r="C69">
        <v>7</v>
      </c>
      <c r="D69">
        <v>27.5</v>
      </c>
    </row>
    <row r="70" spans="1:4">
      <c r="A70" t="s">
        <v>10842</v>
      </c>
      <c r="B70" t="s">
        <v>210</v>
      </c>
      <c r="C70">
        <v>7</v>
      </c>
      <c r="D70">
        <v>28.99</v>
      </c>
    </row>
    <row r="71" spans="1:4">
      <c r="A71" t="s">
        <v>10858</v>
      </c>
      <c r="B71" t="s">
        <v>152</v>
      </c>
      <c r="C71">
        <v>7</v>
      </c>
      <c r="D71">
        <v>29.99</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AA0B0E3-2B8D-48DA-8F0A-166C24CC9666}">
  <ds:schemaRefs/>
</ds:datastoreItem>
</file>

<file path=customXml/itemProps2.xml><?xml version="1.0" encoding="utf-8"?>
<ds:datastoreItem xmlns:ds="http://schemas.openxmlformats.org/officeDocument/2006/customXml" ds:itemID="{FDFC7465-CE26-4C88-AD19-9B024D8EDC6E}">
  <ds:schemaRefs/>
</ds:datastoreItem>
</file>

<file path=customXml/itemProps3.xml><?xml version="1.0" encoding="utf-8"?>
<ds:datastoreItem xmlns:ds="http://schemas.openxmlformats.org/officeDocument/2006/customXml" ds:itemID="{93926210-90E5-48CC-8116-2C546F13CE55}">
  <ds:schemaRefs/>
</ds:datastoreItem>
</file>

<file path=customXml/itemProps4.xml><?xml version="1.0" encoding="utf-8"?>
<ds:datastoreItem xmlns:ds="http://schemas.openxmlformats.org/officeDocument/2006/customXml" ds:itemID="{B5B2F07D-D2E1-4B87-9438-E1A824B730AD}">
  <ds:schemaRefs/>
</ds:datastoreItem>
</file>

<file path=customXml/itemProps5.xml><?xml version="1.0" encoding="utf-8"?>
<ds:datastoreItem xmlns:ds="http://schemas.openxmlformats.org/officeDocument/2006/customXml" ds:itemID="{02296BE2-3876-4DF0-8A30-D517B5C85F7B}">
  <ds:schemaRefs/>
</ds:datastoreItem>
</file>

<file path=customXml/itemProps6.xml><?xml version="1.0" encoding="utf-8"?>
<ds:datastoreItem xmlns:ds="http://schemas.openxmlformats.org/officeDocument/2006/customXml" ds:itemID="{037ACEA3-8EB2-4C3E-A248-A009130B91B7}">
  <ds:schemaRefs/>
</ds:datastoreItem>
</file>

<file path=customXml/itemProps7.xml><?xml version="1.0" encoding="utf-8"?>
<ds:datastoreItem xmlns:ds="http://schemas.openxmlformats.org/officeDocument/2006/customXml" ds:itemID="{9A2941A7-D76C-4036-9DA5-07F65F51CF38}">
  <ds:schemaRefs>
    <ds:schemaRef ds:uri="http://schemas.microsoft.com/DataMashup"/>
  </ds:schemaRefs>
</ds:datastoreItem>
</file>

<file path=customXml/itemProps8.xml><?xml version="1.0" encoding="utf-8"?>
<ds:datastoreItem xmlns:ds="http://schemas.openxmlformats.org/officeDocument/2006/customXml" ds:itemID="{E6B97AED-D5C0-487A-8EC0-3481582DC3F4}">
  <ds:schemaRefs/>
</ds:datastoreItem>
</file>

<file path=customXml/itemProps9.xml><?xml version="1.0" encoding="utf-8"?>
<ds:datastoreItem xmlns:ds="http://schemas.openxmlformats.org/officeDocument/2006/customXml" ds:itemID="{CF62F962-C9ED-4E72-8FC6-6A7579984E43}">
  <ds:schemaRefs/>
</ds:datastoreItem>
</file>

<file path=customXml/itemProps10.xml><?xml version="1.0" encoding="utf-8"?>
<ds:datastoreItem xmlns:ds="http://schemas.openxmlformats.org/officeDocument/2006/customXml" ds:itemID="{5C7EC1B2-0208-4E1B-B4BE-A21B20185DF3}">
  <ds:schemaRefs/>
</ds:datastoreItem>
</file>

<file path=customXml/itemProps11.xml><?xml version="1.0" encoding="utf-8"?>
<ds:datastoreItem xmlns:ds="http://schemas.openxmlformats.org/officeDocument/2006/customXml" ds:itemID="{43116679-9CE1-4F94-A568-5CF4B297222F}">
  <ds:schemaRefs/>
</ds:datastoreItem>
</file>

<file path=customXml/itemProps12.xml><?xml version="1.0" encoding="utf-8"?>
<ds:datastoreItem xmlns:ds="http://schemas.openxmlformats.org/officeDocument/2006/customXml" ds:itemID="{C9C3A635-0059-4D56-A1C3-031B5EAEFCFB}">
  <ds:schemaRefs/>
</ds:datastoreItem>
</file>

<file path=customXml/itemProps13.xml><?xml version="1.0" encoding="utf-8"?>
<ds:datastoreItem xmlns:ds="http://schemas.openxmlformats.org/officeDocument/2006/customXml" ds:itemID="{EA7FD621-F225-4F12-A641-90127B2CE083}">
  <ds:schemaRefs/>
</ds:datastoreItem>
</file>

<file path=customXml/itemProps14.xml><?xml version="1.0" encoding="utf-8"?>
<ds:datastoreItem xmlns:ds="http://schemas.openxmlformats.org/officeDocument/2006/customXml" ds:itemID="{2BC21DCD-B7E8-49C9-B588-7087861151A0}">
  <ds:schemaRefs/>
</ds:datastoreItem>
</file>

<file path=customXml/itemProps15.xml><?xml version="1.0" encoding="utf-8"?>
<ds:datastoreItem xmlns:ds="http://schemas.openxmlformats.org/officeDocument/2006/customXml" ds:itemID="{4DF4AB59-6617-4E6C-8892-369B945723CF}">
  <ds:schemaRefs/>
</ds:datastoreItem>
</file>

<file path=customXml/itemProps16.xml><?xml version="1.0" encoding="utf-8"?>
<ds:datastoreItem xmlns:ds="http://schemas.openxmlformats.org/officeDocument/2006/customXml" ds:itemID="{E8983C4E-ACFF-495D-B7AD-DAB26F2B58D1}">
  <ds:schemaRefs/>
</ds:datastoreItem>
</file>

<file path=customXml/itemProps17.xml><?xml version="1.0" encoding="utf-8"?>
<ds:datastoreItem xmlns:ds="http://schemas.openxmlformats.org/officeDocument/2006/customXml" ds:itemID="{0A6A0192-2145-40E7-85BB-D735D1A290BA}">
  <ds:schemaRefs/>
</ds:datastoreItem>
</file>

<file path=customXml/itemProps18.xml><?xml version="1.0" encoding="utf-8"?>
<ds:datastoreItem xmlns:ds="http://schemas.openxmlformats.org/officeDocument/2006/customXml" ds:itemID="{D3D2B10E-0785-4007-815B-E8EE9E06CC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vt:lpstr>
      <vt:lpstr>Data</vt:lpstr>
      <vt:lpstr>customers</vt:lpstr>
      <vt:lpstr>orders</vt:lpstr>
      <vt:lpstr>product category</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Wildan Khoirul Amri</dc:creator>
  <cp:lastModifiedBy>Wildan Khoirul Amri</cp:lastModifiedBy>
  <cp:lastPrinted>2026-10-21T09:08:33Z</cp:lastPrinted>
  <dcterms:created xsi:type="dcterms:W3CDTF">2026-10-02T08:52:50Z</dcterms:created>
  <dcterms:modified xsi:type="dcterms:W3CDTF">2026-10-21T09:47:54Z</dcterms:modified>
</cp:coreProperties>
</file>