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6058544-CCEA-43D6-B464-FF9D980D7F6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se - PMF" sheetId="2" r:id="rId1"/>
    <sheet name="Case - KPI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G8" i="4"/>
  <c r="G6" i="4"/>
  <c r="G5" i="4"/>
  <c r="D12" i="4" s="1"/>
  <c r="G4" i="4"/>
  <c r="C20" i="2"/>
  <c r="D19" i="2"/>
  <c r="C19" i="2"/>
  <c r="E18" i="2"/>
  <c r="D18" i="2"/>
  <c r="C18" i="2"/>
  <c r="F17" i="2"/>
  <c r="F14" i="2" s="1"/>
  <c r="E17" i="2"/>
  <c r="D17" i="2"/>
  <c r="C17" i="2"/>
  <c r="G16" i="2"/>
  <c r="F16" i="2"/>
  <c r="E16" i="2"/>
  <c r="D16" i="2"/>
  <c r="C16" i="2"/>
  <c r="H15" i="2"/>
  <c r="H14" i="2" s="1"/>
  <c r="G15" i="2"/>
  <c r="F15" i="2"/>
  <c r="E15" i="2"/>
  <c r="E14" i="2" s="1"/>
  <c r="D15" i="2"/>
  <c r="D14" i="2" s="1"/>
  <c r="C15" i="2"/>
  <c r="G14" i="2"/>
  <c r="C14" i="2"/>
  <c r="B14" i="2"/>
</calcChain>
</file>

<file path=xl/sharedStrings.xml><?xml version="1.0" encoding="utf-8"?>
<sst xmlns="http://schemas.openxmlformats.org/spreadsheetml/2006/main" count="54" uniqueCount="45">
  <si>
    <t>Acquisition Month</t>
  </si>
  <si>
    <t>M1</t>
  </si>
  <si>
    <t>M2</t>
  </si>
  <si>
    <t>M3</t>
  </si>
  <si>
    <t>M4</t>
  </si>
  <si>
    <t>M5</t>
  </si>
  <si>
    <t>M6</t>
  </si>
  <si>
    <t># Retention Rate</t>
  </si>
  <si>
    <t>Average</t>
  </si>
  <si>
    <t>M0</t>
  </si>
  <si>
    <t>Retention Rate to the Feature Go-Vehicle Monthly</t>
  </si>
  <si>
    <t># Monthly Absolute Number</t>
  </si>
  <si>
    <t>Case</t>
  </si>
  <si>
    <t>You are the product analyst of the biggest ride-hailing company in Indonesia, you are in charged to product Go-Vehicle</t>
  </si>
  <si>
    <r>
      <rPr>
        <sz val="10"/>
        <color theme="1"/>
        <rFont val="Arial"/>
      </rPr>
      <t xml:space="preserve">1. Based on the findings above, is it your product safe/ </t>
    </r>
    <r>
      <rPr>
        <b/>
        <sz val="10"/>
        <color theme="1"/>
        <rFont val="Arial"/>
      </rPr>
      <t>sustainable enough</t>
    </r>
    <r>
      <rPr>
        <sz val="10"/>
        <color theme="1"/>
        <rFont val="Arial"/>
      </rPr>
      <t>?</t>
    </r>
  </si>
  <si>
    <t>2. What your suggestion to the PM and stakeholder?</t>
  </si>
  <si>
    <t>No</t>
  </si>
  <si>
    <t>Metric</t>
  </si>
  <si>
    <t>Bobot</t>
  </si>
  <si>
    <t>Actual value/ Achievement</t>
  </si>
  <si>
    <t>Target value</t>
  </si>
  <si>
    <t>Perspektif Keuangan</t>
  </si>
  <si>
    <t>Perspektif pelanggan</t>
  </si>
  <si>
    <t>Rata-rata CSAT (Customer Satisfaction Score) 4.5 dari 5</t>
  </si>
  <si>
    <t>Perspektif pengembangan dan pembelajaran</t>
  </si>
  <si>
    <t>Total Achievement</t>
  </si>
  <si>
    <t>2022 KPI Full Year Performance</t>
  </si>
  <si>
    <t>Generate total sales 80B</t>
  </si>
  <si>
    <t>Penggunaan budget OPEX 50%</t>
  </si>
  <si>
    <t>Total new store opened (expansion</t>
  </si>
  <si>
    <t>Jumlah Karyawan yang mengikuti training</t>
  </si>
  <si>
    <t>You are the data analyst of the 1 of largest vehicle distributor in Indonesia</t>
  </si>
  <si>
    <t>1. Based on the findings above, how much your achievement on last year?</t>
  </si>
  <si>
    <t>2. Is it great enough? tell your explaination</t>
  </si>
  <si>
    <r>
      <rPr>
        <sz val="10"/>
        <color theme="1"/>
        <rFont val="Arial"/>
      </rPr>
      <t>3. What metrics that you think could be improve on 2023?</t>
    </r>
    <r>
      <rPr>
        <i/>
        <sz val="10"/>
        <color theme="1"/>
        <rFont val="Arial"/>
      </rPr>
      <t xml:space="preserve"> (can consider based on weight (bobot) or Target)</t>
    </r>
  </si>
  <si>
    <t>answer</t>
  </si>
  <si>
    <t xml:space="preserve">1. Based on the results of curve analysis this product is not safe/sustain, </t>
  </si>
  <si>
    <t>because this curve shows a significant drop and unflattening curve.</t>
  </si>
  <si>
    <t>by accommodating suggestions from user evaluation results on previous products.</t>
  </si>
  <si>
    <t>Answer</t>
  </si>
  <si>
    <t>1. Total achievement in 2022 is 0.554</t>
  </si>
  <si>
    <t>2. In my opinion, the total achievement in 2022 is low and far from the expected total achievement, which is
close to 1.</t>
  </si>
  <si>
    <t xml:space="preserve">3. Based on the results of calculating metrics to increase the total achievement on 2023 is the maximum </t>
  </si>
  <si>
    <t>use of the 50% OPEX budget, adding new stores, and increasing the CSAT (Customer Satisfaction Score).</t>
  </si>
  <si>
    <t xml:space="preserve"> 2. I will give suggestions to product manager and stakeholders to create new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</si>
</sst>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3"/>
      <color rgb="FF000000"/>
      <name val="Roboto"/>
    </font>
    <font>
      <sz val="13"/>
      <color rgb="FF000000"/>
      <name val="Roboto"/>
    </font>
    <font>
      <sz val="10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2" fillId="0" borderId="0" xfId="0" applyNumberFormat="1" applyFont="1"/>
    <xf numFmtId="3" fontId="2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9" fontId="2" fillId="2" borderId="0" xfId="0" applyNumberFormat="1" applyFont="1" applyFill="1"/>
    <xf numFmtId="9" fontId="2" fillId="0" borderId="0" xfId="0" applyNumberFormat="1" applyFont="1"/>
    <xf numFmtId="0" fontId="2" fillId="2" borderId="0" xfId="0" applyFont="1" applyFill="1"/>
    <xf numFmtId="0" fontId="3" fillId="0" borderId="0" xfId="0" applyFont="1" applyAlignment="1">
      <alignment horizontal="center"/>
    </xf>
    <xf numFmtId="9" fontId="4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/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1" fillId="2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/>
    <xf numFmtId="0" fontId="1" fillId="4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9789531-0343-4730-BBFE-6E0A6CB7F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Market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6421697287838"/>
          <c:y val="0.17175925925925928"/>
          <c:w val="0.86595800524934385"/>
          <c:h val="0.73111111111111116"/>
        </c:manualLayout>
      </c:layout>
      <c:lineChart>
        <c:grouping val="standard"/>
        <c:varyColors val="0"/>
        <c:ser>
          <c:idx val="0"/>
          <c:order val="0"/>
          <c:tx>
            <c:strRef>
              <c:f>'Case - PMF'!$A$14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'Case - PMF'!$B$13:$H$13</c:f>
              <c:strCache>
                <c:ptCount val="7"/>
                <c:pt idx="0">
                  <c:v>M0</c:v>
                </c:pt>
                <c:pt idx="1">
                  <c:v>M1</c:v>
                </c:pt>
                <c:pt idx="2">
                  <c:v>M2</c:v>
                </c:pt>
                <c:pt idx="3">
                  <c:v>M3</c:v>
                </c:pt>
                <c:pt idx="4">
                  <c:v>M4</c:v>
                </c:pt>
                <c:pt idx="5">
                  <c:v>M5</c:v>
                </c:pt>
                <c:pt idx="6">
                  <c:v>M6</c:v>
                </c:pt>
              </c:strCache>
            </c:strRef>
          </c:cat>
          <c:val>
            <c:numRef>
              <c:f>'Case - PMF'!$B$14:$H$14</c:f>
              <c:numCache>
                <c:formatCode>0%</c:formatCode>
                <c:ptCount val="7"/>
                <c:pt idx="0">
                  <c:v>1</c:v>
                </c:pt>
                <c:pt idx="1">
                  <c:v>0.77666666666666673</c:v>
                </c:pt>
                <c:pt idx="2">
                  <c:v>0.71</c:v>
                </c:pt>
                <c:pt idx="3">
                  <c:v>0.53</c:v>
                </c:pt>
                <c:pt idx="4">
                  <c:v>0.41666666666666669</c:v>
                </c:pt>
                <c:pt idx="5">
                  <c:v>0.24000000000000002</c:v>
                </c:pt>
                <c:pt idx="6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1-4E10-892B-8A98083D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875199"/>
        <c:axId val="1658880959"/>
      </c:lineChart>
      <c:catAx>
        <c:axId val="165887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0959"/>
        <c:crosses val="autoZero"/>
        <c:auto val="1"/>
        <c:lblAlgn val="ctr"/>
        <c:lblOffset val="100"/>
        <c:noMultiLvlLbl val="0"/>
      </c:catAx>
      <c:valAx>
        <c:axId val="16588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7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26</xdr:row>
      <xdr:rowOff>184150</xdr:rowOff>
    </xdr:from>
    <xdr:to>
      <xdr:col>5</xdr:col>
      <xdr:colOff>720724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6C44A-D4FD-F05B-AE7F-866B09EB1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1"/>
  <sheetViews>
    <sheetView tabSelected="1" workbookViewId="0">
      <selection activeCell="G31" sqref="G31"/>
    </sheetView>
  </sheetViews>
  <sheetFormatPr defaultColWidth="12.6328125" defaultRowHeight="15.75" customHeight="1" x14ac:dyDescent="0.25"/>
  <sheetData>
    <row r="1" spans="1:8" ht="15.75" customHeight="1" x14ac:dyDescent="0.3">
      <c r="A1" s="23" t="s">
        <v>10</v>
      </c>
      <c r="B1" s="23"/>
      <c r="C1" s="23"/>
      <c r="D1" s="23"/>
    </row>
    <row r="2" spans="1:8" ht="15.75" customHeight="1" x14ac:dyDescent="0.25">
      <c r="A2" s="1" t="s">
        <v>11</v>
      </c>
    </row>
    <row r="3" spans="1:8" x14ac:dyDescent="0.3">
      <c r="A3" s="2" t="s">
        <v>0</v>
      </c>
      <c r="B3" s="3" t="s">
        <v>9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ht="15.75" customHeight="1" x14ac:dyDescent="0.25">
      <c r="A4" s="4">
        <v>44562</v>
      </c>
      <c r="B4" s="5">
        <v>2000</v>
      </c>
      <c r="C4" s="5">
        <v>1600</v>
      </c>
      <c r="D4" s="5">
        <v>1500</v>
      </c>
      <c r="E4" s="5">
        <v>1200</v>
      </c>
      <c r="F4" s="5">
        <v>800</v>
      </c>
      <c r="G4" s="5">
        <v>400</v>
      </c>
      <c r="H4" s="5">
        <v>300</v>
      </c>
    </row>
    <row r="5" spans="1:8" ht="15.75" customHeight="1" x14ac:dyDescent="0.25">
      <c r="A5" s="4">
        <v>44593</v>
      </c>
      <c r="B5" s="5">
        <v>2500</v>
      </c>
      <c r="C5" s="5">
        <v>2050</v>
      </c>
      <c r="D5" s="5">
        <v>1800</v>
      </c>
      <c r="E5" s="5">
        <v>1424.9999999999998</v>
      </c>
      <c r="F5" s="5">
        <v>1050</v>
      </c>
      <c r="G5" s="5">
        <v>700.00000000000011</v>
      </c>
      <c r="H5" s="5"/>
    </row>
    <row r="6" spans="1:8" ht="15.75" customHeight="1" x14ac:dyDescent="0.25">
      <c r="A6" s="4">
        <v>44621</v>
      </c>
      <c r="B6" s="5">
        <v>3000</v>
      </c>
      <c r="C6" s="5">
        <v>2250</v>
      </c>
      <c r="D6" s="5">
        <v>2100</v>
      </c>
      <c r="E6" s="5">
        <v>1500</v>
      </c>
      <c r="F6" s="5">
        <v>1290</v>
      </c>
    </row>
    <row r="7" spans="1:8" ht="15.75" customHeight="1" x14ac:dyDescent="0.25">
      <c r="A7" s="4">
        <v>44652</v>
      </c>
      <c r="B7" s="5">
        <v>2800</v>
      </c>
      <c r="C7" s="5">
        <v>2184</v>
      </c>
      <c r="D7" s="5">
        <v>1904.0000000000002</v>
      </c>
      <c r="E7" s="5">
        <v>1260</v>
      </c>
    </row>
    <row r="8" spans="1:8" ht="15.75" customHeight="1" x14ac:dyDescent="0.25">
      <c r="A8" s="4">
        <v>44682</v>
      </c>
      <c r="B8" s="5">
        <v>4000</v>
      </c>
      <c r="C8" s="5">
        <v>3160</v>
      </c>
      <c r="D8" s="5">
        <v>2800</v>
      </c>
      <c r="E8" s="5"/>
      <c r="F8" s="5"/>
      <c r="G8" s="5"/>
      <c r="H8" s="5"/>
    </row>
    <row r="9" spans="1:8" ht="15.75" customHeight="1" x14ac:dyDescent="0.25">
      <c r="A9" s="4">
        <v>44713</v>
      </c>
      <c r="B9" s="5">
        <v>3200</v>
      </c>
      <c r="C9" s="5">
        <v>2304</v>
      </c>
      <c r="D9" s="5"/>
      <c r="E9" s="5"/>
      <c r="F9" s="5"/>
      <c r="G9" s="5"/>
      <c r="H9" s="5"/>
    </row>
    <row r="11" spans="1:8" x14ac:dyDescent="0.3">
      <c r="A11" s="6"/>
      <c r="B11" s="7"/>
      <c r="C11" s="7"/>
      <c r="D11" s="7"/>
      <c r="E11" s="7"/>
      <c r="F11" s="7"/>
      <c r="G11" s="7"/>
      <c r="H11" s="7"/>
    </row>
    <row r="12" spans="1:8" ht="15.75" customHeight="1" x14ac:dyDescent="0.25">
      <c r="A12" s="1" t="s">
        <v>7</v>
      </c>
      <c r="B12" s="7"/>
      <c r="C12" s="7"/>
      <c r="D12" s="7"/>
      <c r="E12" s="7"/>
      <c r="F12" s="7"/>
      <c r="G12" s="7"/>
      <c r="H12" s="7"/>
    </row>
    <row r="13" spans="1:8" x14ac:dyDescent="0.3">
      <c r="A13" s="2" t="s">
        <v>0</v>
      </c>
      <c r="B13" s="3" t="s">
        <v>9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1:8" x14ac:dyDescent="0.3">
      <c r="A14" s="11" t="s">
        <v>8</v>
      </c>
      <c r="B14" s="12">
        <f t="shared" ref="B14:C14" si="0">AVERAGE(B15:B20)</f>
        <v>1</v>
      </c>
      <c r="C14" s="12">
        <f t="shared" si="0"/>
        <v>0.77666666666666673</v>
      </c>
      <c r="D14" s="12">
        <f>AVERAGE(D15:D19)</f>
        <v>0.71</v>
      </c>
      <c r="E14" s="12">
        <f>AVERAGE(E15:E18)</f>
        <v>0.53</v>
      </c>
      <c r="F14" s="12">
        <f>AVERAGE(F15:F17)</f>
        <v>0.41666666666666669</v>
      </c>
      <c r="G14" s="12">
        <f>AVERAGE(G15:G16)</f>
        <v>0.24000000000000002</v>
      </c>
      <c r="H14" s="12">
        <f>AVERAGE(H15)</f>
        <v>0.15</v>
      </c>
    </row>
    <row r="15" spans="1:8" ht="15.75" customHeight="1" x14ac:dyDescent="0.25">
      <c r="A15" s="4">
        <v>44562</v>
      </c>
      <c r="B15" s="9">
        <v>1</v>
      </c>
      <c r="C15" s="8">
        <f t="shared" ref="C15:H15" si="1">C4/$B$4</f>
        <v>0.8</v>
      </c>
      <c r="D15" s="8">
        <f t="shared" si="1"/>
        <v>0.75</v>
      </c>
      <c r="E15" s="8">
        <f t="shared" si="1"/>
        <v>0.6</v>
      </c>
      <c r="F15" s="8">
        <f t="shared" si="1"/>
        <v>0.4</v>
      </c>
      <c r="G15" s="8">
        <f t="shared" si="1"/>
        <v>0.2</v>
      </c>
      <c r="H15" s="8">
        <f t="shared" si="1"/>
        <v>0.15</v>
      </c>
    </row>
    <row r="16" spans="1:8" ht="15.75" customHeight="1" x14ac:dyDescent="0.25">
      <c r="A16" s="4">
        <v>44593</v>
      </c>
      <c r="B16" s="9">
        <v>1</v>
      </c>
      <c r="C16" s="8">
        <f t="shared" ref="C16:G16" si="2">C5/$B$5</f>
        <v>0.82</v>
      </c>
      <c r="D16" s="8">
        <f t="shared" si="2"/>
        <v>0.72</v>
      </c>
      <c r="E16" s="8">
        <f t="shared" si="2"/>
        <v>0.56999999999999995</v>
      </c>
      <c r="F16" s="8">
        <f t="shared" si="2"/>
        <v>0.42</v>
      </c>
      <c r="G16" s="8">
        <f t="shared" si="2"/>
        <v>0.28000000000000003</v>
      </c>
      <c r="H16" s="9"/>
    </row>
    <row r="17" spans="1:8" ht="15.75" customHeight="1" x14ac:dyDescent="0.25">
      <c r="A17" s="4">
        <v>44621</v>
      </c>
      <c r="B17" s="9">
        <v>1</v>
      </c>
      <c r="C17" s="8">
        <f t="shared" ref="C17:F17" si="3">C6/$B$6</f>
        <v>0.75</v>
      </c>
      <c r="D17" s="8">
        <f t="shared" si="3"/>
        <v>0.7</v>
      </c>
      <c r="E17" s="8">
        <f t="shared" si="3"/>
        <v>0.5</v>
      </c>
      <c r="F17" s="8">
        <f t="shared" si="3"/>
        <v>0.43</v>
      </c>
      <c r="G17" s="9"/>
      <c r="H17" s="9"/>
    </row>
    <row r="18" spans="1:8" ht="15.75" customHeight="1" x14ac:dyDescent="0.25">
      <c r="A18" s="4">
        <v>44652</v>
      </c>
      <c r="B18" s="9">
        <v>1</v>
      </c>
      <c r="C18" s="8">
        <f t="shared" ref="C18:E18" si="4">C7/$B$7</f>
        <v>0.78</v>
      </c>
      <c r="D18" s="8">
        <f t="shared" si="4"/>
        <v>0.68</v>
      </c>
      <c r="E18" s="8">
        <f t="shared" si="4"/>
        <v>0.45</v>
      </c>
      <c r="F18" s="9"/>
      <c r="G18" s="9"/>
      <c r="H18" s="9"/>
    </row>
    <row r="19" spans="1:8" ht="15.75" customHeight="1" x14ac:dyDescent="0.25">
      <c r="A19" s="4">
        <v>44682</v>
      </c>
      <c r="B19" s="9">
        <v>1</v>
      </c>
      <c r="C19" s="8">
        <f t="shared" ref="C19:D19" si="5">C8/$B$8</f>
        <v>0.79</v>
      </c>
      <c r="D19" s="8">
        <f t="shared" si="5"/>
        <v>0.7</v>
      </c>
      <c r="E19" s="9"/>
      <c r="F19" s="9"/>
      <c r="G19" s="9"/>
      <c r="H19" s="9"/>
    </row>
    <row r="20" spans="1:8" ht="12.5" x14ac:dyDescent="0.25">
      <c r="A20" s="4">
        <v>44713</v>
      </c>
      <c r="B20" s="9">
        <v>1</v>
      </c>
      <c r="C20" s="8">
        <f>C9/$B$9</f>
        <v>0.72</v>
      </c>
      <c r="D20" s="9"/>
      <c r="E20" s="9"/>
      <c r="F20" s="9"/>
      <c r="G20" s="9"/>
      <c r="H20" s="9"/>
    </row>
    <row r="21" spans="1:8" ht="13" x14ac:dyDescent="0.3">
      <c r="A21" s="13"/>
    </row>
    <row r="23" spans="1:8" ht="13" x14ac:dyDescent="0.3">
      <c r="B23" s="26" t="s">
        <v>12</v>
      </c>
    </row>
    <row r="24" spans="1:8" ht="12.5" x14ac:dyDescent="0.25">
      <c r="B24" s="1" t="s">
        <v>13</v>
      </c>
    </row>
    <row r="25" spans="1:8" ht="13" x14ac:dyDescent="0.3">
      <c r="B25" s="1" t="s">
        <v>14</v>
      </c>
    </row>
    <row r="26" spans="1:8" ht="12.5" x14ac:dyDescent="0.25">
      <c r="B26" s="1" t="s">
        <v>15</v>
      </c>
    </row>
    <row r="27" spans="1:8" ht="15.75" customHeight="1" x14ac:dyDescent="0.25">
      <c r="G27" s="24" t="s">
        <v>39</v>
      </c>
    </row>
    <row r="28" spans="1:8" ht="15.75" customHeight="1" x14ac:dyDescent="0.25">
      <c r="G28" t="s">
        <v>36</v>
      </c>
    </row>
    <row r="29" spans="1:8" ht="15.75" customHeight="1" x14ac:dyDescent="0.25">
      <c r="G29" t="s">
        <v>37</v>
      </c>
    </row>
    <row r="30" spans="1:8" ht="15.75" customHeight="1" x14ac:dyDescent="0.25">
      <c r="G30" t="s">
        <v>44</v>
      </c>
    </row>
    <row r="31" spans="1:8" ht="15.75" customHeight="1" x14ac:dyDescent="0.25">
      <c r="G31" t="s">
        <v>38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G25"/>
  <sheetViews>
    <sheetView topLeftCell="A7" workbookViewId="0">
      <selection activeCell="D18" sqref="D18"/>
    </sheetView>
  </sheetViews>
  <sheetFormatPr defaultColWidth="12.6328125" defaultRowHeight="15.75" customHeight="1" x14ac:dyDescent="0.25"/>
  <cols>
    <col min="3" max="3" width="54.6328125" customWidth="1"/>
    <col min="5" max="5" width="19.36328125" customWidth="1"/>
  </cols>
  <sheetData>
    <row r="1" spans="2:7" ht="15.75" customHeight="1" x14ac:dyDescent="0.25">
      <c r="B1" s="16" t="s">
        <v>26</v>
      </c>
      <c r="C1" s="16"/>
      <c r="D1" s="16"/>
      <c r="E1" s="16"/>
      <c r="F1" s="16"/>
    </row>
    <row r="2" spans="2:7" ht="15.75" customHeight="1" x14ac:dyDescent="0.4"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</row>
    <row r="3" spans="2:7" ht="15.75" customHeight="1" x14ac:dyDescent="0.4">
      <c r="B3" s="20" t="s">
        <v>21</v>
      </c>
      <c r="C3" s="21"/>
      <c r="D3" s="21"/>
      <c r="E3" s="21"/>
      <c r="F3" s="22"/>
    </row>
    <row r="4" spans="2:7" ht="15.75" customHeight="1" x14ac:dyDescent="0.4">
      <c r="B4" s="17">
        <v>1</v>
      </c>
      <c r="C4" s="15" t="s">
        <v>27</v>
      </c>
      <c r="D4" s="18">
        <v>0.4</v>
      </c>
      <c r="E4" s="17">
        <v>60</v>
      </c>
      <c r="F4" s="17">
        <v>80</v>
      </c>
      <c r="G4" s="1">
        <f t="shared" ref="G4:G6" si="0">E4/F4*D4</f>
        <v>0.30000000000000004</v>
      </c>
    </row>
    <row r="5" spans="2:7" ht="15.75" customHeight="1" x14ac:dyDescent="0.4">
      <c r="B5" s="17">
        <v>2</v>
      </c>
      <c r="C5" s="15" t="s">
        <v>28</v>
      </c>
      <c r="D5" s="18">
        <v>0.25</v>
      </c>
      <c r="E5" s="18">
        <v>0.2</v>
      </c>
      <c r="F5" s="18">
        <v>0.5</v>
      </c>
      <c r="G5" s="9">
        <f t="shared" si="0"/>
        <v>0.1</v>
      </c>
    </row>
    <row r="6" spans="2:7" ht="15.75" customHeight="1" x14ac:dyDescent="0.4">
      <c r="B6" s="17">
        <v>3</v>
      </c>
      <c r="C6" s="17" t="s">
        <v>29</v>
      </c>
      <c r="D6" s="18">
        <v>0.2</v>
      </c>
      <c r="E6" s="17">
        <v>3</v>
      </c>
      <c r="F6" s="17">
        <v>10</v>
      </c>
      <c r="G6" s="1">
        <f t="shared" si="0"/>
        <v>0.06</v>
      </c>
    </row>
    <row r="7" spans="2:7" ht="15.75" customHeight="1" x14ac:dyDescent="0.4">
      <c r="B7" s="20" t="s">
        <v>22</v>
      </c>
      <c r="C7" s="21"/>
      <c r="D7" s="21"/>
      <c r="E7" s="21"/>
      <c r="F7" s="22"/>
    </row>
    <row r="8" spans="2:7" ht="15.75" customHeight="1" x14ac:dyDescent="0.4">
      <c r="B8" s="17">
        <v>4</v>
      </c>
      <c r="C8" s="15" t="s">
        <v>23</v>
      </c>
      <c r="D8" s="18">
        <v>0.1</v>
      </c>
      <c r="E8" s="17">
        <v>2</v>
      </c>
      <c r="F8" s="17">
        <v>4.5</v>
      </c>
      <c r="G8" s="1">
        <f>E8/F8*D8</f>
        <v>4.4444444444444446E-2</v>
      </c>
    </row>
    <row r="9" spans="2:7" ht="15.75" customHeight="1" x14ac:dyDescent="0.4">
      <c r="B9" s="20" t="s">
        <v>24</v>
      </c>
      <c r="C9" s="21"/>
      <c r="D9" s="21"/>
      <c r="E9" s="21"/>
      <c r="F9" s="22"/>
    </row>
    <row r="10" spans="2:7" ht="15.75" customHeight="1" x14ac:dyDescent="0.4">
      <c r="B10" s="17">
        <v>5</v>
      </c>
      <c r="C10" s="15" t="s">
        <v>30</v>
      </c>
      <c r="D10" s="18">
        <v>0.05</v>
      </c>
      <c r="E10" s="19">
        <v>20</v>
      </c>
      <c r="F10" s="17">
        <v>20</v>
      </c>
      <c r="G10" s="1">
        <f>E10/F10*D10</f>
        <v>0.05</v>
      </c>
    </row>
    <row r="12" spans="2:7" x14ac:dyDescent="0.3">
      <c r="C12" s="6" t="s">
        <v>25</v>
      </c>
      <c r="D12" s="10">
        <f>SUM(G4:G10)</f>
        <v>0.55444444444444452</v>
      </c>
    </row>
    <row r="14" spans="2:7" x14ac:dyDescent="0.3">
      <c r="C14" s="26" t="s">
        <v>12</v>
      </c>
    </row>
    <row r="15" spans="2:7" ht="15.75" customHeight="1" x14ac:dyDescent="0.25">
      <c r="C15" s="1" t="s">
        <v>31</v>
      </c>
    </row>
    <row r="16" spans="2:7" ht="15.75" customHeight="1" x14ac:dyDescent="0.25">
      <c r="C16" s="1" t="s">
        <v>32</v>
      </c>
    </row>
    <row r="17" spans="3:3" ht="15.75" customHeight="1" x14ac:dyDescent="0.25">
      <c r="C17" s="1" t="s">
        <v>33</v>
      </c>
    </row>
    <row r="18" spans="3:3" x14ac:dyDescent="0.3">
      <c r="C18" s="1" t="s">
        <v>34</v>
      </c>
    </row>
    <row r="19" spans="3:3" ht="15.75" customHeight="1" x14ac:dyDescent="0.25">
      <c r="C19" s="1"/>
    </row>
    <row r="20" spans="3:3" ht="13" x14ac:dyDescent="0.3">
      <c r="C20" s="26" t="s">
        <v>35</v>
      </c>
    </row>
    <row r="21" spans="3:3" ht="12.5" x14ac:dyDescent="0.25">
      <c r="C21" s="1" t="s">
        <v>40</v>
      </c>
    </row>
    <row r="22" spans="3:3" ht="12.5" x14ac:dyDescent="0.25">
      <c r="C22" s="25" t="s">
        <v>41</v>
      </c>
    </row>
    <row r="23" spans="3:3" ht="12.5" x14ac:dyDescent="0.25">
      <c r="C23" s="25" t="s">
        <v>42</v>
      </c>
    </row>
    <row r="24" spans="3:3" ht="12.5" x14ac:dyDescent="0.25">
      <c r="C24" s="1" t="s">
        <v>43</v>
      </c>
    </row>
    <row r="25" spans="3:3" ht="12.5" x14ac:dyDescent="0.25">
      <c r="C25" s="1"/>
    </row>
  </sheetData>
  <mergeCells count="3">
    <mergeCell ref="B3:F3"/>
    <mergeCell ref="B7:F7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- PMF</vt:lpstr>
      <vt:lpstr>Case -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2023-05-14T14:23:53Z</dcterms:created>
  <dcterms:modified xsi:type="dcterms:W3CDTF">2023-05-14T14:23:53Z</dcterms:modified>
</cp:coreProperties>
</file>