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\OneDrive - UPB\5° Semestre\Taller2\"/>
    </mc:Choice>
  </mc:AlternateContent>
  <xr:revisionPtr revIDLastSave="256" documentId="13_ncr:1_{7D524FF2-87E7-4B98-AC61-8D73B26687FC}" xr6:coauthVersionLast="45" xr6:coauthVersionMax="45" xr10:uidLastSave="{CC08A6D9-40C3-4BAF-9A7A-76D1FD03A599}"/>
  <bookViews>
    <workbookView xWindow="24" yWindow="24" windowWidth="23016" windowHeight="12336" xr2:uid="{F1838B87-A1E0-423C-99B3-6E5A0D32F7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M24" i="1"/>
  <c r="N24" i="1"/>
  <c r="O24" i="1"/>
  <c r="B15" i="1"/>
  <c r="B16" i="1" s="1"/>
  <c r="B17" i="1" s="1"/>
  <c r="B18" i="1" s="1"/>
  <c r="B19" i="1" s="1"/>
  <c r="B20" i="1" s="1"/>
  <c r="B21" i="1" s="1"/>
  <c r="B22" i="1" s="1"/>
  <c r="B23" i="1" s="1"/>
  <c r="B14" i="1"/>
  <c r="O13" i="1" l="1"/>
  <c r="O14" i="1"/>
  <c r="O15" i="1"/>
  <c r="O16" i="1"/>
  <c r="O17" i="1"/>
  <c r="O18" i="1"/>
  <c r="O19" i="1"/>
  <c r="O20" i="1"/>
  <c r="O21" i="1"/>
  <c r="O22" i="1"/>
  <c r="O23" i="1"/>
  <c r="O12" i="1"/>
  <c r="N20" i="1"/>
  <c r="N13" i="1"/>
  <c r="N14" i="1"/>
  <c r="N15" i="1"/>
  <c r="N16" i="1"/>
  <c r="N17" i="1"/>
  <c r="N18" i="1"/>
  <c r="N19" i="1"/>
  <c r="N21" i="1"/>
  <c r="N22" i="1"/>
  <c r="N23" i="1"/>
  <c r="N12" i="1"/>
  <c r="M21" i="1"/>
  <c r="M13" i="1"/>
  <c r="M14" i="1"/>
  <c r="M15" i="1"/>
  <c r="M16" i="1"/>
  <c r="M17" i="1"/>
  <c r="M18" i="1"/>
  <c r="M19" i="1"/>
  <c r="M20" i="1"/>
  <c r="M22" i="1"/>
  <c r="M23" i="1"/>
  <c r="M12" i="1"/>
  <c r="B13" i="1"/>
  <c r="W54" i="1"/>
  <c r="X54" i="1"/>
  <c r="Y54" i="1"/>
  <c r="B55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X65" i="1" l="1"/>
  <c r="W65" i="1"/>
  <c r="Y65" i="1"/>
  <c r="X64" i="1" l="1"/>
  <c r="X60" i="1"/>
  <c r="X61" i="1"/>
  <c r="X62" i="1"/>
  <c r="X63" i="1"/>
  <c r="Y60" i="1"/>
  <c r="Y61" i="1"/>
  <c r="Y62" i="1"/>
  <c r="Y63" i="1"/>
  <c r="Y64" i="1"/>
  <c r="W60" i="1"/>
  <c r="W61" i="1"/>
  <c r="W62" i="1"/>
  <c r="W63" i="1"/>
  <c r="W64" i="1"/>
</calcChain>
</file>

<file path=xl/sharedStrings.xml><?xml version="1.0" encoding="utf-8"?>
<sst xmlns="http://schemas.openxmlformats.org/spreadsheetml/2006/main" count="99" uniqueCount="50">
  <si>
    <t>INTEGRANTES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</si>
  <si>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</si>
  <si>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</si>
  <si>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</si>
  <si>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</si>
  <si>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</si>
  <si>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</si>
  <si>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</si>
  <si>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</si>
  <si>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</si>
  <si>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</si>
  <si>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X promedio</t>
  </si>
  <si>
    <t>MIN</t>
  </si>
  <si>
    <t>MAX</t>
  </si>
  <si>
    <t>Curva de mejor ajuste</t>
  </si>
  <si>
    <t>T(N)=</t>
  </si>
  <si>
    <t>Gráfica de los tiempos promedio en función de N</t>
  </si>
  <si>
    <t>Entradas (N)</t>
  </si>
  <si>
    <t>T(N)</t>
  </si>
  <si>
    <t>11°</t>
  </si>
  <si>
    <t>12°</t>
  </si>
  <si>
    <t>13°</t>
  </si>
  <si>
    <t>14°</t>
  </si>
  <si>
    <t>15°</t>
  </si>
  <si>
    <t>16°</t>
  </si>
  <si>
    <t>17°</t>
  </si>
  <si>
    <t>18°</t>
  </si>
  <si>
    <t>19°</t>
  </si>
  <si>
    <t>20°</t>
  </si>
  <si>
    <t>Gráfica de los tiempos minimos en función de N</t>
  </si>
  <si>
    <t>Juan Esteban Herrera Tapia</t>
  </si>
  <si>
    <t>Andres Felipe Parra Sierra</t>
  </si>
  <si>
    <t>8E^(-8)*X</t>
  </si>
  <si>
    <t>Comparacion con el algoritmo</t>
  </si>
  <si>
    <t>a</t>
  </si>
  <si>
    <t>d</t>
  </si>
  <si>
    <t>f</t>
  </si>
  <si>
    <t>g</t>
  </si>
  <si>
    <t>e</t>
  </si>
  <si>
    <t>QuickSort</t>
  </si>
  <si>
    <t>7E-16N^2 + 3E-08N - 0,008</t>
  </si>
  <si>
    <t>O(n·log n)</t>
  </si>
  <si>
    <t>O(n²)</t>
  </si>
  <si>
    <t>medio</t>
  </si>
  <si>
    <t>peor caso</t>
  </si>
  <si>
    <t>Algoritmo Quicksort</t>
  </si>
  <si>
    <t xml:space="preserve"> Experimentalmente generarDoubleAleatorio muestra un orden de crecimiento  lineal en su tiempo promedio de ejecución, comparada con el algoritmo QuickSort que presenta en su peor caso un crecimiento cuadrático y en promedio un crecimiento lineal-logarítmico. Esto se debe a la complejidad del algoritmo para ordenar un vector comparable, caso diferente para generarDoubleAleatorio, que solo representa recorrer el vector y llenarlo de números aleatorios.</t>
  </si>
  <si>
    <t xml:space="preserve"> Experimentalmente generarDoubleAleatorio muestra un orden de crecimiento  lineal en su tiempo minimo de ejecución, comparada con el algoritmo QuickSort que presenta en su peor caso un crecimiento cuadrático y en promedio un crecimiento lineal-logarítmico. Esto se debe a la complejidad del algoritmo para ordenar un vector comparable, caso diferente para generarDoubleAleatorio, que solo representa recorrer el vector y llenarlo de números aleatorios.</t>
  </si>
  <si>
    <t xml:space="preserve"> Experimentalmente generarDoubleAleatorio muestra un orden de crecimiento  lineal en su tiempo maximo de ejecución, comparada con el algoritmo QuickSort que presenta en su peor caso un crecimiento cuadrático y en promedio un crecimiento lineal-logarítmico. Esto se debe a la complejidad del algoritmo para ordenar un vector comparable, caso diferente para generarDoubleAleatorio, que solo representa recorrer el vector y llenarlo de números aleatorios.</t>
  </si>
  <si>
    <t>generarDoubleAleatorio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</si>
</sst>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3" borderId="1" xfId="0" applyFill="1" applyBorder="1" applyAlignment="1"/>
    <xf numFmtId="164" fontId="0" fillId="4" borderId="1" xfId="0" applyNumberFormat="1" applyFill="1" applyBorder="1"/>
    <xf numFmtId="164" fontId="0" fillId="5" borderId="1" xfId="0" applyNumberFormat="1" applyFill="1" applyBorder="1"/>
    <xf numFmtId="0" fontId="0" fillId="0" borderId="0" xfId="0" applyFill="1" applyBorder="1" applyAlignment="1"/>
    <xf numFmtId="164" fontId="0" fillId="0" borderId="0" xfId="0" applyNumberFormat="1" applyFill="1" applyBorder="1"/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Hoja1!$B$54:$B$65</c:f>
              <c:numCache>
                <c:formatCode>General</c:formatCode>
                <c:ptCount val="1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</c:numCache>
            </c:numRef>
          </c:xVal>
          <c:yVal>
            <c:numRef>
              <c:f>Hoja1!$Y$54:$Y$65</c:f>
              <c:numCache>
                <c:formatCode>0.000</c:formatCode>
                <c:ptCount val="12"/>
                <c:pt idx="0">
                  <c:v>1.2500000000000005E-3</c:v>
                </c:pt>
                <c:pt idx="1">
                  <c:v>1.7500000000000009E-3</c:v>
                </c:pt>
                <c:pt idx="2">
                  <c:v>2.5500000000000011E-3</c:v>
                </c:pt>
                <c:pt idx="3">
                  <c:v>3.4500000000000017E-3</c:v>
                </c:pt>
                <c:pt idx="4">
                  <c:v>3.8000000000000022E-3</c:v>
                </c:pt>
                <c:pt idx="5">
                  <c:v>4.8000000000000004E-3</c:v>
                </c:pt>
                <c:pt idx="6">
                  <c:v>5.3500000000000015E-3</c:v>
                </c:pt>
                <c:pt idx="7">
                  <c:v>6.0000000000000019E-3</c:v>
                </c:pt>
                <c:pt idx="8">
                  <c:v>7.0500000000000033E-3</c:v>
                </c:pt>
                <c:pt idx="9">
                  <c:v>7.6000000000000043E-3</c:v>
                </c:pt>
                <c:pt idx="10">
                  <c:v>1.5650000000000008E-2</c:v>
                </c:pt>
                <c:pt idx="11">
                  <c:v>3.7900000000000003E-2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CF-40A2-8CD6-9F87B079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5554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Hoja1!$B$54:$B$65</c:f>
              <c:numCache>
                <c:formatCode>General</c:formatCode>
                <c:ptCount val="1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</c:numCache>
            </c:numRef>
          </c:xVal>
          <c:yVal>
            <c:numRef>
              <c:f>Hoja1!$W$54:$W$65</c:f>
              <c:numCache>
                <c:formatCode>0.000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1.4E-2</c:v>
                </c:pt>
                <c:pt idx="11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1-4C1E-9CC7-85365956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5554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Hoja1!$B$54:$B$65</c:f>
              <c:numCache>
                <c:formatCode>General</c:formatCode>
                <c:ptCount val="12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</c:numCache>
            </c:numRef>
          </c:xVal>
          <c:yVal>
            <c:numRef>
              <c:f>Hoja1!$X$54:$X$65</c:f>
              <c:numCache>
                <c:formatCode>0.000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9-4ADC-9ACB-62728174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5554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T(N) = 7E-16N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+ 3E-08N - 0,008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Hoja1!$B$12:$B$24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numCache>
            </c:numRef>
          </c:xVal>
          <c:yVal>
            <c:numRef>
              <c:f>Hoja1!$O$12:$O$24</c:f>
              <c:numCache>
                <c:formatCode>0.000</c:formatCode>
                <c:ptCount val="13"/>
                <c:pt idx="0">
                  <c:v>1.1000000000000003E-3</c:v>
                </c:pt>
                <c:pt idx="1">
                  <c:v>1.6000000000000003E-3</c:v>
                </c:pt>
                <c:pt idx="2">
                  <c:v>2.6999999999999997E-3</c:v>
                </c:pt>
                <c:pt idx="3">
                  <c:v>2.9000000000000002E-3</c:v>
                </c:pt>
                <c:pt idx="4">
                  <c:v>1.9000000000000002E-3</c:v>
                </c:pt>
                <c:pt idx="5">
                  <c:v>4.5000000000000014E-3</c:v>
                </c:pt>
                <c:pt idx="6">
                  <c:v>9.1000000000000004E-3</c:v>
                </c:pt>
                <c:pt idx="7">
                  <c:v>2.06E-2</c:v>
                </c:pt>
                <c:pt idx="8">
                  <c:v>6.140000000000001E-2</c:v>
                </c:pt>
                <c:pt idx="9">
                  <c:v>0.15379999999999999</c:v>
                </c:pt>
                <c:pt idx="10">
                  <c:v>0.39500000000000002</c:v>
                </c:pt>
                <c:pt idx="11">
                  <c:v>0.95379999999999998</c:v>
                </c:pt>
                <c:pt idx="12">
                  <c:v>2.4718000000000004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8-409F-A5CD-6BBB89A3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05554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65315</xdr:colOff>
      <xdr:row>68</xdr:row>
      <xdr:rowOff>43541</xdr:rowOff>
    </xdr:from>
    <xdr:to>
      <xdr:col>8</xdr:col>
      <xdr:colOff>217714</xdr:colOff>
      <xdr:row>86</xdr:row>
      <xdr:rowOff>163283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3378D6-AECF-4E72-9770-198C2401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10885</xdr:colOff>
      <xdr:row>91</xdr:row>
      <xdr:rowOff>10886</xdr:rowOff>
    </xdr:from>
    <xdr:to>
      <xdr:col>8</xdr:col>
      <xdr:colOff>163284</xdr:colOff>
      <xdr:row>109</xdr:row>
      <xdr:rowOff>130629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E7C39B-F155-42D9-B8B0-15E2D645B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32658</xdr:colOff>
      <xdr:row>113</xdr:row>
      <xdr:rowOff>108856</xdr:rowOff>
    </xdr:from>
    <xdr:to>
      <xdr:col>8</xdr:col>
      <xdr:colOff>185057</xdr:colOff>
      <xdr:row>132</xdr:row>
      <xdr:rowOff>43541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8D5135-52FE-4D6D-8E75-4E72C0492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683400</xdr:colOff>
      <xdr:row>28</xdr:row>
      <xdr:rowOff>176572</xdr:rowOff>
    </xdr:from>
    <xdr:to>
      <xdr:col>8</xdr:col>
      <xdr:colOff>41142</xdr:colOff>
      <xdr:row>47</xdr:row>
      <xdr:rowOff>111256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685601-48B2-49D1-BB7F-1967C7E5F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C42A-1DE2-478D-ABA3-8058D2164EC8}">
  <dimension ref="A2:Y151"/>
  <sheetViews>
    <sheetView tabSelected="1" zoomScale="70" zoomScaleNormal="70" workbookViewId="0">
      <selection activeCell="B4" sqref="B4:C4"/>
    </sheetView>
  </sheetViews>
  <sheetFormatPr baseColWidth="10" defaultRowHeight="14.4" x14ac:dyDescent="0.3"/>
  <cols>
    <col min="2" max="2" width="18.88671875" bestFit="1" customWidth="1"/>
  </cols>
  <sheetData>
    <row r="2" spans="1:22" x14ac:dyDescent="0.3">
      <c r="B2" s="22" t="s">
        <v>0</v>
      </c>
      <c r="C2" s="23"/>
    </row>
    <row r="3" spans="1:22" x14ac:dyDescent="0.3">
      <c r="B3" s="16" t="s">
        <v>30</v>
      </c>
      <c r="C3" s="16"/>
    </row>
    <row r="4" spans="1:22" x14ac:dyDescent="0.3">
      <c r="B4" s="16" t="s">
        <v>31</v>
      </c>
      <c r="C4" s="16"/>
    </row>
    <row r="5" spans="1:22" x14ac:dyDescent="0.3">
      <c r="B5" s="24"/>
      <c r="C5" s="24"/>
    </row>
    <row r="6" spans="1:22" x14ac:dyDescent="0.3">
      <c r="A6" s="3"/>
      <c r="B6" s="2"/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</row>
    <row r="7" spans="1:22" x14ac:dyDescent="0.3">
      <c r="A7" s="2" t="s">
        <v>34</v>
      </c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</row>
    <row r="8" spans="1:22" x14ac:dyDescent="0.3">
      <c r="A8" s="3"/>
      <c r="B8" s="2" t="s">
        <v>39</v>
      </c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</row>
    <row r="9" spans="1:22" x14ac:dyDescent="0.3">
      <c r="A9" s="3"/>
      <c r="B9" s="2"/>
      <c r="C9" s="2"/>
      <c r="D9" s="2"/>
      <c r="E9" s="2"/>
      <c r="F9" s="2"/>
      <c r="G9" s="2"/>
      <c r="H9" s="2"/>
      <c r="I9" s="2"/>
      <c r="J9" s="3"/>
      <c r="K9" s="3"/>
      <c r="L9" s="3"/>
      <c r="M9" s="3"/>
      <c r="N9" s="3"/>
      <c r="O9" s="3"/>
      <c r="P9" s="3"/>
      <c r="Q9" s="3"/>
      <c r="R9" s="3"/>
    </row>
    <row r="10" spans="1:22" x14ac:dyDescent="0.3">
      <c r="A10" s="3"/>
      <c r="B10" s="17" t="s">
        <v>17</v>
      </c>
      <c r="C10" s="20" t="s">
        <v>18</v>
      </c>
      <c r="D10" s="21"/>
      <c r="E10" s="21"/>
      <c r="F10" s="21"/>
      <c r="G10" s="21"/>
      <c r="H10" s="21"/>
      <c r="I10" s="21"/>
      <c r="J10" s="21"/>
      <c r="K10" s="21"/>
      <c r="L10" s="21"/>
      <c r="M10" s="17" t="s">
        <v>12</v>
      </c>
      <c r="N10" s="17" t="s">
        <v>13</v>
      </c>
      <c r="O10" s="19" t="s">
        <v>11</v>
      </c>
      <c r="P10" s="12"/>
      <c r="Q10" s="12"/>
      <c r="R10" s="12"/>
      <c r="S10" s="12"/>
      <c r="T10" s="12"/>
      <c r="U10" s="12"/>
      <c r="V10" s="12"/>
    </row>
    <row r="11" spans="1:22" x14ac:dyDescent="0.3">
      <c r="A11" s="3"/>
      <c r="B11" s="18"/>
      <c r="C11" s="7" t="s">
        <v>1</v>
      </c>
      <c r="D11" s="8" t="s">
        <v>2</v>
      </c>
      <c r="E11" s="8" t="s">
        <v>3</v>
      </c>
      <c r="F11" s="8" t="s">
        <v>4</v>
      </c>
      <c r="G11" s="8" t="s">
        <v>5</v>
      </c>
      <c r="H11" s="8" t="s">
        <v>6</v>
      </c>
      <c r="I11" s="8" t="s">
        <v>7</v>
      </c>
      <c r="J11" s="8" t="s">
        <v>8</v>
      </c>
      <c r="K11" s="8" t="s">
        <v>9</v>
      </c>
      <c r="L11" s="8" t="s">
        <v>10</v>
      </c>
      <c r="M11" s="18"/>
      <c r="N11" s="18"/>
      <c r="O11" s="19"/>
      <c r="P11" s="12"/>
      <c r="Q11" s="12"/>
      <c r="R11" s="12"/>
      <c r="S11" s="12"/>
      <c r="T11" s="12"/>
      <c r="U11" s="12"/>
      <c r="V11" s="12"/>
    </row>
    <row r="12" spans="1:22" x14ac:dyDescent="0.3">
      <c r="A12" s="3"/>
      <c r="B12" s="9">
        <v>10000</v>
      </c>
      <c r="C12" s="10">
        <v>2E-3</v>
      </c>
      <c r="D12" s="10">
        <v>1E-3</v>
      </c>
      <c r="E12" s="10">
        <v>1E-3</v>
      </c>
      <c r="F12" s="10">
        <v>1E-3</v>
      </c>
      <c r="G12" s="10">
        <v>1E-3</v>
      </c>
      <c r="H12" s="10">
        <v>1E-3</v>
      </c>
      <c r="I12" s="10">
        <v>1E-3</v>
      </c>
      <c r="J12" s="10">
        <v>1E-3</v>
      </c>
      <c r="K12" s="10">
        <v>1E-3</v>
      </c>
      <c r="L12" s="10">
        <v>1E-3</v>
      </c>
      <c r="M12" s="11">
        <f>MIN(C12:L12)</f>
        <v>1E-3</v>
      </c>
      <c r="N12" s="11">
        <f>MAX(C12:L12)</f>
        <v>2E-3</v>
      </c>
      <c r="O12" s="11">
        <f>AVERAGE(C12:L12)</f>
        <v>1.1000000000000003E-3</v>
      </c>
      <c r="P12" s="13"/>
      <c r="Q12" s="13"/>
      <c r="R12" s="13"/>
      <c r="S12" s="13"/>
      <c r="T12" s="13"/>
      <c r="U12" s="13"/>
      <c r="V12" s="13"/>
    </row>
    <row r="13" spans="1:22" x14ac:dyDescent="0.3">
      <c r="A13" s="3"/>
      <c r="B13" s="9">
        <f>2*B12</f>
        <v>20000</v>
      </c>
      <c r="C13" s="10">
        <v>2E-3</v>
      </c>
      <c r="D13" s="10">
        <v>2E-3</v>
      </c>
      <c r="E13" s="10">
        <v>1E-3</v>
      </c>
      <c r="F13" s="10">
        <v>2E-3</v>
      </c>
      <c r="G13" s="10">
        <v>2E-3</v>
      </c>
      <c r="H13" s="10">
        <v>2E-3</v>
      </c>
      <c r="I13" s="10">
        <v>2E-3</v>
      </c>
      <c r="J13" s="10">
        <v>1E-3</v>
      </c>
      <c r="K13" s="10">
        <v>1E-3</v>
      </c>
      <c r="L13" s="10">
        <v>1E-3</v>
      </c>
      <c r="M13" s="11">
        <f t="shared" ref="M13:M23" si="0">MIN(C13:L13)</f>
        <v>1E-3</v>
      </c>
      <c r="N13" s="11">
        <f t="shared" ref="N13:N23" si="1">MAX(C13:L13)</f>
        <v>2E-3</v>
      </c>
      <c r="O13" s="11">
        <f t="shared" ref="O13:O23" si="2">AVERAGE(C13:L13)</f>
        <v>1.6000000000000003E-3</v>
      </c>
      <c r="P13" s="13"/>
      <c r="Q13" s="13"/>
      <c r="R13" s="13"/>
      <c r="S13" s="13"/>
      <c r="T13" s="13"/>
      <c r="U13" s="13"/>
      <c r="V13" s="13"/>
    </row>
    <row r="14" spans="1:22" x14ac:dyDescent="0.3">
      <c r="A14" s="3"/>
      <c r="B14" s="9">
        <f>2*B13</f>
        <v>40000</v>
      </c>
      <c r="C14" s="10">
        <v>1E-3</v>
      </c>
      <c r="D14" s="10">
        <v>1E-3</v>
      </c>
      <c r="E14" s="10">
        <v>2E-3</v>
      </c>
      <c r="F14" s="10">
        <v>3.0000000000000001E-3</v>
      </c>
      <c r="G14" s="10">
        <v>4.0000000000000001E-3</v>
      </c>
      <c r="H14" s="10">
        <v>3.0000000000000001E-3</v>
      </c>
      <c r="I14" s="10">
        <v>3.0000000000000001E-3</v>
      </c>
      <c r="J14" s="10">
        <v>3.0000000000000001E-3</v>
      </c>
      <c r="K14" s="10">
        <v>3.0000000000000001E-3</v>
      </c>
      <c r="L14" s="10">
        <v>4.0000000000000001E-3</v>
      </c>
      <c r="M14" s="11">
        <f t="shared" si="0"/>
        <v>1E-3</v>
      </c>
      <c r="N14" s="11">
        <f t="shared" si="1"/>
        <v>4.0000000000000001E-3</v>
      </c>
      <c r="O14" s="11">
        <f t="shared" si="2"/>
        <v>2.6999999999999997E-3</v>
      </c>
      <c r="P14" s="13"/>
      <c r="Q14" s="13"/>
      <c r="R14" s="13"/>
      <c r="S14" s="13"/>
      <c r="T14" s="13"/>
      <c r="U14" s="13"/>
      <c r="V14" s="13"/>
    </row>
    <row r="15" spans="1:22" x14ac:dyDescent="0.3">
      <c r="A15" s="3"/>
      <c r="B15" s="9">
        <f t="shared" ref="B15:B23" si="3">2*B14</f>
        <v>80000</v>
      </c>
      <c r="C15" s="10">
        <v>4.0000000000000001E-3</v>
      </c>
      <c r="D15" s="10">
        <v>2E-3</v>
      </c>
      <c r="E15" s="10">
        <v>2E-3</v>
      </c>
      <c r="F15" s="10">
        <v>2E-3</v>
      </c>
      <c r="G15" s="10">
        <v>2E-3</v>
      </c>
      <c r="H15" s="10">
        <v>3.0000000000000001E-3</v>
      </c>
      <c r="I15" s="10">
        <v>5.0000000000000001E-3</v>
      </c>
      <c r="J15" s="10">
        <v>3.0000000000000001E-3</v>
      </c>
      <c r="K15" s="10">
        <v>1E-3</v>
      </c>
      <c r="L15" s="10">
        <v>5.0000000000000001E-3</v>
      </c>
      <c r="M15" s="11">
        <f t="shared" si="0"/>
        <v>1E-3</v>
      </c>
      <c r="N15" s="11">
        <f t="shared" si="1"/>
        <v>5.0000000000000001E-3</v>
      </c>
      <c r="O15" s="11">
        <f t="shared" si="2"/>
        <v>2.9000000000000002E-3</v>
      </c>
      <c r="P15" s="13"/>
      <c r="Q15" s="13"/>
      <c r="R15" s="13"/>
      <c r="S15" s="13"/>
      <c r="T15" s="13"/>
      <c r="U15" s="13"/>
      <c r="V15" s="13"/>
    </row>
    <row r="16" spans="1:22" x14ac:dyDescent="0.3">
      <c r="A16" s="3"/>
      <c r="B16" s="9">
        <f t="shared" si="3"/>
        <v>160000</v>
      </c>
      <c r="C16" s="10">
        <v>2E-3</v>
      </c>
      <c r="D16" s="10">
        <v>1E-3</v>
      </c>
      <c r="E16" s="10">
        <v>2E-3</v>
      </c>
      <c r="F16" s="10">
        <v>2E-3</v>
      </c>
      <c r="G16" s="10">
        <v>2E-3</v>
      </c>
      <c r="H16" s="10">
        <v>2E-3</v>
      </c>
      <c r="I16" s="10">
        <v>2E-3</v>
      </c>
      <c r="J16" s="10">
        <v>2E-3</v>
      </c>
      <c r="K16" s="10">
        <v>2E-3</v>
      </c>
      <c r="L16" s="10">
        <v>2E-3</v>
      </c>
      <c r="M16" s="11">
        <f t="shared" si="0"/>
        <v>1E-3</v>
      </c>
      <c r="N16" s="11">
        <f t="shared" si="1"/>
        <v>2E-3</v>
      </c>
      <c r="O16" s="11">
        <f t="shared" si="2"/>
        <v>1.9000000000000002E-3</v>
      </c>
      <c r="P16" s="13"/>
      <c r="Q16" s="13"/>
      <c r="R16" s="13"/>
      <c r="S16" s="13"/>
      <c r="T16" s="13"/>
      <c r="U16" s="13"/>
      <c r="V16" s="13"/>
    </row>
    <row r="17" spans="1:22" x14ac:dyDescent="0.3">
      <c r="A17" s="3"/>
      <c r="B17" s="9">
        <f t="shared" si="3"/>
        <v>320000</v>
      </c>
      <c r="C17" s="10">
        <v>5.0000000000000001E-3</v>
      </c>
      <c r="D17" s="10">
        <v>6.0000000000000001E-3</v>
      </c>
      <c r="E17" s="10">
        <v>6.0000000000000001E-3</v>
      </c>
      <c r="F17" s="10">
        <v>4.0000000000000001E-3</v>
      </c>
      <c r="G17" s="10">
        <v>4.0000000000000001E-3</v>
      </c>
      <c r="H17" s="10">
        <v>4.0000000000000001E-3</v>
      </c>
      <c r="I17" s="10">
        <v>4.0000000000000001E-3</v>
      </c>
      <c r="J17" s="10">
        <v>4.0000000000000001E-3</v>
      </c>
      <c r="K17" s="10">
        <v>4.0000000000000001E-3</v>
      </c>
      <c r="L17" s="10">
        <v>4.0000000000000001E-3</v>
      </c>
      <c r="M17" s="11">
        <f t="shared" si="0"/>
        <v>4.0000000000000001E-3</v>
      </c>
      <c r="N17" s="11">
        <f t="shared" si="1"/>
        <v>6.0000000000000001E-3</v>
      </c>
      <c r="O17" s="11">
        <f t="shared" si="2"/>
        <v>4.5000000000000014E-3</v>
      </c>
      <c r="P17" s="13"/>
      <c r="Q17" s="13"/>
      <c r="R17" s="13"/>
      <c r="S17" s="13"/>
      <c r="T17" s="13"/>
      <c r="U17" s="13"/>
      <c r="V17" s="13"/>
    </row>
    <row r="18" spans="1:22" x14ac:dyDescent="0.3">
      <c r="A18" s="3"/>
      <c r="B18" s="9">
        <f t="shared" si="3"/>
        <v>640000</v>
      </c>
      <c r="C18" s="10">
        <v>8.9999999999999993E-3</v>
      </c>
      <c r="D18" s="10">
        <v>8.9999999999999993E-3</v>
      </c>
      <c r="E18" s="10">
        <v>8.9999999999999993E-3</v>
      </c>
      <c r="F18" s="10">
        <v>0.01</v>
      </c>
      <c r="G18" s="10">
        <v>0.01</v>
      </c>
      <c r="H18" s="10">
        <v>8.9999999999999993E-3</v>
      </c>
      <c r="I18" s="10">
        <v>8.9999999999999993E-3</v>
      </c>
      <c r="J18" s="10">
        <v>8.9999999999999993E-3</v>
      </c>
      <c r="K18" s="10">
        <v>8.9999999999999993E-3</v>
      </c>
      <c r="L18" s="10">
        <v>8.0000000000000002E-3</v>
      </c>
      <c r="M18" s="11">
        <f t="shared" si="0"/>
        <v>8.0000000000000002E-3</v>
      </c>
      <c r="N18" s="11">
        <f t="shared" si="1"/>
        <v>0.01</v>
      </c>
      <c r="O18" s="11">
        <f t="shared" si="2"/>
        <v>9.1000000000000004E-3</v>
      </c>
      <c r="P18" s="13"/>
      <c r="Q18" s="13"/>
      <c r="R18" s="13"/>
      <c r="S18" s="13"/>
      <c r="T18" s="13"/>
      <c r="U18" s="13"/>
      <c r="V18" s="13"/>
    </row>
    <row r="19" spans="1:22" x14ac:dyDescent="0.3">
      <c r="A19" s="3"/>
      <c r="B19" s="9">
        <f t="shared" si="3"/>
        <v>1280000</v>
      </c>
      <c r="C19" s="10">
        <v>2.1999999999999999E-2</v>
      </c>
      <c r="D19" s="10">
        <v>2.1999999999999999E-2</v>
      </c>
      <c r="E19" s="10">
        <v>0.02</v>
      </c>
      <c r="F19" s="10">
        <v>0.02</v>
      </c>
      <c r="G19" s="10">
        <v>0.02</v>
      </c>
      <c r="H19" s="10">
        <v>1.9E-2</v>
      </c>
      <c r="I19" s="10">
        <v>2.1000000000000001E-2</v>
      </c>
      <c r="J19" s="10">
        <v>2.1999999999999999E-2</v>
      </c>
      <c r="K19" s="10">
        <v>0.02</v>
      </c>
      <c r="L19" s="10">
        <v>0.02</v>
      </c>
      <c r="M19" s="11">
        <f t="shared" si="0"/>
        <v>1.9E-2</v>
      </c>
      <c r="N19" s="11">
        <f t="shared" si="1"/>
        <v>2.1999999999999999E-2</v>
      </c>
      <c r="O19" s="11">
        <f t="shared" si="2"/>
        <v>2.06E-2</v>
      </c>
      <c r="P19" s="13"/>
      <c r="Q19" s="13"/>
      <c r="R19" s="13"/>
      <c r="S19" s="13"/>
      <c r="T19" s="13"/>
      <c r="U19" s="13"/>
      <c r="V19" s="13"/>
    </row>
    <row r="20" spans="1:22" x14ac:dyDescent="0.3">
      <c r="A20" s="3"/>
      <c r="B20" s="9">
        <f t="shared" si="3"/>
        <v>2560000</v>
      </c>
      <c r="C20" s="10">
        <v>6.5000000000000002E-2</v>
      </c>
      <c r="D20" s="10">
        <v>6.9000000000000006E-2</v>
      </c>
      <c r="E20" s="10">
        <v>0.06</v>
      </c>
      <c r="F20" s="10">
        <v>5.8000000000000003E-2</v>
      </c>
      <c r="G20" s="10">
        <v>5.3999999999999999E-2</v>
      </c>
      <c r="H20" s="10">
        <v>6.8000000000000005E-2</v>
      </c>
      <c r="I20" s="10">
        <v>6.4000000000000001E-2</v>
      </c>
      <c r="J20" s="10">
        <v>5.7000000000000002E-2</v>
      </c>
      <c r="K20" s="10">
        <v>6.0999999999999999E-2</v>
      </c>
      <c r="L20" s="10">
        <v>5.8000000000000003E-2</v>
      </c>
      <c r="M20" s="11">
        <f t="shared" si="0"/>
        <v>5.3999999999999999E-2</v>
      </c>
      <c r="N20" s="11">
        <f>MAX(C20:L20)</f>
        <v>6.9000000000000006E-2</v>
      </c>
      <c r="O20" s="11">
        <f t="shared" si="2"/>
        <v>6.140000000000001E-2</v>
      </c>
      <c r="P20" s="13"/>
      <c r="Q20" s="13"/>
      <c r="R20" s="13"/>
      <c r="S20" s="13"/>
      <c r="T20" s="13"/>
      <c r="U20" s="13"/>
      <c r="V20" s="13"/>
    </row>
    <row r="21" spans="1:22" x14ac:dyDescent="0.3">
      <c r="A21" s="3"/>
      <c r="B21" s="9">
        <f t="shared" si="3"/>
        <v>5120000</v>
      </c>
      <c r="C21" s="10">
        <v>0.158</v>
      </c>
      <c r="D21" s="10">
        <v>0.153</v>
      </c>
      <c r="E21" s="10">
        <v>0.156</v>
      </c>
      <c r="F21" s="10">
        <v>0.15</v>
      </c>
      <c r="G21" s="10">
        <v>0.16</v>
      </c>
      <c r="H21" s="10">
        <v>0.153</v>
      </c>
      <c r="I21" s="10">
        <v>0.154</v>
      </c>
      <c r="J21" s="10">
        <v>0.158</v>
      </c>
      <c r="K21" s="10">
        <v>0.14599999999999999</v>
      </c>
      <c r="L21" s="10">
        <v>0.15</v>
      </c>
      <c r="M21" s="11">
        <f>MIN(C21:L21)</f>
        <v>0.14599999999999999</v>
      </c>
      <c r="N21" s="11">
        <f t="shared" si="1"/>
        <v>0.16</v>
      </c>
      <c r="O21" s="11">
        <f t="shared" si="2"/>
        <v>0.15379999999999999</v>
      </c>
      <c r="P21" s="13"/>
      <c r="Q21" s="13"/>
      <c r="R21" s="13"/>
      <c r="S21" s="13"/>
      <c r="T21" s="13"/>
      <c r="U21" s="13"/>
      <c r="V21" s="13"/>
    </row>
    <row r="22" spans="1:22" x14ac:dyDescent="0.3">
      <c r="A22" s="3"/>
      <c r="B22" s="9">
        <f t="shared" si="3"/>
        <v>10240000</v>
      </c>
      <c r="C22" s="10">
        <v>0.371</v>
      </c>
      <c r="D22" s="10">
        <v>0.40799999999999997</v>
      </c>
      <c r="E22" s="10">
        <v>0.38700000000000001</v>
      </c>
      <c r="F22" s="10">
        <v>0.39800000000000002</v>
      </c>
      <c r="G22" s="10">
        <v>0.39200000000000002</v>
      </c>
      <c r="H22" s="10">
        <v>0.39400000000000002</v>
      </c>
      <c r="I22" s="10">
        <v>0.39200000000000002</v>
      </c>
      <c r="J22" s="10">
        <v>0.39400000000000002</v>
      </c>
      <c r="K22" s="10">
        <v>0.40300000000000002</v>
      </c>
      <c r="L22" s="10">
        <v>0.41099999999999998</v>
      </c>
      <c r="M22" s="11">
        <f t="shared" si="0"/>
        <v>0.371</v>
      </c>
      <c r="N22" s="11">
        <f t="shared" si="1"/>
        <v>0.41099999999999998</v>
      </c>
      <c r="O22" s="11">
        <f t="shared" si="2"/>
        <v>0.39500000000000002</v>
      </c>
      <c r="P22" s="13"/>
      <c r="Q22" s="13"/>
      <c r="R22" s="13"/>
      <c r="S22" s="13"/>
      <c r="T22" s="13"/>
      <c r="U22" s="13"/>
      <c r="V22" s="13"/>
    </row>
    <row r="23" spans="1:22" x14ac:dyDescent="0.3">
      <c r="A23" s="3"/>
      <c r="B23" s="9">
        <f t="shared" si="3"/>
        <v>20480000</v>
      </c>
      <c r="C23" s="10">
        <v>1.0329999999999999</v>
      </c>
      <c r="D23" s="10">
        <v>0.95299999999999996</v>
      </c>
      <c r="E23" s="10">
        <v>0.96899999999999997</v>
      </c>
      <c r="F23" s="10">
        <v>0.94799999999999995</v>
      </c>
      <c r="G23" s="10">
        <v>0.96099999999999997</v>
      </c>
      <c r="H23" s="10">
        <v>0.91800000000000004</v>
      </c>
      <c r="I23" s="10">
        <v>0.95399999999999996</v>
      </c>
      <c r="J23" s="10">
        <v>0.91800000000000004</v>
      </c>
      <c r="K23" s="10">
        <v>0.95399999999999996</v>
      </c>
      <c r="L23" s="10">
        <v>0.93</v>
      </c>
      <c r="M23" s="11">
        <f t="shared" si="0"/>
        <v>0.91800000000000004</v>
      </c>
      <c r="N23" s="11">
        <f t="shared" si="1"/>
        <v>1.0329999999999999</v>
      </c>
      <c r="O23" s="11">
        <f t="shared" si="2"/>
        <v>0.95379999999999998</v>
      </c>
      <c r="P23" s="13"/>
      <c r="Q23" s="13"/>
      <c r="R23" s="13"/>
      <c r="S23" s="13"/>
      <c r="T23" s="13"/>
      <c r="U23" s="13"/>
      <c r="V23" s="13"/>
    </row>
    <row r="24" spans="1:22" x14ac:dyDescent="0.3">
      <c r="A24" s="3"/>
      <c r="B24" s="9">
        <f t="shared" ref="B24" si="4">2*B23</f>
        <v>40960000</v>
      </c>
      <c r="C24" s="10">
        <v>2.4710000000000001</v>
      </c>
      <c r="D24" s="10">
        <v>2.7879999999999998</v>
      </c>
      <c r="E24" s="10">
        <v>2.8730000000000002</v>
      </c>
      <c r="F24" s="10">
        <v>2.5609999999999999</v>
      </c>
      <c r="G24" s="10">
        <v>2.3370000000000002</v>
      </c>
      <c r="H24" s="10">
        <v>2.254</v>
      </c>
      <c r="I24" s="10">
        <v>2.2850000000000001</v>
      </c>
      <c r="J24" s="10">
        <v>2.379</v>
      </c>
      <c r="K24" s="10">
        <v>2.5150000000000001</v>
      </c>
      <c r="L24" s="10">
        <v>2.2549999999999999</v>
      </c>
      <c r="M24" s="11">
        <f t="shared" ref="M24" si="5">MIN(C24:L24)</f>
        <v>2.254</v>
      </c>
      <c r="N24" s="11">
        <f t="shared" ref="N24" si="6">MAX(C24:L24)</f>
        <v>2.8730000000000002</v>
      </c>
      <c r="O24" s="11">
        <f t="shared" ref="O24" si="7">AVERAGE(C24:L24)</f>
        <v>2.4718000000000004</v>
      </c>
      <c r="P24" s="3"/>
      <c r="Q24" s="3"/>
      <c r="R24" s="3"/>
    </row>
    <row r="25" spans="1:22" x14ac:dyDescent="0.3">
      <c r="A25" s="3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3"/>
      <c r="Q25" s="3"/>
      <c r="R25" s="3"/>
    </row>
    <row r="26" spans="1:22" x14ac:dyDescent="0.3">
      <c r="A26" s="3"/>
      <c r="N26" s="2"/>
      <c r="O26" s="3"/>
      <c r="P26" s="3"/>
      <c r="Q26" s="3"/>
      <c r="R26" s="3"/>
    </row>
    <row r="27" spans="1:22" x14ac:dyDescent="0.3">
      <c r="A27" s="3"/>
      <c r="N27" s="6"/>
      <c r="O27" s="3"/>
      <c r="P27" s="3"/>
      <c r="Q27" s="3"/>
      <c r="R27" s="3"/>
    </row>
    <row r="28" spans="1:22" x14ac:dyDescent="0.3">
      <c r="A28" s="3"/>
      <c r="B28" s="16" t="s">
        <v>16</v>
      </c>
      <c r="C28" s="16"/>
      <c r="D28" s="16"/>
      <c r="E28" s="16"/>
      <c r="F28" s="3"/>
      <c r="G28" s="3"/>
      <c r="H28" s="3"/>
      <c r="I28" s="3"/>
      <c r="J28" s="3"/>
      <c r="K28" s="3"/>
      <c r="L28" s="3"/>
      <c r="M28" s="3"/>
      <c r="N28" s="6"/>
      <c r="O28" s="3"/>
      <c r="P28" s="3"/>
      <c r="Q28" s="3"/>
      <c r="R28" s="3"/>
    </row>
    <row r="29" spans="1:22" x14ac:dyDescent="0.3">
      <c r="A29" s="3"/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  <c r="M29" s="2"/>
      <c r="N29" s="6"/>
      <c r="O29" s="3"/>
      <c r="P29" s="3"/>
      <c r="Q29" s="3"/>
      <c r="R29" s="3"/>
    </row>
    <row r="30" spans="1:22" x14ac:dyDescent="0.3">
      <c r="A30" s="3"/>
      <c r="B30" s="2"/>
      <c r="C30" s="2"/>
      <c r="D30" s="2"/>
      <c r="E30" s="2"/>
      <c r="F30" s="2"/>
      <c r="G30" s="2"/>
      <c r="H30" s="2"/>
      <c r="I30" s="2"/>
      <c r="J30" s="3"/>
      <c r="K30" s="6"/>
      <c r="L30" s="6"/>
      <c r="M30" s="6"/>
      <c r="N30" s="6"/>
      <c r="O30" s="3"/>
      <c r="P30" s="3"/>
      <c r="Q30" s="3"/>
      <c r="R30" s="3"/>
    </row>
    <row r="31" spans="1:22" x14ac:dyDescent="0.3">
      <c r="A31" s="3"/>
      <c r="B31" s="2"/>
      <c r="C31" s="2"/>
      <c r="D31" s="2"/>
      <c r="E31" s="2"/>
      <c r="F31" s="2"/>
      <c r="G31" s="2"/>
      <c r="H31" s="2"/>
      <c r="I31" s="2"/>
      <c r="J31" s="3"/>
      <c r="K31" s="6"/>
      <c r="L31" s="6"/>
      <c r="M31" s="6"/>
      <c r="N31" s="6"/>
      <c r="O31" s="3"/>
      <c r="P31" s="3"/>
      <c r="Q31" s="3"/>
      <c r="R31" s="3"/>
    </row>
    <row r="32" spans="1:22" x14ac:dyDescent="0.3">
      <c r="A32" s="3"/>
      <c r="B32" s="2"/>
      <c r="C32" s="2"/>
      <c r="D32" s="2"/>
      <c r="E32" s="2"/>
      <c r="F32" s="2"/>
      <c r="G32" s="2"/>
      <c r="H32" s="2"/>
      <c r="I32" s="2"/>
      <c r="J32" s="3"/>
      <c r="K32" s="6"/>
      <c r="L32" s="6"/>
      <c r="M32" s="6"/>
      <c r="N32" s="3"/>
      <c r="O32" s="3"/>
      <c r="P32" s="3"/>
      <c r="Q32" s="3"/>
      <c r="R32" s="3"/>
    </row>
    <row r="33" spans="1:18" x14ac:dyDescent="0.3">
      <c r="A33" s="3"/>
      <c r="B33" s="2"/>
      <c r="C33" s="2"/>
      <c r="D33" s="2"/>
      <c r="E33" s="2"/>
      <c r="F33" s="2"/>
      <c r="G33" s="2"/>
      <c r="H33" s="2"/>
      <c r="I33" s="2"/>
      <c r="J33" s="3"/>
      <c r="K33" s="22" t="s">
        <v>14</v>
      </c>
      <c r="L33" s="29"/>
      <c r="M33" s="23"/>
      <c r="N33" s="2"/>
      <c r="O33" s="3"/>
      <c r="P33" s="3"/>
      <c r="Q33" s="3"/>
      <c r="R33" s="3"/>
    </row>
    <row r="34" spans="1:18" x14ac:dyDescent="0.3">
      <c r="A34" s="3"/>
      <c r="B34" s="2"/>
      <c r="C34" s="2"/>
      <c r="D34" s="2"/>
      <c r="E34" s="2"/>
      <c r="F34" s="2"/>
      <c r="G34" s="2"/>
      <c r="H34" s="2"/>
      <c r="I34" s="2"/>
      <c r="J34" s="3"/>
      <c r="K34" s="1" t="s">
        <v>15</v>
      </c>
      <c r="L34" s="14" t="s">
        <v>40</v>
      </c>
      <c r="M34" s="14"/>
      <c r="N34" s="3"/>
      <c r="O34" s="3"/>
      <c r="P34" s="3"/>
      <c r="Q34" s="3"/>
      <c r="R34" s="3"/>
    </row>
    <row r="35" spans="1:18" x14ac:dyDescent="0.3">
      <c r="A35" s="3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3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6"/>
      <c r="O36" s="3"/>
      <c r="P36" s="3"/>
      <c r="Q36" s="3"/>
      <c r="R36" s="3"/>
    </row>
    <row r="37" spans="1:18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6"/>
      <c r="O37" s="3"/>
      <c r="P37" s="3"/>
      <c r="Q37" s="3"/>
      <c r="R37" s="3"/>
    </row>
    <row r="38" spans="1:1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3"/>
      <c r="B39" s="2"/>
      <c r="C39" s="2"/>
      <c r="D39" s="2"/>
      <c r="E39" s="2"/>
      <c r="F39" s="2"/>
      <c r="G39" s="2"/>
      <c r="H39" s="2"/>
      <c r="I39" s="2"/>
      <c r="J39" s="3"/>
      <c r="K39" s="6"/>
      <c r="L39" s="6"/>
      <c r="M39" s="6"/>
      <c r="N39" s="3"/>
      <c r="O39" s="3"/>
      <c r="P39" s="3"/>
      <c r="Q39" s="3"/>
      <c r="R39" s="3"/>
    </row>
    <row r="40" spans="1:18" x14ac:dyDescent="0.3">
      <c r="A40" s="3"/>
      <c r="B40" s="2"/>
      <c r="C40" s="2"/>
      <c r="D40" s="2"/>
      <c r="E40" s="2"/>
      <c r="F40" s="2"/>
      <c r="G40" s="2"/>
      <c r="H40" s="2"/>
      <c r="I40" s="2"/>
      <c r="J40" s="3"/>
      <c r="K40" s="6"/>
      <c r="L40" s="6"/>
      <c r="M40" s="6"/>
      <c r="N40" s="3"/>
      <c r="O40" s="3"/>
      <c r="P40" s="3"/>
      <c r="Q40" s="3"/>
      <c r="R40" s="3"/>
    </row>
    <row r="41" spans="1:18" x14ac:dyDescent="0.3">
      <c r="A41" s="3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3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3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3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25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25" x14ac:dyDescent="0.3">
      <c r="B50" t="s">
        <v>49</v>
      </c>
    </row>
    <row r="51" spans="1:25" x14ac:dyDescent="0.3">
      <c r="A51" t="s">
        <v>35</v>
      </c>
      <c r="B51" s="25"/>
      <c r="C51" s="25"/>
    </row>
    <row r="52" spans="1:25" x14ac:dyDescent="0.3">
      <c r="B52" s="17" t="s">
        <v>17</v>
      </c>
      <c r="C52" s="20" t="s">
        <v>18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6"/>
      <c r="W52" s="17" t="s">
        <v>12</v>
      </c>
      <c r="X52" s="17" t="s">
        <v>13</v>
      </c>
      <c r="Y52" s="17" t="s">
        <v>11</v>
      </c>
    </row>
    <row r="53" spans="1:25" x14ac:dyDescent="0.3">
      <c r="A53" s="2"/>
      <c r="B53" s="18"/>
      <c r="C53" s="7" t="s">
        <v>1</v>
      </c>
      <c r="D53" s="8" t="s">
        <v>2</v>
      </c>
      <c r="E53" s="8" t="s">
        <v>3</v>
      </c>
      <c r="F53" s="8" t="s">
        <v>4</v>
      </c>
      <c r="G53" s="8" t="s">
        <v>5</v>
      </c>
      <c r="H53" s="8" t="s">
        <v>6</v>
      </c>
      <c r="I53" s="8" t="s">
        <v>7</v>
      </c>
      <c r="J53" s="8" t="s">
        <v>8</v>
      </c>
      <c r="K53" s="8" t="s">
        <v>9</v>
      </c>
      <c r="L53" s="8" t="s">
        <v>10</v>
      </c>
      <c r="M53" s="8" t="s">
        <v>19</v>
      </c>
      <c r="N53" s="8" t="s">
        <v>20</v>
      </c>
      <c r="O53" s="8" t="s">
        <v>21</v>
      </c>
      <c r="P53" s="8" t="s">
        <v>22</v>
      </c>
      <c r="Q53" s="8" t="s">
        <v>23</v>
      </c>
      <c r="R53" s="8" t="s">
        <v>24</v>
      </c>
      <c r="S53" s="8" t="s">
        <v>25</v>
      </c>
      <c r="T53" s="8" t="s">
        <v>26</v>
      </c>
      <c r="U53" s="8" t="s">
        <v>27</v>
      </c>
      <c r="V53" s="8" t="s">
        <v>28</v>
      </c>
      <c r="W53" s="18"/>
      <c r="X53" s="18"/>
      <c r="Y53" s="18"/>
    </row>
    <row r="54" spans="1:25" x14ac:dyDescent="0.3">
      <c r="B54" s="9">
        <v>10000</v>
      </c>
      <c r="C54" s="10">
        <v>1E-3</v>
      </c>
      <c r="D54" s="10">
        <v>2E-3</v>
      </c>
      <c r="E54" s="10">
        <v>1E-3</v>
      </c>
      <c r="F54" s="10">
        <v>1E-3</v>
      </c>
      <c r="G54" s="10">
        <v>1E-3</v>
      </c>
      <c r="H54" s="10">
        <v>1E-3</v>
      </c>
      <c r="I54" s="10">
        <v>1E-3</v>
      </c>
      <c r="J54" s="10">
        <v>1E-3</v>
      </c>
      <c r="K54" s="10">
        <v>2E-3</v>
      </c>
      <c r="L54" s="10">
        <v>1E-3</v>
      </c>
      <c r="M54" s="10">
        <v>1E-3</v>
      </c>
      <c r="N54" s="10">
        <v>2E-3</v>
      </c>
      <c r="O54" s="10">
        <v>1E-3</v>
      </c>
      <c r="P54" s="10">
        <v>1E-3</v>
      </c>
      <c r="Q54" s="10">
        <v>1E-3</v>
      </c>
      <c r="R54" s="10">
        <v>2E-3</v>
      </c>
      <c r="S54" s="10">
        <v>1E-3</v>
      </c>
      <c r="T54" s="10">
        <v>1E-3</v>
      </c>
      <c r="U54" s="10">
        <v>1E-3</v>
      </c>
      <c r="V54" s="10">
        <v>2E-3</v>
      </c>
      <c r="W54" s="11">
        <f>MIN(C54:V54)</f>
        <v>1E-3</v>
      </c>
      <c r="X54" s="11">
        <f>MAX(C54:V54)</f>
        <v>2E-3</v>
      </c>
      <c r="Y54" s="11">
        <f>AVERAGE(C54:V54)</f>
        <v>1.2500000000000005E-3</v>
      </c>
    </row>
    <row r="55" spans="1:25" x14ac:dyDescent="0.3">
      <c r="B55" s="9">
        <f>2*B54</f>
        <v>20000</v>
      </c>
      <c r="C55" s="10">
        <v>2E-3</v>
      </c>
      <c r="D55" s="10">
        <v>1E-3</v>
      </c>
      <c r="E55" s="10">
        <v>2E-3</v>
      </c>
      <c r="F55" s="10">
        <v>2E-3</v>
      </c>
      <c r="G55" s="10">
        <v>2E-3</v>
      </c>
      <c r="H55" s="10">
        <v>2E-3</v>
      </c>
      <c r="I55" s="10">
        <v>1E-3</v>
      </c>
      <c r="J55" s="10">
        <v>2E-3</v>
      </c>
      <c r="K55" s="10">
        <v>1E-3</v>
      </c>
      <c r="L55" s="10">
        <v>2E-3</v>
      </c>
      <c r="M55" s="10">
        <v>2E-3</v>
      </c>
      <c r="N55" s="10">
        <v>2E-3</v>
      </c>
      <c r="O55" s="10">
        <v>2E-3</v>
      </c>
      <c r="P55" s="10">
        <v>2E-3</v>
      </c>
      <c r="Q55" s="10">
        <v>1E-3</v>
      </c>
      <c r="R55" s="10">
        <v>2E-3</v>
      </c>
      <c r="S55" s="10">
        <v>2E-3</v>
      </c>
      <c r="T55" s="10">
        <v>2E-3</v>
      </c>
      <c r="U55" s="10">
        <v>2E-3</v>
      </c>
      <c r="V55" s="10">
        <v>1E-3</v>
      </c>
      <c r="W55" s="11">
        <f t="shared" ref="W55:W64" si="8">MIN(C55:V55)</f>
        <v>1E-3</v>
      </c>
      <c r="X55" s="11">
        <f t="shared" ref="X55:X63" si="9">MAX(C55:V55)</f>
        <v>2E-3</v>
      </c>
      <c r="Y55" s="11">
        <f t="shared" ref="Y55:Y64" si="10">AVERAGE(C55:V55)</f>
        <v>1.7500000000000009E-3</v>
      </c>
    </row>
    <row r="56" spans="1:25" x14ac:dyDescent="0.3">
      <c r="B56" s="9">
        <v>30000</v>
      </c>
      <c r="C56" s="10">
        <v>3.0000000000000001E-3</v>
      </c>
      <c r="D56" s="10">
        <v>3.0000000000000001E-3</v>
      </c>
      <c r="E56" s="10">
        <v>3.0000000000000001E-3</v>
      </c>
      <c r="F56" s="10">
        <v>2E-3</v>
      </c>
      <c r="G56" s="10">
        <v>2E-3</v>
      </c>
      <c r="H56" s="10">
        <v>3.0000000000000001E-3</v>
      </c>
      <c r="I56" s="10">
        <v>3.0000000000000001E-3</v>
      </c>
      <c r="J56" s="10">
        <v>3.0000000000000001E-3</v>
      </c>
      <c r="K56" s="10">
        <v>2E-3</v>
      </c>
      <c r="L56" s="10">
        <v>2E-3</v>
      </c>
      <c r="M56" s="10">
        <v>2E-3</v>
      </c>
      <c r="N56" s="10">
        <v>2E-3</v>
      </c>
      <c r="O56" s="10">
        <v>3.0000000000000001E-3</v>
      </c>
      <c r="P56" s="10">
        <v>3.0000000000000001E-3</v>
      </c>
      <c r="Q56" s="10">
        <v>3.0000000000000001E-3</v>
      </c>
      <c r="R56" s="10">
        <v>3.0000000000000001E-3</v>
      </c>
      <c r="S56" s="10">
        <v>2E-3</v>
      </c>
      <c r="T56" s="10">
        <v>2E-3</v>
      </c>
      <c r="U56" s="10">
        <v>3.0000000000000001E-3</v>
      </c>
      <c r="V56" s="10">
        <v>2E-3</v>
      </c>
      <c r="W56" s="11">
        <f t="shared" si="8"/>
        <v>2E-3</v>
      </c>
      <c r="X56" s="11">
        <f t="shared" si="9"/>
        <v>3.0000000000000001E-3</v>
      </c>
      <c r="Y56" s="11">
        <f t="shared" si="10"/>
        <v>2.5500000000000011E-3</v>
      </c>
    </row>
    <row r="57" spans="1:25" x14ac:dyDescent="0.3">
      <c r="B57" s="9">
        <v>40000</v>
      </c>
      <c r="C57" s="10">
        <v>4.0000000000000001E-3</v>
      </c>
      <c r="D57" s="10">
        <v>3.0000000000000001E-3</v>
      </c>
      <c r="E57" s="10">
        <v>3.0000000000000001E-3</v>
      </c>
      <c r="F57" s="10">
        <v>3.0000000000000001E-3</v>
      </c>
      <c r="G57" s="10">
        <v>3.0000000000000001E-3</v>
      </c>
      <c r="H57" s="10">
        <v>3.0000000000000001E-3</v>
      </c>
      <c r="I57" s="10">
        <v>3.0000000000000001E-3</v>
      </c>
      <c r="J57" s="10">
        <v>4.0000000000000001E-3</v>
      </c>
      <c r="K57" s="10">
        <v>4.0000000000000001E-3</v>
      </c>
      <c r="L57" s="10">
        <v>4.0000000000000001E-3</v>
      </c>
      <c r="M57" s="10">
        <v>3.0000000000000001E-3</v>
      </c>
      <c r="N57" s="10">
        <v>3.0000000000000001E-3</v>
      </c>
      <c r="O57" s="10">
        <v>3.0000000000000001E-3</v>
      </c>
      <c r="P57" s="10">
        <v>3.0000000000000001E-3</v>
      </c>
      <c r="Q57" s="10">
        <v>3.0000000000000001E-3</v>
      </c>
      <c r="R57" s="10">
        <v>4.0000000000000001E-3</v>
      </c>
      <c r="S57" s="10">
        <v>4.0000000000000001E-3</v>
      </c>
      <c r="T57" s="10">
        <v>4.0000000000000001E-3</v>
      </c>
      <c r="U57" s="10">
        <v>4.0000000000000001E-3</v>
      </c>
      <c r="V57" s="10">
        <v>4.0000000000000001E-3</v>
      </c>
      <c r="W57" s="11">
        <f t="shared" si="8"/>
        <v>3.0000000000000001E-3</v>
      </c>
      <c r="X57" s="11">
        <f t="shared" si="9"/>
        <v>4.0000000000000001E-3</v>
      </c>
      <c r="Y57" s="11">
        <f t="shared" si="10"/>
        <v>3.4500000000000017E-3</v>
      </c>
    </row>
    <row r="58" spans="1:25" x14ac:dyDescent="0.3">
      <c r="B58" s="9">
        <v>50000</v>
      </c>
      <c r="C58" s="10">
        <v>4.0000000000000001E-3</v>
      </c>
      <c r="D58" s="10">
        <v>4.0000000000000001E-3</v>
      </c>
      <c r="E58" s="10">
        <v>4.0000000000000001E-3</v>
      </c>
      <c r="F58" s="10">
        <v>4.0000000000000001E-3</v>
      </c>
      <c r="G58" s="10">
        <v>3.0000000000000001E-3</v>
      </c>
      <c r="H58" s="10">
        <v>3.0000000000000001E-3</v>
      </c>
      <c r="I58" s="10">
        <v>4.0000000000000001E-3</v>
      </c>
      <c r="J58" s="10">
        <v>4.0000000000000001E-3</v>
      </c>
      <c r="K58" s="10">
        <v>4.0000000000000001E-3</v>
      </c>
      <c r="L58" s="10">
        <v>4.0000000000000001E-3</v>
      </c>
      <c r="M58" s="10">
        <v>4.0000000000000001E-3</v>
      </c>
      <c r="N58" s="10">
        <v>4.0000000000000001E-3</v>
      </c>
      <c r="O58" s="10">
        <v>4.0000000000000001E-3</v>
      </c>
      <c r="P58" s="10">
        <v>4.0000000000000001E-3</v>
      </c>
      <c r="Q58" s="10">
        <v>4.0000000000000001E-3</v>
      </c>
      <c r="R58" s="10">
        <v>4.0000000000000001E-3</v>
      </c>
      <c r="S58" s="10">
        <v>3.0000000000000001E-3</v>
      </c>
      <c r="T58" s="10">
        <v>3.0000000000000001E-3</v>
      </c>
      <c r="U58" s="10">
        <v>4.0000000000000001E-3</v>
      </c>
      <c r="V58" s="10">
        <v>4.0000000000000001E-3</v>
      </c>
      <c r="W58" s="11">
        <f t="shared" si="8"/>
        <v>3.0000000000000001E-3</v>
      </c>
      <c r="X58" s="11">
        <f t="shared" si="9"/>
        <v>4.0000000000000001E-3</v>
      </c>
      <c r="Y58" s="11">
        <f t="shared" si="10"/>
        <v>3.8000000000000022E-3</v>
      </c>
    </row>
    <row r="59" spans="1:25" x14ac:dyDescent="0.3">
      <c r="B59" s="9">
        <v>60000</v>
      </c>
      <c r="C59" s="10">
        <v>5.0000000000000001E-3</v>
      </c>
      <c r="D59" s="10">
        <v>4.0000000000000001E-3</v>
      </c>
      <c r="E59" s="10">
        <v>4.0000000000000001E-3</v>
      </c>
      <c r="F59" s="10">
        <v>5.0000000000000001E-3</v>
      </c>
      <c r="G59" s="10">
        <v>5.0000000000000001E-3</v>
      </c>
      <c r="H59" s="10">
        <v>5.0000000000000001E-3</v>
      </c>
      <c r="I59" s="10">
        <v>5.0000000000000001E-3</v>
      </c>
      <c r="J59" s="10">
        <v>5.0000000000000001E-3</v>
      </c>
      <c r="K59" s="10">
        <v>5.0000000000000001E-3</v>
      </c>
      <c r="L59" s="10">
        <v>6.0000000000000001E-3</v>
      </c>
      <c r="M59" s="10">
        <v>5.0000000000000001E-3</v>
      </c>
      <c r="N59" s="10">
        <v>5.0000000000000001E-3</v>
      </c>
      <c r="O59" s="10">
        <v>5.0000000000000001E-3</v>
      </c>
      <c r="P59" s="10">
        <v>5.0000000000000001E-3</v>
      </c>
      <c r="Q59" s="10">
        <v>5.0000000000000001E-3</v>
      </c>
      <c r="R59" s="10">
        <v>5.0000000000000001E-3</v>
      </c>
      <c r="S59" s="10">
        <v>5.0000000000000001E-3</v>
      </c>
      <c r="T59" s="10">
        <v>4.0000000000000001E-3</v>
      </c>
      <c r="U59" s="10">
        <v>4.0000000000000001E-3</v>
      </c>
      <c r="V59" s="10">
        <v>4.0000000000000001E-3</v>
      </c>
      <c r="W59" s="11">
        <f t="shared" si="8"/>
        <v>4.0000000000000001E-3</v>
      </c>
      <c r="X59" s="11">
        <f t="shared" si="9"/>
        <v>6.0000000000000001E-3</v>
      </c>
      <c r="Y59" s="11">
        <f t="shared" si="10"/>
        <v>4.8000000000000004E-3</v>
      </c>
    </row>
    <row r="60" spans="1:25" x14ac:dyDescent="0.3">
      <c r="B60" s="9">
        <v>70000</v>
      </c>
      <c r="C60" s="10">
        <v>5.0000000000000001E-3</v>
      </c>
      <c r="D60" s="10">
        <v>5.0000000000000001E-3</v>
      </c>
      <c r="E60" s="10">
        <v>4.0000000000000001E-3</v>
      </c>
      <c r="F60" s="10">
        <v>6.0000000000000001E-3</v>
      </c>
      <c r="G60" s="10">
        <v>6.0000000000000001E-3</v>
      </c>
      <c r="H60" s="10">
        <v>6.0000000000000001E-3</v>
      </c>
      <c r="I60" s="10">
        <v>5.0000000000000001E-3</v>
      </c>
      <c r="J60" s="10">
        <v>5.0000000000000001E-3</v>
      </c>
      <c r="K60" s="10">
        <v>5.0000000000000001E-3</v>
      </c>
      <c r="L60" s="10">
        <v>5.0000000000000001E-3</v>
      </c>
      <c r="M60" s="10">
        <v>5.0000000000000001E-3</v>
      </c>
      <c r="N60" s="10">
        <v>5.0000000000000001E-3</v>
      </c>
      <c r="O60" s="10">
        <v>6.0000000000000001E-3</v>
      </c>
      <c r="P60" s="10">
        <v>6.0000000000000001E-3</v>
      </c>
      <c r="Q60" s="10">
        <v>6.0000000000000001E-3</v>
      </c>
      <c r="R60" s="10">
        <v>6.0000000000000001E-3</v>
      </c>
      <c r="S60" s="10">
        <v>6.0000000000000001E-3</v>
      </c>
      <c r="T60" s="10">
        <v>5.0000000000000001E-3</v>
      </c>
      <c r="U60" s="10">
        <v>5.0000000000000001E-3</v>
      </c>
      <c r="V60" s="10">
        <v>5.0000000000000001E-3</v>
      </c>
      <c r="W60" s="11">
        <f t="shared" si="8"/>
        <v>4.0000000000000001E-3</v>
      </c>
      <c r="X60" s="11">
        <f t="shared" si="9"/>
        <v>6.0000000000000001E-3</v>
      </c>
      <c r="Y60" s="11">
        <f t="shared" si="10"/>
        <v>5.3500000000000015E-3</v>
      </c>
    </row>
    <row r="61" spans="1:25" x14ac:dyDescent="0.3">
      <c r="B61" s="9">
        <v>80000</v>
      </c>
      <c r="C61" s="10">
        <v>6.0000000000000001E-3</v>
      </c>
      <c r="D61" s="10">
        <v>6.0000000000000001E-3</v>
      </c>
      <c r="E61" s="10">
        <v>6.0000000000000001E-3</v>
      </c>
      <c r="F61" s="10">
        <v>6.0000000000000001E-3</v>
      </c>
      <c r="G61" s="10">
        <v>6.0000000000000001E-3</v>
      </c>
      <c r="H61" s="10">
        <v>6.0000000000000001E-3</v>
      </c>
      <c r="I61" s="10">
        <v>6.0000000000000001E-3</v>
      </c>
      <c r="J61" s="10">
        <v>6.0000000000000001E-3</v>
      </c>
      <c r="K61" s="10">
        <v>6.0000000000000001E-3</v>
      </c>
      <c r="L61" s="10">
        <v>6.0000000000000001E-3</v>
      </c>
      <c r="M61" s="10">
        <v>6.0000000000000001E-3</v>
      </c>
      <c r="N61" s="10">
        <v>6.0000000000000001E-3</v>
      </c>
      <c r="O61" s="10">
        <v>6.0000000000000001E-3</v>
      </c>
      <c r="P61" s="10">
        <v>6.0000000000000001E-3</v>
      </c>
      <c r="Q61" s="10">
        <v>6.0000000000000001E-3</v>
      </c>
      <c r="R61" s="10">
        <v>6.0000000000000001E-3</v>
      </c>
      <c r="S61" s="10">
        <v>6.0000000000000001E-3</v>
      </c>
      <c r="T61" s="10">
        <v>6.0000000000000001E-3</v>
      </c>
      <c r="U61" s="10">
        <v>6.0000000000000001E-3</v>
      </c>
      <c r="V61" s="10">
        <v>6.0000000000000001E-3</v>
      </c>
      <c r="W61" s="11">
        <f t="shared" si="8"/>
        <v>6.0000000000000001E-3</v>
      </c>
      <c r="X61" s="11">
        <f t="shared" si="9"/>
        <v>6.0000000000000001E-3</v>
      </c>
      <c r="Y61" s="11">
        <f t="shared" si="10"/>
        <v>6.0000000000000019E-3</v>
      </c>
    </row>
    <row r="62" spans="1:25" x14ac:dyDescent="0.3">
      <c r="B62" s="9">
        <v>90000</v>
      </c>
      <c r="C62" s="10">
        <v>7.0000000000000001E-3</v>
      </c>
      <c r="D62" s="10">
        <v>7.0000000000000001E-3</v>
      </c>
      <c r="E62" s="10">
        <v>7.0000000000000001E-3</v>
      </c>
      <c r="F62" s="10">
        <v>6.0000000000000001E-3</v>
      </c>
      <c r="G62" s="10">
        <v>6.0000000000000001E-3</v>
      </c>
      <c r="H62" s="10">
        <v>7.0000000000000001E-3</v>
      </c>
      <c r="I62" s="10">
        <v>8.0000000000000002E-3</v>
      </c>
      <c r="J62" s="10">
        <v>7.0000000000000001E-3</v>
      </c>
      <c r="K62" s="10">
        <v>7.0000000000000001E-3</v>
      </c>
      <c r="L62" s="10">
        <v>7.0000000000000001E-3</v>
      </c>
      <c r="M62" s="10">
        <v>7.0000000000000001E-3</v>
      </c>
      <c r="N62" s="10">
        <v>8.0000000000000002E-3</v>
      </c>
      <c r="O62" s="10">
        <v>8.0000000000000002E-3</v>
      </c>
      <c r="P62" s="10">
        <v>7.0000000000000001E-3</v>
      </c>
      <c r="Q62" s="10">
        <v>7.0000000000000001E-3</v>
      </c>
      <c r="R62" s="10">
        <v>7.0000000000000001E-3</v>
      </c>
      <c r="S62" s="10">
        <v>7.0000000000000001E-3</v>
      </c>
      <c r="T62" s="10">
        <v>7.0000000000000001E-3</v>
      </c>
      <c r="U62" s="10">
        <v>7.0000000000000001E-3</v>
      </c>
      <c r="V62" s="10">
        <v>7.0000000000000001E-3</v>
      </c>
      <c r="W62" s="11">
        <f t="shared" si="8"/>
        <v>6.0000000000000001E-3</v>
      </c>
      <c r="X62" s="11">
        <f t="shared" si="9"/>
        <v>8.0000000000000002E-3</v>
      </c>
      <c r="Y62" s="11">
        <f t="shared" si="10"/>
        <v>7.0500000000000033E-3</v>
      </c>
    </row>
    <row r="63" spans="1:25" x14ac:dyDescent="0.3">
      <c r="B63" s="9">
        <v>100000</v>
      </c>
      <c r="C63" s="10">
        <v>8.0000000000000002E-3</v>
      </c>
      <c r="D63" s="10">
        <v>7.0000000000000001E-3</v>
      </c>
      <c r="E63" s="10">
        <v>7.0000000000000001E-3</v>
      </c>
      <c r="F63" s="10">
        <v>7.0000000000000001E-3</v>
      </c>
      <c r="G63" s="10">
        <v>8.0000000000000002E-3</v>
      </c>
      <c r="H63" s="10">
        <v>8.0000000000000002E-3</v>
      </c>
      <c r="I63" s="10">
        <v>8.0000000000000002E-3</v>
      </c>
      <c r="J63" s="10">
        <v>8.0000000000000002E-3</v>
      </c>
      <c r="K63" s="10">
        <v>8.0000000000000002E-3</v>
      </c>
      <c r="L63" s="10">
        <v>8.0000000000000002E-3</v>
      </c>
      <c r="M63" s="10">
        <v>7.0000000000000001E-3</v>
      </c>
      <c r="N63" s="10">
        <v>7.0000000000000001E-3</v>
      </c>
      <c r="O63" s="10">
        <v>7.0000000000000001E-3</v>
      </c>
      <c r="P63" s="10">
        <v>8.0000000000000002E-3</v>
      </c>
      <c r="Q63" s="10">
        <v>8.0000000000000002E-3</v>
      </c>
      <c r="R63" s="10">
        <v>8.0000000000000002E-3</v>
      </c>
      <c r="S63" s="10">
        <v>8.0000000000000002E-3</v>
      </c>
      <c r="T63" s="10">
        <v>8.0000000000000002E-3</v>
      </c>
      <c r="U63" s="10">
        <v>7.0000000000000001E-3</v>
      </c>
      <c r="V63" s="10">
        <v>7.0000000000000001E-3</v>
      </c>
      <c r="W63" s="11">
        <f t="shared" si="8"/>
        <v>7.0000000000000001E-3</v>
      </c>
      <c r="X63" s="11">
        <f t="shared" si="9"/>
        <v>8.0000000000000002E-3</v>
      </c>
      <c r="Y63" s="11">
        <f t="shared" si="10"/>
        <v>7.6000000000000043E-3</v>
      </c>
    </row>
    <row r="64" spans="1:25" x14ac:dyDescent="0.3">
      <c r="B64" s="9">
        <v>200000</v>
      </c>
      <c r="C64" s="10">
        <v>1.6E-2</v>
      </c>
      <c r="D64" s="10">
        <v>1.6E-2</v>
      </c>
      <c r="E64" s="10">
        <v>1.4999999999999999E-2</v>
      </c>
      <c r="F64" s="10">
        <v>1.4999999999999999E-2</v>
      </c>
      <c r="G64" s="10">
        <v>1.4999999999999999E-2</v>
      </c>
      <c r="H64" s="10">
        <v>1.4E-2</v>
      </c>
      <c r="I64" s="10">
        <v>1.6E-2</v>
      </c>
      <c r="J64" s="10">
        <v>1.6E-2</v>
      </c>
      <c r="K64" s="10">
        <v>1.6E-2</v>
      </c>
      <c r="L64" s="10">
        <v>1.6E-2</v>
      </c>
      <c r="M64" s="10">
        <v>1.6E-2</v>
      </c>
      <c r="N64" s="10">
        <v>1.4E-2</v>
      </c>
      <c r="O64" s="10">
        <v>1.6E-2</v>
      </c>
      <c r="P64" s="10">
        <v>1.6E-2</v>
      </c>
      <c r="Q64" s="10">
        <v>1.6E-2</v>
      </c>
      <c r="R64" s="10">
        <v>1.6E-2</v>
      </c>
      <c r="S64" s="10">
        <v>1.6E-2</v>
      </c>
      <c r="T64" s="10">
        <v>1.6E-2</v>
      </c>
      <c r="U64" s="10">
        <v>1.6E-2</v>
      </c>
      <c r="V64" s="10">
        <v>1.6E-2</v>
      </c>
      <c r="W64" s="11">
        <f t="shared" si="8"/>
        <v>1.4E-2</v>
      </c>
      <c r="X64" s="11">
        <f>MAX(C64:V64)</f>
        <v>1.6E-2</v>
      </c>
      <c r="Y64" s="11">
        <f t="shared" si="10"/>
        <v>1.5650000000000008E-2</v>
      </c>
    </row>
    <row r="65" spans="1:25" x14ac:dyDescent="0.3">
      <c r="B65" s="9">
        <v>500000</v>
      </c>
      <c r="C65" s="10">
        <v>3.7999999999999999E-2</v>
      </c>
      <c r="D65" s="10">
        <v>3.7999999999999999E-2</v>
      </c>
      <c r="E65" s="10">
        <v>3.7999999999999999E-2</v>
      </c>
      <c r="F65" s="10">
        <v>3.7999999999999999E-2</v>
      </c>
      <c r="G65" s="10">
        <v>3.6999999999999998E-2</v>
      </c>
      <c r="H65" s="10">
        <v>3.7999999999999999E-2</v>
      </c>
      <c r="I65" s="10">
        <v>3.6999999999999998E-2</v>
      </c>
      <c r="J65" s="10">
        <v>3.7999999999999999E-2</v>
      </c>
      <c r="K65" s="10">
        <v>3.7999999999999999E-2</v>
      </c>
      <c r="L65" s="10">
        <v>3.7999999999999999E-2</v>
      </c>
      <c r="M65" s="10">
        <v>3.7999999999999999E-2</v>
      </c>
      <c r="N65" s="10">
        <v>3.7999999999999999E-2</v>
      </c>
      <c r="O65" s="10">
        <v>3.7999999999999999E-2</v>
      </c>
      <c r="P65" s="10">
        <v>3.7999999999999999E-2</v>
      </c>
      <c r="Q65" s="10">
        <v>3.6999999999999998E-2</v>
      </c>
      <c r="R65" s="10">
        <v>3.6999999999999998E-2</v>
      </c>
      <c r="S65" s="10">
        <v>3.7999999999999999E-2</v>
      </c>
      <c r="T65" s="10">
        <v>3.7999999999999999E-2</v>
      </c>
      <c r="U65" s="10">
        <v>3.9E-2</v>
      </c>
      <c r="V65" s="10">
        <v>3.9E-2</v>
      </c>
      <c r="W65" s="11">
        <f>MIN(C65:V65)</f>
        <v>3.6999999999999998E-2</v>
      </c>
      <c r="X65" s="11">
        <f>MAX(C65:V65)</f>
        <v>3.9E-2</v>
      </c>
      <c r="Y65" s="11">
        <f t="shared" ref="Y65" si="11">AVERAGE(C65:V65)</f>
        <v>3.7900000000000003E-2</v>
      </c>
    </row>
    <row r="67" spans="1:25" x14ac:dyDescent="0.3">
      <c r="A67" t="s">
        <v>38</v>
      </c>
      <c r="B67" s="16" t="s">
        <v>16</v>
      </c>
      <c r="C67" s="16"/>
      <c r="D67" s="16"/>
      <c r="E67" s="16"/>
    </row>
    <row r="68" spans="1:25" x14ac:dyDescent="0.3">
      <c r="B68" s="2"/>
      <c r="C68" s="2"/>
      <c r="D68" s="2"/>
      <c r="E68" s="2"/>
      <c r="F68" s="2"/>
      <c r="G68" s="2"/>
      <c r="H68" s="2"/>
      <c r="I68" s="2"/>
    </row>
    <row r="69" spans="1:25" x14ac:dyDescent="0.3">
      <c r="B69" s="2"/>
      <c r="C69" s="2"/>
      <c r="D69" s="2"/>
      <c r="E69" s="2"/>
      <c r="F69" s="2"/>
      <c r="G69" s="2"/>
      <c r="H69" s="2"/>
      <c r="I69" s="2"/>
      <c r="K69" t="s">
        <v>36</v>
      </c>
    </row>
    <row r="70" spans="1:25" x14ac:dyDescent="0.3">
      <c r="B70" s="2"/>
      <c r="C70" s="2"/>
      <c r="D70" s="2"/>
      <c r="E70" s="2"/>
      <c r="F70" s="2"/>
      <c r="G70" s="2"/>
      <c r="H70" s="2"/>
      <c r="I70" s="2"/>
      <c r="K70" s="22" t="s">
        <v>14</v>
      </c>
      <c r="L70" s="29"/>
      <c r="M70" s="23"/>
      <c r="P70" s="22" t="s">
        <v>45</v>
      </c>
      <c r="Q70" s="29"/>
      <c r="R70" s="23"/>
    </row>
    <row r="71" spans="1:25" x14ac:dyDescent="0.3">
      <c r="B71" s="2"/>
      <c r="C71" s="2"/>
      <c r="D71" s="2"/>
      <c r="E71" s="2"/>
      <c r="F71" s="2"/>
      <c r="G71" s="2"/>
      <c r="H71" s="2"/>
      <c r="I71" s="2"/>
      <c r="K71" s="1" t="s">
        <v>15</v>
      </c>
      <c r="L71" s="27" t="s">
        <v>32</v>
      </c>
      <c r="M71" s="28"/>
      <c r="P71" s="1" t="s">
        <v>15</v>
      </c>
      <c r="Q71" s="22" t="s">
        <v>41</v>
      </c>
      <c r="R71" s="23"/>
      <c r="S71" t="s">
        <v>43</v>
      </c>
    </row>
    <row r="72" spans="1:25" x14ac:dyDescent="0.3">
      <c r="B72" s="2"/>
      <c r="C72" s="2"/>
      <c r="D72" s="2"/>
      <c r="E72" s="2"/>
      <c r="F72" s="2"/>
      <c r="G72" s="2"/>
      <c r="H72" s="2"/>
      <c r="I72" s="2"/>
      <c r="P72" s="1" t="s">
        <v>15</v>
      </c>
      <c r="Q72" s="16" t="s">
        <v>42</v>
      </c>
      <c r="R72" s="16"/>
      <c r="S72" t="s">
        <v>44</v>
      </c>
    </row>
    <row r="73" spans="1:25" x14ac:dyDescent="0.3">
      <c r="B73" s="2"/>
      <c r="C73" s="2"/>
      <c r="D73" s="2"/>
      <c r="E73" s="2"/>
      <c r="F73" s="2"/>
      <c r="G73" s="2"/>
      <c r="H73" s="2"/>
      <c r="I73" s="2"/>
      <c r="K73" t="s">
        <v>37</v>
      </c>
    </row>
    <row r="74" spans="1:25" x14ac:dyDescent="0.3">
      <c r="B74" s="2"/>
      <c r="C74" s="2"/>
      <c r="D74" s="2"/>
      <c r="E74" s="2"/>
      <c r="F74" s="2"/>
      <c r="G74" s="2"/>
      <c r="H74" s="2"/>
      <c r="I74" s="2"/>
      <c r="K74" s="22" t="s">
        <v>33</v>
      </c>
      <c r="L74" s="29"/>
      <c r="M74" s="29"/>
      <c r="N74" s="23"/>
    </row>
    <row r="75" spans="1:25" ht="14.4" customHeight="1" x14ac:dyDescent="0.3">
      <c r="B75" s="2"/>
      <c r="C75" s="2"/>
      <c r="D75" s="2"/>
      <c r="E75" s="2"/>
      <c r="F75" s="2"/>
      <c r="G75" s="2"/>
      <c r="H75" s="2"/>
      <c r="I75" s="2"/>
      <c r="K75" s="15" t="s">
        <v>46</v>
      </c>
      <c r="L75" s="15"/>
      <c r="M75" s="15"/>
      <c r="N75" s="15"/>
    </row>
    <row r="76" spans="1:25" x14ac:dyDescent="0.3">
      <c r="B76" s="2"/>
      <c r="C76" s="2"/>
      <c r="D76" s="2"/>
      <c r="E76" s="2"/>
      <c r="F76" s="2"/>
      <c r="G76" s="2"/>
      <c r="H76" s="2"/>
      <c r="I76" s="2"/>
      <c r="K76" s="15"/>
      <c r="L76" s="15"/>
      <c r="M76" s="15"/>
      <c r="N76" s="15"/>
    </row>
    <row r="77" spans="1:25" x14ac:dyDescent="0.3">
      <c r="B77" s="2"/>
      <c r="C77" s="2"/>
      <c r="D77" s="2"/>
      <c r="E77" s="2"/>
      <c r="F77" s="2"/>
      <c r="G77" s="2"/>
      <c r="H77" s="2"/>
      <c r="I77" s="2"/>
      <c r="K77" s="15"/>
      <c r="L77" s="15"/>
      <c r="M77" s="15"/>
      <c r="N77" s="15"/>
    </row>
    <row r="78" spans="1:25" x14ac:dyDescent="0.3">
      <c r="B78" s="2"/>
      <c r="C78" s="2"/>
      <c r="D78" s="2"/>
      <c r="E78" s="2"/>
      <c r="F78" s="2"/>
      <c r="G78" s="2"/>
      <c r="H78" s="2"/>
      <c r="I78" s="2"/>
      <c r="K78" s="15"/>
      <c r="L78" s="15"/>
      <c r="M78" s="15"/>
      <c r="N78" s="15"/>
    </row>
    <row r="79" spans="1:25" x14ac:dyDescent="0.3">
      <c r="B79" s="2"/>
      <c r="C79" s="2"/>
      <c r="D79" s="2"/>
      <c r="E79" s="2"/>
      <c r="F79" s="2"/>
      <c r="G79" s="2"/>
      <c r="H79" s="2"/>
      <c r="I79" s="2"/>
      <c r="K79" s="15"/>
      <c r="L79" s="15"/>
      <c r="M79" s="15"/>
      <c r="N79" s="15"/>
    </row>
    <row r="80" spans="1:25" ht="14.4" customHeight="1" x14ac:dyDescent="0.3">
      <c r="B80" s="2"/>
      <c r="C80" s="2"/>
      <c r="D80" s="2"/>
      <c r="E80" s="2"/>
      <c r="F80" s="2"/>
      <c r="G80" s="2"/>
      <c r="H80" s="2"/>
      <c r="I80" s="2"/>
      <c r="K80" s="15"/>
      <c r="L80" s="15"/>
      <c r="M80" s="15"/>
      <c r="N80" s="15"/>
    </row>
    <row r="81" spans="1:19" x14ac:dyDescent="0.3">
      <c r="B81" s="2"/>
      <c r="C81" s="2"/>
      <c r="D81" s="2"/>
      <c r="E81" s="2"/>
      <c r="F81" s="2"/>
      <c r="G81" s="2"/>
      <c r="H81" s="2"/>
      <c r="I81" s="2"/>
      <c r="K81" s="15"/>
      <c r="L81" s="15"/>
      <c r="M81" s="15"/>
      <c r="N81" s="15"/>
    </row>
    <row r="82" spans="1:19" x14ac:dyDescent="0.3">
      <c r="A82" s="3"/>
      <c r="B82" s="2"/>
      <c r="C82" s="2"/>
      <c r="D82" s="2"/>
      <c r="E82" s="2"/>
      <c r="F82" s="2"/>
      <c r="G82" s="2"/>
      <c r="H82" s="2"/>
      <c r="I82" s="2"/>
      <c r="K82" s="15"/>
      <c r="L82" s="15"/>
      <c r="M82" s="15"/>
      <c r="N82" s="15"/>
    </row>
    <row r="83" spans="1:19" x14ac:dyDescent="0.3">
      <c r="A83" s="3"/>
      <c r="B83" s="2"/>
      <c r="C83" s="2"/>
      <c r="D83" s="2"/>
      <c r="E83" s="2"/>
      <c r="F83" s="2"/>
      <c r="G83" s="2"/>
      <c r="H83" s="2"/>
      <c r="I83" s="2"/>
      <c r="K83" s="15"/>
      <c r="L83" s="15"/>
      <c r="M83" s="15"/>
      <c r="N83" s="15"/>
    </row>
    <row r="84" spans="1:19" x14ac:dyDescent="0.3">
      <c r="A84" s="3"/>
      <c r="B84" s="2"/>
      <c r="C84" s="2"/>
      <c r="D84" s="2"/>
      <c r="E84" s="2"/>
      <c r="F84" s="2"/>
      <c r="G84" s="2"/>
      <c r="H84" s="2"/>
      <c r="I84" s="2"/>
      <c r="K84" s="15"/>
      <c r="L84" s="15"/>
      <c r="M84" s="15"/>
      <c r="N84" s="15"/>
    </row>
    <row r="85" spans="1:19" x14ac:dyDescent="0.3">
      <c r="A85" s="3"/>
      <c r="B85" s="2"/>
      <c r="C85" s="2"/>
      <c r="D85" s="2"/>
      <c r="E85" s="2"/>
      <c r="F85" s="2"/>
      <c r="G85" s="2"/>
      <c r="H85" s="2"/>
      <c r="I85" s="2"/>
      <c r="K85" s="15"/>
      <c r="L85" s="15"/>
      <c r="M85" s="15"/>
      <c r="N85" s="15"/>
    </row>
    <row r="86" spans="1:19" x14ac:dyDescent="0.3">
      <c r="A86" s="2"/>
      <c r="B86" s="2"/>
      <c r="C86" s="2"/>
      <c r="D86" s="2"/>
      <c r="E86" s="2"/>
      <c r="F86" s="2"/>
      <c r="G86" s="2"/>
      <c r="H86" s="2"/>
      <c r="I86" s="2"/>
      <c r="K86" s="15"/>
      <c r="L86" s="15"/>
      <c r="M86" s="15"/>
      <c r="N86" s="15"/>
    </row>
    <row r="87" spans="1:19" x14ac:dyDescent="0.3">
      <c r="A87" s="3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9" x14ac:dyDescent="0.3">
      <c r="A88" s="3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9" x14ac:dyDescent="0.3">
      <c r="A89" s="3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9" x14ac:dyDescent="0.3">
      <c r="A90" s="3" t="s">
        <v>38</v>
      </c>
      <c r="B90" s="16" t="s">
        <v>29</v>
      </c>
      <c r="C90" s="16"/>
      <c r="D90" s="16"/>
      <c r="E90" s="16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9" x14ac:dyDescent="0.3">
      <c r="A91" s="3"/>
      <c r="B91" s="2"/>
      <c r="C91" s="3"/>
      <c r="D91" s="3"/>
      <c r="E91" s="3"/>
      <c r="F91" s="3"/>
      <c r="G91" s="3"/>
      <c r="H91" s="3"/>
      <c r="I91" s="3"/>
      <c r="J91" s="3"/>
      <c r="K91" s="3" t="s">
        <v>36</v>
      </c>
      <c r="L91" s="3"/>
      <c r="M91" s="3"/>
      <c r="N91" s="3"/>
      <c r="O91" s="3"/>
    </row>
    <row r="92" spans="1:19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22" t="s">
        <v>14</v>
      </c>
      <c r="L92" s="29"/>
      <c r="M92" s="23"/>
      <c r="P92" s="22" t="s">
        <v>45</v>
      </c>
      <c r="Q92" s="29"/>
      <c r="R92" s="23"/>
    </row>
    <row r="93" spans="1:19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1" t="s">
        <v>15</v>
      </c>
      <c r="L93" s="27" t="s">
        <v>32</v>
      </c>
      <c r="M93" s="28"/>
      <c r="P93" s="1" t="s">
        <v>15</v>
      </c>
      <c r="Q93" s="22" t="s">
        <v>41</v>
      </c>
      <c r="R93" s="23"/>
      <c r="S93" t="s">
        <v>43</v>
      </c>
    </row>
    <row r="94" spans="1:19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P94" s="1" t="s">
        <v>15</v>
      </c>
      <c r="Q94" s="16" t="s">
        <v>42</v>
      </c>
      <c r="R94" s="16"/>
      <c r="S94" t="s">
        <v>44</v>
      </c>
    </row>
    <row r="95" spans="1:19" x14ac:dyDescent="0.3">
      <c r="A95" s="3"/>
      <c r="B95" s="2"/>
      <c r="C95" s="2"/>
      <c r="D95" s="2"/>
      <c r="E95" s="2"/>
      <c r="F95" s="2"/>
      <c r="G95" s="2"/>
      <c r="H95" s="2"/>
      <c r="I95" s="2"/>
      <c r="J95" s="3"/>
      <c r="K95" t="s">
        <v>37</v>
      </c>
    </row>
    <row r="96" spans="1:19" x14ac:dyDescent="0.3">
      <c r="A96" s="3"/>
      <c r="B96" s="2"/>
      <c r="C96" s="2"/>
      <c r="D96" s="2"/>
      <c r="E96" s="2"/>
      <c r="F96" s="2"/>
      <c r="G96" s="2"/>
      <c r="H96" s="2"/>
      <c r="I96" s="2"/>
      <c r="J96" s="3"/>
      <c r="K96" s="22" t="s">
        <v>33</v>
      </c>
      <c r="L96" s="29"/>
      <c r="M96" s="29"/>
      <c r="N96" s="23"/>
    </row>
    <row r="97" spans="1:18" ht="14.4" customHeight="1" x14ac:dyDescent="0.3">
      <c r="A97" s="3"/>
      <c r="B97" s="2"/>
      <c r="C97" s="2"/>
      <c r="D97" s="2"/>
      <c r="E97" s="2"/>
      <c r="F97" s="2"/>
      <c r="G97" s="2"/>
      <c r="H97" s="2"/>
      <c r="I97" s="2"/>
      <c r="J97" s="3"/>
      <c r="K97" s="15" t="s">
        <v>47</v>
      </c>
      <c r="L97" s="15"/>
      <c r="M97" s="15"/>
      <c r="N97" s="15"/>
    </row>
    <row r="98" spans="1:18" x14ac:dyDescent="0.3">
      <c r="A98" s="3"/>
      <c r="B98" s="2"/>
      <c r="C98" s="2"/>
      <c r="D98" s="2"/>
      <c r="E98" s="2"/>
      <c r="F98" s="2"/>
      <c r="G98" s="2"/>
      <c r="H98" s="2"/>
      <c r="I98" s="2"/>
      <c r="J98" s="3"/>
      <c r="K98" s="15"/>
      <c r="L98" s="15"/>
      <c r="M98" s="15"/>
      <c r="N98" s="15"/>
    </row>
    <row r="99" spans="1:18" x14ac:dyDescent="0.3">
      <c r="A99" s="3"/>
      <c r="B99" s="2"/>
      <c r="C99" s="2"/>
      <c r="D99" s="2"/>
      <c r="E99" s="2"/>
      <c r="F99" s="2"/>
      <c r="G99" s="2"/>
      <c r="H99" s="2"/>
      <c r="I99" s="2"/>
      <c r="J99" s="3"/>
      <c r="K99" s="15"/>
      <c r="L99" s="15"/>
      <c r="M99" s="15"/>
      <c r="N99" s="15"/>
    </row>
    <row r="100" spans="1:18" x14ac:dyDescent="0.3">
      <c r="A100" s="3"/>
      <c r="B100" s="2"/>
      <c r="C100" s="2"/>
      <c r="D100" s="2"/>
      <c r="E100" s="2"/>
      <c r="F100" s="2"/>
      <c r="G100" s="2"/>
      <c r="H100" s="2"/>
      <c r="I100" s="2"/>
      <c r="J100" s="3"/>
      <c r="K100" s="15"/>
      <c r="L100" s="15"/>
      <c r="M100" s="15"/>
      <c r="N100" s="15"/>
    </row>
    <row r="101" spans="1:18" x14ac:dyDescent="0.3">
      <c r="A101" s="3"/>
      <c r="B101" s="2"/>
      <c r="C101" s="2"/>
      <c r="D101" s="2"/>
      <c r="E101" s="2"/>
      <c r="F101" s="2"/>
      <c r="G101" s="2"/>
      <c r="H101" s="2"/>
      <c r="I101" s="2"/>
      <c r="J101" s="3"/>
      <c r="K101" s="15"/>
      <c r="L101" s="15"/>
      <c r="M101" s="15"/>
      <c r="N101" s="15"/>
    </row>
    <row r="102" spans="1:18" x14ac:dyDescent="0.3">
      <c r="A102" s="3"/>
      <c r="B102" s="2"/>
      <c r="C102" s="2"/>
      <c r="D102" s="2"/>
      <c r="E102" s="2"/>
      <c r="F102" s="2"/>
      <c r="G102" s="2"/>
      <c r="H102" s="2"/>
      <c r="I102" s="2"/>
      <c r="J102" s="3"/>
      <c r="K102" s="15"/>
      <c r="L102" s="15"/>
      <c r="M102" s="15"/>
      <c r="N102" s="15"/>
      <c r="O102" s="3"/>
    </row>
    <row r="103" spans="1:18" x14ac:dyDescent="0.3">
      <c r="A103" s="3"/>
      <c r="B103" s="2"/>
      <c r="C103" s="2"/>
      <c r="D103" s="2"/>
      <c r="E103" s="2"/>
      <c r="F103" s="2"/>
      <c r="G103" s="2"/>
      <c r="H103" s="2"/>
      <c r="I103" s="2"/>
      <c r="J103" s="3"/>
      <c r="K103" s="15"/>
      <c r="L103" s="15"/>
      <c r="M103" s="15"/>
      <c r="N103" s="15"/>
      <c r="O103" s="3"/>
    </row>
    <row r="104" spans="1:18" x14ac:dyDescent="0.3">
      <c r="A104" s="3"/>
      <c r="B104" s="2"/>
      <c r="C104" s="2"/>
      <c r="D104" s="2"/>
      <c r="E104" s="2"/>
      <c r="F104" s="2"/>
      <c r="G104" s="2"/>
      <c r="H104" s="2"/>
      <c r="I104" s="2"/>
      <c r="J104" s="3"/>
      <c r="K104" s="15"/>
      <c r="L104" s="15"/>
      <c r="M104" s="15"/>
      <c r="N104" s="15"/>
      <c r="O104" s="3"/>
    </row>
    <row r="105" spans="1:18" x14ac:dyDescent="0.3">
      <c r="A105" s="3"/>
      <c r="B105" s="2"/>
      <c r="C105" s="2"/>
      <c r="D105" s="2"/>
      <c r="E105" s="2"/>
      <c r="F105" s="2"/>
      <c r="G105" s="2"/>
      <c r="H105" s="2"/>
      <c r="I105" s="2"/>
      <c r="J105" s="3"/>
      <c r="K105" s="15"/>
      <c r="L105" s="15"/>
      <c r="M105" s="15"/>
      <c r="N105" s="15"/>
      <c r="O105" s="3"/>
    </row>
    <row r="106" spans="1:18" x14ac:dyDescent="0.3">
      <c r="A106" s="3"/>
      <c r="B106" s="2"/>
      <c r="C106" s="2"/>
      <c r="D106" s="2"/>
      <c r="E106" s="2"/>
      <c r="F106" s="2"/>
      <c r="G106" s="2"/>
      <c r="H106" s="2"/>
      <c r="I106" s="2"/>
      <c r="J106" s="3"/>
      <c r="K106" s="15"/>
      <c r="L106" s="15"/>
      <c r="M106" s="15"/>
      <c r="N106" s="15"/>
      <c r="O106" s="3"/>
    </row>
    <row r="107" spans="1:18" x14ac:dyDescent="0.3">
      <c r="A107" s="3"/>
      <c r="B107" s="2"/>
      <c r="C107" s="2"/>
      <c r="D107" s="2"/>
      <c r="E107" s="2"/>
      <c r="F107" s="2"/>
      <c r="G107" s="2"/>
      <c r="H107" s="2"/>
      <c r="I107" s="2"/>
      <c r="J107" s="3"/>
      <c r="K107" s="15"/>
      <c r="L107" s="15"/>
      <c r="M107" s="15"/>
      <c r="N107" s="15"/>
      <c r="O107" s="3"/>
      <c r="P107" s="3"/>
      <c r="Q107" s="3"/>
      <c r="R107" s="3"/>
    </row>
    <row r="108" spans="1:18" x14ac:dyDescent="0.3">
      <c r="A108" s="3"/>
      <c r="B108" s="2"/>
      <c r="C108" s="2"/>
      <c r="D108" s="2"/>
      <c r="E108" s="2"/>
      <c r="F108" s="2"/>
      <c r="G108" s="2"/>
      <c r="H108" s="2"/>
      <c r="I108" s="2"/>
      <c r="J108" s="3"/>
      <c r="K108" s="15"/>
      <c r="L108" s="15"/>
      <c r="M108" s="15"/>
      <c r="N108" s="15"/>
      <c r="O108" s="3"/>
      <c r="P108" s="3"/>
      <c r="Q108" s="3"/>
      <c r="R108" s="3"/>
    </row>
    <row r="109" spans="1:18" x14ac:dyDescent="0.3">
      <c r="A109" s="3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</row>
    <row r="110" spans="1:18" x14ac:dyDescent="0.3">
      <c r="A110" s="3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</row>
    <row r="111" spans="1:18" x14ac:dyDescent="0.3">
      <c r="A111" s="3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</row>
    <row r="112" spans="1:18" x14ac:dyDescent="0.3">
      <c r="A112" s="3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</row>
    <row r="113" spans="1:19" x14ac:dyDescent="0.3">
      <c r="A113" s="3" t="s">
        <v>38</v>
      </c>
      <c r="B113" s="16" t="s">
        <v>29</v>
      </c>
      <c r="C113" s="16"/>
      <c r="D113" s="16"/>
      <c r="E113" s="16"/>
      <c r="F113" s="2"/>
      <c r="G113" s="2"/>
      <c r="H113" s="2"/>
      <c r="I113" s="2"/>
      <c r="J113" s="3"/>
      <c r="K113" s="3"/>
      <c r="L113" s="3"/>
      <c r="M113" s="3"/>
      <c r="N113" s="3"/>
      <c r="O113" s="3"/>
      <c r="P113" s="3"/>
      <c r="Q113" s="3"/>
      <c r="R113" s="3"/>
    </row>
    <row r="114" spans="1:19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9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 t="s">
        <v>36</v>
      </c>
      <c r="L115" s="3"/>
      <c r="M115" s="3"/>
      <c r="N115" s="3"/>
      <c r="O115" s="3"/>
      <c r="P115" s="3"/>
      <c r="Q115" s="3"/>
      <c r="R115" s="3"/>
    </row>
    <row r="116" spans="1:19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22" t="s">
        <v>14</v>
      </c>
      <c r="L116" s="29"/>
      <c r="M116" s="23"/>
      <c r="P116" s="22" t="s">
        <v>45</v>
      </c>
      <c r="Q116" s="29"/>
      <c r="R116" s="23"/>
    </row>
    <row r="117" spans="1:19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1" t="s">
        <v>15</v>
      </c>
      <c r="L117" s="27" t="s">
        <v>32</v>
      </c>
      <c r="M117" s="28"/>
      <c r="P117" s="1" t="s">
        <v>15</v>
      </c>
      <c r="Q117" s="22" t="s">
        <v>41</v>
      </c>
      <c r="R117" s="23"/>
      <c r="S117" t="s">
        <v>43</v>
      </c>
    </row>
    <row r="118" spans="1:19" x14ac:dyDescent="0.3">
      <c r="A118" s="3"/>
      <c r="B118" s="2"/>
      <c r="C118" s="2"/>
      <c r="D118" s="2"/>
      <c r="E118" s="2"/>
      <c r="F118" s="2"/>
      <c r="G118" s="2"/>
      <c r="H118" s="2"/>
      <c r="I118" s="2"/>
      <c r="J118" s="2"/>
      <c r="P118" s="1" t="s">
        <v>15</v>
      </c>
      <c r="Q118" s="16" t="s">
        <v>42</v>
      </c>
      <c r="R118" s="16"/>
      <c r="S118" t="s">
        <v>44</v>
      </c>
    </row>
    <row r="119" spans="1:19" x14ac:dyDescent="0.3">
      <c r="A119" s="2"/>
      <c r="B119" s="2"/>
      <c r="C119" s="4"/>
      <c r="D119" s="2"/>
      <c r="E119" s="2"/>
      <c r="F119" s="2"/>
      <c r="G119" s="2"/>
      <c r="H119" s="2"/>
      <c r="I119" s="2"/>
      <c r="J119" s="2"/>
      <c r="K119" t="s">
        <v>37</v>
      </c>
    </row>
    <row r="120" spans="1:19" x14ac:dyDescent="0.3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22" t="s">
        <v>33</v>
      </c>
      <c r="L120" s="29"/>
      <c r="M120" s="29"/>
      <c r="N120" s="23"/>
    </row>
    <row r="121" spans="1:19" ht="14.4" customHeight="1" x14ac:dyDescent="0.3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15" t="s">
        <v>48</v>
      </c>
      <c r="L121" s="15"/>
      <c r="M121" s="15"/>
      <c r="N121" s="15"/>
    </row>
    <row r="122" spans="1:19" x14ac:dyDescent="0.3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15"/>
      <c r="L122" s="15"/>
      <c r="M122" s="15"/>
      <c r="N122" s="15"/>
    </row>
    <row r="123" spans="1:19" x14ac:dyDescent="0.3">
      <c r="A123" s="3"/>
      <c r="B123" s="2"/>
      <c r="C123" s="3"/>
      <c r="D123" s="3"/>
      <c r="E123" s="3"/>
      <c r="F123" s="3"/>
      <c r="G123" s="3"/>
      <c r="H123" s="3"/>
      <c r="I123" s="3"/>
      <c r="J123" s="3"/>
      <c r="K123" s="15"/>
      <c r="L123" s="15"/>
      <c r="M123" s="15"/>
      <c r="N123" s="15"/>
    </row>
    <row r="124" spans="1:19" x14ac:dyDescent="0.3">
      <c r="A124" s="3"/>
      <c r="B124" s="2"/>
      <c r="C124" s="3"/>
      <c r="D124" s="3"/>
      <c r="E124" s="3"/>
      <c r="F124" s="3"/>
      <c r="G124" s="3"/>
      <c r="H124" s="3"/>
      <c r="I124" s="3"/>
      <c r="J124" s="3"/>
      <c r="K124" s="15"/>
      <c r="L124" s="15"/>
      <c r="M124" s="15"/>
      <c r="N124" s="15"/>
    </row>
    <row r="125" spans="1:19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15"/>
      <c r="L125" s="15"/>
      <c r="M125" s="15"/>
      <c r="N125" s="15"/>
    </row>
    <row r="126" spans="1:19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15"/>
      <c r="L126" s="15"/>
      <c r="M126" s="15"/>
      <c r="N126" s="15"/>
      <c r="O126" s="3"/>
      <c r="P126" s="3"/>
      <c r="Q126" s="3"/>
      <c r="R126" s="3"/>
    </row>
    <row r="127" spans="1:19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15"/>
      <c r="L127" s="15"/>
      <c r="M127" s="15"/>
      <c r="N127" s="15"/>
      <c r="O127" s="3"/>
      <c r="P127" s="3"/>
      <c r="Q127" s="3"/>
      <c r="R127" s="3"/>
    </row>
    <row r="128" spans="1:19" x14ac:dyDescent="0.3">
      <c r="A128" s="3"/>
      <c r="B128" s="2"/>
      <c r="C128" s="2"/>
      <c r="D128" s="2"/>
      <c r="E128" s="2"/>
      <c r="F128" s="2"/>
      <c r="G128" s="2"/>
      <c r="H128" s="2"/>
      <c r="I128" s="2"/>
      <c r="J128" s="3"/>
      <c r="K128" s="15"/>
      <c r="L128" s="15"/>
      <c r="M128" s="15"/>
      <c r="N128" s="15"/>
      <c r="O128" s="3"/>
      <c r="P128" s="3"/>
      <c r="Q128" s="3"/>
      <c r="R128" s="3"/>
    </row>
    <row r="129" spans="1:18" x14ac:dyDescent="0.3">
      <c r="A129" s="3"/>
      <c r="B129" s="2"/>
      <c r="C129" s="2"/>
      <c r="D129" s="2"/>
      <c r="E129" s="2"/>
      <c r="F129" s="2"/>
      <c r="G129" s="2"/>
      <c r="H129" s="2"/>
      <c r="I129" s="2"/>
      <c r="J129" s="3"/>
      <c r="K129" s="15"/>
      <c r="L129" s="15"/>
      <c r="M129" s="15"/>
      <c r="N129" s="15"/>
      <c r="O129" s="3"/>
      <c r="P129" s="3"/>
      <c r="Q129" s="3"/>
      <c r="R129" s="3"/>
    </row>
    <row r="130" spans="1:18" x14ac:dyDescent="0.3">
      <c r="A130" s="3"/>
      <c r="B130" s="2"/>
      <c r="C130" s="2"/>
      <c r="D130" s="2"/>
      <c r="E130" s="2"/>
      <c r="F130" s="2"/>
      <c r="G130" s="2"/>
      <c r="H130" s="2"/>
      <c r="I130" s="2"/>
      <c r="J130" s="3"/>
      <c r="K130" s="15"/>
      <c r="L130" s="15"/>
      <c r="M130" s="15"/>
      <c r="N130" s="15"/>
      <c r="O130" s="3"/>
      <c r="P130" s="2"/>
      <c r="Q130" s="2"/>
      <c r="R130" s="2"/>
    </row>
    <row r="131" spans="1:18" x14ac:dyDescent="0.3">
      <c r="A131" s="3"/>
      <c r="B131" s="2"/>
      <c r="C131" s="2"/>
      <c r="D131" s="2"/>
      <c r="E131" s="2"/>
      <c r="F131" s="2"/>
      <c r="G131" s="2"/>
      <c r="H131" s="2"/>
      <c r="I131" s="2"/>
      <c r="J131" s="3"/>
      <c r="K131" s="15"/>
      <c r="L131" s="15"/>
      <c r="M131" s="15"/>
      <c r="N131" s="15"/>
      <c r="O131" s="3"/>
      <c r="P131" s="5"/>
      <c r="Q131" s="2"/>
      <c r="R131" s="2"/>
    </row>
    <row r="132" spans="1:18" x14ac:dyDescent="0.3">
      <c r="A132" s="3"/>
      <c r="B132" s="2"/>
      <c r="C132" s="2"/>
      <c r="D132" s="2"/>
      <c r="E132" s="2"/>
      <c r="F132" s="2"/>
      <c r="G132" s="2"/>
      <c r="H132" s="2"/>
      <c r="I132" s="2"/>
      <c r="J132" s="3"/>
      <c r="K132" s="15"/>
      <c r="L132" s="15"/>
      <c r="M132" s="15"/>
      <c r="N132" s="15"/>
      <c r="O132" s="3"/>
      <c r="P132" s="3"/>
      <c r="Q132" s="3"/>
      <c r="R132" s="3"/>
    </row>
    <row r="133" spans="1:18" x14ac:dyDescent="0.3">
      <c r="A133" s="3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</row>
    <row r="134" spans="1:18" x14ac:dyDescent="0.3">
      <c r="A134" s="3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2"/>
      <c r="M134" s="2"/>
      <c r="N134" s="2"/>
      <c r="O134" s="3"/>
      <c r="P134" s="3"/>
      <c r="Q134" s="3"/>
      <c r="R134" s="3"/>
    </row>
    <row r="135" spans="1:18" x14ac:dyDescent="0.3">
      <c r="A135" s="3"/>
      <c r="B135" s="2"/>
      <c r="C135" s="2"/>
      <c r="D135" s="2"/>
      <c r="E135" s="2"/>
      <c r="F135" s="2"/>
      <c r="G135" s="2"/>
      <c r="H135" s="2"/>
      <c r="I135" s="2"/>
      <c r="J135" s="3"/>
      <c r="K135" s="6"/>
      <c r="L135" s="6"/>
      <c r="M135" s="6"/>
      <c r="N135" s="6"/>
      <c r="O135" s="3"/>
      <c r="P135" s="3"/>
      <c r="Q135" s="3"/>
      <c r="R135" s="3"/>
    </row>
    <row r="136" spans="1:18" x14ac:dyDescent="0.3">
      <c r="A136" s="3"/>
      <c r="B136" s="2"/>
      <c r="C136" s="2"/>
      <c r="D136" s="2"/>
      <c r="E136" s="2"/>
      <c r="F136" s="2"/>
      <c r="G136" s="2"/>
      <c r="H136" s="2"/>
      <c r="I136" s="2"/>
      <c r="J136" s="3"/>
      <c r="K136" s="6"/>
      <c r="L136" s="6"/>
      <c r="M136" s="6"/>
      <c r="N136" s="6"/>
      <c r="O136" s="3"/>
      <c r="P136" s="3"/>
      <c r="Q136" s="3"/>
      <c r="R136" s="3"/>
    </row>
    <row r="137" spans="1:18" x14ac:dyDescent="0.3">
      <c r="A137" s="3"/>
      <c r="B137" s="2"/>
      <c r="C137" s="2"/>
      <c r="D137" s="2"/>
      <c r="E137" s="2"/>
      <c r="F137" s="2"/>
      <c r="G137" s="2"/>
      <c r="H137" s="2"/>
      <c r="I137" s="2"/>
      <c r="J137" s="3"/>
      <c r="K137" s="6"/>
      <c r="L137" s="6"/>
      <c r="M137" s="6"/>
      <c r="N137" s="6"/>
      <c r="O137" s="3"/>
      <c r="P137" s="3"/>
      <c r="Q137" s="3"/>
      <c r="R137" s="3"/>
    </row>
    <row r="138" spans="1:18" x14ac:dyDescent="0.3">
      <c r="A138" s="3"/>
      <c r="B138" s="2"/>
      <c r="C138" s="2"/>
      <c r="D138" s="2"/>
      <c r="E138" s="2"/>
      <c r="F138" s="2"/>
      <c r="G138" s="2"/>
      <c r="H138" s="2"/>
      <c r="I138" s="2"/>
      <c r="J138" s="3"/>
      <c r="K138" s="6"/>
      <c r="L138" s="6"/>
      <c r="M138" s="6"/>
      <c r="N138" s="6"/>
      <c r="O138" s="3"/>
      <c r="P138" s="3"/>
      <c r="Q138" s="3"/>
      <c r="R138" s="3"/>
    </row>
    <row r="139" spans="1:18" x14ac:dyDescent="0.3">
      <c r="A139" s="3"/>
      <c r="B139" s="2"/>
      <c r="C139" s="2"/>
      <c r="D139" s="2"/>
      <c r="E139" s="2"/>
      <c r="F139" s="2"/>
      <c r="G139" s="2"/>
      <c r="H139" s="2"/>
      <c r="I139" s="2"/>
      <c r="J139" s="3"/>
      <c r="K139" s="6"/>
      <c r="L139" s="6"/>
      <c r="M139" s="6"/>
      <c r="N139" s="6"/>
      <c r="O139" s="3"/>
      <c r="P139" s="3"/>
      <c r="Q139" s="3"/>
      <c r="R139" s="3"/>
    </row>
    <row r="140" spans="1:18" x14ac:dyDescent="0.3">
      <c r="A140" s="3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3">
      <c r="A141" s="3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</row>
    <row r="142" spans="1:18" x14ac:dyDescent="0.3">
      <c r="A142" s="3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</row>
    <row r="143" spans="1:18" x14ac:dyDescent="0.3">
      <c r="A143" s="3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3"/>
      <c r="M143" s="3"/>
      <c r="N143" s="3"/>
      <c r="O143" s="3"/>
      <c r="P143" s="3"/>
      <c r="Q143" s="3"/>
      <c r="R143" s="3"/>
    </row>
    <row r="144" spans="1:18" x14ac:dyDescent="0.3">
      <c r="A144" s="3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3">
      <c r="A145" s="3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3">
      <c r="A146" s="3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</sheetData>
  <mergeCells count="41">
    <mergeCell ref="K33:M33"/>
    <mergeCell ref="L117:M117"/>
    <mergeCell ref="Q117:R117"/>
    <mergeCell ref="K120:N120"/>
    <mergeCell ref="Q93:R93"/>
    <mergeCell ref="K96:N96"/>
    <mergeCell ref="K116:M116"/>
    <mergeCell ref="P116:R116"/>
    <mergeCell ref="P70:R70"/>
    <mergeCell ref="K70:M70"/>
    <mergeCell ref="Q71:R71"/>
    <mergeCell ref="K92:M92"/>
    <mergeCell ref="P92:R92"/>
    <mergeCell ref="Q72:R72"/>
    <mergeCell ref="B90:E90"/>
    <mergeCell ref="B113:E113"/>
    <mergeCell ref="L71:M71"/>
    <mergeCell ref="K74:N74"/>
    <mergeCell ref="L93:M93"/>
    <mergeCell ref="W52:W53"/>
    <mergeCell ref="B52:B53"/>
    <mergeCell ref="X52:X53"/>
    <mergeCell ref="Y52:Y53"/>
    <mergeCell ref="C52:V52"/>
    <mergeCell ref="B67:E67"/>
    <mergeCell ref="B2:C2"/>
    <mergeCell ref="B3:C3"/>
    <mergeCell ref="B4:C4"/>
    <mergeCell ref="B5:C5"/>
    <mergeCell ref="B51:C51"/>
    <mergeCell ref="B10:B11"/>
    <mergeCell ref="M10:M11"/>
    <mergeCell ref="N10:N11"/>
    <mergeCell ref="O10:O11"/>
    <mergeCell ref="C10:L10"/>
    <mergeCell ref="B28:E28"/>
    <mergeCell ref="K121:N132"/>
    <mergeCell ref="Q94:R94"/>
    <mergeCell ref="Q118:R118"/>
    <mergeCell ref="K75:N86"/>
    <mergeCell ref="K97:N108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2299EDA1D2C4693EF31CD2229CCE6" ma:contentTypeVersion="11" ma:contentTypeDescription="Create a new document." ma:contentTypeScope="" ma:versionID="f554f6f2fc24d10d7f48b9cca6783f79">
  <xsd:schema xmlns:xsd="http://www.w3.org/2001/XMLSchema" xmlns:xs="http://www.w3.org/2001/XMLSchema" xmlns:p="http://schemas.microsoft.com/office/2006/metadata/properties" xmlns:ns3="8cf72b29-aecf-482d-a6da-191eee5c45ca" xmlns:ns4="37db58b3-ffcb-4470-8a88-582912145165" targetNamespace="http://schemas.microsoft.com/office/2006/metadata/properties" ma:root="true" ma:fieldsID="ccc752d143484a7e4f3e50a46cd95449" ns3:_="" ns4:_="">
    <xsd:import namespace="8cf72b29-aecf-482d-a6da-191eee5c45ca"/>
    <xsd:import namespace="37db58b3-ffcb-4470-8a88-5829121451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72b29-aecf-482d-a6da-191eee5c45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b58b3-ffcb-4470-8a88-582912145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099C50-B921-49FA-BF36-12D83066E0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35468B-867E-4083-8899-F0EE6A28E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72b29-aecf-482d-a6da-191eee5c45ca"/>
    <ds:schemaRef ds:uri="37db58b3-ffcb-4470-8a88-5829121451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64140D-6747-46A6-B05B-83DF13CDF9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Valencia Ocampo</dc:creator>
  <cp:lastModifiedBy>Wilder Valencia Ocampo</cp:lastModifiedBy>
  <dcterms:created xsi:type="dcterms:W3CDTF">2019-08-28T23:39:43Z</dcterms:created>
  <dcterms:modified xsi:type="dcterms:W3CDTF">2020-03-11T21:34:36Z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0x0101005CA2299EDA1D2C4693EF31CD2229CCE6</vt:lpwstr>
  </property>
</Properties>
</file>