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dtype.human/bioinformatics/cFu/"/>
    </mc:Choice>
  </mc:AlternateContent>
  <xr:revisionPtr revIDLastSave="0" documentId="13_ncr:1_{EDB9D270-7A45-E84B-A4DC-5484C0C53114}" xr6:coauthVersionLast="47" xr6:coauthVersionMax="47" xr10:uidLastSave="{00000000-0000-0000-0000-000000000000}"/>
  <bookViews>
    <workbookView xWindow="37900" yWindow="680" windowWidth="27700" windowHeight="15860" xr2:uid="{11CD5CC4-8976-FA48-9F4B-243CD29768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" l="1"/>
  <c r="G37" i="1"/>
  <c r="O36" i="1"/>
  <c r="P36" i="1" s="1"/>
  <c r="G36" i="1"/>
  <c r="H36" i="1" s="1"/>
  <c r="O35" i="1"/>
  <c r="G35" i="1"/>
  <c r="O34" i="1"/>
  <c r="P34" i="1" s="1"/>
  <c r="G34" i="1"/>
  <c r="H34" i="1" s="1"/>
  <c r="O33" i="1"/>
  <c r="G33" i="1"/>
  <c r="O32" i="1"/>
  <c r="G32" i="1"/>
  <c r="H32" i="1" s="1"/>
  <c r="O31" i="1"/>
  <c r="G31" i="1"/>
  <c r="H30" i="1" s="1"/>
  <c r="O30" i="1"/>
  <c r="G30" i="1"/>
  <c r="O29" i="1"/>
  <c r="G29" i="1"/>
  <c r="O28" i="1"/>
  <c r="P28" i="1" s="1"/>
  <c r="G28" i="1"/>
  <c r="H28" i="1" s="1"/>
  <c r="O27" i="1"/>
  <c r="G27" i="1"/>
  <c r="O26" i="1"/>
  <c r="P26" i="1" s="1"/>
  <c r="G26" i="1"/>
  <c r="H26" i="1" s="1"/>
  <c r="O25" i="1"/>
  <c r="G25" i="1"/>
  <c r="O24" i="1"/>
  <c r="G24" i="1"/>
  <c r="H24" i="1" s="1"/>
  <c r="O23" i="1"/>
  <c r="G23" i="1"/>
  <c r="O22" i="1"/>
  <c r="P22" i="1" s="1"/>
  <c r="G22" i="1"/>
  <c r="G18" i="1"/>
  <c r="O17" i="1"/>
  <c r="G17" i="1"/>
  <c r="H17" i="1" s="1"/>
  <c r="O16" i="1"/>
  <c r="G16" i="1"/>
  <c r="O15" i="1"/>
  <c r="G15" i="1"/>
  <c r="H15" i="1" s="1"/>
  <c r="O14" i="1"/>
  <c r="P14" i="1" s="1"/>
  <c r="G14" i="1"/>
  <c r="O13" i="1"/>
  <c r="G13" i="1"/>
  <c r="O12" i="1"/>
  <c r="G12" i="1"/>
  <c r="O11" i="1"/>
  <c r="G11" i="1"/>
  <c r="O10" i="1"/>
  <c r="G10" i="1"/>
  <c r="O9" i="1"/>
  <c r="G9" i="1"/>
  <c r="H9" i="1" s="1"/>
  <c r="O8" i="1"/>
  <c r="P8" i="1" s="1"/>
  <c r="G8" i="1"/>
  <c r="O7" i="1"/>
  <c r="H7" i="1"/>
  <c r="G7" i="1"/>
  <c r="O6" i="1"/>
  <c r="G6" i="1"/>
  <c r="O5" i="1"/>
  <c r="G5" i="1"/>
  <c r="H5" i="1" s="1"/>
  <c r="P4" i="1"/>
  <c r="O4" i="1"/>
  <c r="P24" i="1" l="1"/>
  <c r="P32" i="1"/>
  <c r="P16" i="1"/>
  <c r="P12" i="1"/>
  <c r="H11" i="1"/>
  <c r="P6" i="1"/>
  <c r="H22" i="1"/>
  <c r="H13" i="1"/>
  <c r="P30" i="1"/>
  <c r="Q38" i="1"/>
</calcChain>
</file>

<file path=xl/sharedStrings.xml><?xml version="1.0" encoding="utf-8"?>
<sst xmlns="http://schemas.openxmlformats.org/spreadsheetml/2006/main" count="224" uniqueCount="28">
  <si>
    <t xml:space="preserve">p4-36 </t>
  </si>
  <si>
    <t>N0</t>
  </si>
  <si>
    <t>N1</t>
  </si>
  <si>
    <t>N2</t>
  </si>
  <si>
    <t xml:space="preserve">PBS </t>
  </si>
  <si>
    <t>L1A</t>
  </si>
  <si>
    <t>UC</t>
  </si>
  <si>
    <t>L1B</t>
  </si>
  <si>
    <t>L2A</t>
  </si>
  <si>
    <t>L2B</t>
  </si>
  <si>
    <t>L3A</t>
  </si>
  <si>
    <t>L3B</t>
  </si>
  <si>
    <t>L4A</t>
  </si>
  <si>
    <t>C</t>
  </si>
  <si>
    <t>L4B</t>
  </si>
  <si>
    <t>L5A</t>
  </si>
  <si>
    <t>L5B</t>
  </si>
  <si>
    <t>L6A</t>
  </si>
  <si>
    <t>L6B</t>
  </si>
  <si>
    <t>L7A</t>
  </si>
  <si>
    <t>L7B</t>
  </si>
  <si>
    <t>Isotype-IgG1</t>
  </si>
  <si>
    <t>p4-163</t>
  </si>
  <si>
    <t>L8A</t>
  </si>
  <si>
    <t>L8B</t>
  </si>
  <si>
    <t>cfu/Lungs</t>
  </si>
  <si>
    <t>average CFU/Lungs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</si>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</sst>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5D77-53F5-CB43-8D1E-6168C8FE5CCD}">
  <dimension ref="C3:Q38"/>
  <sheetViews>
    <sheetView tabSelected="1" workbookViewId="0">
      <selection activeCell="G5" sqref="G5"/>
    </sheetView>
  </sheetViews>
  <sheetFormatPr baseColWidth="10" defaultRowHeight="19" x14ac:dyDescent="0.25"/>
  <sheetData>
    <row r="3" spans="3:16" x14ac:dyDescent="0.25">
      <c r="K3" t="s">
        <v>0</v>
      </c>
      <c r="L3" t="s">
        <v>1</v>
      </c>
      <c r="M3" t="s">
        <v>2</v>
      </c>
      <c r="N3" t="s">
        <v>3</v>
      </c>
      <c r="O3" t="s">
        <v>25</v>
      </c>
      <c r="P3" t="s">
        <v>26</v>
      </c>
    </row>
    <row r="4" spans="3:16" x14ac:dyDescent="0.25">
      <c r="C4" t="s">
        <v>4</v>
      </c>
      <c r="D4" t="s">
        <v>1</v>
      </c>
      <c r="E4" t="s">
        <v>2</v>
      </c>
      <c r="F4" t="s">
        <v>3</v>
      </c>
      <c r="G4" t="s">
        <v>25</v>
      </c>
      <c r="H4" t="s">
        <v>26</v>
      </c>
      <c r="K4" t="s">
        <v>5</v>
      </c>
      <c r="L4" s="1" t="s">
        <v>6</v>
      </c>
      <c r="M4" s="1">
        <v>102</v>
      </c>
      <c r="N4" s="1">
        <v>14</v>
      </c>
      <c r="O4">
        <f>M4*10*20*3</f>
        <v>61200</v>
      </c>
      <c r="P4">
        <f>AVERAGE(O4:O5)</f>
        <v>57000</v>
      </c>
    </row>
    <row r="5" spans="3:16" x14ac:dyDescent="0.25">
      <c r="C5" t="s">
        <v>5</v>
      </c>
      <c r="D5" t="s">
        <v>6</v>
      </c>
      <c r="E5">
        <v>100</v>
      </c>
      <c r="F5">
        <v>12</v>
      </c>
      <c r="G5">
        <f>E5*10*20*3</f>
        <v>60000</v>
      </c>
      <c r="H5">
        <f>AVERAGE(G5:G6)</f>
        <v>66000</v>
      </c>
      <c r="K5" t="s">
        <v>7</v>
      </c>
      <c r="L5" s="1" t="s">
        <v>6</v>
      </c>
      <c r="M5" s="1">
        <v>88</v>
      </c>
      <c r="N5" s="1">
        <v>13</v>
      </c>
      <c r="O5">
        <f t="shared" ref="O5:O17" si="0">M5*10*20*3</f>
        <v>52800</v>
      </c>
    </row>
    <row r="6" spans="3:16" x14ac:dyDescent="0.25">
      <c r="C6" t="s">
        <v>7</v>
      </c>
      <c r="D6" t="s">
        <v>6</v>
      </c>
      <c r="E6">
        <v>120</v>
      </c>
      <c r="F6">
        <v>11</v>
      </c>
      <c r="G6">
        <f t="shared" ref="G6:G18" si="1">E6*10*20*3</f>
        <v>72000</v>
      </c>
      <c r="K6" t="s">
        <v>8</v>
      </c>
      <c r="L6" s="1" t="s">
        <v>6</v>
      </c>
      <c r="M6" s="1">
        <v>73</v>
      </c>
      <c r="N6" s="1">
        <v>10</v>
      </c>
      <c r="O6">
        <f t="shared" si="0"/>
        <v>43800</v>
      </c>
      <c r="P6">
        <f>AVERAGE(O6:O7)</f>
        <v>50700</v>
      </c>
    </row>
    <row r="7" spans="3:16" x14ac:dyDescent="0.25">
      <c r="C7" t="s">
        <v>8</v>
      </c>
      <c r="D7" t="s">
        <v>6</v>
      </c>
      <c r="E7">
        <v>109</v>
      </c>
      <c r="F7">
        <v>18</v>
      </c>
      <c r="G7">
        <f t="shared" si="1"/>
        <v>65400</v>
      </c>
      <c r="H7">
        <f>AVERAGE(G7:G8)</f>
        <v>68700</v>
      </c>
      <c r="K7" t="s">
        <v>9</v>
      </c>
      <c r="L7" s="1" t="s">
        <v>6</v>
      </c>
      <c r="M7" s="1">
        <v>96</v>
      </c>
      <c r="N7" s="1">
        <v>7</v>
      </c>
      <c r="O7">
        <f t="shared" si="0"/>
        <v>57600</v>
      </c>
    </row>
    <row r="8" spans="3:16" x14ac:dyDescent="0.25">
      <c r="C8" t="s">
        <v>9</v>
      </c>
      <c r="D8" t="s">
        <v>6</v>
      </c>
      <c r="E8">
        <v>120</v>
      </c>
      <c r="F8">
        <v>12</v>
      </c>
      <c r="G8">
        <f t="shared" si="1"/>
        <v>72000</v>
      </c>
      <c r="K8" t="s">
        <v>10</v>
      </c>
      <c r="L8" s="1" t="s">
        <v>6</v>
      </c>
      <c r="M8" s="1">
        <v>109</v>
      </c>
      <c r="N8" s="1">
        <v>10</v>
      </c>
      <c r="O8">
        <f t="shared" si="0"/>
        <v>65400</v>
      </c>
      <c r="P8">
        <f>AVERAGE(O8:O9)</f>
        <v>54300</v>
      </c>
    </row>
    <row r="9" spans="3:16" x14ac:dyDescent="0.25">
      <c r="C9" t="s">
        <v>10</v>
      </c>
      <c r="D9" t="s">
        <v>6</v>
      </c>
      <c r="E9">
        <v>70</v>
      </c>
      <c r="F9">
        <v>10</v>
      </c>
      <c r="G9">
        <f t="shared" si="1"/>
        <v>42000</v>
      </c>
      <c r="H9">
        <f>AVERAGE(G9:G10)</f>
        <v>45000</v>
      </c>
      <c r="K9" t="s">
        <v>11</v>
      </c>
      <c r="L9" s="1" t="s">
        <v>6</v>
      </c>
      <c r="M9" s="1">
        <v>72</v>
      </c>
      <c r="N9" s="1">
        <v>13</v>
      </c>
      <c r="O9">
        <f t="shared" si="0"/>
        <v>43200</v>
      </c>
    </row>
    <row r="10" spans="3:16" x14ac:dyDescent="0.25">
      <c r="C10" t="s">
        <v>11</v>
      </c>
      <c r="D10" t="s">
        <v>6</v>
      </c>
      <c r="E10">
        <v>80</v>
      </c>
      <c r="F10">
        <v>3</v>
      </c>
      <c r="G10">
        <f t="shared" si="1"/>
        <v>48000</v>
      </c>
      <c r="K10" t="s">
        <v>12</v>
      </c>
      <c r="L10" s="1" t="s">
        <v>6</v>
      </c>
      <c r="M10" s="1" t="s">
        <v>13</v>
      </c>
      <c r="N10" s="1">
        <v>46</v>
      </c>
      <c r="O10" t="e">
        <f t="shared" si="0"/>
        <v>#VALUE!</v>
      </c>
    </row>
    <row r="11" spans="3:16" x14ac:dyDescent="0.25">
      <c r="C11" t="s">
        <v>12</v>
      </c>
      <c r="D11" t="s">
        <v>6</v>
      </c>
      <c r="E11">
        <v>140</v>
      </c>
      <c r="F11">
        <v>16</v>
      </c>
      <c r="G11">
        <f t="shared" si="1"/>
        <v>84000</v>
      </c>
      <c r="H11">
        <f>AVERAGE(G11:G12)</f>
        <v>87000</v>
      </c>
      <c r="K11" t="s">
        <v>14</v>
      </c>
      <c r="L11" s="1" t="s">
        <v>6</v>
      </c>
      <c r="M11" s="1" t="s">
        <v>6</v>
      </c>
      <c r="N11" s="1">
        <v>36</v>
      </c>
      <c r="O11" t="e">
        <f t="shared" si="0"/>
        <v>#VALUE!</v>
      </c>
    </row>
    <row r="12" spans="3:16" x14ac:dyDescent="0.25">
      <c r="C12" t="s">
        <v>14</v>
      </c>
      <c r="D12" t="s">
        <v>6</v>
      </c>
      <c r="E12">
        <v>150</v>
      </c>
      <c r="F12">
        <v>25</v>
      </c>
      <c r="G12">
        <f t="shared" si="1"/>
        <v>90000</v>
      </c>
      <c r="K12" t="s">
        <v>15</v>
      </c>
      <c r="L12" s="1" t="s">
        <v>6</v>
      </c>
      <c r="M12" s="1">
        <v>28</v>
      </c>
      <c r="N12" s="1">
        <v>2</v>
      </c>
      <c r="O12">
        <f t="shared" si="0"/>
        <v>16800</v>
      </c>
      <c r="P12">
        <f>AVERAGE(O12:O13)</f>
        <v>18900</v>
      </c>
    </row>
    <row r="13" spans="3:16" x14ac:dyDescent="0.25">
      <c r="C13" t="s">
        <v>15</v>
      </c>
      <c r="D13" t="s">
        <v>6</v>
      </c>
      <c r="E13">
        <v>80</v>
      </c>
      <c r="F13">
        <v>14</v>
      </c>
      <c r="G13">
        <f>F13*100*20*3</f>
        <v>84000</v>
      </c>
      <c r="H13">
        <f>AVERAGE(G13:G14)</f>
        <v>66000</v>
      </c>
      <c r="K13" t="s">
        <v>16</v>
      </c>
      <c r="L13" s="1" t="s">
        <v>6</v>
      </c>
      <c r="M13" s="1">
        <v>35</v>
      </c>
      <c r="N13" s="1">
        <v>2</v>
      </c>
      <c r="O13">
        <f t="shared" si="0"/>
        <v>21000</v>
      </c>
    </row>
    <row r="14" spans="3:16" x14ac:dyDescent="0.25">
      <c r="C14" t="s">
        <v>16</v>
      </c>
      <c r="D14" t="s">
        <v>6</v>
      </c>
      <c r="E14">
        <v>80</v>
      </c>
      <c r="F14">
        <v>2</v>
      </c>
      <c r="G14">
        <f t="shared" si="1"/>
        <v>48000</v>
      </c>
      <c r="K14" t="s">
        <v>17</v>
      </c>
      <c r="L14" s="1" t="s">
        <v>6</v>
      </c>
      <c r="M14" s="1">
        <v>55</v>
      </c>
      <c r="N14" s="1">
        <v>3</v>
      </c>
      <c r="O14">
        <f t="shared" si="0"/>
        <v>33000</v>
      </c>
      <c r="P14">
        <f>AVERAGE(O14:O15)</f>
        <v>39000</v>
      </c>
    </row>
    <row r="15" spans="3:16" x14ac:dyDescent="0.25">
      <c r="C15" t="s">
        <v>17</v>
      </c>
      <c r="D15" t="s">
        <v>6</v>
      </c>
      <c r="E15">
        <v>70</v>
      </c>
      <c r="F15">
        <v>6</v>
      </c>
      <c r="G15">
        <f t="shared" si="1"/>
        <v>42000</v>
      </c>
      <c r="H15">
        <f>AVERAGE(G15:G16)</f>
        <v>42000</v>
      </c>
      <c r="K15" t="s">
        <v>18</v>
      </c>
      <c r="L15" s="1" t="s">
        <v>6</v>
      </c>
      <c r="M15" s="1">
        <v>75</v>
      </c>
      <c r="N15" s="1">
        <v>10</v>
      </c>
      <c r="O15">
        <f t="shared" si="0"/>
        <v>45000</v>
      </c>
    </row>
    <row r="16" spans="3:16" x14ac:dyDescent="0.25">
      <c r="C16" t="s">
        <v>18</v>
      </c>
      <c r="D16" t="s">
        <v>6</v>
      </c>
      <c r="E16">
        <v>70</v>
      </c>
      <c r="F16">
        <v>6</v>
      </c>
      <c r="G16">
        <f t="shared" si="1"/>
        <v>42000</v>
      </c>
      <c r="K16" t="s">
        <v>19</v>
      </c>
      <c r="L16" s="1" t="s">
        <v>6</v>
      </c>
      <c r="M16" s="1">
        <v>70</v>
      </c>
      <c r="N16" s="1">
        <v>5</v>
      </c>
      <c r="O16">
        <f t="shared" si="0"/>
        <v>42000</v>
      </c>
      <c r="P16">
        <f>AVERAGE(O16:O17)</f>
        <v>45000</v>
      </c>
    </row>
    <row r="17" spans="3:17" x14ac:dyDescent="0.25">
      <c r="C17" t="s">
        <v>19</v>
      </c>
      <c r="D17" t="s">
        <v>6</v>
      </c>
      <c r="E17">
        <v>75</v>
      </c>
      <c r="F17">
        <v>9</v>
      </c>
      <c r="G17">
        <f>F17*100*20*3</f>
        <v>54000</v>
      </c>
      <c r="H17">
        <f>AVERAGE(G17:G18)</f>
        <v>51000</v>
      </c>
      <c r="K17" t="s">
        <v>20</v>
      </c>
      <c r="L17" s="1" t="s">
        <v>6</v>
      </c>
      <c r="M17" s="1">
        <v>80</v>
      </c>
      <c r="N17" s="1">
        <v>13</v>
      </c>
      <c r="O17">
        <f t="shared" si="0"/>
        <v>48000</v>
      </c>
    </row>
    <row r="18" spans="3:17" x14ac:dyDescent="0.25">
      <c r="C18" t="s">
        <v>20</v>
      </c>
      <c r="D18" t="s">
        <v>6</v>
      </c>
      <c r="E18">
        <v>80</v>
      </c>
      <c r="F18">
        <v>5</v>
      </c>
      <c r="G18">
        <f t="shared" si="1"/>
        <v>48000</v>
      </c>
      <c r="P18" s="2"/>
      <c r="Q18" s="2"/>
    </row>
    <row r="21" spans="3:17" x14ac:dyDescent="0.25">
      <c r="C21" t="s">
        <v>21</v>
      </c>
      <c r="D21" t="s">
        <v>1</v>
      </c>
      <c r="E21" t="s">
        <v>2</v>
      </c>
      <c r="F21" t="s">
        <v>3</v>
      </c>
      <c r="G21" t="s">
        <v>25</v>
      </c>
      <c r="H21" t="s">
        <v>26</v>
      </c>
      <c r="K21" t="s">
        <v>22</v>
      </c>
      <c r="L21" t="s">
        <v>1</v>
      </c>
      <c r="M21" s="1" t="s">
        <v>2</v>
      </c>
      <c r="N21" s="1" t="s">
        <v>3</v>
      </c>
      <c r="O21" t="s">
        <v>25</v>
      </c>
      <c r="P21" t="s">
        <v>26</v>
      </c>
    </row>
    <row r="22" spans="3:17" x14ac:dyDescent="0.25">
      <c r="C22" t="s">
        <v>5</v>
      </c>
      <c r="D22" t="s">
        <v>6</v>
      </c>
      <c r="E22" s="1">
        <v>160</v>
      </c>
      <c r="F22" s="1">
        <v>19</v>
      </c>
      <c r="G22">
        <f>E22*10*20*3</f>
        <v>96000</v>
      </c>
      <c r="H22">
        <f>AVERAGE(G22:G23)</f>
        <v>96000</v>
      </c>
      <c r="K22" t="s">
        <v>5</v>
      </c>
      <c r="L22" t="s">
        <v>6</v>
      </c>
      <c r="M22" s="1">
        <v>90</v>
      </c>
      <c r="N22" s="1">
        <v>8</v>
      </c>
      <c r="O22">
        <f>M22*10*20*3</f>
        <v>54000</v>
      </c>
      <c r="P22">
        <f>AVERAGE(O22:O23)</f>
        <v>52200</v>
      </c>
    </row>
    <row r="23" spans="3:17" x14ac:dyDescent="0.25">
      <c r="C23" t="s">
        <v>7</v>
      </c>
      <c r="D23" t="s">
        <v>6</v>
      </c>
      <c r="E23" s="1">
        <v>160</v>
      </c>
      <c r="F23" s="1">
        <v>12</v>
      </c>
      <c r="G23">
        <f t="shared" ref="G23:G37" si="2">E23*10*20*3</f>
        <v>96000</v>
      </c>
      <c r="K23" t="s">
        <v>7</v>
      </c>
      <c r="L23" t="s">
        <v>6</v>
      </c>
      <c r="M23" s="1">
        <v>84</v>
      </c>
      <c r="N23" s="1">
        <v>7</v>
      </c>
      <c r="O23">
        <f t="shared" ref="O23:O37" si="3">M23*10*20*3</f>
        <v>50400</v>
      </c>
    </row>
    <row r="24" spans="3:17" x14ac:dyDescent="0.25">
      <c r="C24" t="s">
        <v>8</v>
      </c>
      <c r="D24" t="s">
        <v>6</v>
      </c>
      <c r="E24" s="1">
        <v>91</v>
      </c>
      <c r="F24" s="1">
        <v>6</v>
      </c>
      <c r="G24">
        <f t="shared" si="2"/>
        <v>54600</v>
      </c>
      <c r="H24">
        <f>AVERAGE(G24:G25)</f>
        <v>60300</v>
      </c>
      <c r="K24" t="s">
        <v>8</v>
      </c>
      <c r="L24" t="s">
        <v>6</v>
      </c>
      <c r="M24" s="1">
        <v>69</v>
      </c>
      <c r="N24" s="1">
        <v>8</v>
      </c>
      <c r="O24">
        <f t="shared" si="3"/>
        <v>41400</v>
      </c>
      <c r="P24">
        <f>AVERAGE(O24:O25)</f>
        <v>47700</v>
      </c>
    </row>
    <row r="25" spans="3:17" x14ac:dyDescent="0.25">
      <c r="C25" t="s">
        <v>9</v>
      </c>
      <c r="D25" t="s">
        <v>6</v>
      </c>
      <c r="E25" s="1">
        <v>110</v>
      </c>
      <c r="F25" s="1">
        <v>13</v>
      </c>
      <c r="G25">
        <f t="shared" si="2"/>
        <v>66000</v>
      </c>
      <c r="K25" t="s">
        <v>9</v>
      </c>
      <c r="L25" t="s">
        <v>6</v>
      </c>
      <c r="M25" s="1">
        <v>90</v>
      </c>
      <c r="N25" s="1">
        <v>13</v>
      </c>
      <c r="O25">
        <f t="shared" si="3"/>
        <v>54000</v>
      </c>
    </row>
    <row r="26" spans="3:17" x14ac:dyDescent="0.25">
      <c r="C26" t="s">
        <v>10</v>
      </c>
      <c r="D26" t="s">
        <v>6</v>
      </c>
      <c r="E26" s="1">
        <v>180</v>
      </c>
      <c r="F26" s="1">
        <v>17</v>
      </c>
      <c r="G26">
        <f t="shared" si="2"/>
        <v>108000</v>
      </c>
      <c r="H26">
        <f>AVERAGE(G26:G27)</f>
        <v>103500</v>
      </c>
      <c r="K26" t="s">
        <v>10</v>
      </c>
      <c r="L26" t="s">
        <v>6</v>
      </c>
      <c r="M26" s="1">
        <v>69</v>
      </c>
      <c r="N26" s="1">
        <v>7</v>
      </c>
      <c r="O26">
        <f t="shared" si="3"/>
        <v>41400</v>
      </c>
      <c r="P26">
        <f>AVERAGE(O26:O27)</f>
        <v>51600</v>
      </c>
    </row>
    <row r="27" spans="3:17" x14ac:dyDescent="0.25">
      <c r="C27" t="s">
        <v>11</v>
      </c>
      <c r="D27" t="s">
        <v>6</v>
      </c>
      <c r="E27" s="1">
        <v>165</v>
      </c>
      <c r="F27" s="1">
        <v>24</v>
      </c>
      <c r="G27">
        <f t="shared" si="2"/>
        <v>99000</v>
      </c>
      <c r="K27" t="s">
        <v>11</v>
      </c>
      <c r="L27" t="s">
        <v>6</v>
      </c>
      <c r="M27" s="1">
        <v>103</v>
      </c>
      <c r="N27" s="1">
        <v>14</v>
      </c>
      <c r="O27">
        <f t="shared" si="3"/>
        <v>61800</v>
      </c>
    </row>
    <row r="28" spans="3:17" x14ac:dyDescent="0.25">
      <c r="C28" t="s">
        <v>12</v>
      </c>
      <c r="D28" t="s">
        <v>6</v>
      </c>
      <c r="E28" s="1">
        <v>130</v>
      </c>
      <c r="F28" s="1">
        <v>17</v>
      </c>
      <c r="G28">
        <f t="shared" si="2"/>
        <v>78000</v>
      </c>
      <c r="H28">
        <f>AVERAGE(G28:G29)</f>
        <v>78900</v>
      </c>
      <c r="K28" t="s">
        <v>12</v>
      </c>
      <c r="L28" t="s">
        <v>6</v>
      </c>
      <c r="M28" s="1">
        <v>104</v>
      </c>
      <c r="N28" s="1">
        <v>14</v>
      </c>
      <c r="O28">
        <f t="shared" si="3"/>
        <v>62400</v>
      </c>
      <c r="P28">
        <f>AVERAGE(O28:O29)</f>
        <v>51300</v>
      </c>
    </row>
    <row r="29" spans="3:17" x14ac:dyDescent="0.25">
      <c r="C29" t="s">
        <v>14</v>
      </c>
      <c r="D29" t="s">
        <v>6</v>
      </c>
      <c r="E29" s="1">
        <v>133</v>
      </c>
      <c r="F29" s="1">
        <v>15</v>
      </c>
      <c r="G29">
        <f t="shared" si="2"/>
        <v>79800</v>
      </c>
      <c r="K29" t="s">
        <v>14</v>
      </c>
      <c r="L29" t="s">
        <v>6</v>
      </c>
      <c r="M29" s="1">
        <v>67</v>
      </c>
      <c r="N29" s="1">
        <v>7</v>
      </c>
      <c r="O29">
        <f t="shared" si="3"/>
        <v>40200</v>
      </c>
    </row>
    <row r="30" spans="3:17" x14ac:dyDescent="0.25">
      <c r="C30" t="s">
        <v>15</v>
      </c>
      <c r="D30" t="s">
        <v>6</v>
      </c>
      <c r="E30" s="1">
        <v>140</v>
      </c>
      <c r="F30" s="1">
        <v>18</v>
      </c>
      <c r="G30">
        <f t="shared" si="2"/>
        <v>84000</v>
      </c>
      <c r="H30">
        <f>AVERAGE(G30:G31)</f>
        <v>81900</v>
      </c>
      <c r="K30" t="s">
        <v>15</v>
      </c>
      <c r="L30" t="s">
        <v>6</v>
      </c>
      <c r="M30" s="1">
        <v>48</v>
      </c>
      <c r="N30" s="1">
        <v>8</v>
      </c>
      <c r="O30">
        <f t="shared" si="3"/>
        <v>28800</v>
      </c>
      <c r="P30">
        <f>AVERAGE(O30:O31)</f>
        <v>32700</v>
      </c>
    </row>
    <row r="31" spans="3:17" x14ac:dyDescent="0.25">
      <c r="C31" t="s">
        <v>16</v>
      </c>
      <c r="D31" t="s">
        <v>6</v>
      </c>
      <c r="E31" s="1">
        <v>133</v>
      </c>
      <c r="F31" s="1">
        <v>11</v>
      </c>
      <c r="G31">
        <f t="shared" si="2"/>
        <v>79800</v>
      </c>
      <c r="K31" t="s">
        <v>16</v>
      </c>
      <c r="L31" t="s">
        <v>6</v>
      </c>
      <c r="M31" s="1">
        <v>61</v>
      </c>
      <c r="N31" s="1">
        <v>10</v>
      </c>
      <c r="O31">
        <f t="shared" si="3"/>
        <v>36600</v>
      </c>
    </row>
    <row r="32" spans="3:17" x14ac:dyDescent="0.25">
      <c r="C32" t="s">
        <v>17</v>
      </c>
      <c r="D32" t="s">
        <v>6</v>
      </c>
      <c r="E32" s="1">
        <v>150</v>
      </c>
      <c r="F32" s="1">
        <v>16</v>
      </c>
      <c r="G32">
        <f t="shared" si="2"/>
        <v>90000</v>
      </c>
      <c r="H32">
        <f>AVERAGE(G32:G33)</f>
        <v>93000</v>
      </c>
      <c r="K32" t="s">
        <v>17</v>
      </c>
      <c r="L32" t="s">
        <v>6</v>
      </c>
      <c r="M32" s="1">
        <v>39</v>
      </c>
      <c r="N32" s="1">
        <v>14</v>
      </c>
      <c r="O32">
        <f t="shared" si="3"/>
        <v>23400</v>
      </c>
      <c r="P32">
        <f>AVERAGE(O32:O33)</f>
        <v>34800</v>
      </c>
    </row>
    <row r="33" spans="3:17" x14ac:dyDescent="0.25">
      <c r="C33" t="s">
        <v>18</v>
      </c>
      <c r="D33" t="s">
        <v>6</v>
      </c>
      <c r="E33" s="1">
        <v>160</v>
      </c>
      <c r="F33" s="1">
        <v>14</v>
      </c>
      <c r="G33">
        <f t="shared" si="2"/>
        <v>96000</v>
      </c>
      <c r="K33" t="s">
        <v>18</v>
      </c>
      <c r="L33" t="s">
        <v>6</v>
      </c>
      <c r="M33" s="1">
        <v>77</v>
      </c>
      <c r="N33" s="1">
        <v>9</v>
      </c>
      <c r="O33">
        <f t="shared" si="3"/>
        <v>46200</v>
      </c>
    </row>
    <row r="34" spans="3:17" x14ac:dyDescent="0.25">
      <c r="C34" t="s">
        <v>19</v>
      </c>
      <c r="D34" t="s">
        <v>6</v>
      </c>
      <c r="E34" s="1" t="s">
        <v>13</v>
      </c>
      <c r="F34" s="1">
        <v>15</v>
      </c>
      <c r="G34">
        <f>F34*100*20*3</f>
        <v>90000</v>
      </c>
      <c r="H34">
        <f>AVERAGE(G34:G35)</f>
        <v>78000</v>
      </c>
      <c r="K34" t="s">
        <v>19</v>
      </c>
      <c r="L34" t="s">
        <v>6</v>
      </c>
      <c r="M34" s="1">
        <v>37</v>
      </c>
      <c r="N34" s="1">
        <v>3</v>
      </c>
      <c r="O34">
        <f t="shared" si="3"/>
        <v>22200</v>
      </c>
      <c r="P34">
        <f>AVERAGE(O34:O35)</f>
        <v>23100</v>
      </c>
    </row>
    <row r="35" spans="3:17" x14ac:dyDescent="0.25">
      <c r="C35" t="s">
        <v>20</v>
      </c>
      <c r="D35" t="s">
        <v>6</v>
      </c>
      <c r="E35" s="1" t="s">
        <v>13</v>
      </c>
      <c r="F35" s="1">
        <v>11</v>
      </c>
      <c r="G35">
        <f>F35*100*20*3</f>
        <v>66000</v>
      </c>
      <c r="K35" t="s">
        <v>20</v>
      </c>
      <c r="L35" t="s">
        <v>6</v>
      </c>
      <c r="M35" s="1">
        <v>40</v>
      </c>
      <c r="N35" s="1">
        <v>1</v>
      </c>
      <c r="O35">
        <f t="shared" si="3"/>
        <v>24000</v>
      </c>
    </row>
    <row r="36" spans="3:17" x14ac:dyDescent="0.25">
      <c r="C36" t="s">
        <v>23</v>
      </c>
      <c r="D36" t="s">
        <v>6</v>
      </c>
      <c r="E36" s="1">
        <v>90</v>
      </c>
      <c r="F36" s="1">
        <v>12</v>
      </c>
      <c r="G36">
        <f>E36*10*20*3</f>
        <v>54000</v>
      </c>
      <c r="H36">
        <f>AVERAGE(G36:G37)</f>
        <v>54000</v>
      </c>
      <c r="K36" t="s">
        <v>23</v>
      </c>
      <c r="L36" t="s">
        <v>6</v>
      </c>
      <c r="M36" s="1">
        <v>39</v>
      </c>
      <c r="N36" s="1">
        <v>7</v>
      </c>
      <c r="O36">
        <f t="shared" si="3"/>
        <v>23400</v>
      </c>
      <c r="P36">
        <f>AVERAGE(O36:O37)</f>
        <v>25800</v>
      </c>
    </row>
    <row r="37" spans="3:17" x14ac:dyDescent="0.25">
      <c r="C37" t="s">
        <v>24</v>
      </c>
      <c r="D37" t="s">
        <v>6</v>
      </c>
      <c r="E37" s="1">
        <v>90</v>
      </c>
      <c r="F37" s="1">
        <v>5</v>
      </c>
      <c r="G37">
        <f t="shared" si="2"/>
        <v>54000</v>
      </c>
      <c r="K37" t="s">
        <v>24</v>
      </c>
      <c r="L37" t="s">
        <v>6</v>
      </c>
      <c r="M37" s="1">
        <v>47</v>
      </c>
      <c r="N37" s="1">
        <v>5</v>
      </c>
      <c r="O37">
        <f t="shared" si="3"/>
        <v>28200</v>
      </c>
    </row>
    <row r="38" spans="3:17" x14ac:dyDescent="0.25">
      <c r="E38" s="1"/>
      <c r="F38" s="1"/>
      <c r="H38" s="2"/>
      <c r="I38" s="2"/>
      <c r="J38" s="2"/>
      <c r="P38" s="2"/>
      <c r="Q38" s="2" t="e">
        <f>LOG10(P38)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8FFB-4E32-C047-A81C-2AB4AD1AF613}">
  <dimension ref="A1:Q18"/>
  <sheetViews>
    <sheetView workbookViewId="0">
      <selection activeCell="N18" sqref="N18:O18"/>
    </sheetView>
  </sheetViews>
  <sheetFormatPr baseColWidth="10" defaultRowHeight="19" x14ac:dyDescent="0.25"/>
  <sheetData>
    <row r="1" spans="1:17" x14ac:dyDescent="0.25">
      <c r="A1" t="s">
        <v>4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7" x14ac:dyDescent="0.25">
      <c r="A2" t="s">
        <v>2</v>
      </c>
      <c r="B2">
        <v>100</v>
      </c>
      <c r="C2">
        <v>120</v>
      </c>
      <c r="D2">
        <v>109</v>
      </c>
      <c r="E2">
        <v>120</v>
      </c>
      <c r="F2">
        <v>70</v>
      </c>
      <c r="G2">
        <v>80</v>
      </c>
      <c r="H2">
        <v>140</v>
      </c>
      <c r="I2">
        <v>150</v>
      </c>
      <c r="J2">
        <v>80</v>
      </c>
      <c r="K2">
        <v>80</v>
      </c>
      <c r="L2">
        <v>70</v>
      </c>
      <c r="M2">
        <v>70</v>
      </c>
      <c r="N2">
        <v>75</v>
      </c>
      <c r="O2">
        <v>80</v>
      </c>
    </row>
    <row r="3" spans="1:17" x14ac:dyDescent="0.25">
      <c r="A3" t="s">
        <v>3</v>
      </c>
      <c r="B3">
        <v>12</v>
      </c>
      <c r="C3">
        <v>11</v>
      </c>
      <c r="D3">
        <v>18</v>
      </c>
      <c r="E3">
        <v>12</v>
      </c>
      <c r="F3">
        <v>10</v>
      </c>
      <c r="G3">
        <v>3</v>
      </c>
      <c r="H3">
        <v>16</v>
      </c>
      <c r="I3">
        <v>25</v>
      </c>
      <c r="J3">
        <v>14</v>
      </c>
      <c r="K3">
        <v>2</v>
      </c>
      <c r="L3">
        <v>6</v>
      </c>
      <c r="M3">
        <v>6</v>
      </c>
      <c r="N3">
        <v>9</v>
      </c>
      <c r="O3">
        <v>5</v>
      </c>
    </row>
    <row r="6" spans="1:17" x14ac:dyDescent="0.25">
      <c r="A6" t="s">
        <v>21</v>
      </c>
      <c r="B6" t="s">
        <v>5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  <c r="O6" t="s">
        <v>20</v>
      </c>
      <c r="P6" t="s">
        <v>23</v>
      </c>
      <c r="Q6" t="s">
        <v>24</v>
      </c>
    </row>
    <row r="7" spans="1:17" x14ac:dyDescent="0.25">
      <c r="A7" t="s">
        <v>2</v>
      </c>
      <c r="B7" s="1">
        <v>160</v>
      </c>
      <c r="C7" s="1">
        <v>160</v>
      </c>
      <c r="D7" s="1">
        <v>91</v>
      </c>
      <c r="E7" s="1">
        <v>110</v>
      </c>
      <c r="F7" s="1">
        <v>180</v>
      </c>
      <c r="G7" s="1">
        <v>165</v>
      </c>
      <c r="H7" s="1">
        <v>130</v>
      </c>
      <c r="I7" s="1">
        <v>133</v>
      </c>
      <c r="J7" s="1">
        <v>140</v>
      </c>
      <c r="K7" s="1">
        <v>133</v>
      </c>
      <c r="L7" s="1">
        <v>150</v>
      </c>
      <c r="M7" s="1">
        <v>160</v>
      </c>
      <c r="N7" s="1" t="s">
        <v>27</v>
      </c>
      <c r="O7" s="1" t="s">
        <v>27</v>
      </c>
      <c r="P7" s="1">
        <v>90</v>
      </c>
      <c r="Q7" s="1">
        <v>90</v>
      </c>
    </row>
    <row r="8" spans="1:17" x14ac:dyDescent="0.25">
      <c r="A8" t="s">
        <v>3</v>
      </c>
      <c r="B8" s="1">
        <v>19</v>
      </c>
      <c r="C8" s="1">
        <v>12</v>
      </c>
      <c r="D8" s="1">
        <v>6</v>
      </c>
      <c r="E8" s="1">
        <v>13</v>
      </c>
      <c r="F8" s="1">
        <v>17</v>
      </c>
      <c r="G8" s="1">
        <v>24</v>
      </c>
      <c r="H8" s="1">
        <v>17</v>
      </c>
      <c r="I8" s="1">
        <v>15</v>
      </c>
      <c r="J8" s="1">
        <v>18</v>
      </c>
      <c r="K8" s="1">
        <v>11</v>
      </c>
      <c r="L8" s="1">
        <v>16</v>
      </c>
      <c r="M8" s="1">
        <v>14</v>
      </c>
      <c r="N8" s="1">
        <v>15</v>
      </c>
      <c r="O8" s="1">
        <v>11</v>
      </c>
      <c r="P8" s="1">
        <v>12</v>
      </c>
      <c r="Q8" s="1">
        <v>5</v>
      </c>
    </row>
    <row r="11" spans="1:17" x14ac:dyDescent="0.25">
      <c r="A11" t="s">
        <v>0</v>
      </c>
      <c r="B11" t="s">
        <v>5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I11" t="s">
        <v>14</v>
      </c>
      <c r="J11" t="s">
        <v>15</v>
      </c>
      <c r="K11" t="s">
        <v>16</v>
      </c>
      <c r="L11" t="s">
        <v>17</v>
      </c>
      <c r="M11" t="s">
        <v>18</v>
      </c>
      <c r="N11" t="s">
        <v>19</v>
      </c>
      <c r="O11" t="s">
        <v>20</v>
      </c>
    </row>
    <row r="12" spans="1:17" x14ac:dyDescent="0.25">
      <c r="A12" t="s">
        <v>2</v>
      </c>
      <c r="B12" s="1">
        <v>102</v>
      </c>
      <c r="C12" s="1">
        <v>88</v>
      </c>
      <c r="D12" s="1">
        <v>73</v>
      </c>
      <c r="E12" s="1">
        <v>96</v>
      </c>
      <c r="F12" s="1">
        <v>109</v>
      </c>
      <c r="G12" s="1">
        <v>72</v>
      </c>
      <c r="H12" s="1" t="s">
        <v>27</v>
      </c>
      <c r="I12" s="1" t="s">
        <v>27</v>
      </c>
      <c r="J12" s="1">
        <v>28</v>
      </c>
      <c r="K12" s="1">
        <v>35</v>
      </c>
      <c r="L12" s="1">
        <v>55</v>
      </c>
      <c r="M12" s="1">
        <v>75</v>
      </c>
      <c r="N12" s="1">
        <v>70</v>
      </c>
      <c r="O12" s="1">
        <v>80</v>
      </c>
    </row>
    <row r="13" spans="1:17" x14ac:dyDescent="0.25">
      <c r="A13" t="s">
        <v>3</v>
      </c>
      <c r="B13" s="1">
        <v>14</v>
      </c>
      <c r="C13" s="1">
        <v>13</v>
      </c>
      <c r="D13" s="1">
        <v>10</v>
      </c>
      <c r="E13" s="1">
        <v>7</v>
      </c>
      <c r="F13" s="1">
        <v>10</v>
      </c>
      <c r="G13" s="1">
        <v>13</v>
      </c>
      <c r="H13" s="1">
        <v>46</v>
      </c>
      <c r="I13" s="1">
        <v>36</v>
      </c>
      <c r="J13" s="1">
        <v>2</v>
      </c>
      <c r="K13" s="1">
        <v>2</v>
      </c>
      <c r="L13" s="1">
        <v>3</v>
      </c>
      <c r="M13" s="1">
        <v>10</v>
      </c>
      <c r="N13" s="1">
        <v>5</v>
      </c>
      <c r="O13" s="1">
        <v>13</v>
      </c>
    </row>
    <row r="16" spans="1:17" x14ac:dyDescent="0.25">
      <c r="A16" t="s">
        <v>22</v>
      </c>
      <c r="B16" t="s">
        <v>5</v>
      </c>
      <c r="C16" t="s">
        <v>7</v>
      </c>
      <c r="D16" t="s">
        <v>8</v>
      </c>
      <c r="E16" t="s">
        <v>9</v>
      </c>
      <c r="F16" t="s">
        <v>10</v>
      </c>
      <c r="G16" t="s">
        <v>11</v>
      </c>
      <c r="H16" t="s">
        <v>12</v>
      </c>
      <c r="I16" t="s">
        <v>14</v>
      </c>
      <c r="J16" t="s">
        <v>15</v>
      </c>
      <c r="K16" t="s">
        <v>16</v>
      </c>
      <c r="L16" t="s">
        <v>17</v>
      </c>
      <c r="M16" t="s">
        <v>18</v>
      </c>
      <c r="N16" t="s">
        <v>19</v>
      </c>
      <c r="O16" t="s">
        <v>20</v>
      </c>
      <c r="P16" t="s">
        <v>23</v>
      </c>
      <c r="Q16" t="s">
        <v>24</v>
      </c>
    </row>
    <row r="17" spans="1:17" x14ac:dyDescent="0.25">
      <c r="A17" s="1" t="s">
        <v>2</v>
      </c>
      <c r="B17" s="1">
        <v>90</v>
      </c>
      <c r="C17" s="1">
        <v>84</v>
      </c>
      <c r="D17" s="1">
        <v>69</v>
      </c>
      <c r="E17" s="1">
        <v>90</v>
      </c>
      <c r="F17" s="1">
        <v>69</v>
      </c>
      <c r="G17" s="1">
        <v>103</v>
      </c>
      <c r="H17" s="1">
        <v>104</v>
      </c>
      <c r="I17" s="1">
        <v>67</v>
      </c>
      <c r="J17" s="1">
        <v>48</v>
      </c>
      <c r="K17" s="1">
        <v>61</v>
      </c>
      <c r="L17" s="1">
        <v>39</v>
      </c>
      <c r="M17" s="1">
        <v>77</v>
      </c>
      <c r="N17" s="1">
        <v>37</v>
      </c>
      <c r="O17" s="1">
        <v>40</v>
      </c>
      <c r="P17" s="1">
        <v>39</v>
      </c>
      <c r="Q17" s="1">
        <v>47</v>
      </c>
    </row>
    <row r="18" spans="1:17" x14ac:dyDescent="0.25">
      <c r="A18" s="1" t="s">
        <v>3</v>
      </c>
      <c r="B18" s="1">
        <v>8</v>
      </c>
      <c r="C18" s="1">
        <v>7</v>
      </c>
      <c r="D18" s="1">
        <v>8</v>
      </c>
      <c r="E18" s="1">
        <v>13</v>
      </c>
      <c r="F18" s="1">
        <v>7</v>
      </c>
      <c r="G18" s="1">
        <v>14</v>
      </c>
      <c r="H18" s="1">
        <v>14</v>
      </c>
      <c r="I18" s="1">
        <v>7</v>
      </c>
      <c r="J18" s="1">
        <v>8</v>
      </c>
      <c r="K18" s="1">
        <v>10</v>
      </c>
      <c r="L18" s="1">
        <v>14</v>
      </c>
      <c r="M18" s="1">
        <v>9</v>
      </c>
      <c r="N18" s="1">
        <v>3</v>
      </c>
      <c r="O18" s="1">
        <v>1</v>
      </c>
      <c r="P18" s="1">
        <v>7</v>
      </c>
      <c r="Q18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Bouzeyen, Rania</dc:creator>
  <cp:lastModifiedBy>Nalyvayko, Alina</cp:lastModifiedBy>
  <dcterms:created xsi:type="dcterms:W3CDTF">2025-01-17T19:27:55Z</dcterms:created>
  <dcterms:modified xsi:type="dcterms:W3CDTF">2025-04-22T22:42:29Z</dcterms:modified>
</cp:coreProperties>
</file>