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Analysis/Data/qPCR/HF183/worksheets/"/>
    </mc:Choice>
  </mc:AlternateContent>
  <bookViews>
    <workbookView xWindow="3080" yWindow="1820" windowWidth="20720" windowHeight="13280" tabRatio="500"/>
  </bookViews>
  <sheets>
    <sheet name="NoroV GII-6 µL Template" sheetId="1" r:id="rId1"/>
  </sheets>
  <definedNames>
    <definedName name="_xlnm.Print_Area" localSheetId="0">'NoroV GII-6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6" i="1"/>
  <c r="E17" i="1"/>
  <c r="E18" i="1"/>
  <c r="E19" i="1"/>
  <c r="E20" i="1"/>
  <c r="E21" i="1"/>
  <c r="E22" i="1"/>
  <c r="G22" i="1"/>
  <c r="H9" i="1"/>
  <c r="H5" i="1"/>
  <c r="H6" i="1"/>
  <c r="H7" i="1"/>
  <c r="H8" i="1"/>
  <c r="H11" i="1"/>
  <c r="H12" i="1"/>
</calcChain>
</file>

<file path=xl/sharedStrings.xml><?xml version="1.0" encoding="utf-8"?>
<sst xmlns="http://schemas.openxmlformats.org/spreadsheetml/2006/main" count="122" uniqueCount="82">
  <si>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</si>
  <si>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</si>
  <si>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</si>
  <si>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</si>
  <si>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</si>
  <si>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</si>
  <si>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</si>
  <si>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</si>
  <si>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</si>
  <si>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</si>
  <si>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</si>
  <si>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</si>
  <si>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</si>
  <si>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</si>
  <si>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</si>
  <si>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</si>
  <si>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</si>
  <si>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</si>
  <si>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</si>
  <si>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</si>
  <si>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</si>
  <si>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</si>
  <si>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</si>
  <si>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</si>
  <si>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</si>
  <si>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</si>
  <si>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</si>
  <si>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</si>
  <si>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</si>
  <si>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</si>
  <si>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</si>
  <si>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</si>
  <si>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</si>
  <si>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</si>
  <si>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</si>
  <si>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</si>
  <si>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</si>
  <si>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</si>
  <si>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</si>
  <si>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Probe</t>
    <phoneticPr fontId="8" type="noConversion"/>
  </si>
  <si>
    <t>Norovirus GII: Stanford Method</t>
    <phoneticPr fontId="6" type="noConversion"/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</si>
  <si>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</si>
  <si>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</si>
  <si>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</si>
  <si>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</si>
  <si>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</si>
  <si>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</si>
  <si>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</si>
  <si>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</si>
  <si>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</si>
  <si>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</si>
  <si>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</si>
  <si>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</si>
  <si>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</si>
  <si>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HF183/BacR287 Green</t>
  </si>
  <si>
    <t>HF183</t>
  </si>
  <si>
    <t>ATCATGAGTTCACATGTCCG</t>
  </si>
  <si>
    <t>BacR287</t>
  </si>
  <si>
    <t>CTTCCTCTCAGAACCCCTATCC</t>
  </si>
  <si>
    <t>BacP234MGB</t>
  </si>
  <si>
    <t>FAM-CTAATGGAACGCATCCC-MGB</t>
  </si>
  <si>
    <t>Notes:  Threshold = 0.03 ∆Rn Units</t>
  </si>
  <si>
    <t>(Environmental MM 2.0) Bµffer</t>
  </si>
  <si>
    <t>(Environmental MM 2.0) Buffer (2x)</t>
  </si>
  <si>
    <t>BSA</t>
  </si>
  <si>
    <t>* Assay parameters, forward  and reverse primer, and probe by Green et al., 2014</t>
  </si>
  <si>
    <t xml:space="preserve">* Probes were labelled with 6-carboxy fluorescein (FAM) at the 5  end and 6-carboxy-tetramethylrhodamine (TAMRA; MGB quencher) at the 3' end for qPCR assay. </t>
  </si>
  <si>
    <t>*Standards: ssDNA ultramer containing HF183/BacR287 target designed by Borchardt Lab</t>
  </si>
  <si>
    <t>10 min</t>
  </si>
  <si>
    <t>15 sec</t>
  </si>
  <si>
    <t>1 min</t>
  </si>
  <si>
    <t>*Cycling conditions and concentrations from Stachler 2017 (not fully specified in Green 2014)</t>
  </si>
  <si>
    <t>1E5 / 5ul</t>
  </si>
  <si>
    <t>1E4 / 5ul</t>
  </si>
  <si>
    <t>1E3 / 5ul</t>
  </si>
  <si>
    <t>1E2 / 5ul</t>
  </si>
  <si>
    <t>1E1 / 5ul</t>
  </si>
  <si>
    <t>1E0 / 5ul</t>
  </si>
  <si>
    <t>Purpose: quantify sewage</t>
  </si>
  <si>
    <t>sewage</t>
  </si>
  <si>
    <t>sewage 1:10</t>
  </si>
  <si>
    <t xml:space="preserve">No. of Samples + 2 Extra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</si>
</sst>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rgb="FFF198CC"/>
        <bgColor indexed="64"/>
      </patternFill>
    </fill>
  </fills>
  <borders count="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4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0" fontId="0" fillId="0" borderId="46" xfId="0" applyBorder="1" applyAlignment="1">
      <alignment horizontal="center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/>
    </xf>
    <xf numFmtId="164" fontId="0" fillId="0" borderId="60" xfId="0" applyNumberFormat="1" applyBorder="1"/>
    <xf numFmtId="0" fontId="0" fillId="0" borderId="61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left" vertical="center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0" fontId="1" fillId="0" borderId="0" xfId="0" applyFont="1"/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0" xfId="0" applyFont="1"/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7" xfId="0" applyNumberFormat="1" applyFill="1" applyBorder="1" applyAlignment="1">
      <alignment horizontal="right"/>
    </xf>
    <xf numFmtId="0" fontId="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164" fontId="0" fillId="3" borderId="22" xfId="0" applyNumberFormat="1" applyFill="1" applyBorder="1"/>
    <xf numFmtId="0" fontId="0" fillId="3" borderId="21" xfId="0" applyFill="1" applyBorder="1"/>
    <xf numFmtId="0" fontId="0" fillId="0" borderId="4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48" xfId="0" applyBorder="1" applyAlignment="1">
      <alignment horizontal="right"/>
    </xf>
    <xf numFmtId="0" fontId="0" fillId="0" borderId="52" xfId="0" applyBorder="1" applyAlignment="1">
      <alignment horizontal="center" vertical="center" wrapText="1"/>
    </xf>
    <xf numFmtId="0" fontId="0" fillId="0" borderId="53" xfId="0" applyBorder="1" applyAlignment="1">
      <alignment horizontal="center" vertical="center" wrapText="1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57" xfId="0" applyBorder="1" applyAlignment="1">
      <alignment horizontal="right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colors>
    <mruColors>
      <color rgb="FFF198CC"/>
      <color rgb="FFBD7E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3"/>
  <sheetViews>
    <sheetView tabSelected="1" workbookViewId="0">
      <selection activeCell="A16" sqref="A16:D16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1.33203125" customWidth="1"/>
    <col min="4" max="4" width="7.33203125" customWidth="1"/>
    <col min="5" max="5" width="9" customWidth="1"/>
    <col min="6" max="7" width="6.83203125" customWidth="1"/>
    <col min="8" max="8" width="8.5" customWidth="1"/>
    <col min="9" max="9" width="6.5" customWidth="1"/>
    <col min="10" max="10" width="7.33203125" customWidth="1"/>
    <col min="11" max="13" width="6.83203125" customWidth="1"/>
  </cols>
  <sheetData>
    <row r="1" spans="1:17" x14ac:dyDescent="0.15">
      <c r="A1" s="93" t="s">
        <v>41</v>
      </c>
      <c r="B1" s="93"/>
      <c r="C1" s="93"/>
      <c r="D1" s="56" t="s">
        <v>54</v>
      </c>
      <c r="K1" s="2" t="s">
        <v>42</v>
      </c>
      <c r="L1" s="94">
        <v>42349</v>
      </c>
      <c r="M1" s="94"/>
    </row>
    <row r="2" spans="1:17" ht="14" thickBot="1" x14ac:dyDescent="0.2">
      <c r="A2" s="1"/>
      <c r="B2" t="s">
        <v>78</v>
      </c>
      <c r="C2" s="2"/>
      <c r="D2" s="3"/>
    </row>
    <row r="3" spans="1:17" ht="14" thickBot="1" x14ac:dyDescent="0.2">
      <c r="A3" s="95" t="s">
        <v>43</v>
      </c>
      <c r="B3" s="96"/>
      <c r="C3" s="96"/>
      <c r="D3" s="96"/>
      <c r="E3" s="97"/>
      <c r="F3" s="98" t="s">
        <v>44</v>
      </c>
      <c r="G3" s="99"/>
      <c r="H3" s="100"/>
      <c r="I3" s="4">
        <v>25</v>
      </c>
    </row>
    <row r="4" spans="1:17" ht="14" thickBot="1" x14ac:dyDescent="0.2">
      <c r="A4" s="101" t="s">
        <v>45</v>
      </c>
      <c r="B4" s="102"/>
      <c r="C4" s="103"/>
      <c r="D4" s="104" t="s">
        <v>46</v>
      </c>
      <c r="E4" s="105"/>
      <c r="F4" s="101" t="s">
        <v>47</v>
      </c>
      <c r="G4" s="103"/>
      <c r="H4" s="106" t="s">
        <v>48</v>
      </c>
      <c r="I4" s="107"/>
      <c r="J4" s="5"/>
      <c r="O4" s="6"/>
      <c r="P4" s="6"/>
      <c r="Q4" s="6"/>
    </row>
    <row r="5" spans="1:17" x14ac:dyDescent="0.15">
      <c r="A5" s="108" t="s">
        <v>62</v>
      </c>
      <c r="B5" s="109"/>
      <c r="C5" s="110"/>
      <c r="D5" s="7">
        <v>2</v>
      </c>
      <c r="E5" s="8" t="s">
        <v>49</v>
      </c>
      <c r="F5" s="9">
        <v>1</v>
      </c>
      <c r="G5" s="10" t="s">
        <v>49</v>
      </c>
      <c r="H5" s="11">
        <f t="shared" ref="H5:H9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11" t="s">
        <v>16</v>
      </c>
      <c r="B6" s="112"/>
      <c r="C6" s="112"/>
      <c r="D6" s="13">
        <v>10</v>
      </c>
      <c r="E6" s="15" t="s">
        <v>17</v>
      </c>
      <c r="F6" s="16">
        <v>1</v>
      </c>
      <c r="G6" s="17" t="s">
        <v>17</v>
      </c>
      <c r="H6" s="18">
        <f t="shared" si="0"/>
        <v>2.5</v>
      </c>
      <c r="I6" s="14" t="s">
        <v>19</v>
      </c>
      <c r="J6" s="5"/>
      <c r="O6" s="6"/>
      <c r="P6" s="6"/>
      <c r="Q6" s="6"/>
    </row>
    <row r="7" spans="1:17" x14ac:dyDescent="0.15">
      <c r="A7" s="113" t="s">
        <v>18</v>
      </c>
      <c r="B7" s="114"/>
      <c r="C7" s="115"/>
      <c r="D7" s="13">
        <v>10</v>
      </c>
      <c r="E7" s="15" t="s">
        <v>17</v>
      </c>
      <c r="F7" s="19">
        <v>1</v>
      </c>
      <c r="G7" s="17" t="s">
        <v>17</v>
      </c>
      <c r="H7" s="18">
        <f t="shared" si="0"/>
        <v>2.5</v>
      </c>
      <c r="I7" s="14" t="s">
        <v>19</v>
      </c>
      <c r="J7" s="5"/>
      <c r="O7" s="6"/>
      <c r="P7" s="6"/>
      <c r="Q7" s="6"/>
    </row>
    <row r="8" spans="1:17" x14ac:dyDescent="0.15">
      <c r="A8" s="116" t="s">
        <v>20</v>
      </c>
      <c r="B8" s="109"/>
      <c r="C8" s="110"/>
      <c r="D8" s="13">
        <v>2</v>
      </c>
      <c r="E8" s="15" t="s">
        <v>17</v>
      </c>
      <c r="F8" s="16">
        <v>0.08</v>
      </c>
      <c r="G8" s="17" t="s">
        <v>17</v>
      </c>
      <c r="H8" s="18">
        <f t="shared" si="0"/>
        <v>1</v>
      </c>
      <c r="I8" s="14" t="s">
        <v>19</v>
      </c>
      <c r="J8" s="5"/>
      <c r="O8" s="6"/>
      <c r="P8" s="6"/>
      <c r="Q8" s="6"/>
    </row>
    <row r="9" spans="1:17" x14ac:dyDescent="0.15">
      <c r="A9" s="91" t="s">
        <v>21</v>
      </c>
      <c r="B9" s="92"/>
      <c r="C9" s="92"/>
      <c r="D9" s="13">
        <v>20</v>
      </c>
      <c r="E9" s="15" t="s">
        <v>22</v>
      </c>
      <c r="F9" s="16">
        <v>0.2</v>
      </c>
      <c r="G9" s="16" t="s">
        <v>22</v>
      </c>
      <c r="H9" s="18">
        <f t="shared" si="0"/>
        <v>0.25</v>
      </c>
      <c r="I9" s="14" t="s">
        <v>19</v>
      </c>
      <c r="J9" s="5"/>
      <c r="O9" s="6"/>
      <c r="P9" s="6"/>
      <c r="Q9" s="6"/>
    </row>
    <row r="10" spans="1:17" x14ac:dyDescent="0.15">
      <c r="A10" s="113" t="s">
        <v>51</v>
      </c>
      <c r="B10" s="114"/>
      <c r="C10" s="115"/>
      <c r="D10" s="13"/>
      <c r="E10" s="15"/>
      <c r="F10" s="19"/>
      <c r="G10" s="19"/>
      <c r="H10" s="18">
        <v>5</v>
      </c>
      <c r="I10" s="14" t="s">
        <v>19</v>
      </c>
      <c r="J10" s="5"/>
      <c r="O10" s="6"/>
      <c r="P10" s="6"/>
      <c r="Q10" s="6"/>
    </row>
    <row r="11" spans="1:17" x14ac:dyDescent="0.15">
      <c r="A11" s="113" t="s">
        <v>52</v>
      </c>
      <c r="B11" s="114"/>
      <c r="C11" s="115"/>
      <c r="D11" s="13"/>
      <c r="E11" s="15"/>
      <c r="F11" s="19"/>
      <c r="G11" s="19"/>
      <c r="H11" s="18">
        <f>I3-(SUM(H5:H10))</f>
        <v>1.25</v>
      </c>
      <c r="I11" s="14" t="s">
        <v>19</v>
      </c>
      <c r="J11" s="5"/>
      <c r="O11" s="6"/>
      <c r="P11" s="6"/>
      <c r="Q11" s="6"/>
    </row>
    <row r="12" spans="1:17" ht="14" thickBot="1" x14ac:dyDescent="0.2">
      <c r="A12" s="119"/>
      <c r="B12" s="120"/>
      <c r="C12" s="121"/>
      <c r="D12" s="20"/>
      <c r="E12" s="21"/>
      <c r="F12" s="22"/>
      <c r="G12" s="22"/>
      <c r="H12" s="23">
        <f>SUM(H5:H11)</f>
        <v>25</v>
      </c>
      <c r="I12" s="24" t="s">
        <v>19</v>
      </c>
      <c r="J12" s="5"/>
      <c r="O12" s="5"/>
      <c r="P12" s="5"/>
      <c r="Q12" s="5"/>
    </row>
    <row r="13" spans="1:17" ht="14" customHeight="1" thickBot="1" x14ac:dyDescent="0.2">
      <c r="A13" s="6"/>
      <c r="B13" s="122"/>
      <c r="C13" s="122"/>
      <c r="D13" s="122"/>
      <c r="E13" s="122"/>
      <c r="F13" s="122"/>
      <c r="G13" s="122"/>
      <c r="H13" s="122"/>
      <c r="I13" s="122"/>
      <c r="J13" s="5"/>
    </row>
    <row r="14" spans="1:17" ht="26" x14ac:dyDescent="0.15">
      <c r="A14" s="123" t="s">
        <v>10</v>
      </c>
      <c r="B14" s="124"/>
      <c r="C14" s="124"/>
      <c r="D14" s="125"/>
      <c r="E14" s="126">
        <f>COUNTA(B26:M33)</f>
        <v>25</v>
      </c>
      <c r="F14" s="127"/>
      <c r="G14" s="25"/>
      <c r="H14" s="117" t="s">
        <v>11</v>
      </c>
      <c r="I14" s="118"/>
      <c r="J14" s="26" t="s">
        <v>12</v>
      </c>
      <c r="K14" s="26" t="s">
        <v>13</v>
      </c>
      <c r="L14" s="76" t="s">
        <v>14</v>
      </c>
    </row>
    <row r="15" spans="1:17" ht="14" customHeight="1" thickBot="1" x14ac:dyDescent="0.2">
      <c r="A15" s="138" t="s">
        <v>81</v>
      </c>
      <c r="B15" s="139"/>
      <c r="C15" s="139"/>
      <c r="D15" s="140"/>
      <c r="E15" s="141">
        <f>$E$14+2</f>
        <v>27</v>
      </c>
      <c r="F15" s="142"/>
      <c r="G15" s="59"/>
      <c r="H15" s="91" t="s">
        <v>30</v>
      </c>
      <c r="I15" s="143"/>
      <c r="J15" s="62" t="s">
        <v>38</v>
      </c>
      <c r="K15" s="62" t="s">
        <v>38</v>
      </c>
      <c r="L15" s="77"/>
    </row>
    <row r="16" spans="1:17" ht="14" thickBot="1" x14ac:dyDescent="0.2">
      <c r="A16" s="144" t="s">
        <v>63</v>
      </c>
      <c r="B16" s="145"/>
      <c r="C16" s="145"/>
      <c r="D16" s="145"/>
      <c r="E16" s="28">
        <f>$E$15*H5</f>
        <v>337.5</v>
      </c>
      <c r="F16" s="29" t="s">
        <v>23</v>
      </c>
      <c r="G16" s="27"/>
      <c r="H16" s="146" t="s">
        <v>31</v>
      </c>
      <c r="I16" s="147"/>
      <c r="J16" s="30">
        <v>95</v>
      </c>
      <c r="K16" s="88" t="s">
        <v>68</v>
      </c>
      <c r="L16" s="78"/>
    </row>
    <row r="17" spans="1:24" ht="14" thickTop="1" x14ac:dyDescent="0.15">
      <c r="A17" s="128" t="s">
        <v>33</v>
      </c>
      <c r="B17" s="129"/>
      <c r="C17" s="129"/>
      <c r="D17" s="130"/>
      <c r="E17" s="28">
        <f>$E$15*H6</f>
        <v>67.5</v>
      </c>
      <c r="F17" s="29" t="s">
        <v>23</v>
      </c>
      <c r="G17" s="25"/>
      <c r="H17" s="111" t="s">
        <v>32</v>
      </c>
      <c r="I17" s="148"/>
      <c r="J17" s="80">
        <v>95</v>
      </c>
      <c r="K17" s="89" t="s">
        <v>69</v>
      </c>
      <c r="L17" s="67">
        <v>40</v>
      </c>
    </row>
    <row r="18" spans="1:24" x14ac:dyDescent="0.15">
      <c r="A18" s="128" t="s">
        <v>36</v>
      </c>
      <c r="B18" s="129"/>
      <c r="C18" s="129"/>
      <c r="D18" s="130"/>
      <c r="E18" s="28">
        <f t="shared" ref="E18:E19" si="1">$E$15*H7</f>
        <v>67.5</v>
      </c>
      <c r="F18" s="29" t="s">
        <v>23</v>
      </c>
      <c r="G18" s="25"/>
      <c r="H18" s="91" t="s">
        <v>34</v>
      </c>
      <c r="I18" s="143"/>
      <c r="J18" s="79">
        <v>60</v>
      </c>
      <c r="K18" s="90" t="s">
        <v>70</v>
      </c>
      <c r="L18" s="67"/>
    </row>
    <row r="19" spans="1:24" x14ac:dyDescent="0.15">
      <c r="A19" s="128" t="s">
        <v>39</v>
      </c>
      <c r="B19" s="129"/>
      <c r="C19" s="129"/>
      <c r="D19" s="130"/>
      <c r="E19" s="28">
        <f t="shared" si="1"/>
        <v>27</v>
      </c>
      <c r="F19" s="29" t="s">
        <v>23</v>
      </c>
      <c r="G19" s="25"/>
      <c r="H19" s="91" t="s">
        <v>37</v>
      </c>
      <c r="I19" s="143"/>
      <c r="J19" s="79" t="s">
        <v>38</v>
      </c>
      <c r="K19" s="79" t="s">
        <v>38</v>
      </c>
      <c r="L19" s="68"/>
    </row>
    <row r="20" spans="1:24" ht="14" thickBot="1" x14ac:dyDescent="0.2">
      <c r="A20" s="65"/>
      <c r="B20" s="66"/>
      <c r="C20" s="66"/>
      <c r="D20" s="69" t="s">
        <v>64</v>
      </c>
      <c r="E20" s="82">
        <f>H9*$E$15</f>
        <v>6.75</v>
      </c>
      <c r="F20" s="29" t="s">
        <v>23</v>
      </c>
      <c r="G20" s="25"/>
      <c r="H20" s="60"/>
      <c r="I20" s="61"/>
      <c r="J20" s="79"/>
      <c r="K20" s="79"/>
      <c r="L20" s="31"/>
    </row>
    <row r="21" spans="1:24" ht="13" customHeight="1" x14ac:dyDescent="0.15">
      <c r="A21" s="128" t="s">
        <v>52</v>
      </c>
      <c r="B21" s="129"/>
      <c r="C21" s="129"/>
      <c r="D21" s="130"/>
      <c r="E21" s="86">
        <f>$E$15*H11</f>
        <v>33.75</v>
      </c>
      <c r="F21" s="87" t="s">
        <v>23</v>
      </c>
      <c r="G21" s="32" t="s">
        <v>24</v>
      </c>
      <c r="H21" s="131" t="s">
        <v>25</v>
      </c>
      <c r="I21" s="132"/>
      <c r="J21" s="70" t="s">
        <v>26</v>
      </c>
      <c r="K21" s="71"/>
      <c r="L21" s="72"/>
    </row>
    <row r="22" spans="1:24" ht="13" customHeight="1" thickBot="1" x14ac:dyDescent="0.2">
      <c r="A22" s="135" t="s">
        <v>27</v>
      </c>
      <c r="B22" s="136"/>
      <c r="C22" s="136"/>
      <c r="D22" s="137"/>
      <c r="E22" s="33">
        <f>SUM(E16:E21)</f>
        <v>540</v>
      </c>
      <c r="F22" s="21" t="s">
        <v>23</v>
      </c>
      <c r="G22" s="34">
        <f>E15*(I3-H10)-E22</f>
        <v>0</v>
      </c>
      <c r="H22" s="133"/>
      <c r="I22" s="134"/>
      <c r="J22" s="73"/>
      <c r="K22" s="74"/>
      <c r="L22" s="75"/>
    </row>
    <row r="23" spans="1:24" ht="17" customHeight="1" x14ac:dyDescent="0.15">
      <c r="A23" s="35"/>
      <c r="B23" s="35"/>
      <c r="C23" s="35"/>
      <c r="D23" s="35"/>
      <c r="E23" s="36"/>
      <c r="F23" s="5"/>
      <c r="I23" s="52"/>
    </row>
    <row r="24" spans="1:24" ht="17" customHeight="1" x14ac:dyDescent="0.15">
      <c r="A24" s="35"/>
      <c r="B24" s="64"/>
      <c r="C24" s="64"/>
      <c r="D24" s="64"/>
      <c r="E24" s="64"/>
      <c r="F24" s="64"/>
      <c r="G24" s="6"/>
      <c r="H24" s="83"/>
      <c r="I24" s="83"/>
      <c r="J24" s="52"/>
      <c r="K24" s="52"/>
      <c r="L24" s="52"/>
      <c r="M24" s="52"/>
    </row>
    <row r="25" spans="1:24" ht="13" customHeight="1" x14ac:dyDescent="0.15">
      <c r="A25" s="55"/>
      <c r="B25" s="55">
        <v>1</v>
      </c>
      <c r="C25" s="55">
        <v>2</v>
      </c>
      <c r="D25" s="55">
        <v>3</v>
      </c>
      <c r="E25" s="55">
        <v>4</v>
      </c>
      <c r="F25" s="55">
        <v>5</v>
      </c>
      <c r="G25" s="55">
        <v>6</v>
      </c>
      <c r="H25" s="55">
        <v>7</v>
      </c>
      <c r="I25" s="55">
        <v>8</v>
      </c>
      <c r="J25" s="55">
        <v>9</v>
      </c>
      <c r="K25" s="55">
        <v>10</v>
      </c>
      <c r="L25" s="55">
        <v>11</v>
      </c>
      <c r="M25" s="55">
        <v>12</v>
      </c>
      <c r="N25" s="5"/>
      <c r="O25" s="5"/>
      <c r="P25" s="5"/>
      <c r="Q25" s="5"/>
      <c r="R25" s="5"/>
      <c r="S25" s="5"/>
    </row>
    <row r="26" spans="1:24" ht="22" customHeight="1" x14ac:dyDescent="0.15">
      <c r="A26" s="55" t="s">
        <v>28</v>
      </c>
      <c r="B26" s="53" t="s">
        <v>72</v>
      </c>
      <c r="C26" s="53" t="s">
        <v>72</v>
      </c>
      <c r="D26" s="53" t="s">
        <v>72</v>
      </c>
      <c r="E26" s="40" t="s">
        <v>79</v>
      </c>
      <c r="F26" s="40" t="s">
        <v>79</v>
      </c>
      <c r="G26" s="40"/>
      <c r="H26" s="40"/>
      <c r="I26" s="40"/>
      <c r="J26" s="40"/>
      <c r="K26" s="40"/>
      <c r="L26" s="40"/>
      <c r="M26" s="40"/>
      <c r="N26" s="5"/>
      <c r="O26" s="37"/>
      <c r="P26" s="38"/>
      <c r="Q26" s="6"/>
      <c r="R26" s="6"/>
      <c r="S26" s="39"/>
      <c r="T26" s="39"/>
      <c r="U26" s="39"/>
      <c r="V26" s="39"/>
      <c r="W26" s="39"/>
      <c r="X26" s="39"/>
    </row>
    <row r="27" spans="1:24" ht="22" x14ac:dyDescent="0.15">
      <c r="A27" s="55" t="s">
        <v>29</v>
      </c>
      <c r="B27" s="53" t="s">
        <v>73</v>
      </c>
      <c r="C27" s="53" t="s">
        <v>73</v>
      </c>
      <c r="D27" s="53" t="s">
        <v>73</v>
      </c>
      <c r="E27" s="40" t="s">
        <v>80</v>
      </c>
      <c r="F27" s="40" t="s">
        <v>80</v>
      </c>
      <c r="G27" s="40"/>
      <c r="H27" s="40"/>
      <c r="I27" s="40"/>
      <c r="J27" s="40"/>
      <c r="K27" s="40"/>
      <c r="L27" s="40"/>
      <c r="M27" s="40"/>
      <c r="N27" s="5"/>
      <c r="O27" s="37"/>
    </row>
    <row r="28" spans="1:24" x14ac:dyDescent="0.15">
      <c r="A28" s="55" t="s">
        <v>50</v>
      </c>
      <c r="B28" s="53" t="s">
        <v>74</v>
      </c>
      <c r="C28" s="53" t="s">
        <v>74</v>
      </c>
      <c r="D28" s="53" t="s">
        <v>74</v>
      </c>
      <c r="E28" s="40"/>
      <c r="F28" s="40"/>
      <c r="G28" s="40"/>
      <c r="H28" s="40"/>
      <c r="I28" s="40"/>
      <c r="J28" s="40"/>
      <c r="K28" s="57"/>
      <c r="L28" s="57"/>
      <c r="M28" s="57"/>
      <c r="N28" s="5"/>
      <c r="O28" s="37"/>
    </row>
    <row r="29" spans="1:24" x14ac:dyDescent="0.15">
      <c r="A29" s="55" t="s">
        <v>35</v>
      </c>
      <c r="B29" s="53" t="s">
        <v>75</v>
      </c>
      <c r="C29" s="53" t="s">
        <v>75</v>
      </c>
      <c r="D29" s="53" t="s">
        <v>75</v>
      </c>
      <c r="E29" s="40"/>
      <c r="F29" s="40"/>
      <c r="G29" s="40"/>
      <c r="H29" s="57"/>
      <c r="I29" s="57"/>
      <c r="J29" s="57"/>
      <c r="K29" s="57"/>
      <c r="L29" s="57"/>
      <c r="M29" s="57"/>
      <c r="N29" s="5"/>
      <c r="O29" s="38"/>
    </row>
    <row r="30" spans="1:24" x14ac:dyDescent="0.15">
      <c r="A30" s="55" t="s">
        <v>0</v>
      </c>
      <c r="B30" s="53" t="s">
        <v>76</v>
      </c>
      <c r="C30" s="53" t="s">
        <v>76</v>
      </c>
      <c r="D30" s="53" t="s">
        <v>76</v>
      </c>
      <c r="E30" s="40"/>
      <c r="F30" s="40"/>
      <c r="G30" s="40"/>
      <c r="H30" s="57"/>
      <c r="I30" s="57"/>
      <c r="J30" s="57"/>
      <c r="K30" s="40"/>
      <c r="L30" s="40"/>
      <c r="M30" s="40"/>
      <c r="O30" s="38"/>
    </row>
    <row r="31" spans="1:24" x14ac:dyDescent="0.15">
      <c r="A31" s="55" t="s">
        <v>1</v>
      </c>
      <c r="B31" s="53" t="s">
        <v>77</v>
      </c>
      <c r="C31" s="53" t="s">
        <v>77</v>
      </c>
      <c r="D31" s="53" t="s">
        <v>77</v>
      </c>
      <c r="E31" s="40"/>
      <c r="F31" s="40"/>
      <c r="G31" s="40"/>
      <c r="H31" s="40"/>
      <c r="I31" s="40"/>
      <c r="J31" s="40"/>
      <c r="K31" s="40"/>
      <c r="L31" s="40"/>
      <c r="M31" s="40"/>
    </row>
    <row r="32" spans="1:24" x14ac:dyDescent="0.15">
      <c r="A32" s="55" t="s">
        <v>2</v>
      </c>
      <c r="B32" s="53"/>
      <c r="C32" s="53"/>
      <c r="D32" s="53"/>
      <c r="E32" s="40"/>
      <c r="F32" s="40"/>
      <c r="G32" s="40"/>
      <c r="H32" s="40"/>
      <c r="I32" s="40"/>
      <c r="J32" s="40"/>
      <c r="K32" s="57"/>
      <c r="L32" s="57"/>
      <c r="M32" s="57"/>
    </row>
    <row r="33" spans="1:13" ht="23" customHeight="1" x14ac:dyDescent="0.15">
      <c r="A33" s="55" t="s">
        <v>3</v>
      </c>
      <c r="B33" s="58" t="s">
        <v>53</v>
      </c>
      <c r="C33" s="58" t="s">
        <v>53</v>
      </c>
      <c r="D33" s="58" t="s">
        <v>53</v>
      </c>
      <c r="E33" s="40"/>
      <c r="F33" s="40"/>
      <c r="G33" s="40"/>
      <c r="H33" s="57"/>
      <c r="I33" s="57"/>
      <c r="J33" s="57"/>
      <c r="K33" s="57"/>
      <c r="L33" s="57"/>
      <c r="M33" s="57"/>
    </row>
    <row r="34" spans="1:13" x14ac:dyDescent="0.15">
      <c r="A34" s="54" t="s">
        <v>61</v>
      </c>
    </row>
    <row r="35" spans="1:13" ht="16" customHeight="1" x14ac:dyDescent="0.15">
      <c r="A35" s="42" t="s">
        <v>40</v>
      </c>
      <c r="I35" s="38"/>
    </row>
    <row r="36" spans="1:13" ht="14" customHeight="1" x14ac:dyDescent="0.15">
      <c r="B36" s="38" t="s">
        <v>4</v>
      </c>
      <c r="C36" s="38" t="s">
        <v>5</v>
      </c>
      <c r="D36" s="43" t="s">
        <v>6</v>
      </c>
      <c r="E36" s="43" t="s">
        <v>7</v>
      </c>
      <c r="K36" s="39"/>
      <c r="L36" s="41"/>
      <c r="M36" s="5"/>
    </row>
    <row r="37" spans="1:13" x14ac:dyDescent="0.15">
      <c r="A37" s="44" t="s">
        <v>8</v>
      </c>
      <c r="B37" t="s">
        <v>55</v>
      </c>
      <c r="C37" s="63" t="s">
        <v>56</v>
      </c>
      <c r="E37">
        <v>20</v>
      </c>
    </row>
    <row r="38" spans="1:13" ht="16" customHeight="1" x14ac:dyDescent="0.15">
      <c r="A38" s="44" t="s">
        <v>9</v>
      </c>
      <c r="B38" t="s">
        <v>57</v>
      </c>
      <c r="C38" s="63" t="s">
        <v>58</v>
      </c>
      <c r="E38" s="63">
        <v>22</v>
      </c>
    </row>
    <row r="39" spans="1:13" x14ac:dyDescent="0.15">
      <c r="A39" s="44" t="s">
        <v>15</v>
      </c>
      <c r="B39" t="s">
        <v>59</v>
      </c>
      <c r="C39" s="63" t="s">
        <v>60</v>
      </c>
      <c r="E39">
        <v>17</v>
      </c>
    </row>
    <row r="40" spans="1:13" x14ac:dyDescent="0.15">
      <c r="A40" s="45"/>
      <c r="B40" s="45"/>
      <c r="D40" s="46"/>
      <c r="E40" s="45"/>
      <c r="F40" s="45"/>
      <c r="H40" s="45"/>
      <c r="I40" s="45"/>
    </row>
    <row r="41" spans="1:13" x14ac:dyDescent="0.15">
      <c r="A41" s="81"/>
      <c r="B41" s="84" t="s">
        <v>65</v>
      </c>
      <c r="C41" s="81"/>
      <c r="D41" s="81"/>
      <c r="E41" s="81"/>
      <c r="F41" s="81"/>
      <c r="G41" s="45"/>
      <c r="H41" s="81"/>
      <c r="I41" s="81"/>
      <c r="J41" s="45"/>
      <c r="K41" s="45"/>
      <c r="L41" s="45"/>
      <c r="M41" s="45"/>
    </row>
    <row r="42" spans="1:13" x14ac:dyDescent="0.15">
      <c r="A42" s="81"/>
      <c r="B42" s="84" t="s">
        <v>71</v>
      </c>
      <c r="C42" s="81"/>
      <c r="D42" s="81"/>
      <c r="E42" s="81"/>
      <c r="F42" s="81"/>
      <c r="G42" s="45"/>
      <c r="H42" s="81"/>
      <c r="I42" s="81"/>
      <c r="J42" s="45"/>
      <c r="K42" s="45"/>
      <c r="L42" s="45"/>
      <c r="M42" s="45"/>
    </row>
    <row r="43" spans="1:13" s="63" customFormat="1" x14ac:dyDescent="0.15">
      <c r="A43" s="47"/>
      <c r="B43" s="47" t="s">
        <v>66</v>
      </c>
      <c r="C43" s="47"/>
      <c r="D43" s="47"/>
      <c r="E43" s="47"/>
      <c r="F43" s="47"/>
      <c r="G43" s="81"/>
      <c r="H43" s="47"/>
      <c r="I43" s="47"/>
      <c r="J43" s="81"/>
      <c r="K43" s="81"/>
      <c r="L43" s="81"/>
      <c r="M43" s="81"/>
    </row>
    <row r="44" spans="1:13" x14ac:dyDescent="0.15">
      <c r="B44" s="85" t="s">
        <v>67</v>
      </c>
      <c r="G44" s="47"/>
      <c r="J44" s="47"/>
      <c r="K44" s="47"/>
      <c r="L44" s="47"/>
      <c r="M44" s="47"/>
    </row>
    <row r="54" spans="5:6" x14ac:dyDescent="0.15">
      <c r="E54" s="1"/>
    </row>
    <row r="57" spans="5:6" x14ac:dyDescent="0.15">
      <c r="E57" s="48"/>
    </row>
    <row r="58" spans="5:6" x14ac:dyDescent="0.15">
      <c r="E58" s="49"/>
    </row>
    <row r="61" spans="5:6" x14ac:dyDescent="0.15">
      <c r="E61" s="50"/>
      <c r="F61" s="1"/>
    </row>
    <row r="63" spans="5:6" ht="16" x14ac:dyDescent="0.2">
      <c r="E63" s="51"/>
    </row>
  </sheetData>
  <mergeCells count="34">
    <mergeCell ref="A21:D21"/>
    <mergeCell ref="H21:I22"/>
    <mergeCell ref="A22:D22"/>
    <mergeCell ref="A15:D15"/>
    <mergeCell ref="E15:F15"/>
    <mergeCell ref="H15:I15"/>
    <mergeCell ref="A16:D16"/>
    <mergeCell ref="H16:I16"/>
    <mergeCell ref="H17:I17"/>
    <mergeCell ref="A17:D17"/>
    <mergeCell ref="H18:I18"/>
    <mergeCell ref="A18:D18"/>
    <mergeCell ref="H19:I19"/>
    <mergeCell ref="A19:D19"/>
    <mergeCell ref="H14:I14"/>
    <mergeCell ref="A10:C10"/>
    <mergeCell ref="A11:C11"/>
    <mergeCell ref="A12:C12"/>
    <mergeCell ref="B13:I13"/>
    <mergeCell ref="A14:D14"/>
    <mergeCell ref="E14:F14"/>
    <mergeCell ref="A9:C9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</mergeCells>
  <phoneticPr fontId="6" type="noConversion"/>
  <printOptions horizontalCentered="1" verticalCentered="1"/>
  <pageMargins left="0.5" right="0.5" top="0.5" bottom="0.25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NoroV GII-6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2019-09-10T14:53:39Z</cp:lastPrinted>
  <dcterms:created xsi:type="dcterms:W3CDTF">2014-02-21T18:23:31Z</dcterms:created>
  <dcterms:modified xsi:type="dcterms:W3CDTF">2019-12-12T18:20:39Z</dcterms:modified>
</cp:coreProperties>
</file>