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<sst xmlns="http://schemas.openxmlformats.org/spreadsheetml/2006/main" count="95" uniqueCount="60">
  <si>
    <t>Наименование</t>
  </si>
  <si>
    <t>Количество</t>
  </si>
  <si>
    <t>Ссылка на товар</t>
  </si>
  <si>
    <t>Цена, руб. (шт)</t>
  </si>
  <si>
    <t>Цена, руб.</t>
  </si>
  <si>
    <t>Телефон</t>
  </si>
  <si>
    <t>https://market.yandex.ru/product--telefon-panasonic-kx-ts2382/6097053?glfilter=14871214%3A14899090_100511273022&amp;cpa=1&amp;sku=100511273022</t>
  </si>
  <si>
    <t>Принтер-сканер</t>
  </si>
  <si>
    <t>https://www.eldorado.ru/cat/detail/lazernoe-mfu-xerox-workcentre-3025bi/</t>
  </si>
  <si>
    <t>Высокопроизводительный компьютер</t>
  </si>
  <si>
    <t>https://www.dns-shop.ru/product/7c53f61ba6682ff1/pk-acer-predator-po3-630-dge2cer002/</t>
  </si>
  <si>
    <t>1С: Предприятие 8 (20 лицензий)</t>
  </si>
  <si>
    <t>3D-Принтер</t>
  </si>
  <si>
    <t>https://market.yandex.ru/product--3d-printer-creality-ender-3-pro/641067338?cpa=1</t>
  </si>
  <si>
    <t>1С: Предприятие Сервер</t>
  </si>
  <si>
    <t>Компьютер</t>
  </si>
  <si>
    <t>https://www.dns-shop.ru/product/3e8c3e3996eeed20/pk-dexp-atlas-h386/</t>
  </si>
  <si>
    <t>КОМПАС 3D</t>
  </si>
  <si>
    <t>Коммутатор</t>
  </si>
  <si>
    <t>https://www.dns-shop.ru/product/f3fc957ef8033330/kommutator-tenda-sg105/</t>
  </si>
  <si>
    <t>SolidWorks Network</t>
  </si>
  <si>
    <t>Маршрутизатор / роутер</t>
  </si>
  <si>
    <t>https://www.dns-shop.ru/product/9ab76dd83246ed20/wi-fi-router-huawei-ax2-ws7001/</t>
  </si>
  <si>
    <t>Microsoft Windows 10 Home</t>
  </si>
  <si>
    <t>Брандмауэр</t>
  </si>
  <si>
    <t>https://www.citilink.ru/product/mezhsetevoi-ekran-tp-link-safestream-tl-er7206-10-100-1000base-tx-sfp-1487630/</t>
  </si>
  <si>
    <t>Microsoft SQL Server 2019</t>
  </si>
  <si>
    <t>Графический планшет</t>
  </si>
  <si>
    <t>https://www.dns-shop.ru/product/c29db63b05ad3332/graficeskij-planset-xppen-deco-01-v2/</t>
  </si>
  <si>
    <t>Microsoft Server 2019</t>
  </si>
  <si>
    <t>Монитор высокого разрешения</t>
  </si>
  <si>
    <t>https://www.dns-shop.ru/product/ad6de81c91353330/27-monitor-acer-nitro-vg270ubmiipx-cernyj/</t>
  </si>
  <si>
    <t>Microsoft Office</t>
  </si>
  <si>
    <t>Монитор</t>
  </si>
  <si>
    <t>https://www.dns-shop.ru/product/eb81a481bef3ed20/238-monitor-msi-pro-mp241x-cernyj/</t>
  </si>
  <si>
    <t>Kaspersky Anti-Virus</t>
  </si>
  <si>
    <t>Клавиатура</t>
  </si>
  <si>
    <t>https://www.dns-shop.ru/product/328e0257c6a0526f/klaviatura-provodnaa-logitech-k120-920-00250622/</t>
  </si>
  <si>
    <t>Acronis Backup</t>
  </si>
  <si>
    <t>Компьютерная мышь</t>
  </si>
  <si>
    <t>https://www.dns-shop.ru/product/74532eb045c73120/mys-provodnaa-logitech-b100-910-003357-cernyj/</t>
  </si>
  <si>
    <t>Adobe Acrobat</t>
  </si>
  <si>
    <t>ИБП</t>
  </si>
  <si>
    <t>https://www.dns-shop.ru/product/b271fa8f28d33330/ibp-cyberpower-utc650e/</t>
  </si>
  <si>
    <t>Серверная машина</t>
  </si>
  <si>
    <t>https://www.citilink.ru/product/server-dell-poweredge-t40-1xe-2224g-1x8gb-x3-1x1tb-7-2k-3-5-sata-rw-id-1846579/</t>
  </si>
  <si>
    <t>https://v8.1c.ru/price/#fe26f071-7409-11e6-853d-0050569f2de3</t>
  </si>
  <si>
    <t>https://kompas.ru/kompas-3d-home/buy/</t>
  </si>
  <si>
    <t>https://www.solidworks.com/</t>
  </si>
  <si>
    <t>https://www.microsoft.com/ru-ru/store/b/windows</t>
  </si>
  <si>
    <t>https://www.microsoft.com/ru-ru/sql-server/sql-server-2019</t>
  </si>
  <si>
    <t>https://www.microsoft.com/ru-ru/evalcenter/evaluate-windows-server-2019</t>
  </si>
  <si>
    <t>https://www.microsoft.com/ru-ru/windows-server/pricing</t>
  </si>
  <si>
    <t>https://www.kaspersky.ru/antivirus</t>
  </si>
  <si>
    <t>https://www.acronis.com/en-us/products/cyber-protect/backup/</t>
  </si>
  <si>
    <t>https://www.adobe.com/acrobat.html</t>
  </si>
  <si>
    <t>Камеры видеонаблюдения</t>
  </si>
  <si>
    <t>https://www.dns-shop.ru/product/94143fcdad622eb1/ip-kamera-xiaomi-mi-home-security-camera-360-1080p/</t>
  </si>
  <si>
    <t>Современная система охраны</t>
  </si>
  <si>
    <t>https://www.videogsm.ru/gsm-alarm/strazh-triumf-tuya.php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</si>
</sst>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99BA"/>
        <bgColor rgb="FFF999BA"/>
      </patternFill>
    </fill>
    <fill>
      <patternFill patternType="solid">
        <fgColor rgb="FFEA9999"/>
        <bgColor rgb="FFEA9999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/>
    </xf>
    <xf borderId="3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vertical="top"/>
    </xf>
    <xf borderId="4" fillId="0" fontId="3" numFmtId="0" xfId="0" applyAlignment="1" applyBorder="1" applyFont="1">
      <alignment readingOrder="0" vertical="top"/>
    </xf>
    <xf borderId="4" fillId="0" fontId="2" numFmtId="0" xfId="0" applyAlignment="1" applyBorder="1" applyFont="1">
      <alignment vertical="top"/>
    </xf>
    <xf borderId="5" fillId="3" fontId="1" numFmtId="0" xfId="0" applyAlignment="1" applyBorder="1" applyFill="1" applyFont="1">
      <alignment readingOrder="0"/>
    </xf>
    <xf borderId="6" fillId="3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4" fillId="0" fontId="4" numFmtId="0" xfId="0" applyAlignment="1" applyBorder="1" applyFont="1">
      <alignment readingOrder="0" vertical="top"/>
    </xf>
    <xf borderId="8" fillId="0" fontId="2" numFmtId="0" xfId="0" applyAlignment="1" applyBorder="1" applyFont="1">
      <alignment readingOrder="0" vertical="top"/>
    </xf>
    <xf borderId="9" fillId="0" fontId="2" numFmtId="0" xfId="0" applyAlignment="1" applyBorder="1" applyFont="1">
      <alignment readingOrder="0" vertical="top"/>
    </xf>
    <xf borderId="10" fillId="0" fontId="2" numFmtId="0" xfId="0" applyAlignment="1" applyBorder="1" applyFont="1">
      <alignment vertical="top"/>
    </xf>
    <xf borderId="0" fillId="0" fontId="2" numFmtId="0" xfId="0" applyFont="1"/>
    <xf borderId="11" fillId="0" fontId="2" numFmtId="0" xfId="0" applyAlignment="1" applyBorder="1" applyFont="1">
      <alignment vertical="top"/>
    </xf>
    <xf borderId="4" fillId="0" fontId="5" numFmtId="0" xfId="0" applyAlignment="1" applyBorder="1" applyFont="1">
      <alignment readingOrder="0" vertical="top"/>
    </xf>
    <xf borderId="12" fillId="0" fontId="2" numFmtId="0" xfId="0" applyAlignment="1" applyBorder="1" applyFont="1">
      <alignment readingOrder="0" vertical="top"/>
    </xf>
    <xf borderId="13" fillId="0" fontId="2" numFmtId="0" xfId="0" applyAlignment="1" applyBorder="1" applyFont="1">
      <alignment readingOrder="0" vertical="top"/>
    </xf>
    <xf borderId="14" fillId="0" fontId="2" numFmtId="0" xfId="0" applyAlignment="1" applyBorder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9" fillId="0" fontId="6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3" fillId="4" fontId="2" numFmtId="0" xfId="0" applyAlignment="1" applyBorder="1" applyFill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icrosoft.com/ru-ru/store/b/windows" TargetMode="External"/><Relationship Id="rId22" Type="http://schemas.openxmlformats.org/officeDocument/2006/relationships/hyperlink" Target="https://www.microsoft.com/ru-ru/evalcenter/evaluate-windows-server-2019" TargetMode="External"/><Relationship Id="rId21" Type="http://schemas.openxmlformats.org/officeDocument/2006/relationships/hyperlink" Target="https://www.microsoft.com/ru-ru/sql-server/sql-server-2019" TargetMode="External"/><Relationship Id="rId24" Type="http://schemas.openxmlformats.org/officeDocument/2006/relationships/hyperlink" Target="https://www.kaspersky.ru/antivirus" TargetMode="External"/><Relationship Id="rId23" Type="http://schemas.openxmlformats.org/officeDocument/2006/relationships/hyperlink" Target="https://www.microsoft.com/ru-ru/windows-server/pricing" TargetMode="External"/><Relationship Id="rId1" Type="http://schemas.openxmlformats.org/officeDocument/2006/relationships/hyperlink" Target="https://market.yandex.ru/product--telefon-panasonic-kx-ts2382/6097053?glfilter=14871214%3A14899090_100511273022&amp;cpa=1&amp;sku=100511273022" TargetMode="External"/><Relationship Id="rId2" Type="http://schemas.openxmlformats.org/officeDocument/2006/relationships/hyperlink" Target="https://www.eldorado.ru/cat/detail/lazernoe-mfu-xerox-workcentre-3025bi/" TargetMode="External"/><Relationship Id="rId3" Type="http://schemas.openxmlformats.org/officeDocument/2006/relationships/hyperlink" Target="https://www.dns-shop.ru/product/7c53f61ba6682ff1/pk-acer-predator-po3-630-dge2cer002/" TargetMode="External"/><Relationship Id="rId4" Type="http://schemas.openxmlformats.org/officeDocument/2006/relationships/hyperlink" Target="https://market.yandex.ru/product--3d-printer-creality-ender-3-pro/641067338?cpa=1" TargetMode="External"/><Relationship Id="rId9" Type="http://schemas.openxmlformats.org/officeDocument/2006/relationships/hyperlink" Target="https://www.dns-shop.ru/product/c29db63b05ad3332/graficeskij-planset-xppen-deco-01-v2/" TargetMode="External"/><Relationship Id="rId26" Type="http://schemas.openxmlformats.org/officeDocument/2006/relationships/hyperlink" Target="https://www.adobe.com/acrobat.html" TargetMode="External"/><Relationship Id="rId25" Type="http://schemas.openxmlformats.org/officeDocument/2006/relationships/hyperlink" Target="https://www.acronis.com/en-us/products/cyber-protect/backup/" TargetMode="External"/><Relationship Id="rId28" Type="http://schemas.openxmlformats.org/officeDocument/2006/relationships/hyperlink" Target="https://www.videogsm.ru/gsm-alarm/strazh-triumf-tuya.php" TargetMode="External"/><Relationship Id="rId27" Type="http://schemas.openxmlformats.org/officeDocument/2006/relationships/hyperlink" Target="https://www.dns-shop.ru/product/94143fcdad622eb1/ip-kamera-xiaomi-mi-home-security-camera-360-1080p/" TargetMode="External"/><Relationship Id="rId5" Type="http://schemas.openxmlformats.org/officeDocument/2006/relationships/hyperlink" Target="https://www.dns-shop.ru/product/3e8c3e3996eeed20/pk-dexp-atlas-h386/" TargetMode="External"/><Relationship Id="rId6" Type="http://schemas.openxmlformats.org/officeDocument/2006/relationships/hyperlink" Target="https://www.dns-shop.ru/product/f3fc957ef8033330/kommutator-tenda-sg105/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dns-shop.ru/product/9ab76dd83246ed20/wi-fi-router-huawei-ax2-ws7001/" TargetMode="External"/><Relationship Id="rId8" Type="http://schemas.openxmlformats.org/officeDocument/2006/relationships/hyperlink" Target="https://www.citilink.ru/product/mezhsetevoi-ekran-tp-link-safestream-tl-er7206-10-100-1000base-tx-sfp-1487630/" TargetMode="External"/><Relationship Id="rId11" Type="http://schemas.openxmlformats.org/officeDocument/2006/relationships/hyperlink" Target="https://www.dns-shop.ru/product/eb81a481bef3ed20/238-monitor-msi-pro-mp241x-cernyj/" TargetMode="External"/><Relationship Id="rId10" Type="http://schemas.openxmlformats.org/officeDocument/2006/relationships/hyperlink" Target="https://www.dns-shop.ru/product/ad6de81c91353330/27-monitor-acer-nitro-vg270ubmiipx-cernyj/" TargetMode="External"/><Relationship Id="rId13" Type="http://schemas.openxmlformats.org/officeDocument/2006/relationships/hyperlink" Target="https://www.dns-shop.ru/product/74532eb045c73120/mys-provodnaa-logitech-b100-910-003357-cernyj/" TargetMode="External"/><Relationship Id="rId12" Type="http://schemas.openxmlformats.org/officeDocument/2006/relationships/hyperlink" Target="https://www.dns-shop.ru/product/328e0257c6a0526f/klaviatura-provodnaa-logitech-k120-920-00250622/" TargetMode="External"/><Relationship Id="rId15" Type="http://schemas.openxmlformats.org/officeDocument/2006/relationships/hyperlink" Target="https://www.citilink.ru/product/server-dell-poweredge-t40-1xe-2224g-1x8gb-x3-1x1tb-7-2k-3-5-sata-rw-id-1846579/" TargetMode="External"/><Relationship Id="rId14" Type="http://schemas.openxmlformats.org/officeDocument/2006/relationships/hyperlink" Target="https://www.dns-shop.ru/product/b271fa8f28d33330/ibp-cyberpower-utc650e/" TargetMode="External"/><Relationship Id="rId17" Type="http://schemas.openxmlformats.org/officeDocument/2006/relationships/hyperlink" Target="https://v8.1c.ru/price/" TargetMode="External"/><Relationship Id="rId16" Type="http://schemas.openxmlformats.org/officeDocument/2006/relationships/hyperlink" Target="https://v8.1c.ru/price/" TargetMode="External"/><Relationship Id="rId19" Type="http://schemas.openxmlformats.org/officeDocument/2006/relationships/hyperlink" Target="https://www.solidworks.com/" TargetMode="External"/><Relationship Id="rId18" Type="http://schemas.openxmlformats.org/officeDocument/2006/relationships/hyperlink" Target="https://kompas.ru/kompas-3d-home/bu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  <col customWidth="1" min="2" max="2" width="11.38"/>
    <col customWidth="1" min="3" max="3" width="59.0"/>
    <col customWidth="1" min="4" max="4" width="14.0"/>
    <col customWidth="1" min="5" max="5" width="16.5"/>
    <col customWidth="1" min="8" max="8" width="30.63"/>
    <col customWidth="1" min="9" max="9" width="11.13"/>
    <col customWidth="1" min="10" max="10" width="13.5"/>
    <col customWidth="1" min="11" max="11" width="10.0"/>
    <col customWidth="1" min="14" max="14" width="27.13"/>
    <col customWidth="1" min="15" max="15" width="11.25"/>
    <col customWidth="1" min="16" max="16" width="14.0"/>
    <col customWidth="1" min="17" max="17" width="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>
        <v>13.0</v>
      </c>
      <c r="C2" s="5" t="s">
        <v>6</v>
      </c>
      <c r="D2" s="4">
        <v>4134.0</v>
      </c>
      <c r="E2" s="6">
        <f t="shared" ref="E2:E27" si="1">B2*D2</f>
        <v>53742</v>
      </c>
    </row>
    <row r="3">
      <c r="A3" s="3" t="s">
        <v>7</v>
      </c>
      <c r="B3" s="4">
        <v>2.0</v>
      </c>
      <c r="C3" s="5" t="s">
        <v>8</v>
      </c>
      <c r="D3" s="4">
        <v>26999.0</v>
      </c>
      <c r="E3" s="6">
        <f t="shared" si="1"/>
        <v>53998</v>
      </c>
      <c r="H3" s="7" t="s">
        <v>0</v>
      </c>
      <c r="I3" s="8" t="s">
        <v>1</v>
      </c>
      <c r="J3" s="8" t="s">
        <v>3</v>
      </c>
      <c r="K3" s="9" t="s">
        <v>4</v>
      </c>
      <c r="N3" s="7" t="s">
        <v>0</v>
      </c>
      <c r="O3" s="8" t="s">
        <v>1</v>
      </c>
      <c r="P3" s="8" t="s">
        <v>3</v>
      </c>
      <c r="Q3" s="9" t="s">
        <v>4</v>
      </c>
    </row>
    <row r="4">
      <c r="A4" s="3" t="s">
        <v>9</v>
      </c>
      <c r="B4" s="4">
        <v>6.0</v>
      </c>
      <c r="C4" s="10" t="s">
        <v>10</v>
      </c>
      <c r="D4" s="4">
        <v>139999.0</v>
      </c>
      <c r="E4" s="6">
        <f t="shared" si="1"/>
        <v>839994</v>
      </c>
      <c r="H4" s="11" t="s">
        <v>5</v>
      </c>
      <c r="I4" s="12">
        <v>13.0</v>
      </c>
      <c r="J4" s="12">
        <v>4134.0</v>
      </c>
      <c r="K4" s="13">
        <f t="shared" ref="K4:K18" si="2">I4*J4</f>
        <v>53742</v>
      </c>
      <c r="L4" s="14">
        <f t="shared" ref="L4:L18" si="3">K4/$K$20</f>
        <v>0.03342733774</v>
      </c>
      <c r="N4" s="3" t="s">
        <v>11</v>
      </c>
      <c r="O4" s="4">
        <v>1.0</v>
      </c>
      <c r="P4" s="4">
        <v>78000.0</v>
      </c>
      <c r="Q4" s="15">
        <f t="shared" ref="Q4:Q14" si="4">O4*P4</f>
        <v>78000</v>
      </c>
      <c r="R4" s="14">
        <f t="shared" ref="R4:R14" si="5">Q4/$Q$15</f>
        <v>0.0749357282</v>
      </c>
    </row>
    <row r="5">
      <c r="A5" s="3" t="s">
        <v>12</v>
      </c>
      <c r="B5" s="4">
        <v>1.0</v>
      </c>
      <c r="C5" s="5" t="s">
        <v>13</v>
      </c>
      <c r="D5" s="4">
        <v>22089.0</v>
      </c>
      <c r="E5" s="6">
        <f t="shared" si="1"/>
        <v>22089</v>
      </c>
      <c r="H5" s="3" t="s">
        <v>7</v>
      </c>
      <c r="I5" s="4">
        <v>2.0</v>
      </c>
      <c r="J5" s="4">
        <v>26999.0</v>
      </c>
      <c r="K5" s="15">
        <f t="shared" si="2"/>
        <v>53998</v>
      </c>
      <c r="L5" s="14">
        <f t="shared" si="3"/>
        <v>0.03358656886</v>
      </c>
      <c r="N5" s="3" t="s">
        <v>14</v>
      </c>
      <c r="O5" s="4">
        <v>1.0</v>
      </c>
      <c r="P5" s="4">
        <v>50400.0</v>
      </c>
      <c r="Q5" s="15">
        <f t="shared" si="4"/>
        <v>50400</v>
      </c>
      <c r="R5" s="14">
        <f t="shared" si="5"/>
        <v>0.04842000899</v>
      </c>
    </row>
    <row r="6">
      <c r="A6" s="3" t="s">
        <v>15</v>
      </c>
      <c r="B6" s="4">
        <v>7.0</v>
      </c>
      <c r="C6" s="10" t="s">
        <v>16</v>
      </c>
      <c r="D6" s="4">
        <v>31099.0</v>
      </c>
      <c r="E6" s="6">
        <f t="shared" si="1"/>
        <v>217693</v>
      </c>
      <c r="H6" s="3" t="s">
        <v>9</v>
      </c>
      <c r="I6" s="4">
        <v>6.0</v>
      </c>
      <c r="J6" s="4">
        <v>139999.0</v>
      </c>
      <c r="K6" s="15">
        <f t="shared" si="2"/>
        <v>839994</v>
      </c>
      <c r="L6" s="14">
        <f t="shared" si="3"/>
        <v>0.5224733568</v>
      </c>
      <c r="N6" s="3" t="s">
        <v>17</v>
      </c>
      <c r="O6" s="4">
        <v>6.0</v>
      </c>
      <c r="P6" s="4">
        <v>1490.0</v>
      </c>
      <c r="Q6" s="15">
        <f t="shared" si="4"/>
        <v>8940</v>
      </c>
      <c r="R6" s="14">
        <f t="shared" si="5"/>
        <v>0.008588787309</v>
      </c>
    </row>
    <row r="7">
      <c r="A7" s="3" t="s">
        <v>18</v>
      </c>
      <c r="B7" s="4">
        <v>3.0</v>
      </c>
      <c r="C7" s="5" t="s">
        <v>19</v>
      </c>
      <c r="D7" s="4">
        <v>799.0</v>
      </c>
      <c r="E7" s="6">
        <f t="shared" si="1"/>
        <v>2397</v>
      </c>
      <c r="H7" s="3" t="s">
        <v>12</v>
      </c>
      <c r="I7" s="4">
        <v>1.0</v>
      </c>
      <c r="J7" s="4">
        <v>22089.0</v>
      </c>
      <c r="K7" s="15">
        <f t="shared" si="2"/>
        <v>22089</v>
      </c>
      <c r="L7" s="14">
        <f t="shared" si="3"/>
        <v>0.01373928144</v>
      </c>
      <c r="N7" s="3" t="s">
        <v>20</v>
      </c>
      <c r="O7" s="4">
        <v>1.0</v>
      </c>
      <c r="P7" s="4">
        <v>233650.0</v>
      </c>
      <c r="Q7" s="15">
        <f t="shared" si="4"/>
        <v>233650</v>
      </c>
      <c r="R7" s="14">
        <f t="shared" si="5"/>
        <v>0.2244709345</v>
      </c>
    </row>
    <row r="8">
      <c r="A8" s="3" t="s">
        <v>21</v>
      </c>
      <c r="B8" s="4">
        <v>3.0</v>
      </c>
      <c r="C8" s="5" t="s">
        <v>22</v>
      </c>
      <c r="D8" s="4">
        <v>3299.0</v>
      </c>
      <c r="E8" s="6">
        <f t="shared" si="1"/>
        <v>9897</v>
      </c>
      <c r="H8" s="3" t="s">
        <v>15</v>
      </c>
      <c r="I8" s="4">
        <v>7.0</v>
      </c>
      <c r="J8" s="4">
        <v>31099.0</v>
      </c>
      <c r="K8" s="15">
        <f t="shared" si="2"/>
        <v>217693</v>
      </c>
      <c r="L8" s="14">
        <f t="shared" si="3"/>
        <v>0.1354042915</v>
      </c>
      <c r="N8" s="3" t="s">
        <v>23</v>
      </c>
      <c r="O8" s="4">
        <v>13.0</v>
      </c>
      <c r="P8" s="4">
        <v>10480.0</v>
      </c>
      <c r="Q8" s="15">
        <f t="shared" si="4"/>
        <v>136240</v>
      </c>
      <c r="R8" s="14">
        <f t="shared" si="5"/>
        <v>0.1308877386</v>
      </c>
    </row>
    <row r="9">
      <c r="A9" s="3" t="s">
        <v>24</v>
      </c>
      <c r="B9" s="4">
        <v>1.0</v>
      </c>
      <c r="C9" s="5" t="s">
        <v>25</v>
      </c>
      <c r="D9" s="4">
        <v>18699.0</v>
      </c>
      <c r="E9" s="6">
        <f t="shared" si="1"/>
        <v>18699</v>
      </c>
      <c r="H9" s="3" t="s">
        <v>18</v>
      </c>
      <c r="I9" s="4">
        <v>3.0</v>
      </c>
      <c r="J9" s="4">
        <v>799.0</v>
      </c>
      <c r="K9" s="15">
        <f t="shared" si="2"/>
        <v>2397</v>
      </c>
      <c r="L9" s="14">
        <f t="shared" si="3"/>
        <v>0.001490925693</v>
      </c>
      <c r="N9" s="3" t="s">
        <v>26</v>
      </c>
      <c r="O9" s="4">
        <v>1.0</v>
      </c>
      <c r="P9" s="4">
        <v>264400.0</v>
      </c>
      <c r="Q9" s="15">
        <f t="shared" si="4"/>
        <v>264400</v>
      </c>
      <c r="R9" s="14">
        <f t="shared" si="5"/>
        <v>0.2540129043</v>
      </c>
    </row>
    <row r="10">
      <c r="A10" s="3" t="s">
        <v>27</v>
      </c>
      <c r="B10" s="4">
        <v>6.0</v>
      </c>
      <c r="C10" s="5" t="s">
        <v>28</v>
      </c>
      <c r="D10" s="4">
        <v>4999.0</v>
      </c>
      <c r="E10" s="6">
        <f t="shared" si="1"/>
        <v>29994</v>
      </c>
      <c r="H10" s="3" t="s">
        <v>21</v>
      </c>
      <c r="I10" s="4">
        <v>3.0</v>
      </c>
      <c r="J10" s="4">
        <v>3299.0</v>
      </c>
      <c r="K10" s="15">
        <f t="shared" si="2"/>
        <v>9897</v>
      </c>
      <c r="L10" s="14">
        <f t="shared" si="3"/>
        <v>0.006155899699</v>
      </c>
      <c r="N10" s="3" t="s">
        <v>29</v>
      </c>
      <c r="O10" s="4">
        <v>1.0</v>
      </c>
      <c r="P10" s="4">
        <v>80600.0</v>
      </c>
      <c r="Q10" s="15">
        <f t="shared" si="4"/>
        <v>80600</v>
      </c>
      <c r="R10" s="14">
        <f t="shared" si="5"/>
        <v>0.07743358581</v>
      </c>
    </row>
    <row r="11">
      <c r="A11" s="3" t="s">
        <v>30</v>
      </c>
      <c r="B11" s="4">
        <v>6.0</v>
      </c>
      <c r="C11" s="5" t="s">
        <v>31</v>
      </c>
      <c r="D11" s="4">
        <v>22499.0</v>
      </c>
      <c r="E11" s="6">
        <f t="shared" si="1"/>
        <v>134994</v>
      </c>
      <c r="H11" s="3" t="s">
        <v>24</v>
      </c>
      <c r="I11" s="4">
        <v>1.0</v>
      </c>
      <c r="J11" s="4">
        <v>18699.0</v>
      </c>
      <c r="K11" s="15">
        <f t="shared" si="2"/>
        <v>18699</v>
      </c>
      <c r="L11" s="14">
        <f t="shared" si="3"/>
        <v>0.01163071319</v>
      </c>
      <c r="N11" s="3" t="s">
        <v>32</v>
      </c>
      <c r="O11" s="4">
        <v>7.0</v>
      </c>
      <c r="P11" s="4">
        <v>5500.0</v>
      </c>
      <c r="Q11" s="15">
        <f t="shared" si="4"/>
        <v>38500</v>
      </c>
      <c r="R11" s="14">
        <f t="shared" si="5"/>
        <v>0.03698750687</v>
      </c>
    </row>
    <row r="12">
      <c r="A12" s="3" t="s">
        <v>33</v>
      </c>
      <c r="B12" s="4">
        <v>7.0</v>
      </c>
      <c r="C12" s="5" t="s">
        <v>34</v>
      </c>
      <c r="D12" s="4">
        <v>8999.0</v>
      </c>
      <c r="E12" s="6">
        <f t="shared" si="1"/>
        <v>62993</v>
      </c>
      <c r="H12" s="3" t="s">
        <v>27</v>
      </c>
      <c r="I12" s="4">
        <v>6.0</v>
      </c>
      <c r="J12" s="4">
        <v>4999.0</v>
      </c>
      <c r="K12" s="15">
        <f t="shared" si="2"/>
        <v>29994</v>
      </c>
      <c r="L12" s="14">
        <f t="shared" si="3"/>
        <v>0.01865616405</v>
      </c>
      <c r="N12" s="3" t="s">
        <v>35</v>
      </c>
      <c r="O12" s="4">
        <v>13.0</v>
      </c>
      <c r="P12" s="16">
        <v>1320.0</v>
      </c>
      <c r="Q12" s="15">
        <f t="shared" si="4"/>
        <v>17160</v>
      </c>
      <c r="R12" s="14">
        <f t="shared" si="5"/>
        <v>0.0164858602</v>
      </c>
    </row>
    <row r="13">
      <c r="A13" s="3" t="s">
        <v>36</v>
      </c>
      <c r="B13" s="4">
        <v>13.0</v>
      </c>
      <c r="C13" s="5" t="s">
        <v>37</v>
      </c>
      <c r="D13" s="4">
        <v>2299.0</v>
      </c>
      <c r="E13" s="6">
        <f t="shared" si="1"/>
        <v>29887</v>
      </c>
      <c r="H13" s="3" t="s">
        <v>30</v>
      </c>
      <c r="I13" s="4">
        <v>6.0</v>
      </c>
      <c r="J13" s="4">
        <v>22499.0</v>
      </c>
      <c r="K13" s="15">
        <f t="shared" si="2"/>
        <v>134994</v>
      </c>
      <c r="L13" s="14">
        <f t="shared" si="3"/>
        <v>0.08396580014</v>
      </c>
      <c r="N13" s="3" t="s">
        <v>38</v>
      </c>
      <c r="O13" s="4">
        <v>1.0</v>
      </c>
      <c r="P13" s="4">
        <v>6400.0</v>
      </c>
      <c r="Q13" s="15">
        <f t="shared" si="4"/>
        <v>6400</v>
      </c>
      <c r="R13" s="14">
        <f t="shared" si="5"/>
        <v>0.00614857257</v>
      </c>
    </row>
    <row r="14">
      <c r="A14" s="3" t="s">
        <v>39</v>
      </c>
      <c r="B14" s="4">
        <v>13.0</v>
      </c>
      <c r="C14" s="5" t="s">
        <v>40</v>
      </c>
      <c r="D14" s="4">
        <v>750.0</v>
      </c>
      <c r="E14" s="6">
        <f t="shared" si="1"/>
        <v>9750</v>
      </c>
      <c r="H14" s="3" t="s">
        <v>33</v>
      </c>
      <c r="I14" s="4">
        <v>7.0</v>
      </c>
      <c r="J14" s="4">
        <v>8999.0</v>
      </c>
      <c r="K14" s="15">
        <f t="shared" si="2"/>
        <v>62993</v>
      </c>
      <c r="L14" s="14">
        <f t="shared" si="3"/>
        <v>0.03918142768</v>
      </c>
      <c r="N14" s="17" t="s">
        <v>41</v>
      </c>
      <c r="O14" s="18">
        <v>7.0</v>
      </c>
      <c r="P14" s="18">
        <v>18086.0</v>
      </c>
      <c r="Q14" s="19">
        <f t="shared" si="4"/>
        <v>126602</v>
      </c>
      <c r="R14" s="14">
        <f t="shared" si="5"/>
        <v>0.1216283726</v>
      </c>
    </row>
    <row r="15">
      <c r="A15" s="3" t="s">
        <v>42</v>
      </c>
      <c r="B15" s="4">
        <v>1.0</v>
      </c>
      <c r="C15" s="5" t="s">
        <v>43</v>
      </c>
      <c r="D15" s="4">
        <v>3099.0</v>
      </c>
      <c r="E15" s="6">
        <f t="shared" si="1"/>
        <v>3099</v>
      </c>
      <c r="H15" s="3" t="s">
        <v>36</v>
      </c>
      <c r="I15" s="4">
        <v>13.0</v>
      </c>
      <c r="J15" s="4">
        <v>2299.0</v>
      </c>
      <c r="K15" s="15">
        <f t="shared" si="2"/>
        <v>29887</v>
      </c>
      <c r="L15" s="14">
        <f t="shared" si="3"/>
        <v>0.01858961042</v>
      </c>
      <c r="Q15" s="14">
        <f>SUM(Q4:Q14)</f>
        <v>1040892</v>
      </c>
    </row>
    <row r="16">
      <c r="A16" s="3" t="s">
        <v>44</v>
      </c>
      <c r="B16" s="4">
        <v>1.0</v>
      </c>
      <c r="C16" s="5" t="s">
        <v>45</v>
      </c>
      <c r="D16" s="4">
        <v>118500.0</v>
      </c>
      <c r="E16" s="6">
        <f t="shared" si="1"/>
        <v>118500</v>
      </c>
      <c r="H16" s="3" t="s">
        <v>39</v>
      </c>
      <c r="I16" s="4">
        <v>13.0</v>
      </c>
      <c r="J16" s="4">
        <v>750.0</v>
      </c>
      <c r="K16" s="15">
        <f t="shared" si="2"/>
        <v>9750</v>
      </c>
      <c r="L16" s="14">
        <f t="shared" si="3"/>
        <v>0.006064466209</v>
      </c>
    </row>
    <row r="17">
      <c r="A17" s="3" t="s">
        <v>11</v>
      </c>
      <c r="B17" s="4">
        <v>1.0</v>
      </c>
      <c r="C17" s="5" t="s">
        <v>46</v>
      </c>
      <c r="D17" s="4">
        <v>78000.0</v>
      </c>
      <c r="E17" s="6">
        <f t="shared" si="1"/>
        <v>78000</v>
      </c>
      <c r="H17" s="3" t="s">
        <v>42</v>
      </c>
      <c r="I17" s="4">
        <v>1.0</v>
      </c>
      <c r="J17" s="4">
        <v>3099.0</v>
      </c>
      <c r="K17" s="15">
        <f t="shared" si="2"/>
        <v>3099</v>
      </c>
      <c r="L17" s="14">
        <f t="shared" si="3"/>
        <v>0.00192756726</v>
      </c>
    </row>
    <row r="18">
      <c r="A18" s="4" t="s">
        <v>14</v>
      </c>
      <c r="B18" s="4">
        <v>1.0</v>
      </c>
      <c r="C18" s="5" t="s">
        <v>46</v>
      </c>
      <c r="D18" s="4">
        <v>50400.0</v>
      </c>
      <c r="E18" s="6">
        <f t="shared" si="1"/>
        <v>50400</v>
      </c>
      <c r="H18" s="17" t="s">
        <v>44</v>
      </c>
      <c r="I18" s="18">
        <v>1.0</v>
      </c>
      <c r="J18" s="18">
        <v>118500.0</v>
      </c>
      <c r="K18" s="19">
        <f t="shared" si="2"/>
        <v>118500</v>
      </c>
      <c r="L18" s="14">
        <f t="shared" si="3"/>
        <v>0.07370658931</v>
      </c>
    </row>
    <row r="19">
      <c r="A19" s="3" t="s">
        <v>17</v>
      </c>
      <c r="B19" s="4">
        <v>6.0</v>
      </c>
      <c r="C19" s="5" t="s">
        <v>47</v>
      </c>
      <c r="D19" s="4">
        <v>1490.0</v>
      </c>
      <c r="E19" s="6">
        <f t="shared" si="1"/>
        <v>8940</v>
      </c>
      <c r="H19" s="20"/>
      <c r="I19" s="20"/>
      <c r="J19" s="20"/>
      <c r="K19" s="21"/>
    </row>
    <row r="20">
      <c r="A20" s="3" t="s">
        <v>20</v>
      </c>
      <c r="B20" s="4">
        <v>1.0</v>
      </c>
      <c r="C20" s="5" t="s">
        <v>48</v>
      </c>
      <c r="D20" s="4">
        <v>233650.0</v>
      </c>
      <c r="E20" s="6">
        <f t="shared" si="1"/>
        <v>233650</v>
      </c>
      <c r="K20" s="14">
        <f>SUM(K4:K18)</f>
        <v>1607726</v>
      </c>
    </row>
    <row r="21">
      <c r="A21" s="11" t="s">
        <v>23</v>
      </c>
      <c r="B21" s="12">
        <v>13.0</v>
      </c>
      <c r="C21" s="22" t="s">
        <v>49</v>
      </c>
      <c r="D21" s="12">
        <v>10480.0</v>
      </c>
      <c r="E21" s="6">
        <f t="shared" si="1"/>
        <v>136240</v>
      </c>
      <c r="J21" s="14">
        <f>L6+L8+L13+L18</f>
        <v>0.8155500378</v>
      </c>
    </row>
    <row r="22">
      <c r="A22" s="3" t="s">
        <v>26</v>
      </c>
      <c r="B22" s="4">
        <v>1.0</v>
      </c>
      <c r="C22" s="5" t="s">
        <v>50</v>
      </c>
      <c r="D22" s="4">
        <v>264400.0</v>
      </c>
      <c r="E22" s="6">
        <f t="shared" si="1"/>
        <v>264400</v>
      </c>
    </row>
    <row r="23">
      <c r="A23" s="3" t="s">
        <v>29</v>
      </c>
      <c r="B23" s="4">
        <v>1.0</v>
      </c>
      <c r="C23" s="5" t="s">
        <v>51</v>
      </c>
      <c r="D23" s="4">
        <v>80600.0</v>
      </c>
      <c r="E23" s="6">
        <f t="shared" si="1"/>
        <v>80600</v>
      </c>
    </row>
    <row r="24">
      <c r="A24" s="3" t="s">
        <v>32</v>
      </c>
      <c r="B24" s="4">
        <v>7.0</v>
      </c>
      <c r="C24" s="5" t="s">
        <v>52</v>
      </c>
      <c r="D24" s="4">
        <v>5500.0</v>
      </c>
      <c r="E24" s="6">
        <f t="shared" si="1"/>
        <v>38500</v>
      </c>
    </row>
    <row r="25">
      <c r="A25" s="3" t="s">
        <v>35</v>
      </c>
      <c r="B25" s="4">
        <v>13.0</v>
      </c>
      <c r="C25" s="5" t="s">
        <v>53</v>
      </c>
      <c r="D25" s="16">
        <v>1320.0</v>
      </c>
      <c r="E25" s="6">
        <f t="shared" si="1"/>
        <v>17160</v>
      </c>
    </row>
    <row r="26">
      <c r="A26" s="3" t="s">
        <v>38</v>
      </c>
      <c r="B26" s="4">
        <v>1.0</v>
      </c>
      <c r="C26" s="5" t="s">
        <v>54</v>
      </c>
      <c r="D26" s="4">
        <v>6400.0</v>
      </c>
      <c r="E26" s="6">
        <f t="shared" si="1"/>
        <v>6400</v>
      </c>
    </row>
    <row r="27">
      <c r="A27" s="3" t="s">
        <v>41</v>
      </c>
      <c r="B27" s="4">
        <v>7.0</v>
      </c>
      <c r="C27" s="5" t="s">
        <v>55</v>
      </c>
      <c r="D27" s="4">
        <v>18086.0</v>
      </c>
      <c r="E27" s="6">
        <f t="shared" si="1"/>
        <v>126602</v>
      </c>
    </row>
    <row r="28">
      <c r="D28" s="23"/>
    </row>
    <row r="29">
      <c r="E29" s="24" t="str">
        <f>TEXT(SUM(E2:E27), "0,000")</f>
        <v>2 648 618</v>
      </c>
    </row>
    <row r="50">
      <c r="A50" s="25" t="s">
        <v>56</v>
      </c>
      <c r="B50" s="4">
        <v>3.0</v>
      </c>
      <c r="C50" s="5" t="s">
        <v>57</v>
      </c>
      <c r="D50" s="4">
        <v>2499.0</v>
      </c>
      <c r="E50" s="6">
        <f t="shared" ref="E50:E51" si="6">B50*D50</f>
        <v>7497</v>
      </c>
    </row>
    <row r="51">
      <c r="A51" s="25" t="s">
        <v>58</v>
      </c>
      <c r="B51" s="4">
        <v>1.0</v>
      </c>
      <c r="C51" s="5" t="s">
        <v>59</v>
      </c>
      <c r="D51" s="4">
        <v>10200.0</v>
      </c>
      <c r="E51" s="6">
        <f t="shared" si="6"/>
        <v>10200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location="fe26f071-7409-11e6-853d-0050569f2de3" ref="C17"/>
    <hyperlink r:id="rId17" location="fe26f071-7409-11e6-853d-0050569f2de3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50"/>
    <hyperlink r:id="rId28" ref="C51"/>
  </hyperlinks>
  <drawing r:id="rId29"/>
</worksheet>
</file>